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Utilizador\Desktop\Tese\4. Modelling\"/>
    </mc:Choice>
  </mc:AlternateContent>
  <xr:revisionPtr revIDLastSave="0" documentId="13_ncr:1_{22A7EDB9-24CF-400D-857A-853444D9DE95}" xr6:coauthVersionLast="47" xr6:coauthVersionMax="47" xr10:uidLastSave="{00000000-0000-0000-0000-000000000000}"/>
  <bookViews>
    <workbookView xWindow="-110" yWindow="-110" windowWidth="19420" windowHeight="10420" tabRatio="813" firstSheet="3" activeTab="8" xr2:uid="{6C146F9C-E045-4999-B921-E094872F68BF}"/>
  </bookViews>
  <sheets>
    <sheet name="Masterlist Players" sheetId="51" r:id="rId1"/>
    <sheet name="Serve 2022" sheetId="6" r:id="rId2"/>
    <sheet name="Serve 2021" sheetId="7" r:id="rId3"/>
    <sheet name="Serve 2020" sheetId="8" r:id="rId4"/>
    <sheet name="Return 2022" sheetId="9" r:id="rId5"/>
    <sheet name="Return 2021" sheetId="10" r:id="rId6"/>
    <sheet name="Return 2020" sheetId="11" r:id="rId7"/>
    <sheet name="UnderPressure 2022" sheetId="13" r:id="rId8"/>
    <sheet name="Amount" sheetId="52" r:id="rId9"/>
    <sheet name="UnderPressure 2021" sheetId="14" r:id="rId10"/>
    <sheet name="UnderPressure 2020" sheetId="15" r:id="rId11"/>
    <sheet name="Aces 2023" sheetId="17" r:id="rId12"/>
    <sheet name="Aces 2022" sheetId="18" r:id="rId13"/>
    <sheet name="Aces 2021" sheetId="19" r:id="rId14"/>
    <sheet name="Aces 2020" sheetId="20" r:id="rId15"/>
    <sheet name="1st Serve 2022" sheetId="21" r:id="rId16"/>
    <sheet name="1st Serve 2021" sheetId="22" r:id="rId17"/>
    <sheet name="1st Serve 2020" sheetId="23" r:id="rId18"/>
    <sheet name="1st Serve PW 2022" sheetId="24" r:id="rId19"/>
    <sheet name="1st Serve PW 2021" sheetId="25" r:id="rId20"/>
    <sheet name="1st Serve PW 2020" sheetId="26" r:id="rId21"/>
    <sheet name="2nd Serve PW 2022" sheetId="31" r:id="rId22"/>
    <sheet name="2nd Serve PW 2021" sheetId="29" r:id="rId23"/>
    <sheet name="2nd Serve PW 2020" sheetId="30" r:id="rId24"/>
    <sheet name="Services Games Won 2022" sheetId="32" r:id="rId25"/>
    <sheet name="Services Games Won 2021" sheetId="33" r:id="rId26"/>
    <sheet name="Services Games Won 2020" sheetId="34" r:id="rId27"/>
    <sheet name="Break Point Won 2022" sheetId="35" r:id="rId28"/>
    <sheet name="Break Point Won 2021" sheetId="36" r:id="rId29"/>
    <sheet name="Break Point Won 2020" sheetId="37" r:id="rId30"/>
    <sheet name="1st Serve RPW 2022" sheetId="38" r:id="rId31"/>
    <sheet name="1st Serve RPW 2021" sheetId="39" r:id="rId32"/>
    <sheet name="1st Serve RPW 2020" sheetId="40" r:id="rId33"/>
    <sheet name="2nd Serve RPW 2022" sheetId="41" r:id="rId34"/>
    <sheet name="2nd Serve RPW 2021" sheetId="42" r:id="rId35"/>
    <sheet name="2nd Serve RPW 2020" sheetId="43" r:id="rId36"/>
    <sheet name="Break Points Converted 2022" sheetId="44" r:id="rId37"/>
    <sheet name="Break Points Converted 2021" sheetId="45" r:id="rId38"/>
    <sheet name="Break Points Converted 2020" sheetId="46" r:id="rId39"/>
    <sheet name="Return Games Won 2022" sheetId="48" r:id="rId40"/>
    <sheet name="Return Games Won 2021" sheetId="49" r:id="rId41"/>
    <sheet name="Return Games Won 2020" sheetId="50" r:id="rId42"/>
  </sheets>
  <definedNames>
    <definedName name="_xlnm._FilterDatabase" localSheetId="0" hidden="1">'Masterlist Players'!$A$1:$A$105</definedName>
    <definedName name="ExternalData_1" localSheetId="17" hidden="1">'1st Serve 2020'!$A$1:$C$3</definedName>
    <definedName name="ExternalData_1" localSheetId="16" hidden="1">'1st Serve 2021'!$A$1:$C$42</definedName>
    <definedName name="ExternalData_1" localSheetId="15" hidden="1">'1st Serve 2022'!$A$1:$C$48</definedName>
    <definedName name="ExternalData_1" localSheetId="20" hidden="1">'1st Serve PW 2020'!$A$1:$E$3</definedName>
    <definedName name="ExternalData_1" localSheetId="19" hidden="1">'1st Serve PW 2021'!$A$1:$E$42</definedName>
    <definedName name="ExternalData_1" localSheetId="18" hidden="1">'1st Serve PW 2022'!$A$1:$E$48</definedName>
    <definedName name="ExternalData_1" localSheetId="32" hidden="1">'1st Serve RPW 2020'!$A$1:$E$3</definedName>
    <definedName name="ExternalData_1" localSheetId="31" hidden="1">'1st Serve RPW 2021'!$A$1:$E$42</definedName>
    <definedName name="ExternalData_1" localSheetId="30" hidden="1">'1st Serve RPW 2022'!$A$1:$E$48</definedName>
    <definedName name="ExternalData_1" localSheetId="23" hidden="1">'2nd Serve PW 2020'!$A$1:$E$3</definedName>
    <definedName name="ExternalData_1" localSheetId="22" hidden="1">'2nd Serve PW 2021'!$A$1:$E$42</definedName>
    <definedName name="ExternalData_1" localSheetId="35" hidden="1">'2nd Serve RPW 2020'!$A$1:$E$3</definedName>
    <definedName name="ExternalData_1" localSheetId="34" hidden="1">'2nd Serve RPW 2021'!$A$1:$E$42</definedName>
    <definedName name="ExternalData_1" localSheetId="33" hidden="1">'2nd Serve RPW 2022'!$A$1:$E$48</definedName>
    <definedName name="ExternalData_1" localSheetId="14" hidden="1">'Aces 2020'!$A$1:$C$201</definedName>
    <definedName name="ExternalData_1" localSheetId="13" hidden="1">'Aces 2021'!$A$1:$C$201</definedName>
    <definedName name="ExternalData_1" localSheetId="12" hidden="1">'Aces 2022'!$A$1:$C$201</definedName>
    <definedName name="ExternalData_1" localSheetId="11" hidden="1">'Aces 2023'!$A$1:$C$201</definedName>
    <definedName name="ExternalData_1" localSheetId="29" hidden="1">'Break Point Won 2020'!$A$1:$E$3</definedName>
    <definedName name="ExternalData_1" localSheetId="28" hidden="1">'Break Point Won 2021'!$A$1:$E$42</definedName>
    <definedName name="ExternalData_1" localSheetId="27" hidden="1">'Break Point Won 2022'!$A$1:$E$48</definedName>
    <definedName name="ExternalData_1" localSheetId="38" hidden="1">'Break Points Converted 2020'!$A$1:$E$3</definedName>
    <definedName name="ExternalData_1" localSheetId="37" hidden="1">'Break Points Converted 2021'!$A$1:$E$42</definedName>
    <definedName name="ExternalData_1" localSheetId="36" hidden="1">'Break Points Converted 2022'!$A$1:$E$48</definedName>
    <definedName name="ExternalData_1" localSheetId="6" hidden="1">'Return 2020'!$A$1:$G$49</definedName>
    <definedName name="ExternalData_1" localSheetId="5" hidden="1">'Return 2021'!$A$1:$G$87</definedName>
    <definedName name="ExternalData_1" localSheetId="4" hidden="1">'Return 2022'!$A$1:$G$87</definedName>
    <definedName name="ExternalData_1" localSheetId="41" hidden="1">'Return Games Won 2020'!$A$1:$E$3</definedName>
    <definedName name="ExternalData_1" localSheetId="40" hidden="1">'Return Games Won 2021'!$A$1:$E$42</definedName>
    <definedName name="ExternalData_1" localSheetId="39" hidden="1">'Return Games Won 2022'!$A$1:$E$48</definedName>
    <definedName name="ExternalData_1" localSheetId="3" hidden="1">'Serve 2020'!$A$1:$I$49</definedName>
    <definedName name="ExternalData_1" localSheetId="2" hidden="1">'Serve 2021'!$A$1:$I$87</definedName>
    <definedName name="ExternalData_1" localSheetId="1" hidden="1">'Serve 2022'!$A$1:$I$87</definedName>
    <definedName name="ExternalData_1" localSheetId="26" hidden="1">'Services Games Won 2020'!$A$1:$E$3</definedName>
    <definedName name="ExternalData_1" localSheetId="25" hidden="1">'Services Games Won 2021'!$A$1:$E$42</definedName>
    <definedName name="ExternalData_1" localSheetId="24" hidden="1">'Services Games Won 2022'!$A$1:$E$48</definedName>
    <definedName name="ExternalData_1" localSheetId="10" hidden="1">'UnderPressure 2020'!$A$1:$G$49</definedName>
    <definedName name="ExternalData_1" localSheetId="9" hidden="1">'UnderPressure 2021'!$A$1:$G$87</definedName>
    <definedName name="ExternalData_1" localSheetId="7" hidden="1">'UnderPressure 2022'!$A$1:$G$87</definedName>
    <definedName name="ExternalData_2" localSheetId="21" hidden="1">'2nd Serve PW 2022'!$A$1:$E$48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51" l="1" a="1"/>
  <c r="B2" i="51" s="1"/>
  <c r="I87" i="14"/>
  <c r="J87" i="14" s="1"/>
  <c r="I86" i="14"/>
  <c r="J86" i="14" s="1"/>
  <c r="I85" i="14"/>
  <c r="J85" i="14" s="1"/>
  <c r="I84" i="14"/>
  <c r="J84" i="14" s="1"/>
  <c r="I83" i="14"/>
  <c r="J83" i="14" s="1"/>
  <c r="I82" i="14"/>
  <c r="J82" i="14" s="1"/>
  <c r="I81" i="14"/>
  <c r="J81" i="14" s="1"/>
  <c r="I80" i="14"/>
  <c r="J80" i="14" s="1"/>
  <c r="I79" i="14"/>
  <c r="J79" i="14" s="1"/>
  <c r="I78" i="14"/>
  <c r="J78" i="14" s="1"/>
  <c r="I77" i="14"/>
  <c r="J77" i="14" s="1"/>
  <c r="I76" i="14"/>
  <c r="J76" i="14" s="1"/>
  <c r="I75" i="14"/>
  <c r="J75" i="14" s="1"/>
  <c r="I74" i="14"/>
  <c r="J74" i="14" s="1"/>
  <c r="I73" i="14"/>
  <c r="J73" i="14" s="1"/>
  <c r="I72" i="14"/>
  <c r="J72" i="14" s="1"/>
  <c r="I71" i="14"/>
  <c r="J71" i="14" s="1"/>
  <c r="I70" i="14"/>
  <c r="J70" i="14" s="1"/>
  <c r="I69" i="14"/>
  <c r="J69" i="14" s="1"/>
  <c r="I68" i="14"/>
  <c r="J68" i="14" s="1"/>
  <c r="I67" i="14"/>
  <c r="J67" i="14" s="1"/>
  <c r="I66" i="14"/>
  <c r="J66" i="14" s="1"/>
  <c r="I65" i="14"/>
  <c r="J65" i="14" s="1"/>
  <c r="I64" i="14"/>
  <c r="J64" i="14" s="1"/>
  <c r="I63" i="14"/>
  <c r="J63" i="14" s="1"/>
  <c r="I62" i="14"/>
  <c r="J62" i="14" s="1"/>
  <c r="I61" i="14"/>
  <c r="J61" i="14" s="1"/>
  <c r="I60" i="14"/>
  <c r="J60" i="14" s="1"/>
  <c r="I59" i="14"/>
  <c r="J59" i="14" s="1"/>
  <c r="I58" i="14"/>
  <c r="J58" i="14" s="1"/>
  <c r="I57" i="14"/>
  <c r="J57" i="14" s="1"/>
  <c r="I56" i="14"/>
  <c r="J56" i="14" s="1"/>
  <c r="I55" i="14"/>
  <c r="J55" i="14" s="1"/>
  <c r="I54" i="14"/>
  <c r="J54" i="14" s="1"/>
  <c r="I53" i="14"/>
  <c r="J53" i="14" s="1"/>
  <c r="I52" i="14"/>
  <c r="J52" i="14" s="1"/>
  <c r="I51" i="14"/>
  <c r="J51" i="14" s="1"/>
  <c r="I50" i="14"/>
  <c r="J50" i="14" s="1"/>
  <c r="I49" i="14"/>
  <c r="J49" i="14" s="1"/>
  <c r="I48" i="14"/>
  <c r="J48" i="14" s="1"/>
  <c r="I47" i="14"/>
  <c r="J47" i="14" s="1"/>
  <c r="I46" i="14"/>
  <c r="J46" i="14" s="1"/>
  <c r="I45" i="14"/>
  <c r="J45" i="14" s="1"/>
  <c r="I44" i="14"/>
  <c r="J44" i="14" s="1"/>
  <c r="I43" i="14"/>
  <c r="J43" i="14" s="1"/>
  <c r="I42" i="14"/>
  <c r="J42" i="14" s="1"/>
  <c r="I41" i="14"/>
  <c r="J41" i="14" s="1"/>
  <c r="I40" i="14"/>
  <c r="J40" i="14" s="1"/>
  <c r="I39" i="14"/>
  <c r="J39" i="14" s="1"/>
  <c r="I38" i="14"/>
  <c r="J38" i="14" s="1"/>
  <c r="I37" i="14"/>
  <c r="J37" i="14" s="1"/>
  <c r="I36" i="14"/>
  <c r="J36" i="14" s="1"/>
  <c r="I35" i="14"/>
  <c r="J35" i="14" s="1"/>
  <c r="I34" i="14"/>
  <c r="J34" i="14" s="1"/>
  <c r="I33" i="14"/>
  <c r="J33" i="14" s="1"/>
  <c r="I32" i="14"/>
  <c r="J32" i="14" s="1"/>
  <c r="I31" i="14"/>
  <c r="J31" i="14" s="1"/>
  <c r="I30" i="14"/>
  <c r="J30" i="14" s="1"/>
  <c r="I29" i="14"/>
  <c r="J29" i="14" s="1"/>
  <c r="I28" i="14"/>
  <c r="J28" i="14" s="1"/>
  <c r="I27" i="14"/>
  <c r="J27" i="14" s="1"/>
  <c r="I26" i="14"/>
  <c r="J26" i="14" s="1"/>
  <c r="I25" i="14"/>
  <c r="J25" i="14" s="1"/>
  <c r="I24" i="14"/>
  <c r="J24" i="14" s="1"/>
  <c r="I23" i="14"/>
  <c r="J23" i="14" s="1"/>
  <c r="I22" i="14"/>
  <c r="J22" i="14" s="1"/>
  <c r="I21" i="14"/>
  <c r="J21" i="14" s="1"/>
  <c r="I20" i="14"/>
  <c r="J20" i="14" s="1"/>
  <c r="I19" i="14"/>
  <c r="J19" i="14" s="1"/>
  <c r="I18" i="14"/>
  <c r="J18" i="14" s="1"/>
  <c r="I17" i="14"/>
  <c r="J17" i="14" s="1"/>
  <c r="I16" i="14"/>
  <c r="J16" i="14" s="1"/>
  <c r="I15" i="14"/>
  <c r="J15" i="14" s="1"/>
  <c r="I14" i="14"/>
  <c r="J14" i="14" s="1"/>
  <c r="I13" i="14"/>
  <c r="J13" i="14" s="1"/>
  <c r="I12" i="14"/>
  <c r="J12" i="14" s="1"/>
  <c r="I11" i="14"/>
  <c r="J11" i="14" s="1"/>
  <c r="I10" i="14"/>
  <c r="J10" i="14" s="1"/>
  <c r="I9" i="14"/>
  <c r="J9" i="14" s="1"/>
  <c r="I8" i="14"/>
  <c r="J8" i="14" s="1"/>
  <c r="I7" i="14"/>
  <c r="J7" i="14" s="1"/>
  <c r="I6" i="14"/>
  <c r="J6" i="14" s="1"/>
  <c r="I5" i="14"/>
  <c r="J5" i="14" s="1"/>
  <c r="I4" i="14"/>
  <c r="J4" i="14" s="1"/>
  <c r="I3" i="14"/>
  <c r="J3" i="14" s="1"/>
  <c r="J2" i="14"/>
  <c r="I2" i="14"/>
  <c r="J87" i="10"/>
  <c r="J86" i="10"/>
  <c r="J85" i="10"/>
  <c r="J84" i="10"/>
  <c r="J83" i="10"/>
  <c r="J82" i="10"/>
  <c r="J81" i="10"/>
  <c r="J80" i="10"/>
  <c r="J79" i="10"/>
  <c r="J78" i="10"/>
  <c r="J77" i="10"/>
  <c r="J76" i="10"/>
  <c r="J75" i="10"/>
  <c r="J74" i="10"/>
  <c r="J73" i="10"/>
  <c r="J72" i="10"/>
  <c r="J71" i="10"/>
  <c r="J70" i="10"/>
  <c r="J69" i="10"/>
  <c r="J68" i="10"/>
  <c r="J67" i="10"/>
  <c r="J66" i="10"/>
  <c r="J65" i="10"/>
  <c r="J64" i="10"/>
  <c r="J63" i="10"/>
  <c r="J62" i="10"/>
  <c r="J61" i="10"/>
  <c r="J60" i="10"/>
  <c r="J59" i="10"/>
  <c r="J58" i="10"/>
  <c r="J57" i="10"/>
  <c r="J56" i="10"/>
  <c r="J55" i="10"/>
  <c r="J54" i="10"/>
  <c r="J53" i="10"/>
  <c r="J52" i="10"/>
  <c r="J51" i="10"/>
  <c r="J50" i="10"/>
  <c r="J49" i="10"/>
  <c r="J48" i="10"/>
  <c r="J47" i="10"/>
  <c r="J46" i="10"/>
  <c r="J45" i="10"/>
  <c r="J44" i="10"/>
  <c r="J43" i="10"/>
  <c r="J42" i="10"/>
  <c r="J41" i="10"/>
  <c r="J40" i="10"/>
  <c r="J39" i="10"/>
  <c r="J38" i="10"/>
  <c r="J37" i="10"/>
  <c r="J36" i="10"/>
  <c r="J35" i="10"/>
  <c r="J34" i="10"/>
  <c r="J33" i="10"/>
  <c r="J32" i="10"/>
  <c r="J31" i="10"/>
  <c r="J30" i="10"/>
  <c r="J29" i="10"/>
  <c r="J28" i="10"/>
  <c r="J27" i="10"/>
  <c r="J26" i="10"/>
  <c r="J25" i="10"/>
  <c r="J24" i="10"/>
  <c r="J23" i="10"/>
  <c r="J22" i="10"/>
  <c r="J21" i="10"/>
  <c r="J20" i="10"/>
  <c r="J19" i="10"/>
  <c r="J18" i="10"/>
  <c r="J17" i="10"/>
  <c r="J16" i="10"/>
  <c r="J15" i="10"/>
  <c r="J14" i="10"/>
  <c r="J13" i="10"/>
  <c r="J12" i="10"/>
  <c r="J11" i="10"/>
  <c r="J10" i="10"/>
  <c r="J9" i="10"/>
  <c r="J8" i="10"/>
  <c r="J7" i="10"/>
  <c r="J6" i="10"/>
  <c r="J5" i="10"/>
  <c r="J4" i="10"/>
  <c r="J3" i="10"/>
  <c r="J2" i="10"/>
  <c r="I87" i="10"/>
  <c r="I86" i="10"/>
  <c r="I85" i="10"/>
  <c r="I84" i="10"/>
  <c r="I83" i="10"/>
  <c r="I82" i="10"/>
  <c r="I81" i="10"/>
  <c r="I80" i="10"/>
  <c r="I79" i="10"/>
  <c r="I78" i="10"/>
  <c r="I77" i="10"/>
  <c r="I76" i="10"/>
  <c r="I75" i="10"/>
  <c r="I74" i="10"/>
  <c r="I73" i="10"/>
  <c r="I72" i="10"/>
  <c r="I71" i="10"/>
  <c r="I70" i="10"/>
  <c r="I69" i="10"/>
  <c r="I68" i="10"/>
  <c r="I67" i="10"/>
  <c r="I66" i="10"/>
  <c r="I65" i="10"/>
  <c r="I64" i="10"/>
  <c r="I63" i="10"/>
  <c r="I62" i="10"/>
  <c r="I61" i="10"/>
  <c r="I60" i="10"/>
  <c r="I59" i="10"/>
  <c r="I58" i="10"/>
  <c r="I57" i="10"/>
  <c r="I56" i="10"/>
  <c r="I55" i="10"/>
  <c r="I54" i="10"/>
  <c r="I53" i="10"/>
  <c r="I52" i="10"/>
  <c r="I51" i="10"/>
  <c r="I50" i="10"/>
  <c r="I49" i="10"/>
  <c r="I48" i="10"/>
  <c r="I47" i="10"/>
  <c r="I46" i="10"/>
  <c r="I45" i="10"/>
  <c r="I44" i="10"/>
  <c r="I43" i="10"/>
  <c r="I42" i="10"/>
  <c r="I41" i="10"/>
  <c r="I40" i="10"/>
  <c r="I39" i="10"/>
  <c r="I38" i="10"/>
  <c r="I37" i="10"/>
  <c r="I36" i="10"/>
  <c r="I35" i="10"/>
  <c r="I34" i="10"/>
  <c r="I33" i="10"/>
  <c r="I32" i="10"/>
  <c r="I31" i="10"/>
  <c r="I30" i="10"/>
  <c r="I29" i="10"/>
  <c r="I28" i="10"/>
  <c r="I27" i="10"/>
  <c r="I26" i="10"/>
  <c r="I25" i="10"/>
  <c r="I24" i="10"/>
  <c r="I23" i="10"/>
  <c r="I22" i="10"/>
  <c r="I21" i="10"/>
  <c r="I20" i="10"/>
  <c r="I19" i="10"/>
  <c r="I18" i="10"/>
  <c r="I17" i="10"/>
  <c r="I16" i="10"/>
  <c r="I15" i="10"/>
  <c r="I14" i="10"/>
  <c r="I13" i="10"/>
  <c r="I12" i="10"/>
  <c r="I11" i="10"/>
  <c r="I10" i="10"/>
  <c r="I9" i="10"/>
  <c r="I8" i="10"/>
  <c r="I7" i="10"/>
  <c r="I6" i="10"/>
  <c r="I5" i="10"/>
  <c r="I4" i="10"/>
  <c r="I3" i="10"/>
  <c r="I2" i="10"/>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L6" i="7"/>
  <c r="L5" i="7"/>
  <c r="L4" i="7"/>
  <c r="L3" i="7"/>
  <c r="L2" i="7"/>
  <c r="K87" i="7"/>
  <c r="K86" i="7"/>
  <c r="K85" i="7"/>
  <c r="K84" i="7"/>
  <c r="K83" i="7"/>
  <c r="K82" i="7"/>
  <c r="K81" i="7"/>
  <c r="K80" i="7"/>
  <c r="K79" i="7"/>
  <c r="K78" i="7"/>
  <c r="K77" i="7"/>
  <c r="K76" i="7"/>
  <c r="K75" i="7"/>
  <c r="K74" i="7"/>
  <c r="K73" i="7"/>
  <c r="K72" i="7"/>
  <c r="K71" i="7"/>
  <c r="K70" i="7"/>
  <c r="K69" i="7"/>
  <c r="K68" i="7"/>
  <c r="K67" i="7"/>
  <c r="K66" i="7"/>
  <c r="K65" i="7"/>
  <c r="K64"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K22" i="7"/>
  <c r="K21" i="7"/>
  <c r="K20" i="7"/>
  <c r="K19" i="7"/>
  <c r="K18" i="7"/>
  <c r="K17" i="7"/>
  <c r="K16" i="7"/>
  <c r="K15" i="7"/>
  <c r="K14" i="7"/>
  <c r="K13" i="7"/>
  <c r="K12" i="7"/>
  <c r="K11" i="7"/>
  <c r="K10" i="7"/>
  <c r="K9" i="7"/>
  <c r="K8" i="7"/>
  <c r="K7" i="7"/>
  <c r="K6" i="7"/>
  <c r="K5" i="7"/>
  <c r="K4" i="7"/>
  <c r="K3" i="7"/>
  <c r="K2"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7ABCA8-A52C-409A-8CAD-0049C612D7E0}" keepAlive="1" name="Query - Table 0" description="Connection to the 'Table 0' query in the workbook." type="5" refreshedVersion="0" background="1">
    <dbPr connection="Provider=Microsoft.Mashup.OleDb.1;Data Source=$Workbook$;Location=&quot;Table 0&quot;;Extended Properties=&quot;&quot;" command="SELECT * FROM [Table 0]"/>
  </connection>
  <connection id="2" xr16:uid="{01EC3EF7-1B8B-4288-943E-D37FC9A805F6}" keepAlive="1" name="Query - Table 0 (10)" description="Connection to the 'Table 0 (10)' query in the workbook." type="5" refreshedVersion="8" background="1" saveData="1">
    <dbPr connection="Provider=Microsoft.Mashup.OleDb.1;Data Source=$Workbook$;Location=&quot;Table 0 (10)&quot;;Extended Properties=&quot;&quot;" command="SELECT * FROM [Table 0 (10)]"/>
  </connection>
  <connection id="3" xr16:uid="{E8AF4D1A-4316-4281-8C2D-D086FF30CABC}" keepAlive="1" name="Query - Table 0 (11)" description="Connection to the 'Table 0 (11)' query in the workbook." type="5" refreshedVersion="8" background="1" saveData="1">
    <dbPr connection="Provider=Microsoft.Mashup.OleDb.1;Data Source=$Workbook$;Location=&quot;Table 0 (11)&quot;;Extended Properties=&quot;&quot;" command="SELECT * FROM [Table 0 (11)]"/>
  </connection>
  <connection id="4" xr16:uid="{97EB0E9A-D8ED-4439-A5F6-F996EDF6ADC1}" keepAlive="1" name="Query - Table 0 (12)" description="Connection to the 'Table 0 (12)' query in the workbook." type="5" refreshedVersion="8" background="1" saveData="1">
    <dbPr connection="Provider=Microsoft.Mashup.OleDb.1;Data Source=$Workbook$;Location=&quot;Table 0 (12)&quot;;Extended Properties=&quot;&quot;" command="SELECT * FROM [Table 0 (12)]"/>
  </connection>
  <connection id="5" xr16:uid="{36444DBD-EE8D-4823-A4F2-8CB90E479F83}" keepAlive="1" name="Query - Table 0 (13)" description="Connection to the 'Table 0 (13)' query in the workbook." type="5" refreshedVersion="8" background="1" saveData="1">
    <dbPr connection="Provider=Microsoft.Mashup.OleDb.1;Data Source=$Workbook$;Location=&quot;Table 0 (13)&quot;;Extended Properties=&quot;&quot;" command="SELECT * FROM [Table 0 (13)]"/>
  </connection>
  <connection id="6" xr16:uid="{33CA79D7-5331-44F3-9323-74B0C1C4C276}" keepAlive="1" name="Query - Table 0 (14)" description="Connection to the 'Table 0 (14)' query in the workbook." type="5" refreshedVersion="8" background="1" saveData="1">
    <dbPr connection="Provider=Microsoft.Mashup.OleDb.1;Data Source=$Workbook$;Location=&quot;Table 0 (14)&quot;;Extended Properties=&quot;&quot;" command="SELECT * FROM [Table 0 (14)]"/>
  </connection>
  <connection id="7" xr16:uid="{4FA45996-5A86-4AF0-8B06-D9875990017F}" keepAlive="1" name="Query - Table 0 (15)" description="Connection to the 'Table 0 (15)' query in the workbook." type="5" refreshedVersion="8" background="1" saveData="1">
    <dbPr connection="Provider=Microsoft.Mashup.OleDb.1;Data Source=$Workbook$;Location=&quot;Table 0 (15)&quot;;Extended Properties=&quot;&quot;" command="SELECT * FROM [Table 0 (15)]"/>
  </connection>
  <connection id="8" xr16:uid="{3689DE16-81AB-4C76-A992-A45107D68DF9}" keepAlive="1" name="Query - Table 0 (16)" description="Connection to the 'Table 0 (16)' query in the workbook." type="5" refreshedVersion="8" background="1" saveData="1">
    <dbPr connection="Provider=Microsoft.Mashup.OleDb.1;Data Source=$Workbook$;Location=&quot;Table 0 (16)&quot;;Extended Properties=&quot;&quot;" command="SELECT * FROM [Table 0 (16)]"/>
  </connection>
  <connection id="9" xr16:uid="{FC001033-7F04-4B3F-B266-A4F50AED501E}" keepAlive="1" name="Query - Table 0 (17)" description="Connection to the 'Table 0 (17)' query in the workbook." type="5" refreshedVersion="8" background="1" saveData="1">
    <dbPr connection="Provider=Microsoft.Mashup.OleDb.1;Data Source=$Workbook$;Location=&quot;Table 0 (17)&quot;;Extended Properties=&quot;&quot;" command="SELECT * FROM [Table 0 (17)]"/>
  </connection>
  <connection id="10" xr16:uid="{948E0FA3-FAEE-4843-85D3-D840A0F3435B}" keepAlive="1" name="Query - Table 0 (18)" description="Connection to the 'Table 0 (18)' query in the workbook." type="5" refreshedVersion="8" background="1" saveData="1">
    <dbPr connection="Provider=Microsoft.Mashup.OleDb.1;Data Source=$Workbook$;Location=&quot;Table 0 (18)&quot;;Extended Properties=&quot;&quot;" command="SELECT * FROM [Table 0 (18)]"/>
  </connection>
  <connection id="11" xr16:uid="{C0DF3443-72BB-4901-8865-8E8F54143F04}" keepAlive="1" name="Query - Table 0 (19)" description="Connection to the 'Table 0 (19)' query in the workbook." type="5" refreshedVersion="8" background="1" saveData="1">
    <dbPr connection="Provider=Microsoft.Mashup.OleDb.1;Data Source=$Workbook$;Location=&quot;Table 0 (19)&quot;;Extended Properties=&quot;&quot;" command="SELECT * FROM [Table 0 (19)]"/>
  </connection>
  <connection id="12" xr16:uid="{5401909B-850F-4CC0-BEA5-04293CB8CEA2}" keepAlive="1" name="Query - Table 0 (2)" description="Connection to the 'Table 0 (2)' query in the workbook." type="5" refreshedVersion="0" background="1">
    <dbPr connection="Provider=Microsoft.Mashup.OleDb.1;Data Source=$Workbook$;Location=&quot;Table 0 (2)&quot;;Extended Properties=&quot;&quot;" command="SELECT * FROM [Table 0 (2)]"/>
  </connection>
  <connection id="13" xr16:uid="{2211C10C-DBF7-4361-AC1C-31EC0DF2335E}" keepAlive="1" name="Query - Table 0 (20)" description="Connection to the 'Table 0 (20)' query in the workbook." type="5" refreshedVersion="8" background="1" saveData="1">
    <dbPr connection="Provider=Microsoft.Mashup.OleDb.1;Data Source=$Workbook$;Location=&quot;Table 0 (20)&quot;;Extended Properties=&quot;&quot;" command="SELECT * FROM [Table 0 (20)]"/>
  </connection>
  <connection id="14" xr16:uid="{4DC57B98-8EC1-4075-B74A-241585F526B2}" keepAlive="1" name="Query - Table 0 (21)" description="Connection to the 'Table 0 (21)' query in the workbook." type="5" refreshedVersion="8" background="1" saveData="1">
    <dbPr connection="Provider=Microsoft.Mashup.OleDb.1;Data Source=$Workbook$;Location=&quot;Table 0 (21)&quot;;Extended Properties=&quot;&quot;" command="SELECT * FROM [Table 0 (21)]"/>
  </connection>
  <connection id="15" xr16:uid="{E7E9522D-21F7-4DB9-8576-8648311C41C3}" keepAlive="1" name="Query - Table 0 (22)" description="Connection to the 'Table 0 (22)' query in the workbook." type="5" refreshedVersion="0" background="1">
    <dbPr connection="Provider=Microsoft.Mashup.OleDb.1;Data Source=$Workbook$;Location=&quot;Table 0 (22)&quot;;Extended Properties=&quot;&quot;" command="SELECT * FROM [Table 0 (22)]"/>
  </connection>
  <connection id="16" xr16:uid="{CE0F867C-F32F-42B1-9BDB-E3E7A0992E76}" keepAlive="1" name="Query - Table 0 (23)" description="Connection to the 'Table 0 (23)' query in the workbook." type="5" refreshedVersion="0" background="1">
    <dbPr connection="Provider=Microsoft.Mashup.OleDb.1;Data Source=$Workbook$;Location=&quot;Table 0 (23)&quot;;Extended Properties=&quot;&quot;" command="SELECT * FROM [Table 0 (23)]"/>
  </connection>
  <connection id="17" xr16:uid="{FD122CE2-0DCB-472C-92B2-951C4BE31198}" keepAlive="1" name="Query - Table 0 (24)" description="Connection to the 'Table 0 (24)' query in the workbook." type="5" refreshedVersion="8" background="1" saveData="1">
    <dbPr connection="Provider=Microsoft.Mashup.OleDb.1;Data Source=$Workbook$;Location=&quot;Table 0 (24)&quot;;Extended Properties=&quot;&quot;" command="SELECT * FROM [Table 0 (24)]"/>
  </connection>
  <connection id="18" xr16:uid="{B44C106A-4CC8-4393-BD9B-55E5B2F7C966}" keepAlive="1" name="Query - Table 0 (25)" description="Connection to the 'Table 0 (25)' query in the workbook." type="5" refreshedVersion="8" background="1" saveData="1">
    <dbPr connection="Provider=Microsoft.Mashup.OleDb.1;Data Source=$Workbook$;Location=&quot;Table 0 (25)&quot;;Extended Properties=&quot;&quot;" command="SELECT * FROM [Table 0 (25)]"/>
  </connection>
  <connection id="19" xr16:uid="{FE05852B-FD85-403F-90BF-E82B23F6535D}" keepAlive="1" name="Query - Table 0 (26)" description="Connection to the 'Table 0 (26)' query in the workbook." type="5" refreshedVersion="8" background="1" saveData="1">
    <dbPr connection="Provider=Microsoft.Mashup.OleDb.1;Data Source=$Workbook$;Location=&quot;Table 0 (26)&quot;;Extended Properties=&quot;&quot;" command="SELECT * FROM [Table 0 (26)]"/>
  </connection>
  <connection id="20" xr16:uid="{0E5C26F3-882F-4490-937D-209D36D45652}" keepAlive="1" name="Query - Table 0 (27)" description="Connection to the 'Table 0 (27)' query in the workbook." type="5" refreshedVersion="8" background="1" saveData="1">
    <dbPr connection="Provider=Microsoft.Mashup.OleDb.1;Data Source=$Workbook$;Location=&quot;Table 0 (27)&quot;;Extended Properties=&quot;&quot;" command="SELECT * FROM [Table 0 (27)]"/>
  </connection>
  <connection id="21" xr16:uid="{CFE9D9F9-7877-41E5-A157-46FDCE223EE8}" keepAlive="1" name="Query - Table 0 (28)" description="Connection to the 'Table 0 (28)' query in the workbook." type="5" refreshedVersion="8" background="1" saveData="1">
    <dbPr connection="Provider=Microsoft.Mashup.OleDb.1;Data Source=$Workbook$;Location=&quot;Table 0 (28)&quot;;Extended Properties=&quot;&quot;" command="SELECT * FROM [Table 0 (28)]"/>
  </connection>
  <connection id="22" xr16:uid="{CF95220A-92DC-4232-8B60-DEF67698CF1C}" keepAlive="1" name="Query - Table 0 (29)" description="Connection to the 'Table 0 (29)' query in the workbook." type="5" refreshedVersion="8" background="1" saveData="1">
    <dbPr connection="Provider=Microsoft.Mashup.OleDb.1;Data Source=$Workbook$;Location=&quot;Table 0 (29)&quot;;Extended Properties=&quot;&quot;" command="SELECT * FROM [Table 0 (29)]"/>
  </connection>
  <connection id="23" xr16:uid="{1F8559F6-454D-412F-907E-043EF84D521D}" keepAlive="1" name="Query - Table 0 (3)" description="Connection to the 'Table 0 (3)' query in the workbook." type="5" refreshedVersion="8" background="1" saveData="1">
    <dbPr connection="Provider=Microsoft.Mashup.OleDb.1;Data Source=$Workbook$;Location=&quot;Table 0 (3)&quot;;Extended Properties=&quot;&quot;" command="SELECT * FROM [Table 0 (3)]"/>
  </connection>
  <connection id="24" xr16:uid="{867430D7-3E1B-4EE2-8B5F-1405CB8DF74A}" keepAlive="1" name="Query - Table 0 (30)" description="Connection to the 'Table 0 (30)' query in the workbook." type="5" refreshedVersion="8" background="1" saveData="1">
    <dbPr connection="Provider=Microsoft.Mashup.OleDb.1;Data Source=$Workbook$;Location=&quot;Table 0 (30)&quot;;Extended Properties=&quot;&quot;" command="SELECT * FROM [Table 0 (30)]"/>
  </connection>
  <connection id="25" xr16:uid="{38F4841A-DE38-45BE-B1BC-9513695FDF8B}" keepAlive="1" name="Query - Table 0 (31)" description="Connection to the 'Table 0 (31)' query in the workbook." type="5" refreshedVersion="8" background="1" saveData="1">
    <dbPr connection="Provider=Microsoft.Mashup.OleDb.1;Data Source=$Workbook$;Location=&quot;Table 0 (31)&quot;;Extended Properties=&quot;&quot;" command="SELECT * FROM [Table 0 (31)]"/>
  </connection>
  <connection id="26" xr16:uid="{86E435E2-6A82-4A51-92F2-377FBAE16A71}" keepAlive="1" name="Query - Table 0 (32)" description="Connection to the 'Table 0 (32)' query in the workbook." type="5" refreshedVersion="8" background="1" saveData="1">
    <dbPr connection="Provider=Microsoft.Mashup.OleDb.1;Data Source=$Workbook$;Location=&quot;Table 0 (32)&quot;;Extended Properties=&quot;&quot;" command="SELECT * FROM [Table 0 (32)]"/>
  </connection>
  <connection id="27" xr16:uid="{F20DEEE8-3047-4D2E-A1D9-E80F5F918E96}" keepAlive="1" name="Query - Table 0 (33)" description="Connection to the 'Table 0 (33)' query in the workbook." type="5" refreshedVersion="8" background="1" saveData="1">
    <dbPr connection="Provider=Microsoft.Mashup.OleDb.1;Data Source=$Workbook$;Location=&quot;Table 0 (33)&quot;;Extended Properties=&quot;&quot;" command="SELECT * FROM [Table 0 (33)]"/>
  </connection>
  <connection id="28" xr16:uid="{B61C4CC1-5656-4C2D-8730-B0514F2DFFA8}" keepAlive="1" name="Query - Table 0 (34)" description="Connection to the 'Table 0 (34)' query in the workbook." type="5" refreshedVersion="8" background="1" saveData="1">
    <dbPr connection="Provider=Microsoft.Mashup.OleDb.1;Data Source=$Workbook$;Location=&quot;Table 0 (34)&quot;;Extended Properties=&quot;&quot;" command="SELECT * FROM [Table 0 (34)]"/>
  </connection>
  <connection id="29" xr16:uid="{E0FA67C1-E1B0-4AD8-9AFE-B49B319DC0D6}" keepAlive="1" name="Query - Table 0 (35)" description="Connection to the 'Table 0 (35)' query in the workbook." type="5" refreshedVersion="8" background="1" saveData="1">
    <dbPr connection="Provider=Microsoft.Mashup.OleDb.1;Data Source=$Workbook$;Location=&quot;Table 0 (35)&quot;;Extended Properties=&quot;&quot;" command="SELECT * FROM [Table 0 (35)]"/>
  </connection>
  <connection id="30" xr16:uid="{B9716AB8-1743-42F8-B796-98D1E2ABE43B}" keepAlive="1" name="Query - Table 0 (36)" description="Connection to the 'Table 0 (36)' query in the workbook." type="5" refreshedVersion="8" background="1" saveData="1">
    <dbPr connection="Provider=Microsoft.Mashup.OleDb.1;Data Source=$Workbook$;Location=&quot;Table 0 (36)&quot;;Extended Properties=&quot;&quot;" command="SELECT * FROM [Table 0 (36)]"/>
  </connection>
  <connection id="31" xr16:uid="{451DB702-6253-43AB-9851-77928E1C8FCE}" keepAlive="1" name="Query - Table 0 (37)" description="Connection to the 'Table 0 (37)' query in the workbook." type="5" refreshedVersion="8" background="1" saveData="1">
    <dbPr connection="Provider=Microsoft.Mashup.OleDb.1;Data Source=$Workbook$;Location=&quot;Table 0 (37)&quot;;Extended Properties=&quot;&quot;" command="SELECT * FROM [Table 0 (37)]"/>
  </connection>
  <connection id="32" xr16:uid="{AB15CF85-25A2-405B-A85B-2852A8E54956}" keepAlive="1" name="Query - Table 0 (38)" description="Connection to the 'Table 0 (38)' query in the workbook." type="5" refreshedVersion="8" background="1" saveData="1">
    <dbPr connection="Provider=Microsoft.Mashup.OleDb.1;Data Source=$Workbook$;Location=&quot;Table 0 (38)&quot;;Extended Properties=&quot;&quot;" command="SELECT * FROM [Table 0 (38)]"/>
  </connection>
  <connection id="33" xr16:uid="{B2B70721-6219-4552-ACA8-7122ECF9B510}" keepAlive="1" name="Query - Table 0 (39)" description="Connection to the 'Table 0 (39)' query in the workbook." type="5" refreshedVersion="8" background="1" saveData="1">
    <dbPr connection="Provider=Microsoft.Mashup.OleDb.1;Data Source=$Workbook$;Location=&quot;Table 0 (39)&quot;;Extended Properties=&quot;&quot;" command="SELECT * FROM [Table 0 (39)]"/>
  </connection>
  <connection id="34" xr16:uid="{D0026C38-4998-4352-933E-618A1EAD1CDD}" keepAlive="1" name="Query - Table 0 (4)" description="Connection to the 'Table 0 (4)' query in the workbook." type="5" refreshedVersion="8" background="1" saveData="1">
    <dbPr connection="Provider=Microsoft.Mashup.OleDb.1;Data Source=$Workbook$;Location=&quot;Table 0 (4)&quot;;Extended Properties=&quot;&quot;" command="SELECT * FROM [Table 0 (4)]"/>
  </connection>
  <connection id="35" xr16:uid="{D85F348A-A888-4497-9FB0-743F8A2F0D58}" keepAlive="1" name="Query - Table 0 (40)" description="Connection to the 'Table 0 (40)' query in the workbook." type="5" refreshedVersion="8" background="1" saveData="1">
    <dbPr connection="Provider=Microsoft.Mashup.OleDb.1;Data Source=$Workbook$;Location=&quot;Table 0 (40)&quot;;Extended Properties=&quot;&quot;" command="SELECT * FROM [Table 0 (40)]"/>
  </connection>
  <connection id="36" xr16:uid="{7EC7EE35-36A9-4883-A4C0-5E67D8FAFD1C}" keepAlive="1" name="Query - Table 0 (41)" description="Connection to the 'Table 0 (41)' query in the workbook." type="5" refreshedVersion="8" background="1" saveData="1">
    <dbPr connection="Provider=Microsoft.Mashup.OleDb.1;Data Source=$Workbook$;Location=&quot;Table 0 (41)&quot;;Extended Properties=&quot;&quot;" command="SELECT * FROM [Table 0 (41)]"/>
  </connection>
  <connection id="37" xr16:uid="{C1E82FAD-32B9-490B-9F81-EB798A8FFC52}" keepAlive="1" name="Query - Table 0 (42)" description="Connection to the 'Table 0 (42)' query in the workbook." type="5" refreshedVersion="8" background="1" saveData="1">
    <dbPr connection="Provider=Microsoft.Mashup.OleDb.1;Data Source=$Workbook$;Location=&quot;Table 0 (42)&quot;;Extended Properties=&quot;&quot;" command="SELECT * FROM [Table 0 (42)]"/>
  </connection>
  <connection id="38" xr16:uid="{3309AED7-FABB-4EB5-93BC-3D27FFC71FB4}" keepAlive="1" name="Query - Table 0 (43)" description="Connection to the 'Table 0 (43)' query in the workbook." type="5" refreshedVersion="8" background="1" saveData="1">
    <dbPr connection="Provider=Microsoft.Mashup.OleDb.1;Data Source=$Workbook$;Location=&quot;Table 0 (43)&quot;;Extended Properties=&quot;&quot;" command="SELECT * FROM [Table 0 (43)]"/>
  </connection>
  <connection id="39" xr16:uid="{9EF51126-6352-4623-AFA0-89AA7BD8E6BE}" keepAlive="1" name="Query - Table 0 (44)" description="Connection to the 'Table 0 (44)' query in the workbook." type="5" refreshedVersion="8" background="1" saveData="1">
    <dbPr connection="Provider=Microsoft.Mashup.OleDb.1;Data Source=$Workbook$;Location=&quot;Table 0 (44)&quot;;Extended Properties=&quot;&quot;" command="SELECT * FROM [Table 0 (44)]"/>
  </connection>
  <connection id="40" xr16:uid="{7A60A73A-0136-4DDD-B36B-D266F39E9AC9}" keepAlive="1" name="Query - Table 0 (5)" description="Connection to the 'Table 0 (5)' query in the workbook." type="5" refreshedVersion="8" background="1" saveData="1">
    <dbPr connection="Provider=Microsoft.Mashup.OleDb.1;Data Source=$Workbook$;Location=&quot;Table 0 (5)&quot;;Extended Properties=&quot;&quot;" command="SELECT * FROM [Table 0 (5)]"/>
  </connection>
  <connection id="41" xr16:uid="{672EF162-1107-428E-86F8-157DDEE2B9F9}" keepAlive="1" name="Query - Table 0 (6)" description="Connection to the 'Table 0 (6)' query in the workbook." type="5" refreshedVersion="8" background="1" saveData="1">
    <dbPr connection="Provider=Microsoft.Mashup.OleDb.1;Data Source=$Workbook$;Location=&quot;Table 0 (6)&quot;;Extended Properties=&quot;&quot;" command="SELECT * FROM [Table 0 (6)]"/>
  </connection>
  <connection id="42" xr16:uid="{9CBC3232-647F-42F3-9268-05B775AA0D79}" keepAlive="1" name="Query - Table 0 (7)" description="Connection to the 'Table 0 (7)' query in the workbook." type="5" refreshedVersion="8" background="1" saveData="1">
    <dbPr connection="Provider=Microsoft.Mashup.OleDb.1;Data Source=$Workbook$;Location=&quot;Table 0 (7)&quot;;Extended Properties=&quot;&quot;" command="SELECT * FROM [Table 0 (7)]"/>
  </connection>
  <connection id="43" xr16:uid="{7C5307D6-69DF-49A9-8826-B9D6AF610197}" keepAlive="1" name="Query - Table 0 (8)" description="Connection to the 'Table 0 (8)' query in the workbook." type="5" refreshedVersion="8" background="1" saveData="1">
    <dbPr connection="Provider=Microsoft.Mashup.OleDb.1;Data Source=$Workbook$;Location=&quot;Table 0 (8)&quot;;Extended Properties=&quot;&quot;" command="SELECT * FROM [Table 0 (8)]"/>
  </connection>
  <connection id="44" xr16:uid="{C8904975-2093-4C25-9368-71A87D91EDEA}" keepAlive="1" name="Query - Table 0 (9)" description="Connection to the 'Table 0 (9)' query in the workbook." type="5" refreshedVersion="8" background="1" saveData="1">
    <dbPr connection="Provider=Microsoft.Mashup.OleDb.1;Data Source=$Workbook$;Location=&quot;Table 0 (9)&quot;;Extended Properties=&quot;&quot;" command="SELECT * FROM [Table 0 (9)]"/>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<sst xmlns="http://schemas.openxmlformats.org/spreadsheetml/2006/main" count="2691" uniqueCount="1587">
  <si>
    <t>Serve Standing© Player</t>
  </si>
  <si>
    <t>Serve Standing© Player2</t>
  </si>
  <si>
    <t>Serve Rating©</t>
  </si>
  <si>
    <t>% 1st Serve</t>
  </si>
  <si>
    <t>% 1st Serve Points Won</t>
  </si>
  <si>
    <t>% 2nd Serve Points Won</t>
  </si>
  <si>
    <t>% Service Games Won</t>
  </si>
  <si>
    <t>Avg. Aces/ Match</t>
  </si>
  <si>
    <t>Avg. Double Faults/Match</t>
  </si>
  <si>
    <t>Nick Kyrgios</t>
  </si>
  <si>
    <t>Alexei Popyrin</t>
  </si>
  <si>
    <t>Novak Djokovic</t>
  </si>
  <si>
    <t>John Isner</t>
  </si>
  <si>
    <t>Andy Murray</t>
  </si>
  <si>
    <t>Hubert Hurkacz</t>
  </si>
  <si>
    <t>Taylor Fritz</t>
  </si>
  <si>
    <t>Maxime Cressy</t>
  </si>
  <si>
    <t>Casper Ruud</t>
  </si>
  <si>
    <t>Carlos Alcaraz</t>
  </si>
  <si>
    <t>Aslan Karatsev</t>
  </si>
  <si>
    <t>Matteo Berrettini</t>
  </si>
  <si>
    <t>Stefanos Tsitsipas</t>
  </si>
  <si>
    <t>Daniil Medvedev</t>
  </si>
  <si>
    <t>Lorenzo Sonego</t>
  </si>
  <si>
    <t>Ben Shelton</t>
  </si>
  <si>
    <t>Felix Auger-Aliassime</t>
  </si>
  <si>
    <t>Nicolas Jarry</t>
  </si>
  <si>
    <t>Pablo Carreno Busta</t>
  </si>
  <si>
    <t>Alexander Bublik</t>
  </si>
  <si>
    <t>Alejandro Davidovich Fokina</t>
  </si>
  <si>
    <t>Jiri Lehecka</t>
  </si>
  <si>
    <t>Mackenzie McDonald</t>
  </si>
  <si>
    <t>Holger Rune</t>
  </si>
  <si>
    <t>Borna Coric</t>
  </si>
  <si>
    <t>Dominic Thiem</t>
  </si>
  <si>
    <t>Sebastian Korda</t>
  </si>
  <si>
    <t>Adrian Mannarino</t>
  </si>
  <si>
    <t>Jannik Sinner</t>
  </si>
  <si>
    <t>Andrey Rublev</t>
  </si>
  <si>
    <t>Roberto Bautista Agut</t>
  </si>
  <si>
    <t>Yoshihito Nishioka</t>
  </si>
  <si>
    <t>Jan-Lennard Struff</t>
  </si>
  <si>
    <t>Francisco Cerundolo</t>
  </si>
  <si>
    <t>Karen Khachanov</t>
  </si>
  <si>
    <t>Grigor Dimitrov</t>
  </si>
  <si>
    <t>Cameron Norrie</t>
  </si>
  <si>
    <t>Tallon Griekspoor</t>
  </si>
  <si>
    <t>Jack Draper</t>
  </si>
  <si>
    <t>Daniel Evans</t>
  </si>
  <si>
    <t>Laslo Djere</t>
  </si>
  <si>
    <t>J.J. Wolf</t>
  </si>
  <si>
    <t>Tommy Paul</t>
  </si>
  <si>
    <t>Richard Gasquet</t>
  </si>
  <si>
    <t>Alex de Minaur</t>
  </si>
  <si>
    <t>Arthur Rinderknech</t>
  </si>
  <si>
    <t>Dusan Lajovic</t>
  </si>
  <si>
    <t>Frances Tiafoe</t>
  </si>
  <si>
    <t>Cristian Garin</t>
  </si>
  <si>
    <t>Tomas Martin Etcheverry</t>
  </si>
  <si>
    <t>Ugo Humbert</t>
  </si>
  <si>
    <t>Marcos Giron</t>
  </si>
  <si>
    <t>Marton Fucsovics</t>
  </si>
  <si>
    <t>Ilya Ivashka</t>
  </si>
  <si>
    <t>Alexander Zverev</t>
  </si>
  <si>
    <t>Emil Ruusuvuori</t>
  </si>
  <si>
    <t>Alex Molcan</t>
  </si>
  <si>
    <t>Botic van de Zandschulp</t>
  </si>
  <si>
    <t>Jaume Munar</t>
  </si>
  <si>
    <t>Lorenzo Musetti</t>
  </si>
  <si>
    <t>Denis Shapovalov</t>
  </si>
  <si>
    <t>Filip Krajinovic</t>
  </si>
  <si>
    <t>Sebastian Baez</t>
  </si>
  <si>
    <t>Fabio Fognini</t>
  </si>
  <si>
    <t>Albert Ramos-Vinolas</t>
  </si>
  <si>
    <t>Miomir Kecmanovic</t>
  </si>
  <si>
    <t>Bernabe Zapata Miralles</t>
  </si>
  <si>
    <t>Diego Schwartzman</t>
  </si>
  <si>
    <t>Brandon Nakashima</t>
  </si>
  <si>
    <t>Thiago Monteiro</t>
  </si>
  <si>
    <t>Benjamin Bonzi</t>
  </si>
  <si>
    <t>Mikael Ymer</t>
  </si>
  <si>
    <t>David Goffin</t>
  </si>
  <si>
    <t>Pedro Martinez</t>
  </si>
  <si>
    <t>Reilly Opelka</t>
  </si>
  <si>
    <t>Marin Cilic</t>
  </si>
  <si>
    <t>Rafael Nadal</t>
  </si>
  <si>
    <t>Steve Johnson</t>
  </si>
  <si>
    <t>Oscar Otte</t>
  </si>
  <si>
    <t>Jenson Brooksby</t>
  </si>
  <si>
    <t>Taro Daniel</t>
  </si>
  <si>
    <t>Soonwoo Kwon</t>
  </si>
  <si>
    <t>Joao Sousa</t>
  </si>
  <si>
    <t>Alejandro Tabilo</t>
  </si>
  <si>
    <t>Federico Delbonis</t>
  </si>
  <si>
    <t>Federico Coria</t>
  </si>
  <si>
    <t>Nikoloz Basilashvili</t>
  </si>
  <si>
    <t>Lloyd Harris</t>
  </si>
  <si>
    <t>James Duckworth</t>
  </si>
  <si>
    <t>Gael Monfils</t>
  </si>
  <si>
    <t>Marco Cecchinato</t>
  </si>
  <si>
    <t>Aljaz Bedene</t>
  </si>
  <si>
    <t>Gianluca Mager</t>
  </si>
  <si>
    <t>Jordan Thompson</t>
  </si>
  <si>
    <t>Jeremy Chardy</t>
  </si>
  <si>
    <t>Kei Nishikori</t>
  </si>
  <si>
    <t>Ricardas Berankis</t>
  </si>
  <si>
    <t>John Millman</t>
  </si>
  <si>
    <t>Dominik Koepfer</t>
  </si>
  <si>
    <t>Egor Gerasimov</t>
  </si>
  <si>
    <t>Stefano Travaglia</t>
  </si>
  <si>
    <t>Benoit Paire</t>
  </si>
  <si>
    <t>Milos Raonic</t>
  </si>
  <si>
    <t>Return Standing© Player</t>
  </si>
  <si>
    <t>Return Standing© Player2</t>
  </si>
  <si>
    <t>Return Rating©</t>
  </si>
  <si>
    <t>% 1st Serve Return Points Won</t>
  </si>
  <si>
    <t>% 2nd Serve Return Points Won</t>
  </si>
  <si>
    <t>% Return Games Won</t>
  </si>
  <si>
    <t>% Break Points Converted</t>
  </si>
  <si>
    <t>Under Pressure Standing© Player</t>
  </si>
  <si>
    <t>Under Pressure Standing© Player2</t>
  </si>
  <si>
    <t>Under Pressure Rating©</t>
  </si>
  <si>
    <t>% Break Points Saved</t>
  </si>
  <si>
    <t>% Tie Breaks Won</t>
  </si>
  <si>
    <t>% Deciding Sets Won</t>
  </si>
  <si>
    <t>Player</t>
  </si>
  <si>
    <t>Number</t>
  </si>
  <si>
    <t>Matches</t>
  </si>
  <si>
    <t>1
		                                            Hubert Hurkacz</t>
  </si>
  <si>
    <t>2
		                                            Taylor Fritz</t>
  </si>
  <si>
    <t>3
		                                            Alexander Bublik</t>
  </si>
  <si>
    <t>4
		                                            Andrey Rublev</t>
  </si>
  <si>
    <t>5
		                                            Quentin Halys</t>
  </si>
  <si>
    <t>6
		                                            Daniil Medvedev</t>
  </si>
  <si>
    <t>7
		                                            Stefanos Tsitsipas</t>
  </si>
  <si>
    <t>8
		                                            Maxime Cressy</t>
  </si>
  <si>
    <t>9
		                                            Christopher Eubanks</t>
  </si>
  <si>
    <t>10
		                                            Frances Tiafoe</t>
  </si>
  <si>
    <t>11
		                                            Alexander Zverev</t>
  </si>
  <si>
    <t>12
		                                            Alexei Popyrin</t>
  </si>
  <si>
    <t>13
		                                            Grigor Dimitrov</t>
  </si>
  <si>
    <t>14
		                                            Nicolas Jarry</t>
  </si>
  <si>
    <t>15
		                                            Tallon Griekspoor</t>
  </si>
  <si>
    <t>16
		                                            John Isner</t>
  </si>
  <si>
    <t>17
		                                            Ben Shelton</t>
  </si>
  <si>
    <t>18
		                                            Thanasi Kokkinakis</t>
  </si>
  <si>
    <t>19
		                                            Jannik Sinner</t>
  </si>
  <si>
    <t>20
		                                            Novak Djokovic</t>
  </si>
  <si>
    <t>21
		                                            Jan-Lennard Struff</t>
  </si>
  <si>
    <t>22
		                                            Holger Rune</t>
  </si>
  <si>
    <t>23
		                                            Karen Khachanov</t>
  </si>
  <si>
    <t>24
		                                            Felix Auger-Aliassime</t>
  </si>
  <si>
    <t>25
		                                            Denis Shapovalov</t>
  </si>
  <si>
    <t>26
		                                            Tomas Martin Etcheverry</t>
  </si>
  <si>
    <t>27
		                                            Tommy Paul</t>
  </si>
  <si>
    <t>28
		                                            J.J. Wolf</t>
  </si>
  <si>
    <t>29
		                                            Cameron Norrie</t>
  </si>
  <si>
    <t>30
		                                            Stan Wawrinka</t>
  </si>
  <si>
    <t>31
		                                            Jordan Thompson</t>
  </si>
  <si>
    <t>32
		                                            Laslo Djere</t>
  </si>
  <si>
    <t>33
		                                            Jiri Lehecka</t>
  </si>
  <si>
    <t>34
		                                            Marc-Andrea Huesler</t>
  </si>
  <si>
    <t>35
		                                            Carlos Alcaraz</t>
  </si>
  <si>
    <t>36
		                                            Christopher O'Connell</t>
  </si>
  <si>
    <t>37
		                                            Lorenzo Sonego</t>
  </si>
  <si>
    <t>38
		                                            Adrian Mannarino</t>
  </si>
  <si>
    <t>39
		                                            Casper Ruud</t>
  </si>
  <si>
    <t>40
		                                            Emil Ruusuvuori</t>
  </si>
  <si>
    <t>41
		                                            Marcos Giron</t>
  </si>
  <si>
    <t>42
		                                            Sebastian Korda</t>
  </si>
  <si>
    <t>43
		                                            Jason Kubler</t>
  </si>
  <si>
    <t>44
		                                            Matteo Berrettini</t>
  </si>
  <si>
    <t>45
		                                            Oscar Otte</t>
  </si>
  <si>
    <t>46
		                                            Mackenzie McDonald</t>
  </si>
  <si>
    <t>47
		                                            Arthur Rinderknech</t>
  </si>
  <si>
    <t>48
		                                            Botic van de Zandschulp</t>
  </si>
  <si>
    <t>49
		                                            Yannick Hanfmann</t>
  </si>
  <si>
    <t>50
		                                            Thiago Monteiro</t>
  </si>
  <si>
    <t>51
		                                            Yosuke Watanuki</t>
  </si>
  <si>
    <t>52
		                                            Lorenzo Musetti</t>
  </si>
  <si>
    <t>53
		                                            Benjamin Bonzi</t>
  </si>
  <si>
    <t>54
		                                            Ugo Humbert</t>
  </si>
  <si>
    <t>55
		                                            Aslan Karatsev</t>
  </si>
  <si>
    <t>56
		                                            Richard Gasquet</t>
  </si>
  <si>
    <t>57
		                                            Miomir Kecmanovic</t>
  </si>
  <si>
    <t>58
		                                            Pedro Cachin</t>
  </si>
  <si>
    <t>59
		                                            Borna Coric</t>
  </si>
  <si>
    <t>60
		                                            Marton Fucsovics</t>
  </si>
  <si>
    <t>61
		                                            Gregoire Barrere</t>
  </si>
  <si>
    <t>62
		                                            Roberto Bautista Agut</t>
  </si>
  <si>
    <t>63
		                                            Jack Draper</t>
  </si>
  <si>
    <t>64
		                                            Lloyd Harris</t>
  </si>
  <si>
    <t>65
		                                            Brandon Nakashima</t>
  </si>
  <si>
    <t>66
		                                            Roman Safiullin</t>
  </si>
  <si>
    <t>67
		                                            Daniel Altmaier</t>
  </si>
  <si>
    <t>68
		                                            Alex de Minaur</t>
  </si>
  <si>
    <t>69
		                                            Alejandro Davidovich Fokina</t>
  </si>
  <si>
    <t>70
		                                            Francisco Cerundolo</t>
  </si>
  <si>
    <t>71
		                                            Daniel Elahi Galan</t>
  </si>
  <si>
    <t>72
		                                            Juan Pablo Varillas</t>
  </si>
  <si>
    <t>73
		                                            Andy Murray</t>
  </si>
  <si>
    <t>74
		                                            Zhizhen Zhang</t>
  </si>
  <si>
    <t>75
		                                            Yibing Wu</t>
  </si>
  <si>
    <t>76
		                                            Dominic Thiem</t>
  </si>
  <si>
    <t>77
		                                            Michael Mmoh</t>
  </si>
  <si>
    <t>78
		                                            Cristian Garin</t>
  </si>
  <si>
    <t>79
		                                            Daniel Evans</t>
  </si>
  <si>
    <t>80
		                                            Arthur Fils</t>
  </si>
  <si>
    <t>81
		                                            Borna Gojo</t>
  </si>
  <si>
    <t>82
		                                            David Goffin</t>
  </si>
  <si>
    <t>83
		                                            Ilya Ivashka</t>
  </si>
  <si>
    <t>84
		                                            Marco Cecchinato</t>
  </si>
  <si>
    <t>85
		                                            Albert Ramos-Vinolas</t>
  </si>
  <si>
    <t>86
		                                            Roberto Carballes Baena</t>
  </si>
  <si>
    <t>87
		                                            Soonwoo Kwon</t>
  </si>
  <si>
    <t>88
		                                            Dusan Lajovic</t>
  </si>
  <si>
    <t>89
		                                            Feliciano Lopez</t>
  </si>
  <si>
    <t>90
		                                            Milos Raonic</t>
  </si>
  <si>
    <t>91
		                                            Aleksandar Vukic</t>
  </si>
  <si>
    <t>92
		                                            Filip Krajinovic</t>
  </si>
  <si>
    <t>93
		                                            Max Purcell</t>
  </si>
  <si>
    <t>94
		                                            Alex Molcan</t>
  </si>
  <si>
    <t>95
		                                            Gijs Brouwer</t>
  </si>
  <si>
    <t>96
		                                            Constant Lestienne</t>
  </si>
  <si>
    <t>97
		                                            Maximilian Marterer</t>
  </si>
  <si>
    <t>98
		                                            Mikael Ymer</t>
  </si>
  <si>
    <t>99
		                                            Corentin Moutet</t>
  </si>
  <si>
    <t>100
		                                            Taro Daniel</t>
  </si>
  <si>
    <t>101
		                                            Sebastian Baez</t>
  </si>
  <si>
    <t>102
		                                            Bernabe Zapata Miralles</t>
  </si>
  <si>
    <t>103
		                                            Guido Pella</t>
  </si>
  <si>
    <t>104
		                                            Pavel Kotov</t>
  </si>
  <si>
    <t>105
		                                            Jaume Munar</t>
  </si>
  <si>
    <t>106
		                                            Jiri Vesely</t>
  </si>
  <si>
    <t>107
		                                            Aleksandar Kovacevic</t>
  </si>
  <si>
    <t>108
		                                            Andrea Vavassori</t>
  </si>
  <si>
    <t>109
		                                            Fabio Fognini</t>
  </si>
  <si>
    <t>110
		                                            Tomas Machac</t>
  </si>
  <si>
    <t>111
		                                            Yoshihito Nishioka</t>
  </si>
  <si>
    <t>112
		                                            Pablo Carreno Busta</t>
  </si>
  <si>
    <t>113
		                                            Nuno Borges</t>
  </si>
  <si>
    <t>114
		                                            Alexandre Muller</t>
  </si>
  <si>
    <t>115
		                                            Facundo Bagnis</t>
  </si>
  <si>
    <t>116
		                                            Alejandro Tabilo</t>
  </si>
  <si>
    <t>117
		                                            Matteo Arnaldi</t>
  </si>
  <si>
    <t>118
		                                            Federico Coria</t>
  </si>
  <si>
    <t>119
		                                            Benoit Paire</t>
  </si>
  <si>
    <t>120
		                                            Rinky Hijikata</t>
  </si>
  <si>
    <t>121
		                                            Tim van Rijthoven</t>
  </si>
  <si>
    <t>122
		                                            Zizou Bergs</t>
  </si>
  <si>
    <t>123
		                                            Alexander Shevchenko</t>
  </si>
  <si>
    <t>124
		                                            Jack Sock</t>
  </si>
  <si>
    <t>125
		                                            Emilio Gomez</t>
  </si>
  <si>
    <t>126
		                                            Radu Albot</t>
  </si>
  <si>
    <t>127
		                                            Nikoloz Basilashvili</t>
  </si>
  <si>
    <t>128
		                                            Denis Kudla</t>
  </si>
  <si>
    <t>129
		                                            Steve Johnson</t>
  </si>
  <si>
    <t>130
		                                            Sebastian Ofner</t>
  </si>
  <si>
    <t>131
		                                            Elias Ymer</t>
  </si>
  <si>
    <t>132
		                                            Juan Manuel Cerundolo</t>
  </si>
  <si>
    <t>133
		                                            Diego Schwartzman</t>
  </si>
  <si>
    <t>134
		                                            Dominic Stricker</t>
  </si>
  <si>
    <t>135
		                                            Flavio Cobolli</t>
  </si>
  <si>
    <t>136
		                                            Brandon Holt</t>
  </si>
  <si>
    <t>137
		                                            Laurent Lokoli</t>
  </si>
  <si>
    <t>138
		                                            Harold Mayot</t>
  </si>
  <si>
    <t>139
		                                            Enzo Couacaud</t>
  </si>
  <si>
    <t>140
		                                            Hugo Grenier</t>
  </si>
  <si>
    <t>141
		                                            Hugo Dellien</t>
  </si>
  <si>
    <t>142
		                                            Kyle Edmund</t>
  </si>
  <si>
    <t>143
		                                            Hugo Gaston</t>
  </si>
  <si>
    <t>144
		                                            Hamad Medjedovic</t>
  </si>
  <si>
    <t>145
		                                            Giovanni Mpetshi Perricard</t>
  </si>
  <si>
    <t>146
		                                            Jenson Brooksby</t>
  </si>
  <si>
    <t>147
		                                            Rafael Nadal</t>
  </si>
  <si>
    <t>148
		                                            Emilio Nava</t>
  </si>
  <si>
    <t>149
		                                            Alexander Ritschard</t>
  </si>
  <si>
    <t>150
		                                            Giulio Zeppieri</t>
  </si>
  <si>
    <t>151
		                                            Jurij Rodionov</t>
  </si>
  <si>
    <t>152
		                                            Joao Sousa</t>
  </si>
  <si>
    <t>153
		                                            Luca Van Assche</t>
  </si>
  <si>
    <t>154
		                                            Liam Broady</t>
  </si>
  <si>
    <t>155
		                                            Pedro Martinez</t>
  </si>
  <si>
    <t>156
		                                            Thiago Seyboth Wild</t>
  </si>
  <si>
    <t>157
		                                            Abdullah Shelbayh</t>
  </si>
  <si>
    <t>158
		                                            Robin Haase</t>
  </si>
  <si>
    <t>159
		                                            Tomas Barrios Vera</t>
  </si>
  <si>
    <t>160
		                                            Gabriel Diallo</t>
  </si>
  <si>
    <t>161
		                                            Francesco Passaro</t>
  </si>
  <si>
    <t>162
		                                            Jan Choinski</t>
  </si>
  <si>
    <t>163
		                                            Viktor Durasovic</t>
  </si>
  <si>
    <t>164
		                                            John Millman</t>
  </si>
  <si>
    <t>165
		                                            Marin Cilic</t>
  </si>
  <si>
    <t>166
		                                            Oleksii Krutykh</t>
  </si>
  <si>
    <t>167
		                                            Jeremy Chardy</t>
  </si>
  <si>
    <t>168
		                                            Nick Kyrgios</t>
  </si>
  <si>
    <t>169
		                                            Gael Monfils</t>
  </si>
  <si>
    <t>170
		                                            Vasek Pospisil</t>
  </si>
  <si>
    <t>171
		                                            Stefanos Sakellaridis</t>
  </si>
  <si>
    <t>172
		                                            Fabian Marozsan</t>
  </si>
  <si>
    <t>173
		                                            Luciano Darderi</t>
  </si>
  <si>
    <t>174
		                                            Ivan Gakhov</t>
  </si>
  <si>
    <t>175
		                                            Matija Pecotic</t>
  </si>
  <si>
    <t>176
		                                            Leandro Riedi</t>
  </si>
  <si>
    <t>177
		                                            Facundo Diaz Acosta</t>
  </si>
  <si>
    <t>178
		                                            Ernesto Escobedo</t>
  </si>
  <si>
    <t>179
		                                            Ramkumar Ramanathan</t>
  </si>
  <si>
    <t>180
		                                            Geoffrey Blancaneaux</t>
  </si>
  <si>
    <t>181
		                                            Felipe Meligeni Alves</t>
  </si>
  <si>
    <t>182
		                                            Stefano Napolitano</t>
  </si>
  <si>
    <t>183
		                                            Mattia Bellucci</t>
  </si>
  <si>
    <t>184
		                                            George Loffhagen</t>
  </si>
  <si>
    <t>185
		                                            Chun-Hsin Tseng</t>
  </si>
  <si>
    <t>186
		                                            Genaro Alberto Olivieri</t>
  </si>
  <si>
    <t>187
		                                            Kiranpal Pannu</t>
  </si>
  <si>
    <t>188
		                                            Li Tu</t>
  </si>
  <si>
    <t>189
		                                            Alex Michelsen</t>
  </si>
  <si>
    <t>190
		                                            Luca Nardi</t>
  </si>
  <si>
    <t>191
		                                            Alex Rybakov</t>
  </si>
  <si>
    <t>192
		                                            Timofey Skatov</t>
  </si>
  <si>
    <t>193
		                                            Thiago Agustin Tirante</t>
  </si>
  <si>
    <t>194
		                                            Antoine Bellier</t>
  </si>
  <si>
    <t>195
		                                            Liam Krall</t>
  </si>
  <si>
    <t>196
		                                            Martin Landaluce</t>
  </si>
  <si>
    <t>197
		                                            Ryan Peniston</t>
  </si>
  <si>
    <t>198
		                                            Daniel Rincon</t>
  </si>
  <si>
    <t>199
		                                            Juncheng  Shang</t>
  </si>
  <si>
    <t>200
		                                            Zachary Svajda</t>
  </si>
  <si>
    <t>1
		                                            John Isner</t>
  </si>
  <si>
    <t>2
		                                            Felix Auger-Aliassime</t>
  </si>
  <si>
    <t>3
		                                            Hubert Hurkacz</t>
  </si>
  <si>
    <t>4
		                                            Maxime Cressy</t>
  </si>
  <si>
    <t>5
		                                            Nick Kyrgios</t>
  </si>
  <si>
    <t>6
		                                            Alexander Bublik</t>
  </si>
  <si>
    <t>7
		                                            Taylor Fritz</t>
  </si>
  <si>
    <t>8
		                                            Stefanos Tsitsipas</t>
  </si>
  <si>
    <t>9
		                                            Daniil Medvedev</t>
  </si>
  <si>
    <t>10
		                                            Marin Cilic</t>
  </si>
  <si>
    <t>11
		                                            Reilly Opelka</t>
  </si>
  <si>
    <t>12
		                                            Andrey Rublev</t>
  </si>
  <si>
    <t>13
		                                            Matteo Berrettini</t>
  </si>
  <si>
    <t>14
		                                            Denis Shapovalov</t>
  </si>
  <si>
    <t>15
		                                            Frances Tiafoe</t>
  </si>
  <si>
    <t>16
		                                            Karen Khachanov</t>
  </si>
  <si>
    <t>17
		                                            Brandon Nakashima</t>
  </si>
  <si>
    <t>18
		                                            Casper Ruud</t>
  </si>
  <si>
    <t>19
		                                            Botic van de Zandschulp</t>
  </si>
  <si>
    <t>20
		                                            Arthur Rinderknech</t>
  </si>
  <si>
    <t>21
		                                            Jannik Sinner</t>
  </si>
  <si>
    <t>22
		                                            Oscar Otte</t>
  </si>
  <si>
    <t>23
		                                            Thanasi Kokkinakis</t>
  </si>
  <si>
    <t>24
		                                            Cameron Norrie</t>
  </si>
  <si>
    <t>25
		                                            Sebastian Korda</t>
  </si>
  <si>
    <t>26
		                                            Steve Johnson</t>
  </si>
  <si>
    <t>27
		                                            Lorenzo Sonego</t>
  </si>
  <si>
    <t>28
		                                            Novak Djokovic</t>
  </si>
  <si>
    <t>29
		                                            Andy Murray</t>
  </si>
  <si>
    <t>30
		                                            Mackenzie McDonald</t>
  </si>
  <si>
    <t>31
		                                            Adrian Mannarino</t>
  </si>
  <si>
    <t>32
		                                            Holger Rune</t>
  </si>
  <si>
    <t>33
		                                            Laslo Djere</t>
  </si>
  <si>
    <t>34
		                                            Alexander Zverev</t>
  </si>
  <si>
    <t>35
		                                            Jack Draper</t>
  </si>
  <si>
    <t>36
		                                            Grigor Dimitrov</t>
  </si>
  <si>
    <t>37
		                                            Tallon Griekspoor</t>
  </si>
  <si>
    <t>38
		                                            Carlos Alcaraz</t>
  </si>
  <si>
    <t>39
		                                            Benjamin Bonzi</t>
  </si>
  <si>
    <t>40
		                                            Tommy Paul</t>
  </si>
  <si>
    <t>41
		                                            Pablo Carreno Busta</t>
  </si>
  <si>
    <t>42
		                                            Alex de Minaur</t>
  </si>
  <si>
    <t>43
		                                            Daniel Evans</t>
  </si>
  <si>
    <t>44
		                                            Marcos Giron</t>
  </si>
  <si>
    <t>45
		                                            Rafael Nadal</t>
  </si>
  <si>
    <t>46
		                                            Miomir Kecmanovic</t>
  </si>
  <si>
    <t>47
		                                            David Goffin</t>
  </si>
  <si>
    <t>48
		                                            Emil Ruusuvuori</t>
  </si>
  <si>
    <t>49
		                                            Richard Gasquet</t>
  </si>
  <si>
    <t>50
		                                            Aslan Karatsev</t>
  </si>
  <si>
    <t>51
		                                            Tim van Rijthoven</t>
  </si>
  <si>
    <t>52
		                                            Jiri Vesely</t>
  </si>
  <si>
    <t>53
		                                            Lorenzo Musetti</t>
  </si>
  <si>
    <t>54
		                                            Thiago Monteiro</t>
  </si>
  <si>
    <t>55
		                                            Alexei Popyrin</t>
  </si>
  <si>
    <t>56
		                                            Benoit Paire</t>
  </si>
  <si>
    <t>57
		                                            Marc-Andrea Huesler</t>
  </si>
  <si>
    <t>58
		                                            Ilya Ivashka</t>
  </si>
  <si>
    <t>59
		                                            J.J. Wolf</t>
  </si>
  <si>
    <t>60
		                                            Borna Coric</t>
  </si>
  <si>
    <t>61
		                                            Jordan Thompson</t>
  </si>
  <si>
    <t>62
		                                            Soonwoo Kwon</t>
  </si>
  <si>
    <t>63
		                                            Alejandro Tabilo</t>
  </si>
  <si>
    <t>64
		                                            Daniel Altmaier</t>
  </si>
  <si>
    <t>65
		                                            Taro Daniel</t>
  </si>
  <si>
    <t>66
		                                            Quentin Halys</t>
  </si>
  <si>
    <t>67
		                                            Sam Querrey</t>
  </si>
  <si>
    <t>68
		                                            James Duckworth</t>
  </si>
  <si>
    <t>69
		                                            Stan Wawrinka</t>
  </si>
  <si>
    <t>70
		                                            Jaume Munar</t>
  </si>
  <si>
    <t>71
		                                            Lloyd Harris</t>
  </si>
  <si>
    <t>72
		                                            Ugo Humbert</t>
  </si>
  <si>
    <t>73
		                                            Jan-Lennard Struff</t>
  </si>
  <si>
    <t>74
		                                            Alex Molcan</t>
  </si>
  <si>
    <t>75
		                                            Kamil Majchrzak</t>
  </si>
  <si>
    <t>76
		                                            Gael Monfils</t>
  </si>
  <si>
    <t>77
		                                            Christopher O'Connell</t>
  </si>
  <si>
    <t>78
		                                            Jiri Lehecka</t>
  </si>
  <si>
    <t>79
		                                            Alejandro Davidovich Fokina</t>
  </si>
  <si>
    <t>80
		                                            Roberto Bautista Agut</t>
  </si>
  <si>
    <t>81
		                                            Dominic Thiem</t>
  </si>
  <si>
    <t>82
		                                            Nikoloz Basilashvili</t>
  </si>
  <si>
    <t>83
		                                            Fabio Fognini</t>
  </si>
  <si>
    <t>84
		                                            Filip Krajinovic</t>
  </si>
  <si>
    <t>85
		                                            Marton Fucsovics</t>
  </si>
  <si>
    <t>86
		                                            Nicolas Jarry</t>
  </si>
  <si>
    <t>87
		                                            Albert Ramos-Vinolas</t>
  </si>
  <si>
    <t>88
		                                            Jenson Brooksby</t>
  </si>
  <si>
    <t>89
		                                            Dominic Stricker</t>
  </si>
  <si>
    <t>90
		                                            Facundo Bagnis</t>
  </si>
  <si>
    <t>91
		                                            Joao Sousa</t>
  </si>
  <si>
    <t>92
		                                            Roman Safiullin</t>
  </si>
  <si>
    <t>93
		                                            Francisco Cerundolo</t>
  </si>
  <si>
    <t>94
		                                            Christopher Eubanks</t>
  </si>
  <si>
    <t>95
		                                            Cristian Garin</t>
  </si>
  <si>
    <t>96
		                                            Dusan Lajovic</t>
  </si>
  <si>
    <t>97
		                                            Aljaz Bedene</t>
  </si>
  <si>
    <t>98
		                                            Jason Kubler</t>
  </si>
  <si>
    <t>99
		                                            Pedro Cachin</t>
  </si>
  <si>
    <t>100
		                                            Denis Kudla</t>
  </si>
  <si>
    <t>101
		                                            Jack Sock</t>
  </si>
  <si>
    <t>102
		                                            Federico Delbonis</t>
  </si>
  <si>
    <t>103
		                                            Feliciano Lopez</t>
  </si>
  <si>
    <t>104
		                                            Pedro Martinez</t>
  </si>
  <si>
    <t>105
		                                            John Millman</t>
  </si>
  <si>
    <t>106
		                                            Elias Ymer</t>
  </si>
  <si>
    <t>107
		                                            Kevin Anderson</t>
  </si>
  <si>
    <t>108
		                                            Aleksandar Vukic</t>
  </si>
  <si>
    <t>109
		                                            Daniel Elahi Galan</t>
  </si>
  <si>
    <t>110
		                                            Sebastian Baez</t>
  </si>
  <si>
    <t>111
		                                            Hugo Gaston</t>
  </si>
  <si>
    <t>112
		                                            Federico Coria</t>
  </si>
  <si>
    <t>113
		                                            Mikael Ymer</t>
  </si>
  <si>
    <t>114
		                                            Yoshihito Nishioka</t>
  </si>
  <si>
    <t>115
		                                            Henri Laaksonen</t>
  </si>
  <si>
    <t>116
		                                            Vasek Pospisil</t>
  </si>
  <si>
    <t>117
		                                            Tomas Martin Etcheverry</t>
  </si>
  <si>
    <t>118
		                                            Fernando Verdasco</t>
  </si>
  <si>
    <t>119
		                                            Peter Gojowczyk</t>
  </si>
  <si>
    <t>120
		                                            Radu Albot</t>
  </si>
  <si>
    <t>121
		                                            Hugo Grenier</t>
  </si>
  <si>
    <t>122
		                                            Diego Schwartzman</t>
  </si>
  <si>
    <t>123
		                                            Egor Gerasimov</t>
  </si>
  <si>
    <t>124
		                                            Jo-Wilfried Tsonga</t>
  </si>
  <si>
    <t>125
		                                            Borna Gojo</t>
  </si>
  <si>
    <t>126
		                                            Corentin Moutet</t>
  </si>
  <si>
    <t>127
		                                            Ben Shelton</t>
  </si>
  <si>
    <t>128
		                                            Gianluca Mager</t>
  </si>
  <si>
    <t>129
		                                            Max Purcell</t>
  </si>
  <si>
    <t>130
		                                            Roberto Carballes Baena</t>
  </si>
  <si>
    <t>131
		                                            Liam Broady</t>
  </si>
  <si>
    <t>132
		                                            Yannick Hanfmann</t>
  </si>
  <si>
    <t>133
		                                            Bernabe Zapata Miralles</t>
  </si>
  <si>
    <t>134
		                                            Nuno Borges</t>
  </si>
  <si>
    <t>135
		                                            Zhizhen Zhang</t>
  </si>
  <si>
    <t>136
		                                            Stefano Travaglia</t>
  </si>
  <si>
    <t>137
		                                            Antoine Bellier</t>
  </si>
  <si>
    <t>138
		                                            Ryan Peniston</t>
  </si>
  <si>
    <t>139
		                                            Lucas Pouille</t>
  </si>
  <si>
    <t>140
		                                            Gilles Simon</t>
  </si>
  <si>
    <t>141
		                                            Ricardas Berankis</t>
  </si>
  <si>
    <t>142
		                                            Aleksandar Kovacevic</t>
  </si>
  <si>
    <t>143
		                                            Tomas Machac</t>
  </si>
  <si>
    <t>144
		                                            Juan Pablo Varillas</t>
  </si>
  <si>
    <t>145
		                                            Dominik Koepfer</t>
  </si>
  <si>
    <t>146
		                                            Constant Lestienne</t>
  </si>
  <si>
    <t>147
		                                            Giulio Zeppieri</t>
  </si>
  <si>
    <t>148
		                                            Kyle Edmund</t>
  </si>
  <si>
    <t>149
		                                            Pablo Cuevas</t>
  </si>
  <si>
    <t>150
		                                            Manuel Guinard</t>
  </si>
  <si>
    <t>151
		                                            Mitchell Krueger</t>
  </si>
  <si>
    <t>152
		                                            Jurij Rodionov</t>
  </si>
  <si>
    <t>153
		                                            Andreas Seppi</t>
  </si>
  <si>
    <t>154
		                                            Brandon Holt</t>
  </si>
  <si>
    <t>155
		                                            Yosuke Watanuki</t>
  </si>
  <si>
    <t>156
		                                            Emilio Nava</t>
  </si>
  <si>
    <t>157
		                                            Norbert Gombos</t>
  </si>
  <si>
    <t>158
		                                            Dennis Novak</t>
  </si>
  <si>
    <t>159
		                                            Enzo Couacaud</t>
  </si>
  <si>
    <t>160
		                                            Pablo Andujar</t>
  </si>
  <si>
    <t>161
		                                            Juan Ignacio Londero</t>
  </si>
  <si>
    <t>162
		                                            Chun-Hsin Tseng</t>
  </si>
  <si>
    <t>163
		                                            Francesco Passaro</t>
  </si>
  <si>
    <t>164
		                                            Carlos Taberner</t>
  </si>
  <si>
    <t>165
		                                            Pierre-Hugues Herbert</t>
  </si>
  <si>
    <t>166
		                                            Marco Cecchinato</t>
  </si>
  <si>
    <t>167
		                                            Viktor Durasovic</t>
  </si>
  <si>
    <t>168
		                                            Maximilian Marterer</t>
  </si>
  <si>
    <t>169
		                                            Gregoire Barrere</t>
  </si>
  <si>
    <t>170
		                                            Ramkumar Ramanathan</t>
  </si>
  <si>
    <t>171
		                                            Matteo Arnaldi</t>
  </si>
  <si>
    <t>172
		                                            Hugo Dellien</t>
  </si>
  <si>
    <t>173
		                                            Cedrik-Marcel Stebe</t>
  </si>
  <si>
    <t>174
		                                            Yibing Wu</t>
  </si>
  <si>
    <t>175
		                                            Alex Bolt</t>
  </si>
  <si>
    <t>176
		                                            Geoffrey Blancaneaux</t>
  </si>
  <si>
    <t>177
		                                            Stefan Kozlov</t>
  </si>
  <si>
    <t>178
		                                            Filip Misolic</t>
  </si>
  <si>
    <t>179
		                                            Jay Clarke</t>
  </si>
  <si>
    <t>180
		                                            Kaichi Uchida</t>
  </si>
  <si>
    <t>181
		                                            Nicolas Alvarez Varona</t>
  </si>
  <si>
    <t>182
		                                            Gijs Brouwer</t>
  </si>
  <si>
    <t>183
		                                            Damir Dzumhur</t>
  </si>
  <si>
    <t>184
		                                            Rinky Hijikata</t>
  </si>
  <si>
    <t>185
		                                            Philipp Kohlschreiber</t>
  </si>
  <si>
    <t>186
		                                            Marco Trungelliti</t>
  </si>
  <si>
    <t>187
		                                            Zizou Bergs</t>
  </si>
  <si>
    <t>188
		                                            Malek Jaziri</t>
  </si>
  <si>
    <t>189
		                                            Zdenek Kolar</t>
  </si>
  <si>
    <t>190
		                                            Pavel Kotov</t>
  </si>
  <si>
    <t>191
		                                            Mikhail Kukushkin</t>
  </si>
  <si>
    <t>192
		                                            Alexandar Lazarov</t>
  </si>
  <si>
    <t>193
		                                            Michael Mmoh</t>
  </si>
  <si>
    <t>194
		                                            Luca Nardi</t>
  </si>
  <si>
    <t>195
		                                            Alexander Ritschard</t>
  </si>
  <si>
    <t>196
		                                            Mirza Basic</t>
  </si>
  <si>
    <t>197
		                                            Altug Celikbilek</t>
  </si>
  <si>
    <t>198
		                                            Jesper de Jong</t>
  </si>
  <si>
    <t>199
		                                            Lukas Klein</t>
  </si>
  <si>
    <t>200
		                                            Sebastian Ofner</t>
  </si>
  <si>
    <t>1
		                                            Alexander Bublik</t>
  </si>
  <si>
    <t>2
		                                            Alexander Zverev</t>
  </si>
  <si>
    <t>3
		                                            Reilly Opelka</t>
  </si>
  <si>
    <t>4
		                                            John Isner</t>
  </si>
  <si>
    <t>5
		                                            Daniil Medvedev</t>
  </si>
  <si>
    <t>6
		                                            Matteo Berrettini</t>
  </si>
  <si>
    <t>7
		                                            Hubert Hurkacz</t>
  </si>
  <si>
    <t>8
		                                            Lloyd Harris</t>
  </si>
  <si>
    <t>9
		                                            Felix Auger-Aliassime</t>
  </si>
  <si>
    <t>11
		                                            Taylor Fritz</t>
  </si>
  <si>
    <t>13
		                                            Stefanos Tsitsipas</t>
  </si>
  <si>
    <t>14
		                                            Jan-Lennard Struff</t>
  </si>
  <si>
    <t>15
		                                            Novak Djokovic</t>
  </si>
  <si>
    <t>16
		                                            Kevin Anderson</t>
  </si>
  <si>
    <t>17
		                                            Karen Khachanov</t>
  </si>
  <si>
    <t>18
		                                            Denis Shapovalov</t>
  </si>
  <si>
    <t>19
		                                            Alexei Popyrin</t>
  </si>
  <si>
    <t>20
		                                            Frances Tiafoe</t>
  </si>
  <si>
    <t>21
		                                            Sam Querrey</t>
  </si>
  <si>
    <t>22
		                                            Cameron Norrie</t>
  </si>
  <si>
    <t>23
		                                            Benoit Paire</t>
  </si>
  <si>
    <t>24
		                                            Casper Ruud</t>
  </si>
  <si>
    <t>25
		                                            Arthur Rinderknech</t>
  </si>
  <si>
    <t>26
		                                            Ilya Ivashka</t>
  </si>
  <si>
    <t>27
		                                            Jannik Sinner</t>
  </si>
  <si>
    <t>28
		                                            Gael Monfils</t>
  </si>
  <si>
    <t>29
		                                            Ugo Humbert</t>
  </si>
  <si>
    <t>30
		                                            Lorenzo Sonego</t>
  </si>
  <si>
    <t>32
		                                            Feliciano Lopez</t>
  </si>
  <si>
    <t>33
		                                            James Duckworth</t>
  </si>
  <si>
    <t>34
		                                            Jiri Vesely</t>
  </si>
  <si>
    <t>35
		                                            Sebastian Korda</t>
  </si>
  <si>
    <t>36
		                                            Aslan Karatsev</t>
  </si>
  <si>
    <t>37
		                                            Aljaz Bedene</t>
  </si>
  <si>
    <t>38
		                                            Egor Gerasimov</t>
  </si>
  <si>
    <t>39
		                                            Gianluca Mager</t>
  </si>
  <si>
    <t>40
		                                            Nikoloz Basilashvili</t>
  </si>
  <si>
    <t>41
		                                            Jeremy Chardy</t>
  </si>
  <si>
    <t>42
		                                            Mackenzie McDonald</t>
  </si>
  <si>
    <t>43
		                                            Laslo Djere</t>
  </si>
  <si>
    <t>44
		                                            Andy Murray</t>
  </si>
  <si>
    <t>45
		                                            Marcos Giron</t>
  </si>
  <si>
    <t>46
		                                            Nick Kyrgios</t>
  </si>
  <si>
    <t>47
		                                            Brandon Nakashima</t>
  </si>
  <si>
    <t>48
		                                            Steve Johnson</t>
  </si>
  <si>
    <t>49
		                                            Vasek Pospisil</t>
  </si>
  <si>
    <t>50
		                                            Grigor Dimitrov</t>
  </si>
  <si>
    <t>51
		                                            Pierre-Hugues Herbert</t>
  </si>
  <si>
    <t>52
		                                            Marton Fucsovics</t>
  </si>
  <si>
    <t>53
		                                            Maxime Cressy</t>
  </si>
  <si>
    <t>54
		                                            Tommy Paul</t>
  </si>
  <si>
    <t>55
		                                            Milos Raonic</t>
  </si>
  <si>
    <t>56
		                                            Emil Ruusuvuori</t>
  </si>
  <si>
    <t>57
		                                            Pablo Carreno Busta</t>
  </si>
  <si>
    <t>58
		                                            Dominik Koepfer</t>
  </si>
  <si>
    <t>59
		                                            Stefano Travaglia</t>
  </si>
  <si>
    <t>60
		                                            Cristian Garin</t>
  </si>
  <si>
    <t>61
		                                            Tennys Sandgren</t>
  </si>
  <si>
    <t>63
		                                            Daniel Evans</t>
  </si>
  <si>
    <t>64
		                                            Filip Krajinovic</t>
  </si>
  <si>
    <t>65
		                                            Botic van de Zandschulp</t>
  </si>
  <si>
    <t>66
		                                            Peter Gojowczyk</t>
  </si>
  <si>
    <t>67
		                                            Thiago Monteiro</t>
  </si>
  <si>
    <t>68
		                                            Soonwoo Kwon</t>
  </si>
  <si>
    <t>69
		                                            Miomir Kecmanovic</t>
  </si>
  <si>
    <t>70
		                                            Marco Cecchinato</t>
  </si>
  <si>
    <t>71
		                                            Carlos Alcaraz</t>
  </si>
  <si>
    <t>72
		                                            Adrian Mannarino</t>
  </si>
  <si>
    <t>73
		                                            Alex de Minaur</t>
  </si>
  <si>
    <t>74
		                                            David Goffin</t>
  </si>
  <si>
    <t>75
		                                            Dusan Lajovic</t>
  </si>
  <si>
    <t>76
		                                            Albert Ramos-Vinolas</t>
  </si>
  <si>
    <t>77
		                                            Lucas Pouille</t>
  </si>
  <si>
    <t>78
		                                            Andreas Seppi</t>
  </si>
  <si>
    <t>79
		                                            Denis Kudla</t>
  </si>
  <si>
    <t>80
		                                            Fabio Fognini</t>
  </si>
  <si>
    <t>81
		                                            John Millman</t>
  </si>
  <si>
    <t>82
		                                            Federico Delbonis</t>
  </si>
  <si>
    <t>83
		                                            Lorenzo Musetti</t>
  </si>
  <si>
    <t>84
		                                            Facundo Bagnis</t>
  </si>
  <si>
    <t>85
		                                            Rafael Nadal</t>
  </si>
  <si>
    <t>86
		                                            Alejandro Davidovich Fokina</t>
  </si>
  <si>
    <t>87
		                                            Guido Pella</t>
  </si>
  <si>
    <t>88
		                                            Roger Federer</t>
  </si>
  <si>
    <t>89
		                                            Ivo Karlovic</t>
  </si>
  <si>
    <t>90
		                                            Norbert Gombos</t>
  </si>
  <si>
    <t>91
		                                            Christopher O'Connell</t>
  </si>
  <si>
    <t>92
		                                            Pedro Martinez</t>
  </si>
  <si>
    <t>93
		                                            Henri Laaksonen</t>
  </si>
  <si>
    <t>94
		                                            Kei Nishikori</t>
  </si>
  <si>
    <t>95
		                                            Richard Gasquet</t>
  </si>
  <si>
    <t>96
		                                            Pablo Cuevas</t>
  </si>
  <si>
    <t>97
		                                            Tallon Griekspoor</t>
  </si>
  <si>
    <t>98
		                                            Jack Sock</t>
  </si>
  <si>
    <t>99
		                                            Oscar Otte</t>
  </si>
  <si>
    <t>100
		                                            Yasutaka Uchiyama</t>
  </si>
  <si>
    <t>101
		                                            Thanasi Kokkinakis</t>
  </si>
  <si>
    <t>102
		                                            Jaume Munar</t>
  </si>
  <si>
    <t>103
		                                            Yannick Hanfmann</t>
  </si>
  <si>
    <t>104
		                                            Diego Schwartzman</t>
  </si>
  <si>
    <t>105
		                                            Ricardas Berankis</t>
  </si>
  <si>
    <t>106
		                                            Salvatore Caruso</t>
  </si>
  <si>
    <t>107
		                                            Borna Coric</t>
  </si>
  <si>
    <t>108
		                                            Dominic Thiem</t>
  </si>
  <si>
    <t>109
		                                            Daniel Altmaier</t>
  </si>
  <si>
    <t>110
		                                            Federico Coria</t>
  </si>
  <si>
    <t>111
		                                            Benjamin Bonzi</t>
  </si>
  <si>
    <t>112
		                                            Philipp Kohlschreiber</t>
  </si>
  <si>
    <t>113
		                                            Jo-Wilfried Tsonga</t>
  </si>
  <si>
    <t>114
		                                            Mario Vilella Martinez</t>
  </si>
  <si>
    <t>115
		                                            Mikael Ymer</t>
  </si>
  <si>
    <t>116
		                                            Daniel Elahi Galan</t>
  </si>
  <si>
    <t>117
		                                            Holger Rune</t>
  </si>
  <si>
    <t>118
		                                            Alex Bolt</t>
  </si>
  <si>
    <t>119
		                                            Max Purcell</t>
  </si>
  <si>
    <t>121
		                                            Pablo Andujar</t>
  </si>
  <si>
    <t>122
		                                            Roberto Carballes Baena</t>
  </si>
  <si>
    <t>123
		                                            Kamil Majchrzak</t>
  </si>
  <si>
    <t>124
		                                            Dennis Novak</t>
  </si>
  <si>
    <t>125
		                                            Dominic Stricker</t>
  </si>
  <si>
    <t>126
		                                            Stan Wawrinka</t>
  </si>
  <si>
    <t>127
		                                            Illya Marchenko</t>
  </si>
  <si>
    <t>128
		                                            Quentin Halys</t>
  </si>
  <si>
    <t>129
		                                            Jenson Brooksby</t>
  </si>
  <si>
    <t>130
		                                            Taro Daniel</t>
  </si>
  <si>
    <t>131
		                                            Corentin Moutet</t>
  </si>
  <si>
    <t>132
		                                            Yoshihito Nishioka</t>
  </si>
  <si>
    <t>133
		                                            Carlos Taberner</t>
  </si>
  <si>
    <t>134
		                                            Mikhail Kukushkin</t>
  </si>
  <si>
    <t>135
		                                            Jurij Rodionov</t>
  </si>
  <si>
    <t>136
		                                            Gilles Simon</t>
  </si>
  <si>
    <t>137
		                                            Matthew Ebden</t>
  </si>
  <si>
    <t>138
		                                            Bjorn Fratangelo</t>
  </si>
  <si>
    <t>139
		                                            Christopher Eubanks</t>
  </si>
  <si>
    <t>140
		                                            Aleksandar Vukic</t>
  </si>
  <si>
    <t>141
		                                            Bernabe Zapata Miralles</t>
  </si>
  <si>
    <t>142
		                                            Sebastian Ofner</t>
  </si>
  <si>
    <t>143
		                                            Roman Safiullin</t>
  </si>
  <si>
    <t>144
		                                            Maximilian Marterer</t>
  </si>
  <si>
    <t>145
		                                            Liam Broady</t>
  </si>
  <si>
    <t>146
		                                            Nicolas Jarry</t>
  </si>
  <si>
    <t>147
		                                            Alex Molcan</t>
  </si>
  <si>
    <t>148
		                                            Viktor Troicki</t>
  </si>
  <si>
    <t>149
		                                            Marco Trungelliti</t>
  </si>
  <si>
    <t>150
		                                            Fernando Verdasco</t>
  </si>
  <si>
    <t>151
		                                            Hugo Gaston</t>
  </si>
  <si>
    <t>152
		                                            Borna Gojo</t>
  </si>
  <si>
    <t>153
		                                            Evgeny Donskoy</t>
  </si>
  <si>
    <t>154
		                                            Andrej Martin</t>
  </si>
  <si>
    <t>155
		                                            Elias Ymer</t>
  </si>
  <si>
    <t>156
		                                            Robin Haase</t>
  </si>
  <si>
    <t>157
		                                            Jozef Kovalik</t>
  </si>
  <si>
    <t>158
		                                            Joao Sousa</t>
  </si>
  <si>
    <t>159
		                                            Gregoire Barrere</t>
  </si>
  <si>
    <t>160
		                                            Michael Mmoh</t>
  </si>
  <si>
    <t>161
		                                            Li Tu</t>
  </si>
  <si>
    <t>162
		                                            Jack Draper</t>
  </si>
  <si>
    <t>163
		                                            Ernesto Escobedo</t>
  </si>
  <si>
    <t>164
		                                            Marc Polmans</t>
  </si>
  <si>
    <t>165
		                                            Ramkumar Ramanathan</t>
  </si>
  <si>
    <t>166
		                                            Tomas Machac</t>
  </si>
  <si>
    <t>167
		                                            Sergiy Stakhovsky</t>
  </si>
  <si>
    <t>168
		                                            Juan Ignacio Londero</t>
  </si>
  <si>
    <t>169
		                                            Yuichi Sugita</t>
  </si>
  <si>
    <t>170
		                                            Alejandro Tabilo</t>
  </si>
  <si>
    <t>171
		                                            J.J. Wolf</t>
  </si>
  <si>
    <t>172
		                                            Antoine Hoang</t>
  </si>
  <si>
    <t>173
		                                            Arthur Cazaux</t>
  </si>
  <si>
    <t>174
		                                            Francisco Cerundolo</t>
  </si>
  <si>
    <t>175
		                                            Kimmer Coppejans</t>
  </si>
  <si>
    <t>176
		                                            Enzo Couacaud</t>
  </si>
  <si>
    <t>177
		                                            Christian Harrison</t>
  </si>
  <si>
    <t>178
		                                            Pedro Sousa</t>
  </si>
  <si>
    <t>179
		                                            Alexandre Muller</t>
  </si>
  <si>
    <t>180
		                                            Nino Serdarusic</t>
  </si>
  <si>
    <t>181
		                                            Zachary Svajda</t>
  </si>
  <si>
    <t>182
		                                            Altug Celikbilek</t>
  </si>
  <si>
    <t>183
		                                            Marc-Andrea Huesler</t>
  </si>
  <si>
    <t>184
		                                            Thiago Seyboth Wild</t>
  </si>
  <si>
    <t>185
		                                            Cedrik-Marcel Stebe</t>
  </si>
  <si>
    <t>186
		                                            Jason Jung</t>
  </si>
  <si>
    <t>187
		                                            Emilio Nava</t>
  </si>
  <si>
    <t>188
		                                            Bernard Tomic</t>
  </si>
  <si>
    <t>189
		                                            Emilio Gomez</t>
  </si>
  <si>
    <t>190
		                                            Yen-Hsun Lu</t>
  </si>
  <si>
    <t>191
		                                            Brayden Schnur</t>
  </si>
  <si>
    <t>192
		                                            Alessandro Giannessi</t>
  </si>
  <si>
    <t>193
		                                            Lukas Klein</t>
  </si>
  <si>
    <t>194
		                                            Hugo Dellien</t>
  </si>
  <si>
    <t>195
		                                            Cem Ilkel</t>
  </si>
  <si>
    <t>196
		                                            Mats Moraing</t>
  </si>
  <si>
    <t>197
		                                            Roberto Quiroz</t>
  </si>
  <si>
    <t>198
		                                            Zhizhen Zhang</t>
  </si>
  <si>
    <t>199
		                                            Tomas Barrios Vera</t>
  </si>
  <si>
    <t>200
		                                            Zizou Bergs</t>
  </si>
  <si>
    <t>1
		                                            Milos Raonic</t>
  </si>
  <si>
    <t>2
		                                            John Isner</t>
  </si>
  <si>
    <t>3
		                                            Alexander Zverev</t>
  </si>
  <si>
    <t>5
		                                            Reilly Opelka</t>
  </si>
  <si>
    <t>6
		                                            Felix Auger-Aliassime</t>
  </si>
  <si>
    <t>7
		                                            Daniil Medvedev</t>
  </si>
  <si>
    <t>8
		                                            Taylor Fritz</t>
  </si>
  <si>
    <t>9
		                                            Denis Shapovalov</t>
  </si>
  <si>
    <t>10
		                                            Stefanos Tsitsipas</t>
  </si>
  <si>
    <t>11
		                                            Novak Djokovic</t>
  </si>
  <si>
    <t>12
		                                            Alexander Bublik</t>
  </si>
  <si>
    <t>13
		                                            Vasek Pospisil</t>
  </si>
  <si>
    <t>15
		                                            Kevin Anderson</t>
  </si>
  <si>
    <t>16
		                                            Tennys Sandgren</t>
  </si>
  <si>
    <t>17
		                                            Ugo Humbert</t>
  </si>
  <si>
    <t>18
		                                            Dominic Thiem</t>
  </si>
  <si>
    <t>19
		                                            Feliciano Lopez</t>
  </si>
  <si>
    <t>20
		                                            Marin Cilic</t>
  </si>
  <si>
    <t>21
		                                            Karen Khachanov</t>
  </si>
  <si>
    <t>22
		                                            Benoit Paire</t>
  </si>
  <si>
    <t>23
		                                            Hubert Hurkacz</t>
  </si>
  <si>
    <t>24
		                                            Stan Wawrinka</t>
  </si>
  <si>
    <t>25
		                                            Lloyd Harris</t>
  </si>
  <si>
    <t>26
		                                            Aljaz Bedene</t>
  </si>
  <si>
    <t>27
		                                            Egor Gerasimov</t>
  </si>
  <si>
    <t>28
		                                            Jiri Vesely</t>
  </si>
  <si>
    <t>29
		                                            Borna Coric</t>
  </si>
  <si>
    <t>30
		                                            Nick Kyrgios</t>
  </si>
  <si>
    <t>31
		                                            Pablo Carreno Busta</t>
  </si>
  <si>
    <t>32
		                                            Adrian Mannarino</t>
  </si>
  <si>
    <t>33
		                                            Rafael Nadal</t>
  </si>
  <si>
    <t>34
		                                            Matteo Berrettini</t>
  </si>
  <si>
    <t>35
		                                            Pierre-Hugues Herbert</t>
  </si>
  <si>
    <t>36
		                                            Sam Querrey</t>
  </si>
  <si>
    <t>37
		                                            Gael Monfils</t>
  </si>
  <si>
    <t>38
		                                            Miomir Kecmanovic</t>
  </si>
  <si>
    <t>39
		                                            Cristian Garin</t>
  </si>
  <si>
    <t>40
		                                            Casper Ruud</t>
  </si>
  <si>
    <t>41
		                                            Tommy Paul</t>
  </si>
  <si>
    <t>42
		                                            John Millman</t>
  </si>
  <si>
    <t>43
		                                            Grigor Dimitrov</t>
  </si>
  <si>
    <t>44
		                                            David Goffin</t>
  </si>
  <si>
    <t>45
		                                            Daniel Evans</t>
  </si>
  <si>
    <t>46
		                                            Lorenzo Sonego</t>
  </si>
  <si>
    <t>47
		                                            Pablo Cuevas</t>
  </si>
  <si>
    <t>48
		                                            Filip Krajinovic</t>
  </si>
  <si>
    <t>49
		                                            Cameron Norrie</t>
  </si>
  <si>
    <t>50
		                                            Dusan Lajovic</t>
  </si>
  <si>
    <t>51
		                                            Jordan Thompson</t>
  </si>
  <si>
    <t>52
		                                            Steve Johnson</t>
  </si>
  <si>
    <t>53
		                                            Kyle Edmund</t>
  </si>
  <si>
    <t>55
		                                            Stefano Travaglia</t>
  </si>
  <si>
    <t>56
		                                            Jannik Sinner</t>
  </si>
  <si>
    <t>57
		                                            Laslo Djere</t>
  </si>
  <si>
    <t>58
		                                            Marco Cecchinato</t>
  </si>
  <si>
    <t>59
		                                            Marcos Giron</t>
  </si>
  <si>
    <t>60
		                                            Gilles Simon</t>
  </si>
  <si>
    <t>61
		                                            Roberto Bautista Agut</t>
  </si>
  <si>
    <t>62
		                                            Salvatore Caruso</t>
  </si>
  <si>
    <t>63
		                                            Marton Fucsovics</t>
  </si>
  <si>
    <t>64
		                                            Frances Tiafoe</t>
  </si>
  <si>
    <t>65
		                                            Richard Gasquet</t>
  </si>
  <si>
    <t>66
		                                            James Duckworth</t>
  </si>
  <si>
    <t>67
		                                            Gregoire Barrere</t>
  </si>
  <si>
    <t>68
		                                            Emil Ruusuvuori</t>
  </si>
  <si>
    <t>69
		                                            Federico Delbonis</t>
  </si>
  <si>
    <t>70
		                                            Fernando Verdasco</t>
  </si>
  <si>
    <t>71
		                                            Alex de Minaur</t>
  </si>
  <si>
    <t>72
		                                            Dennis Novak</t>
  </si>
  <si>
    <t>73
		                                            Guido Pella</t>
  </si>
  <si>
    <t>74
		                                            Fabio Fognini</t>
  </si>
  <si>
    <t>75
		                                            Soonwoo Kwon</t>
  </si>
  <si>
    <t>76
		                                            Gianluca Mager</t>
  </si>
  <si>
    <t>77
		                                            Norbert Gombos</t>
  </si>
  <si>
    <t>78
		                                            Nikoloz Basilashvili</t>
  </si>
  <si>
    <t>79
		                                            Ivo Karlovic</t>
  </si>
  <si>
    <t>80
		                                            Andreas Seppi</t>
  </si>
  <si>
    <t>81
		                                            Roger Federer</t>
  </si>
  <si>
    <t>82
		                                            Ricardas Berankis</t>
  </si>
  <si>
    <t>83
		                                            Mackenzie McDonald</t>
  </si>
  <si>
    <t>84
		                                            Alexei Popyrin</t>
  </si>
  <si>
    <t>85
		                                            Jeremy Chardy</t>
  </si>
  <si>
    <t>86
		                                            Marc-Andrea Huesler</t>
  </si>
  <si>
    <t>87
		                                            Yoshihito Nishioka</t>
  </si>
  <si>
    <t>88
		                                            Diego Schwartzman</t>
  </si>
  <si>
    <t>89
		                                            Juan Ignacio Londero</t>
  </si>
  <si>
    <t>90
		                                            Albert Ramos-Vinolas</t>
  </si>
  <si>
    <t>91
		                                            Thiago Seyboth Wild</t>
  </si>
  <si>
    <t>92
		                                            Ernests Gulbis</t>
  </si>
  <si>
    <t>93
		                                            Mikhail Kukushkin</t>
  </si>
  <si>
    <t>94
		                                            Alex Bolt</t>
  </si>
  <si>
    <t>95
		                                            Dominik Koepfer</t>
  </si>
  <si>
    <t>96
		                                            Yasutaka Uchiyama</t>
  </si>
  <si>
    <t>97
		                                            Quentin Halys</t>
  </si>
  <si>
    <t>98
		                                            Ilya Ivashka</t>
  </si>
  <si>
    <t>99
		                                            Maxime Cressy</t>
  </si>
  <si>
    <t>100
		                                            Mikael Ymer</t>
  </si>
  <si>
    <t>101
		                                            Corentin Moutet</t>
  </si>
  <si>
    <t>102
		                                            Michael Mmoh</t>
  </si>
  <si>
    <t>103
		                                            Jack Sock</t>
  </si>
  <si>
    <t>104
		                                            Joao Sousa</t>
  </si>
  <si>
    <t>105
		                                            Taro Daniel</t>
  </si>
  <si>
    <t>106
		                                            Alejandro Davidovich Fokina</t>
  </si>
  <si>
    <t>107
		                                            Peter Gojowczyk</t>
  </si>
  <si>
    <t>108
		                                            Leonardo Mayer</t>
  </si>
  <si>
    <t>109
		                                            Pedro Martinez</t>
  </si>
  <si>
    <t>110
		                                            Marc Polmans</t>
  </si>
  <si>
    <t>111
		                                            J.J. Wolf</t>
  </si>
  <si>
    <t>112
		                                            Ernesto Escobedo</t>
  </si>
  <si>
    <t>113
		                                            Radu Albot</t>
  </si>
  <si>
    <t>114
		                                            Daniel Altmaier</t>
  </si>
  <si>
    <t>115
		                                            Federico Coria</t>
  </si>
  <si>
    <t>116
		                                            Philipp Kohlschreiber</t>
  </si>
  <si>
    <t>117
		                                            Henri Laaksonen</t>
  </si>
  <si>
    <t>118
		                                            Brandon Nakashima</t>
  </si>
  <si>
    <t>119
		                                            Sebastian Korda</t>
  </si>
  <si>
    <t>120
		                                            Andy Murray</t>
  </si>
  <si>
    <t>121
		                                            Jurij Rodionov</t>
  </si>
  <si>
    <t>122
		                                            Cedrik-Marcel Stebe</t>
  </si>
  <si>
    <t>123
		                                            Prajnesh Gunneswaran</t>
  </si>
  <si>
    <t>124
		                                            Jason Jung</t>
  </si>
  <si>
    <t>125
		                                            Aslan Karatsev</t>
  </si>
  <si>
    <t>126
		                                            Roberto Carballes Baena</t>
  </si>
  <si>
    <t>127
		                                            Federico Gaio</t>
  </si>
  <si>
    <t>128
		                                            Daniel Elahi Galan</t>
  </si>
  <si>
    <t>129
		                                            Pedro Sousa</t>
  </si>
  <si>
    <t>130
		                                            Jozef Kovalik</t>
  </si>
  <si>
    <t>131
		                                            Andrej Martin</t>
  </si>
  <si>
    <t>132
		                                            Nicolas Jarry</t>
  </si>
  <si>
    <t>133
		                                            Danilo Petrovic</t>
  </si>
  <si>
    <t>134
		                                            Viktor Troicki</t>
  </si>
  <si>
    <t>135
		                                            Facundo Bagnis</t>
  </si>
  <si>
    <t>136
		                                            Attila Balazs</t>
  </si>
  <si>
    <t>137
		                                            Yuichi Sugita</t>
  </si>
  <si>
    <t>138
		                                            Yannick Hanfmann</t>
  </si>
  <si>
    <t>139
		                                            Andrey Kuznetsov</t>
  </si>
  <si>
    <t>140
		                                            Christopher O'Connell</t>
  </si>
  <si>
    <t>141
		                                            Christopher Eubanks</t>
  </si>
  <si>
    <t>142
		                                            Kamil Majchrzak</t>
  </si>
  <si>
    <t>143
		                                            Jaume Munar</t>
  </si>
  <si>
    <t>144
		                                            Alejandro Tabilo</t>
  </si>
  <si>
    <t>145
		                                            Damir Dzumhur</t>
  </si>
  <si>
    <t>146
		                                            Denis Kudla</t>
  </si>
  <si>
    <t>147
		                                            Lorenzo Musetti</t>
  </si>
  <si>
    <t>148
		                                            Benjamin Bonzi</t>
  </si>
  <si>
    <t>149
		                                            Ryan Harrison</t>
  </si>
  <si>
    <t>150
		                                            Mitchell Krueger</t>
  </si>
  <si>
    <t>151
		                                            Ramkumar Ramanathan</t>
  </si>
  <si>
    <t>152
		                                            Mohamed Safwat</t>
  </si>
  <si>
    <t>153
		                                            Pablo Andujar</t>
  </si>
  <si>
    <t>154
		                                            Zizou Bergs</t>
  </si>
  <si>
    <t>155
		                                            Evgeny Donskoy</t>
  </si>
  <si>
    <t>156
		                                            Tatsuma Ito</t>
  </si>
  <si>
    <t>157
		                                            Go Soeda</t>
  </si>
  <si>
    <t>158
		                                            Dimitar Kuzmanov</t>
  </si>
  <si>
    <t>159
		                                            Paolo Lorenzi</t>
  </si>
  <si>
    <t>160
		                                            Nikola Milojevic</t>
  </si>
  <si>
    <t>161
		                                            Kacper Zuk</t>
  </si>
  <si>
    <t>162
		                                            Ulises Blanch</t>
  </si>
  <si>
    <t>163
		                                            Steve Darcis</t>
  </si>
  <si>
    <t>164
		                                            Hugo Gaston</t>
  </si>
  <si>
    <t>165
		                                            Oscar Otte</t>
  </si>
  <si>
    <t>166
		                                            Jo-Wilfried Tsonga</t>
  </si>
  <si>
    <t>167
		                                            Hugo Dellien</t>
  </si>
  <si>
    <t>168
		                                            Robin Haase</t>
  </si>
  <si>
    <t>169
		                                            Cem Ilkel</t>
  </si>
  <si>
    <t>170
		                                            Sebastian Ofner</t>
  </si>
  <si>
    <t>171
		                                            Arthur Rinderknech</t>
  </si>
  <si>
    <t>172
		                                            Thai-Son Kwiatkowski</t>
  </si>
  <si>
    <t>173
		                                            Roberto Marcora</t>
  </si>
  <si>
    <t>174
		                                            Tomas Barrios Vera</t>
  </si>
  <si>
    <t>175
		                                            Elliot Benchetrit</t>
  </si>
  <si>
    <t>176
		                                            Bradley Klahn</t>
  </si>
  <si>
    <t>177
		                                            Martin Klizan</t>
  </si>
  <si>
    <t>178
		                                            Aleksandre Metreveli</t>
  </si>
  <si>
    <t>179
		                                            Nino Serdarusic</t>
  </si>
  <si>
    <t>180
		                                            Pedro Cachin</t>
  </si>
  <si>
    <t>181
		                                            Enzo Couacaud</t>
  </si>
  <si>
    <t>182
		                                            Jonas Forejtek</t>
  </si>
  <si>
    <t>183
		                                            Lorenzo Giustino</t>
  </si>
  <si>
    <t>184
		                                            Emilio Gomez</t>
  </si>
  <si>
    <t>185
		                                            Carlos Taberner</t>
  </si>
  <si>
    <t>186
		                                            Viktor Durasovic</t>
  </si>
  <si>
    <t>187
		                                            Filip Horansky</t>
  </si>
  <si>
    <t>188
		                                            Stephane Robert</t>
  </si>
  <si>
    <t>189
		                                            John-Patrick Smith</t>
  </si>
  <si>
    <t>190
		                                            Bernard Tomic</t>
  </si>
  <si>
    <t>191
		                                            Aleksandar Vukic</t>
  </si>
  <si>
    <t>192
		                                            Tallon Griekspoor</t>
  </si>
  <si>
    <t>193
		                                            Maximilian Marterer</t>
  </si>
  <si>
    <t>194
		                                            Harold Mayot</t>
  </si>
  <si>
    <t>195
		                                            Sumit Nagal</t>
  </si>
  <si>
    <t>196
		                                            Kei Nishikori</t>
  </si>
  <si>
    <t>197
		                                            Renzo Olivo</t>
  </si>
  <si>
    <t>198
		                                            Noah Rubin</t>
  </si>
  <si>
    <t>199
		                                            Carlos Alcaraz</t>
  </si>
  <si>
    <t>200
		                                            Yen-Hsun Lu</t>
  </si>
  <si>
    <t>%</t>
  </si>
  <si>
    <t>1
		                                            Sebastian Baez</t>
  </si>
  <si>
    <t>2
		                                            Lorenzo Sonego</t>
  </si>
  <si>
    <t>3
		                                            Nick Kyrgios</t>
  </si>
  <si>
    <t>4
		                                            Alejandro Davidovich Fokina</t>
  </si>
  <si>
    <t>5
		                                            Diego Schwartzman</t>
  </si>
  <si>
    <t>6
		                                            Emil Ruusuvuori</t>
  </si>
  <si>
    <t>7
		                                            Pablo Carreno Busta</t>
  </si>
  <si>
    <t>8
		                                            Roberto Bautista Agut</t>
  </si>
  <si>
    <t>9
		                                            Carlos Alcaraz</t>
  </si>
  <si>
    <t>10
		                                            Jenson Brooksby</t>
  </si>
  <si>
    <t>12
		                                            Alex Molcan</t>
  </si>
  <si>
    <t>13
		                                            Albert Ramos-Vinolas</t>
  </si>
  <si>
    <t>14
		                                            Cameron Norrie</t>
  </si>
  <si>
    <t>15
		                                            Casper Ruud</t>
  </si>
  <si>
    <t>16
		                                            Pedro Martinez</t>
  </si>
  <si>
    <t>17
		                                            Mackenzie McDonald</t>
  </si>
  <si>
    <t>18
		                                            Rafael Nadal</t>
  </si>
  <si>
    <t>19
		                                            Lorenzo Musetti</t>
  </si>
  <si>
    <t>20
		                                            Felix Auger-Aliassime</t>
  </si>
  <si>
    <t>21
		                                            Brandon Nakashima</t>
  </si>
  <si>
    <t>22
		                                            Daniil Medvedev</t>
  </si>
  <si>
    <t>23
		                                            Holger Rune</t>
  </si>
  <si>
    <t>24
		                                            Karen Khachanov</t>
  </si>
  <si>
    <t>25
		                                            Hubert Hurkacz</t>
  </si>
  <si>
    <t>26
		                                            Botic van de Zandschulp</t>
  </si>
  <si>
    <t>27
		                                            Stefanos Tsitsipas</t>
  </si>
  <si>
    <t>28
		                                            Miomir Kecmanovic</t>
  </si>
  <si>
    <t>29
		                                            Grigor Dimitrov</t>
  </si>
  <si>
    <t>30
		                                            Sebastian Korda</t>
  </si>
  <si>
    <t>31
		                                            Daniel Evans</t>
  </si>
  <si>
    <t>32
		                                            Taylor Fritz</t>
  </si>
  <si>
    <t>33
		                                            Tommy Paul</t>
  </si>
  <si>
    <t>34
		                                            Denis Shapovalov</t>
  </si>
  <si>
    <t>35
		                                            Andrey Rublev</t>
  </si>
  <si>
    <t>36
		                                            Maxime Cressy</t>
  </si>
  <si>
    <t>37
		                                            Laslo Djere</t>
  </si>
  <si>
    <t>38
		                                            Marcos Giron</t>
  </si>
  <si>
    <t>39
		                                            Adrian Mannarino</t>
  </si>
  <si>
    <t>40
		                                            Andy Murray</t>
  </si>
  <si>
    <t>41
		                                            Alex de Minaur</t>
  </si>
  <si>
    <t>42
		                                            Aslan Karatsev</t>
  </si>
  <si>
    <t>43
		                                            Alexander Bublik</t>
  </si>
  <si>
    <t>44
		                                            Marin Cilic</t>
  </si>
  <si>
    <t>45
		                                            Jannik Sinner</t>
  </si>
  <si>
    <t>46
		                                            Frances Tiafoe</t>
  </si>
  <si>
    <t>1
		                                            Pablo Carreno Busta</t>
  </si>
  <si>
    <t>2
		                                            Alejandro Davidovich Fokina</t>
  </si>
  <si>
    <t>4
		                                            Dusan Lajovic</t>
  </si>
  <si>
    <t>5
		                                            Lloyd Harris</t>
  </si>
  <si>
    <t>6
		                                            Lorenzo Sonego</t>
  </si>
  <si>
    <t>7
		                                            Roberto Bautista Agut</t>
  </si>
  <si>
    <t>8
		                                            Cameron Norrie</t>
  </si>
  <si>
    <t>9
		                                            Sebastian Korda</t>
  </si>
  <si>
    <t>10
		                                            Novak Djokovic</t>
  </si>
  <si>
    <t>11
		                                            Emil Ruusuvuori</t>
  </si>
  <si>
    <t>12
		                                            Matteo Berrettini</t>
  </si>
  <si>
    <t>13
		                                            Casper Ruud</t>
  </si>
  <si>
    <t>14
		                                            Diego Schwartzman</t>
  </si>
  <si>
    <t>15
		                                            Hubert Hurkacz</t>
  </si>
  <si>
    <t>16
		                                            Federico Delbonis</t>
  </si>
  <si>
    <t>17
		                                            Felix Auger-Aliassime</t>
  </si>
  <si>
    <t>18
		                                            Carlos Alcaraz</t>
  </si>
  <si>
    <t>19
		                                            Stefanos Tsitsipas</t>
  </si>
  <si>
    <t>20
		                                            Karen Khachanov</t>
  </si>
  <si>
    <t>21
		                                            Albert Ramos-Vinolas</t>
  </si>
  <si>
    <t>22
		                                            Daniel Evans</t>
  </si>
  <si>
    <t>23
		                                            John Millman</t>
  </si>
  <si>
    <t>24
		                                            Daniil Medvedev</t>
  </si>
  <si>
    <t>25
		                                            Dominik Koepfer</t>
  </si>
  <si>
    <t>27
		                                            Frances Tiafoe</t>
  </si>
  <si>
    <t>28
		                                            Tommy Paul</t>
  </si>
  <si>
    <t>29
		                                            Andrey Rublev</t>
  </si>
  <si>
    <t>30
		                                            Alex de Minaur</t>
  </si>
  <si>
    <t>31
		                                            Aslan Karatsev</t>
  </si>
  <si>
    <t>32
		                                            Jannik Sinner</t>
  </si>
  <si>
    <t>33
		                                            Fabio Fognini</t>
  </si>
  <si>
    <t>35
		                                            Laslo Djere</t>
  </si>
  <si>
    <t>36
		                                            Marton Fucsovics</t>
  </si>
  <si>
    <t>37
		                                            Taylor Fritz</t>
  </si>
  <si>
    <t>38
		                                            Marin Cilic</t>
  </si>
  <si>
    <t>39
		                                            Alexander Bublik</t>
  </si>
  <si>
    <t>41
		                                            Jan-Lennard Struff</t>
  </si>
  <si>
    <t>1
		                                            Novak Djokovic</t>
  </si>
  <si>
    <t>2
		                                            Andrey Rublev</t>
  </si>
  <si>
    <t>Points Won</t>
  </si>
  <si>
    <t>Total Points</t>
  </si>
  <si>
    <t>1
		                                            Nick Kyrgios</t>
  </si>
  <si>
    <t>2
		                                            Marin Cilic</t>
  </si>
  <si>
    <t>5
		                                            Hubert Hurkacz</t>
  </si>
  <si>
    <t>6
		                                            Novak Djokovic</t>
  </si>
  <si>
    <t>7
		                                            Felix Auger-Aliassime</t>
  </si>
  <si>
    <t>8
		                                            Denis Shapovalov</t>
  </si>
  <si>
    <t>9
		                                            Andrey Rublev</t>
  </si>
  <si>
    <t>11
		                                            Daniil Medvedev</t>
  </si>
  <si>
    <t>12
		                                            Taylor Fritz</t>
  </si>
  <si>
    <t>14
		                                            Brandon Nakashima</t>
  </si>
  <si>
    <t>16
		                                            Jannik Sinner</t>
  </si>
  <si>
    <t>17
		                                            Andy Murray</t>
  </si>
  <si>
    <t>18
		                                            Frances Tiafoe</t>
  </si>
  <si>
    <t>19
		                                            Karen Khachanov</t>
  </si>
  <si>
    <t>20
		                                            Laslo Djere</t>
  </si>
  <si>
    <t>21
		                                            Rafael Nadal</t>
  </si>
  <si>
    <t>23
		                                            Carlos Alcaraz</t>
  </si>
  <si>
    <t>24
		                                            Daniel Evans</t>
  </si>
  <si>
    <t>25
		                                            Botic van de Zandschulp</t>
  </si>
  <si>
    <t>26
		                                            Lorenzo Sonego</t>
  </si>
  <si>
    <t>27
		                                            Roberto Bautista Agut</t>
  </si>
  <si>
    <t>28
		                                            Cameron Norrie</t>
  </si>
  <si>
    <t>29
		                                            Tommy Paul</t>
  </si>
  <si>
    <t>30
		                                            Adrian Mannarino</t>
  </si>
  <si>
    <t>32
		                                            Sebastian Korda</t>
  </si>
  <si>
    <t>33
		                                            Marcos Giron</t>
  </si>
  <si>
    <t>34
		                                            David Goffin</t>
  </si>
  <si>
    <t>35
		                                            Emil Ruusuvuori</t>
  </si>
  <si>
    <t>36
		                                            Lorenzo Musetti</t>
  </si>
  <si>
    <t>37
		                                            Miomir Kecmanovic</t>
  </si>
  <si>
    <t>38
		                                            Alex de Minaur</t>
  </si>
  <si>
    <t>39
		                                            Aslan Karatsev</t>
  </si>
  <si>
    <t>40
		                                            Mackenzie McDonald</t>
  </si>
  <si>
    <t>41
		                                            Alex Molcan</t>
  </si>
  <si>
    <t>42
		                                            Jenson Brooksby</t>
  </si>
  <si>
    <t>43
		                                            Albert Ramos-Vinolas</t>
  </si>
  <si>
    <t>44
		                                            Alejandro Davidovich Fokina</t>
  </si>
  <si>
    <t>45
		                                            Pedro Martinez</t>
  </si>
  <si>
    <t>46
		                                            Sebastian Baez</t>
  </si>
  <si>
    <t>47
		                                            Diego Schwartzman</t>
  </si>
  <si>
    <t>1
		                                            Matteo Berrettini</t>
  </si>
  <si>
    <t>2
		                                            Daniil Medvedev</t>
  </si>
  <si>
    <t>3
		                                            Marin Cilic</t>
  </si>
  <si>
    <t>4
		                                            Alexander Zverev</t>
  </si>
  <si>
    <t>5
		                                            Alexander Bublik</t>
  </si>
  <si>
    <t>6
		                                            Denis Shapovalov</t>
  </si>
  <si>
    <t>8
		                                            Andrey Rublev</t>
  </si>
  <si>
    <t>9
		                                            Novak Djokovic</t>
  </si>
  <si>
    <t>10
		                                            Lloyd Harris</t>
  </si>
  <si>
    <t>11
		                                            Stefanos Tsitsipas</t>
  </si>
  <si>
    <t>12
		                                            Hubert Hurkacz</t>
  </si>
  <si>
    <t>13
		                                            Taylor Fritz</t>
  </si>
  <si>
    <t>15
		                                            Ilya Ivashka</t>
  </si>
  <si>
    <t>16
		                                            Casper Ruud</t>
  </si>
  <si>
    <t>18
		                                            Aslan Karatsev</t>
  </si>
  <si>
    <t>19
		                                            Lorenzo Sonego</t>
  </si>
  <si>
    <t>21
		                                            Sebastian Korda</t>
  </si>
  <si>
    <t>23
		                                            Jannik Sinner</t>
  </si>
  <si>
    <t>24
		                                            Pablo Carreno Busta</t>
  </si>
  <si>
    <t>25
		                                            Marton Fucsovics</t>
  </si>
  <si>
    <t>26
		                                            Laslo Djere</t>
  </si>
  <si>
    <t>28
		                                            Daniel Evans</t>
  </si>
  <si>
    <t>29
		                                            Roberto Bautista Agut</t>
  </si>
  <si>
    <t>31
		                                            Nikoloz Basilashvili</t>
  </si>
  <si>
    <t>32
		                                            Emil Ruusuvuori</t>
  </si>
  <si>
    <t>33
		                                            Albert Ramos-Vinolas</t>
  </si>
  <si>
    <t>34
		                                            Carlos Alcaraz</t>
  </si>
  <si>
    <t>35
		                                            Fabio Fognini</t>
  </si>
  <si>
    <t>36
		                                            Diego Schwartzman</t>
  </si>
  <si>
    <t>37
		                                            John Millman</t>
  </si>
  <si>
    <t>38
		                                            Dominik Koepfer</t>
  </si>
  <si>
    <t>39
		                                            Federico Delbonis</t>
  </si>
  <si>
    <t>40
		                                            Alejandro Davidovich Fokina</t>
  </si>
  <si>
    <t>41
		                                            Dusan Lajovic</t>
  </si>
  <si>
    <t>1
		                                            Andrey Rublev</t>
  </si>
  <si>
    <t>2
		                                            Novak Djokovic</t>
  </si>
  <si>
    <t>4
		                                            Rafael Nadal</t>
  </si>
  <si>
    <t>30
		                                            Roberto Bautista Agut</t>
  </si>
  <si>
    <t>1
		                                            Daniil Medvedev</t>
  </si>
  <si>
    <t>3
		                                            Roberto Bautista Agut</t>
  </si>
  <si>
    <t>4
		                                            Diego Schwartzman</t>
  </si>
  <si>
    <t>5
		                                            Andrey Rublev</t>
  </si>
  <si>
    <t>6
		                                            Casper Ruud</t>
  </si>
  <si>
    <t>7
		                                            Alexander Zverev</t>
  </si>
  <si>
    <t>8
		                                            Federico Delbonis</t>
  </si>
  <si>
    <t>9
		                                            Ilya Ivashka</t>
  </si>
  <si>
    <t>10
		                                            Albert Ramos-Vinolas</t>
  </si>
  <si>
    <t>11
		                                            Cameron Norrie</t>
  </si>
  <si>
    <t>12
		                                            Carlos Alcaraz</t>
  </si>
  <si>
    <t>13
		                                            Nikoloz Basilashvili</t>
  </si>
  <si>
    <t>14
		                                            Jannik Sinner</t>
  </si>
  <si>
    <t>15
		                                            Emil Ruusuvuori</t>
  </si>
  <si>
    <t>16
		                                            Sebastian Korda</t>
  </si>
  <si>
    <t>17
		                                            Stefanos Tsitsipas</t>
  </si>
  <si>
    <t>18
		                                            Alejandro Davidovich Fokina</t>
  </si>
  <si>
    <t>19
		                                            John Millman</t>
  </si>
  <si>
    <t>20
		                                            Aslan Karatsev</t>
  </si>
  <si>
    <t>22
		                                            Laslo Djere</t>
  </si>
  <si>
    <t>23
		                                            Frances Tiafoe</t>
  </si>
  <si>
    <t>25
		                                            Daniel Evans</t>
  </si>
  <si>
    <t>26
		                                            Marton Fucsovics</t>
  </si>
  <si>
    <t>27
		                                            Marin Cilic</t>
  </si>
  <si>
    <t>29
		                                            Dusan Lajovic</t>
  </si>
  <si>
    <t>30
		                                            Jan-Lennard Struff</t>
  </si>
  <si>
    <t>31
		                                            Alex de Minaur</t>
  </si>
  <si>
    <t>32
		                                            Denis Shapovalov</t>
  </si>
  <si>
    <t>33
		                                            Felix Auger-Aliassime</t>
  </si>
  <si>
    <t>34
		                                            Taylor Fritz</t>
  </si>
  <si>
    <t>35
		                                            Dominik Koepfer</t>
  </si>
  <si>
    <t>36
		                                            Lloyd Harris</t>
  </si>
  <si>
    <t>37
		                                            Hubert Hurkacz</t>
  </si>
  <si>
    <t>38
		                                            Fabio Fognini</t>
  </si>
  <si>
    <t>39
		                                            Lorenzo Sonego</t>
  </si>
  <si>
    <t>40
		                                            Matteo Berrettini</t>
  </si>
  <si>
    <t>41
		                                            Alexander Bublik</t>
  </si>
  <si>
    <t>2
		                                            Roberto Bautista Agut</t>
  </si>
  <si>
    <t>3
		                                            Andy Murray</t>
  </si>
  <si>
    <t>7
		                                            Carlos Alcaraz</t>
  </si>
  <si>
    <t>8
		                                            Miomir Kecmanovic</t>
  </si>
  <si>
    <t>9
		                                            Jannik Sinner</t>
  </si>
  <si>
    <t>10
		                                            Alex de Minaur</t>
  </si>
  <si>
    <t>13
		                                            Pablo Carreno Busta</t>
  </si>
  <si>
    <t>14
		                                            Emil Ruusuvuori</t>
  </si>
  <si>
    <t>15
		                                            Andrey Rublev</t>
  </si>
  <si>
    <t>16
		                                            Albert Ramos-Vinolas</t>
  </si>
  <si>
    <t>17
		                                            Frances Tiafoe</t>
  </si>
  <si>
    <t>18
		                                            Daniel Evans</t>
  </si>
  <si>
    <t>19
		                                            Adrian Mannarino</t>
  </si>
  <si>
    <t>20
		                                            Sebastian Baez</t>
  </si>
  <si>
    <t>21
		                                            Mackenzie McDonald</t>
  </si>
  <si>
    <t>22
		                                            Pedro Martinez</t>
  </si>
  <si>
    <t>24
		                                            Alex Molcan</t>
  </si>
  <si>
    <t>25
		                                            Casper Ruud</t>
  </si>
  <si>
    <t>27
		                                            Sebastian Korda</t>
  </si>
  <si>
    <t>28
		                                            Marin Cilic</t>
  </si>
  <si>
    <t>29
		                                            Lorenzo Musetti</t>
  </si>
  <si>
    <t>30
		                                            Alejandro Davidovich Fokina</t>
  </si>
  <si>
    <t>31
		                                            Stefanos Tsitsipas</t>
  </si>
  <si>
    <t>32
		                                            David Goffin</t>
  </si>
  <si>
    <t>33
		                                            Jenson Brooksby</t>
  </si>
  <si>
    <t>34
		                                            Grigor Dimitrov</t>
  </si>
  <si>
    <t>35
		                                            Tommy Paul</t>
  </si>
  <si>
    <t>36
		                                            Brandon Nakashima</t>
  </si>
  <si>
    <t>37
		                                            Aslan Karatsev</t>
  </si>
  <si>
    <t>38
		                                            Karen Khachanov</t>
  </si>
  <si>
    <t>39
		                                            Felix Auger-Aliassime</t>
  </si>
  <si>
    <t>40
		                                            Denis Shapovalov</t>
  </si>
  <si>
    <t>41
		                                            Nick Kyrgios</t>
  </si>
  <si>
    <t>42
		                                            Hubert Hurkacz</t>
  </si>
  <si>
    <t>45
		                                            Alexander Bublik</t>
  </si>
  <si>
    <t>47
		                                            Maxime Cressy</t>
  </si>
  <si>
    <t>Percentage</t>
  </si>
  <si>
    <t>Games Won</t>
  </si>
  <si>
    <t>Total Games</t>
  </si>
  <si>
    <t>2
		                                            Hubert Hurkacz</t>
  </si>
  <si>
    <t>3
		                                            Maxime Cressy</t>
  </si>
  <si>
    <t>4
		                                            Novak Djokovic</t>
  </si>
  <si>
    <t>6
		                                            Stefanos Tsitsipas</t>
  </si>
  <si>
    <t>8
		                                            Marin Cilic</t>
  </si>
  <si>
    <t>9
		                                            Casper Ruud</t>
  </si>
  <si>
    <t>10
		                                            Denis Shapovalov</t>
  </si>
  <si>
    <t>11
		                                            Andrey Rublev</t>
  </si>
  <si>
    <t>12
		                                            Brandon Nakashima</t>
  </si>
  <si>
    <t>13
		                                            Carlos Alcaraz</t>
  </si>
  <si>
    <t>14
		                                            Taylor Fritz</t>
  </si>
  <si>
    <t>15
		                                            Rafael Nadal</t>
  </si>
  <si>
    <t>17
		                                            Holger Rune</t>
  </si>
  <si>
    <t>18
		                                            Pablo Carreno Busta</t>
  </si>
  <si>
    <t>19
		                                            Grigor Dimitrov</t>
  </si>
  <si>
    <t>20
		                                            Roberto Bautista Agut</t>
  </si>
  <si>
    <t>22
		                                            Frances Tiafoe</t>
  </si>
  <si>
    <t>23
		                                            Lorenzo Sonego</t>
  </si>
  <si>
    <t>24
		                                            Alexander Bublik</t>
  </si>
  <si>
    <t>25
		                                            Laslo Djere</t>
  </si>
  <si>
    <t>26
		                                            Cameron Norrie</t>
  </si>
  <si>
    <t>29
		                                            Adrian Mannarino</t>
  </si>
  <si>
    <t>30
		                                            Andy Murray</t>
  </si>
  <si>
    <t>31
		                                            Miomir Kecmanovic</t>
  </si>
  <si>
    <t>32
		                                            Daniel Evans</t>
  </si>
  <si>
    <t>33
		                                            Lorenzo Musetti</t>
  </si>
  <si>
    <t>34
		                                            Alex de Minaur</t>
  </si>
  <si>
    <t>36
		                                            Botic van de Zandschulp</t>
  </si>
  <si>
    <t>37
		                                            Mackenzie McDonald</t>
  </si>
  <si>
    <t>39
		                                            Alex Molcan</t>
  </si>
  <si>
    <t>40
		                                            Jenson Brooksby</t>
  </si>
  <si>
    <t>41
		                                            David Goffin</t>
  </si>
  <si>
    <t>44
		                                            Sebastian Baez</t>
  </si>
  <si>
    <t>45
		                                            Alejandro Davidovich Fokina</t>
  </si>
  <si>
    <t>46
		                                            Pedro Martinez</t>
  </si>
  <si>
    <t>2
		                                            Stefanos Tsitsipas</t>
  </si>
  <si>
    <t>3
		                                            Novak Djokovic</t>
  </si>
  <si>
    <t>4
		                                            Daniil Medvedev</t>
  </si>
  <si>
    <t>5
		                                            Alexander Zverev</t>
  </si>
  <si>
    <t>6
		                                            Hubert Hurkacz</t>
  </si>
  <si>
    <t>7
		                                            Casper Ruud</t>
  </si>
  <si>
    <t>10
		                                            Felix Auger-Aliassime</t>
  </si>
  <si>
    <t>11
		                                            Lloyd Harris</t>
  </si>
  <si>
    <t>12
		                                            Ilya Ivashka</t>
  </si>
  <si>
    <t>13
		                                            Lorenzo Sonego</t>
  </si>
  <si>
    <t>14
		                                            Pablo Carreno Busta</t>
  </si>
  <si>
    <t>15
		                                            Taylor Fritz</t>
  </si>
  <si>
    <t>18
		                                            Marin Cilic</t>
  </si>
  <si>
    <t>19
		                                            Alexander Bublik</t>
  </si>
  <si>
    <t>20
		                                            Cameron Norrie</t>
  </si>
  <si>
    <t>22
		                                            Jannik Sinner</t>
  </si>
  <si>
    <t>23
		                                            Aslan Karatsev</t>
  </si>
  <si>
    <t>25
		                                            Roberto Bautista Agut</t>
  </si>
  <si>
    <t>27
		                                            Jan-Lennard Struff</t>
  </si>
  <si>
    <t>29
		                                            Alex de Minaur</t>
  </si>
  <si>
    <t>30
		                                            Albert Ramos-Vinolas</t>
  </si>
  <si>
    <t>31
		                                            Carlos Alcaraz</t>
  </si>
  <si>
    <t>33
		                                            Diego Schwartzman</t>
  </si>
  <si>
    <t>34
		                                            Dusan Lajovic</t>
  </si>
  <si>
    <t>36
		                                            Nikoloz Basilashvili</t>
  </si>
  <si>
    <t>37
		                                            Dominik Koepfer</t>
  </si>
  <si>
    <t>39
		                                            Alejandro Davidovich Fokina</t>
  </si>
  <si>
    <t>40
		                                            John Millman</t>
  </si>
  <si>
    <t>41
		                                            Federico Delbonis</t>
  </si>
  <si>
    <t>3
		                                            Daniil Medvedev</t>
  </si>
  <si>
    <t>4
		                                            Felix Auger-Aliassime</t>
  </si>
  <si>
    <t>5
		                                            Maxime Cressy</t>
  </si>
  <si>
    <t>7
		                                            Marin Cilic</t>
  </si>
  <si>
    <t>8
		                                            Carlos Alcaraz</t>
  </si>
  <si>
    <t>10
		                                            Holger Rune</t>
  </si>
  <si>
    <t>11
		                                            Karen Khachanov</t>
  </si>
  <si>
    <t>12
		                                            Frances Tiafoe</t>
  </si>
  <si>
    <t>13
		                                            Novak Djokovic</t>
  </si>
  <si>
    <t>14
		                                            Andrey Rublev</t>
  </si>
  <si>
    <t>15
		                                            Pablo Carreno Busta</t>
  </si>
  <si>
    <t>16
		                                            Laslo Djere</t>
  </si>
  <si>
    <t>17
		                                            Casper Ruud</t>
  </si>
  <si>
    <t>18
		                                            Lorenzo Sonego</t>
  </si>
  <si>
    <t>19
		                                            Alex de Minaur</t>
  </si>
  <si>
    <t>22
		                                            Alexander Bublik</t>
  </si>
  <si>
    <t>23
		                                            Sebastian Korda</t>
  </si>
  <si>
    <t>24
		                                            Miomir Kecmanovic</t>
  </si>
  <si>
    <t>25
		                                            Brandon Nakashima</t>
  </si>
  <si>
    <t>26
		                                            Taylor Fritz</t>
  </si>
  <si>
    <t>27
		                                            Albert Ramos-Vinolas</t>
  </si>
  <si>
    <t>28
		                                            Botic van de Zandschulp</t>
  </si>
  <si>
    <t>31
		                                            Rafael Nadal</t>
  </si>
  <si>
    <t>32
		                                            Mackenzie McDonald</t>
  </si>
  <si>
    <t>33
		                                            Grigor Dimitrov</t>
  </si>
  <si>
    <t>34
		                                            Aslan Karatsev</t>
  </si>
  <si>
    <t>36
		                                            Daniel Evans</t>
  </si>
  <si>
    <t>37
		                                            Adrian Mannarino</t>
  </si>
  <si>
    <t>38
		                                            David Goffin</t>
  </si>
  <si>
    <t>39
		                                            Diego Schwartzman</t>
  </si>
  <si>
    <t>40
		                                            Alex Molcan</t>
  </si>
  <si>
    <t>41
		                                            Sebastian Baez</t>
  </si>
  <si>
    <t>43
		                                            Lorenzo Musetti</t>
  </si>
  <si>
    <t>44
		                                            Pedro Martinez</t>
  </si>
  <si>
    <t>45
		                                            Andy Murray</t>
  </si>
  <si>
    <t>46
		                                            Marcos Giron</t>
  </si>
  <si>
    <t>47
		                                            Alejandro Davidovich Fokina</t>
  </si>
  <si>
    <t>2
		                                            Denis Shapovalov</t>
  </si>
  <si>
    <t>3
		                                            Sebastian Korda</t>
  </si>
  <si>
    <t>4
		                                            Stefanos Tsitsipas</t>
  </si>
  <si>
    <t>5
		                                            Daniel Evans</t>
  </si>
  <si>
    <t>7
		                                            Jannik Sinner</t>
  </si>
  <si>
    <t>8
		                                            Novak Djokovic</t>
  </si>
  <si>
    <t>9
		                                            Karen Khachanov</t>
  </si>
  <si>
    <t>10
		                                            Pablo Carreno Busta</t>
  </si>
  <si>
    <t>13
		                                            Marin Cilic</t>
  </si>
  <si>
    <t>14
		                                            Hubert Hurkacz</t>
  </si>
  <si>
    <t>16
		                                            Taylor Fritz</t>
  </si>
  <si>
    <t>17
		                                            Lloyd Harris</t>
  </si>
  <si>
    <t>20
		                                            Casper Ruud</t>
  </si>
  <si>
    <t>21
		                                            Daniil Medvedev</t>
  </si>
  <si>
    <t>22
		                                            Alex de Minaur</t>
  </si>
  <si>
    <t>23
		                                            Alexander Zverev</t>
  </si>
  <si>
    <t>24
		                                            Marton Fucsovics</t>
  </si>
  <si>
    <t>25
		                                            Cameron Norrie</t>
  </si>
  <si>
    <t>26
		                                            Carlos Alcaraz</t>
  </si>
  <si>
    <t>27
		                                            Laslo Djere</t>
  </si>
  <si>
    <t>28
		                                            Dominik Koepfer</t>
  </si>
  <si>
    <t>29
		                                            Fabio Fognini</t>
  </si>
  <si>
    <t>30
		                                            Diego Schwartzman</t>
  </si>
  <si>
    <t>31
		                                            Felix Auger-Aliassime</t>
  </si>
  <si>
    <t>32
		                                            Tommy Paul</t>
  </si>
  <si>
    <t>33
		                                            Federico Delbonis</t>
  </si>
  <si>
    <t>35
		                                            Jan-Lennard Struff</t>
  </si>
  <si>
    <t>36
		                                            Roberto Bautista Agut</t>
  </si>
  <si>
    <t>37
		                                            Alejandro Davidovich Fokina</t>
  </si>
  <si>
    <t>38
		                                            Albert Ramos-Vinolas</t>
  </si>
  <si>
    <t>39
		                                            Emil Ruusuvuori</t>
  </si>
  <si>
    <t>41
		                                            Nikoloz Basilashvili</t>
  </si>
  <si>
    <t>1
		                                            Diego Schwartzman</t>
  </si>
  <si>
    <t>2
		                                            Rafael Nadal</t>
  </si>
  <si>
    <t>3
		                                            Carlos Alcaraz</t>
  </si>
  <si>
    <t>4
		                                            Alex de Minaur</t>
  </si>
  <si>
    <t>5
		                                            Novak Djokovic</t>
  </si>
  <si>
    <t>6
		                                            Sebastian Korda</t>
  </si>
  <si>
    <t>7
		                                            Sebastian Baez</t>
  </si>
  <si>
    <t>8
		                                            Jenson Brooksby</t>
  </si>
  <si>
    <t>10
		                                            Alejandro Davidovich Fokina</t>
  </si>
  <si>
    <t>11
		                                            David Goffin</t>
  </si>
  <si>
    <t>12
		                                            Daniil Medvedev</t>
  </si>
  <si>
    <t>13
		                                            Emil Ruusuvuori</t>
  </si>
  <si>
    <t>14
		                                            Botic van de Zandschulp</t>
  </si>
  <si>
    <t>15
		                                            Tommy Paul</t>
  </si>
  <si>
    <t>16
		                                            Cameron Norrie</t>
  </si>
  <si>
    <t>18
		                                            Pedro Martinez</t>
  </si>
  <si>
    <t>21
		                                            Miomir Kecmanovic</t>
  </si>
  <si>
    <t>22
		                                            Albert Ramos-Vinolas</t>
  </si>
  <si>
    <t>23
		                                            Alexander Bublik</t>
  </si>
  <si>
    <t>24
		                                            Aslan Karatsev</t>
  </si>
  <si>
    <t>25
		                                            Alex Molcan</t>
  </si>
  <si>
    <t>26
		                                            Daniel Evans</t>
  </si>
  <si>
    <t>28
		                                            Grigor Dimitrov</t>
  </si>
  <si>
    <t>30
		                                            Taylor Fritz</t>
  </si>
  <si>
    <t>31
		                                            Mackenzie McDonald</t>
  </si>
  <si>
    <t>32
		                                            Andrey Rublev</t>
  </si>
  <si>
    <t>33
		                                            Pablo Carreno Busta</t>
  </si>
  <si>
    <t>34
		                                            Holger Rune</t>
  </si>
  <si>
    <t>35
		                                            Casper Ruud</t>
  </si>
  <si>
    <t>36
		                                            Stefanos Tsitsipas</t>
  </si>
  <si>
    <t>37
		                                            Andy Murray</t>
  </si>
  <si>
    <t>39
		                                            Denis Shapovalov</t>
  </si>
  <si>
    <t>40
		                                            Brandon Nakashima</t>
  </si>
  <si>
    <t>41
		                                            Adrian Mannarino</t>
  </si>
  <si>
    <t>43
		                                            Nick Kyrgios</t>
  </si>
  <si>
    <t>45
		                                            Laslo Djere</t>
  </si>
  <si>
    <t>2
		                                            Diego Schwartzman</t>
  </si>
  <si>
    <t>4
		                                            Carlos Alcaraz</t>
  </si>
  <si>
    <t>5
		                                            Alex de Minaur</t>
  </si>
  <si>
    <t>6
		                                            Federico Delbonis</t>
  </si>
  <si>
    <t>7
		                                            Cameron Norrie</t>
  </si>
  <si>
    <t>8
		                                            Fabio Fognini</t>
  </si>
  <si>
    <t>9
		                                            Alejandro Davidovich Fokina</t>
  </si>
  <si>
    <t>10
		                                            Marton Fucsovics</t>
  </si>
  <si>
    <t>12
		                                            Jannik Sinner</t>
  </si>
  <si>
    <t>14
		                                            Nikoloz Basilashvili</t>
  </si>
  <si>
    <t>17
		                                            Aslan Karatsev</t>
  </si>
  <si>
    <t>18
		                                            Tommy Paul</t>
  </si>
  <si>
    <t>19
		                                            Laslo Djere</t>
  </si>
  <si>
    <t>20
		                                            Andrey Rublev</t>
  </si>
  <si>
    <t>21
		                                            Matteo Berrettini</t>
  </si>
  <si>
    <t>22
		                                            Felix Auger-Aliassime</t>
  </si>
  <si>
    <t>23
		                                            Albert Ramos-Vinolas</t>
  </si>
  <si>
    <t>27
		                                            Ilya Ivashka</t>
  </si>
  <si>
    <t>29
		                                            John Millman</t>
  </si>
  <si>
    <t>30
		                                            Marin Cilic</t>
  </si>
  <si>
    <t>31
		                                            Dusan Lajovic</t>
  </si>
  <si>
    <t>32
		                                            Karen Khachanov</t>
  </si>
  <si>
    <t>33
		                                            Roberto Bautista Agut</t>
  </si>
  <si>
    <t>36
		                                            Pablo Carreno Busta</t>
  </si>
  <si>
    <t>37
		                                            Alexander Bublik</t>
  </si>
  <si>
    <t>38
		                                            Hubert Hurkacz</t>
  </si>
  <si>
    <t>39
		                                            Frances Tiafoe</t>
  </si>
  <si>
    <t>40
		                                            Taylor Fritz</t>
  </si>
  <si>
    <t>41
		                                            Lloyd Harris</t>
  </si>
  <si>
    <t>1
		                                            Lorenzo Musetti</t>
  </si>
  <si>
    <t>2
		                                            Alex de Minaur</t>
  </si>
  <si>
    <t>3
		                                            Cameron Norrie</t>
  </si>
  <si>
    <t>4
		                                            Jenson Brooksby</t>
  </si>
  <si>
    <t>5
		                                            Rafael Nadal</t>
  </si>
  <si>
    <t>6
		                                            Diego Schwartzman</t>
  </si>
  <si>
    <t>7
		                                            Mackenzie McDonald</t>
  </si>
  <si>
    <t>8
		                                            Nick Kyrgios</t>
  </si>
  <si>
    <t>10
		                                            Daniil Medvedev</t>
  </si>
  <si>
    <t>11
		                                            Botic van de Zandschulp</t>
  </si>
  <si>
    <t>12
		                                            Sebastian Korda</t>
  </si>
  <si>
    <t>13
		                                            Daniel Evans</t>
  </si>
  <si>
    <t>14
		                                            Lorenzo Sonego</t>
  </si>
  <si>
    <t>15
		                                            Stefanos Tsitsipas</t>
  </si>
  <si>
    <t>17
		                                            Jannik Sinner</t>
  </si>
  <si>
    <t>18
		                                            Miomir Kecmanovic</t>
  </si>
  <si>
    <t>19
		                                            Holger Rune</t>
  </si>
  <si>
    <t>21
		                                            Carlos Alcaraz</t>
  </si>
  <si>
    <t>22
		                                            Alejandro Davidovich Fokina</t>
  </si>
  <si>
    <t>23
		                                            Laslo Djere</t>
  </si>
  <si>
    <t>24
		                                            Maxime Cressy</t>
  </si>
  <si>
    <t>25
		                                            Emil Ruusuvuori</t>
  </si>
  <si>
    <t>26
		                                            Alexander Bublik</t>
  </si>
  <si>
    <t>27
		                                            Marcos Giron</t>
  </si>
  <si>
    <t>28
		                                            Andrey Rublev</t>
  </si>
  <si>
    <t>29
		                                            Alex Molcan</t>
  </si>
  <si>
    <t>31
		                                            Tommy Paul</t>
  </si>
  <si>
    <t>32
		                                            Roberto Bautista Agut</t>
  </si>
  <si>
    <t>33
		                                            Aslan Karatsev</t>
  </si>
  <si>
    <t>35
		                                            Grigor Dimitrov</t>
  </si>
  <si>
    <t>36
		                                            Marin Cilic</t>
  </si>
  <si>
    <t>37
		                                            Sebastian Baez</t>
  </si>
  <si>
    <t>38
		                                            Pablo Carreno Busta</t>
  </si>
  <si>
    <t>39
		                                            Brandon Nakashima</t>
  </si>
  <si>
    <t>40
		                                            Frances Tiafoe</t>
  </si>
  <si>
    <t>41
		                                            Taylor Fritz</t>
  </si>
  <si>
    <t>43
		                                            Felix Auger-Aliassime</t>
  </si>
  <si>
    <t>44
		                                            Casper Ruud</t>
  </si>
  <si>
    <t>45
		                                            Denis Shapovalov</t>
  </si>
  <si>
    <t>47
		                                            Adrian Mannarino</t>
  </si>
  <si>
    <t>5
		                                            Casper Ruud</t>
  </si>
  <si>
    <t>6
		                                            Jannik Sinner</t>
  </si>
  <si>
    <t>9
		                                            Roberto Bautista Agut</t>
  </si>
  <si>
    <t>10
		                                            Nikoloz Basilashvili</t>
  </si>
  <si>
    <t>12
		                                            Pablo Carreno Busta</t>
  </si>
  <si>
    <t>14
		                                            John Millman</t>
  </si>
  <si>
    <t>15
		                                            Alexander Zverev</t>
  </si>
  <si>
    <t>16
		                                            Marton Fucsovics</t>
  </si>
  <si>
    <t>17
		                                            Alex de Minaur</t>
  </si>
  <si>
    <t>18
		                                            Fabio Fognini</t>
  </si>
  <si>
    <t>19
		                                            Federico Delbonis</t>
  </si>
  <si>
    <t>20
		                                            Albert Ramos-Vinolas</t>
  </si>
  <si>
    <t>22
		                                            Ilya Ivashka</t>
  </si>
  <si>
    <t>23
		                                            Dominik Koepfer</t>
  </si>
  <si>
    <t>24
		                                            Alejandro Davidovich Fokina</t>
  </si>
  <si>
    <t>25
		                                            Aslan Karatsev</t>
  </si>
  <si>
    <t>26
		                                            Denis Shapovalov</t>
  </si>
  <si>
    <t>28
		                                            Emil Ruusuvuori</t>
  </si>
  <si>
    <t>30
		                                            Lloyd Harris</t>
  </si>
  <si>
    <t>31
		                                            Frances Tiafoe</t>
  </si>
  <si>
    <t>33
		                                            Alexander Bublik</t>
  </si>
  <si>
    <t>34
		                                            Lorenzo Sonego</t>
  </si>
  <si>
    <t>35
		                                            Taylor Fritz</t>
  </si>
  <si>
    <t>36
		                                            Felix Auger-Aliassime</t>
  </si>
  <si>
    <t>37
		                                            Dusan Lajovic</t>
  </si>
  <si>
    <t>38
		                                            Laslo Djere</t>
  </si>
  <si>
    <t>39
		                                            Marin Cilic</t>
  </si>
  <si>
    <t>40
		                                            Hubert Hurkacz</t>
  </si>
  <si>
    <t>6
		                                            Roberto Bautista Agut</t>
  </si>
  <si>
    <t>8
		                                            Daniil Medvedev</t>
  </si>
  <si>
    <t>10
		                                            Sebastian Korda</t>
  </si>
  <si>
    <t>11
		                                            Alejandro Davidovich Fokina</t>
  </si>
  <si>
    <t>12
		                                            Jenson Brooksby</t>
  </si>
  <si>
    <t>13
		                                            Miomir Kecmanovic</t>
  </si>
  <si>
    <t>14
		                                            David Goffin</t>
  </si>
  <si>
    <t>15
		                                            Sebastian Baez</t>
  </si>
  <si>
    <t>16
		                                            Emil Ruusuvuori</t>
  </si>
  <si>
    <t>17
		                                            Botic van de Zandschulp</t>
  </si>
  <si>
    <t>18
		                                            Taylor Fritz</t>
  </si>
  <si>
    <t>19
		                                            Pablo Carreno Busta</t>
  </si>
  <si>
    <t>20
		                                            Tommy Paul</t>
  </si>
  <si>
    <t>21
		                                            Daniel Evans</t>
  </si>
  <si>
    <t>22
		                                            Mackenzie McDonald</t>
  </si>
  <si>
    <t>23
		                                            Andy Murray</t>
  </si>
  <si>
    <t>24
		                                            Lorenzo Musetti</t>
  </si>
  <si>
    <t>25
		                                            Andrey Rublev</t>
  </si>
  <si>
    <t>26
		                                            Albert Ramos-Vinolas</t>
  </si>
  <si>
    <t>27
		                                            Pedro Martinez</t>
  </si>
  <si>
    <t>30
		                                            Casper Ruud</t>
  </si>
  <si>
    <t>31
		                                            Holger Rune</t>
  </si>
  <si>
    <t>32
		                                            Grigor Dimitrov</t>
  </si>
  <si>
    <t>34
		                                            Stefanos Tsitsipas</t>
  </si>
  <si>
    <t>35
		                                            Felix Auger-Aliassime</t>
  </si>
  <si>
    <t>36
		                                            Laslo Djere</t>
  </si>
  <si>
    <t>40
		                                            Adrian Mannarino</t>
  </si>
  <si>
    <t>42
		                                            Frances Tiafoe</t>
  </si>
  <si>
    <t>43
		                                            Brandon Nakashima</t>
  </si>
  <si>
    <t>44
		                                            Denis Shapovalov</t>
  </si>
  <si>
    <t>45
		                                            Hubert Hurkacz</t>
  </si>
  <si>
    <t>5
		                                            Cameron Norrie</t>
  </si>
  <si>
    <t>8
		                                            Casper Ruud</t>
  </si>
  <si>
    <t>11
		                                            Jannik Sinner</t>
  </si>
  <si>
    <t>12
		                                            Aslan Karatsev</t>
  </si>
  <si>
    <t>13
		                                            Roberto Bautista Agut</t>
  </si>
  <si>
    <t>14
		                                            Ilya Ivashka</t>
  </si>
  <si>
    <t>16
		                                            Stefanos Tsitsipas</t>
  </si>
  <si>
    <t>17
		                                            Marton Fucsovics</t>
  </si>
  <si>
    <t>18
		                                            Alex de Minaur</t>
  </si>
  <si>
    <t>19
		                                            Sebastian Korda</t>
  </si>
  <si>
    <t>21
		                                            Fabio Fognini</t>
  </si>
  <si>
    <t>22
		                                            Emil Ruusuvuori</t>
  </si>
  <si>
    <t>25
		                                            Tommy Paul</t>
  </si>
  <si>
    <t>27
		                                            John Millman</t>
  </si>
  <si>
    <t>29
		                                            Karen Khachanov</t>
  </si>
  <si>
    <t>30
		                                            Dusan Lajovic</t>
  </si>
  <si>
    <t>31
		                                            Marin Cilic</t>
  </si>
  <si>
    <t>33
		                                            Frances Tiafoe</t>
  </si>
  <si>
    <t>34
		                                            Felix Auger-Aliassime</t>
  </si>
  <si>
    <t>35
		                                            Lorenzo Sonego</t>
  </si>
  <si>
    <t>36
		                                            Matteo Berrettini</t>
  </si>
  <si>
    <t>38
		                                            Alexander Bublik</t>
  </si>
  <si>
    <t>39
		                                            Hubert Hurkacz</t>
  </si>
  <si>
    <t>40
		                                            Jan-Lennard Struff</t>
  </si>
  <si>
    <t>a</t>
  </si>
  <si>
    <t xml:space="preserve"> 'Adrian Mannarino'</t>
  </si>
  <si>
    <t xml:space="preserve"> 'Albert Ramos-Vinolas'</t>
  </si>
  <si>
    <t xml:space="preserve"> 'Alejandro Davidovich Fokina'</t>
  </si>
  <si>
    <t xml:space="preserve"> 'Alejandro Tabilo'</t>
  </si>
  <si>
    <t xml:space="preserve"> 'Alex de Minaur'</t>
  </si>
  <si>
    <t xml:space="preserve"> 'Alex Molcan'</t>
  </si>
  <si>
    <t xml:space="preserve"> 'Alexander Bublik'</t>
  </si>
  <si>
    <t xml:space="preserve"> 'Alexander Zverev'</t>
  </si>
  <si>
    <t xml:space="preserve"> 'Alexei Popyrin'</t>
  </si>
  <si>
    <t xml:space="preserve"> 'Aljaz Bedene'</t>
  </si>
  <si>
    <t xml:space="preserve"> 'Andrey Rublev'</t>
  </si>
  <si>
    <t xml:space="preserve"> 'Andy Murray'</t>
  </si>
  <si>
    <t xml:space="preserve"> 'Arthur Rinderknech'</t>
  </si>
  <si>
    <t xml:space="preserve"> 'Aslan Karatsev'</t>
  </si>
  <si>
    <t xml:space="preserve"> 'Ben Shelton'</t>
  </si>
  <si>
    <t xml:space="preserve"> 'Benjamin Bonzi'</t>
  </si>
  <si>
    <t xml:space="preserve"> 'Benoit Paire'</t>
  </si>
  <si>
    <t xml:space="preserve"> 'Bernabe Zapata Miralles'</t>
  </si>
  <si>
    <t xml:space="preserve"> 'Borna Coric'</t>
  </si>
  <si>
    <t xml:space="preserve"> 'Botic van de Zandschulp'</t>
  </si>
  <si>
    <t xml:space="preserve"> 'Brandon Nakashima'</t>
  </si>
  <si>
    <t xml:space="preserve"> 'Cameron Norrie'</t>
  </si>
  <si>
    <t xml:space="preserve"> 'Carlos Alcaraz'</t>
  </si>
  <si>
    <t xml:space="preserve"> 'Casper Ruud'</t>
  </si>
  <si>
    <t xml:space="preserve"> 'Cristian Garin'</t>
  </si>
  <si>
    <t xml:space="preserve"> 'Daniel Evans'</t>
  </si>
  <si>
    <t xml:space="preserve"> 'Daniil Medvedev'</t>
  </si>
  <si>
    <t xml:space="preserve"> 'David Goffin'</t>
  </si>
  <si>
    <t xml:space="preserve"> 'Denis Shapovalov'</t>
  </si>
  <si>
    <t xml:space="preserve"> 'Diego Schwartzman'</t>
  </si>
  <si>
    <t xml:space="preserve"> 'Dominic Thiem'</t>
  </si>
  <si>
    <t xml:space="preserve"> 'Dominik Koepfer'</t>
  </si>
  <si>
    <t xml:space="preserve"> 'Dusan Lajovic'</t>
  </si>
  <si>
    <t xml:space="preserve"> 'Egor Gerasimov'</t>
  </si>
  <si>
    <t xml:space="preserve"> 'Emil Ruusuvuori'</t>
  </si>
  <si>
    <t xml:space="preserve"> 'Fabio Fognini'</t>
  </si>
  <si>
    <t xml:space="preserve"> 'Federico Coria'</t>
  </si>
  <si>
    <t xml:space="preserve"> 'Federico Delbonis'</t>
  </si>
  <si>
    <t xml:space="preserve"> 'Felix Auger-Aliassime'</t>
  </si>
  <si>
    <t xml:space="preserve"> 'Filip Krajinovic'</t>
  </si>
  <si>
    <t xml:space="preserve"> 'Frances Tiafoe'</t>
  </si>
  <si>
    <t xml:space="preserve"> 'Francisco Cerundolo'</t>
  </si>
  <si>
    <t xml:space="preserve"> 'Gael Monfils'</t>
  </si>
  <si>
    <t xml:space="preserve"> 'Gianluca Mager'</t>
  </si>
  <si>
    <t xml:space="preserve"> 'Grigor Dimitrov'</t>
  </si>
  <si>
    <t xml:space="preserve"> 'Holger Rune'</t>
  </si>
  <si>
    <t xml:space="preserve"> 'Hubert Hurkacz'</t>
  </si>
  <si>
    <t xml:space="preserve"> 'Ilya Ivashka'</t>
  </si>
  <si>
    <t xml:space="preserve"> 'J.J. Wolf'</t>
  </si>
  <si>
    <t xml:space="preserve"> 'Jack Draper'</t>
  </si>
  <si>
    <t xml:space="preserve"> 'James Duckworth'</t>
  </si>
  <si>
    <t xml:space="preserve"> 'Jan-Lennard Struff'</t>
  </si>
  <si>
    <t xml:space="preserve"> 'Jannik Sinner'</t>
  </si>
  <si>
    <t xml:space="preserve"> 'Jaume Munar'</t>
  </si>
  <si>
    <t xml:space="preserve"> 'Jenson Brooksby'</t>
  </si>
  <si>
    <t xml:space="preserve"> 'Jeremy Chardy'</t>
  </si>
  <si>
    <t xml:space="preserve"> 'Jiri Lehecka'</t>
  </si>
  <si>
    <t xml:space="preserve"> 'Joao Sousa'</t>
  </si>
  <si>
    <t xml:space="preserve"> 'John Isner'</t>
  </si>
  <si>
    <t xml:space="preserve"> 'John Millman'</t>
  </si>
  <si>
    <t xml:space="preserve"> 'Jordan Thompson'</t>
  </si>
  <si>
    <t xml:space="preserve"> 'Karen Khachanov'</t>
  </si>
  <si>
    <t xml:space="preserve"> 'Kei Nishikori'</t>
  </si>
  <si>
    <t xml:space="preserve"> 'Laslo Djere'</t>
  </si>
  <si>
    <t xml:space="preserve"> 'Lloyd Harris'</t>
  </si>
  <si>
    <t xml:space="preserve"> 'Lorenzo Musetti'</t>
  </si>
  <si>
    <t xml:space="preserve"> 'Lorenzo Sonego'</t>
  </si>
  <si>
    <t xml:space="preserve"> 'Mackenzie McDonald'</t>
  </si>
  <si>
    <t xml:space="preserve"> 'Marco Cecchinato'</t>
  </si>
  <si>
    <t xml:space="preserve"> 'Marcos Giron'</t>
  </si>
  <si>
    <t xml:space="preserve"> 'Marin Cilic'</t>
  </si>
  <si>
    <t xml:space="preserve"> 'Marton Fucsovics'</t>
  </si>
  <si>
    <t xml:space="preserve"> 'Matteo Berrettini'</t>
  </si>
  <si>
    <t xml:space="preserve"> 'Maxime Cressy'</t>
  </si>
  <si>
    <t xml:space="preserve"> 'Mikael Ymer'</t>
  </si>
  <si>
    <t xml:space="preserve"> 'Milos Raonic'</t>
  </si>
  <si>
    <t xml:space="preserve"> 'Miomir Kecmanovic'</t>
  </si>
  <si>
    <t xml:space="preserve"> 'Nick Kyrgios'</t>
  </si>
  <si>
    <t xml:space="preserve"> 'Nicolas Jarry'</t>
  </si>
  <si>
    <t xml:space="preserve"> 'Nikoloz Basilashvili'</t>
  </si>
  <si>
    <t xml:space="preserve"> 'Novak Djokovic'</t>
  </si>
  <si>
    <t xml:space="preserve"> 'Oscar Otte'</t>
  </si>
  <si>
    <t xml:space="preserve"> 'Pablo Carreno Busta'</t>
  </si>
  <si>
    <t xml:space="preserve"> 'Pedro Martinez'</t>
  </si>
  <si>
    <t xml:space="preserve"> 'Rafael Nadal'</t>
  </si>
  <si>
    <t xml:space="preserve"> 'Reilly Opelka'</t>
  </si>
  <si>
    <t xml:space="preserve"> 'Ricardas Berankis'</t>
  </si>
  <si>
    <t xml:space="preserve"> 'Richard Gasquet'</t>
  </si>
  <si>
    <t xml:space="preserve"> 'Roberto Bautista Agut'</t>
  </si>
  <si>
    <t xml:space="preserve"> 'Sebastian Baez'</t>
  </si>
  <si>
    <t xml:space="preserve"> 'Sebastian Korda'</t>
  </si>
  <si>
    <t xml:space="preserve"> 'Soonwoo Kwon'</t>
  </si>
  <si>
    <t xml:space="preserve"> 'Stefano Travaglia'</t>
  </si>
  <si>
    <t xml:space="preserve"> 'Stefanos Tsitsipas'</t>
  </si>
  <si>
    <t xml:space="preserve"> 'Steve Johnson'</t>
  </si>
  <si>
    <t xml:space="preserve"> 'Tallon Griekspoor'</t>
  </si>
  <si>
    <t xml:space="preserve"> 'Taro Daniel'</t>
  </si>
  <si>
    <t xml:space="preserve"> 'Taylor Fritz'</t>
  </si>
  <si>
    <t xml:space="preserve"> 'Thiago Monteiro'</t>
  </si>
  <si>
    <t xml:space="preserve"> 'Tomas Martin Etcheverry'</t>
  </si>
  <si>
    <t xml:space="preserve"> 'Tommy Paul'</t>
  </si>
  <si>
    <t xml:space="preserve"> 'Ugo Humbert'</t>
  </si>
  <si>
    <t xml:space="preserve"> 'Yoshihito Nishioka'</t>
  </si>
  <si>
    <t>'Adrian Mannarino', 'Albert Ramos-Vinolas', 'Alejandro Davidovich Fokina', 'Alejandro Tabilo', 'Alex de Minaur', 'Alex Molcan', 'Alexander Bublik', 'Alexander Zverev', 'Alexei Popyrin', 'Aljaz Bedene', 'Andrey Rublev', 'Andy Murray', 'Arthur Rinderknech', 'Aslan Karatsev', 'Ben Shelton', 'Benjamin Bonzi', 'Benoit Paire', 'Bernabe Zapata Miralles', 'Borna Coric', 'Botic van de Zandschulp', 'Brandon Nakashima', 'Cameron Norrie', 'Carlos Alcaraz', 'Casper Ruud', 'Cristian Garin', 'Daniel Evans', 'Daniil Medvedev', 'David Goffin', 'Denis Shapovalov', 'Diego Schwartzman', 'Dominic Thiem', 'Dominik Koepfer', 'Dusan Lajovic', 'Egor Gerasimov', 'Emil Ruusuvuori', 'Fabio Fognini', 'Federico Coria', 'Federico Delbonis', 'Felix Auger-Aliassime', 'Filip Krajinovic', 'Frances Tiafoe', 'Francisco Cerundolo', 'Gael Monfils', 'Gianluca Mager', 'Grigor Dimitrov', 'Holger Rune', 'Hubert Hurkacz', 'Ilya Ivashka', 'J.J. Wolf', 'Jack Draper', 'James Duckworth', 'Jan-Lennard Struff', 'Jannik Sinner', 'Jaume Munar', 'Jenson Brooksby', 'Jeremy Chardy', 'Jiri Lehecka', 'Joao Sousa', 'John Isner', 'John Isner', 'John Millman', 'Jordan Thompson', 'Karen Khachanov', 'Kei Nishikori', 'Laslo Djere', 'Lloyd Harris', 'Lorenzo Musetti', 'Lorenzo Sonego', 'Mackenzie McDonald', 'Marco Cecchinato', 'Marcos Giron', 'Marin Cilic', 'Marton Fucsovics', 'Matteo Berrettini', 'Maxime Cressy', 'Mikael Ymer', 'Milos Raonic', 'Miomir Kecmanovic', 'Nick Kyrgios', 'Nicolas Jarry', 'Nikoloz Basilashvili', 'Novak Djokovic', 'Oscar Otte', 'Pablo Carreno Busta', 'Pedro Martinez', 'Rafael Nadal', 'Reilly Opelka', 'Ricardas Berankis', 'Richard Gasquet', 'Roberto Bautista Agut', 'Sebastian Baez', 'Sebastian Korda', 'Soonwoo Kwon', 'Stefano Travaglia', 'Stefanos Tsitsipas', 'Steve Johnson', 'Tallon Griekspoor', 'Taro Daniel', 'Taylor Fritz', 'Thiago Monteiro', 'Tomas Martin Etcheverry', 'Tommy Paul', 'Ugo Humbert', 'Yoshihito Nishioka'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</si>
</sst>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7"/>
      <color rgb="FF3B3B3B"/>
      <name val="Consolas"/>
      <family val="3"/>
    </font>
  </fonts>
  <fills count="4">
    <fill>
      <patternFill patternType="none"/>
    </fill>
    <fill>
      <patternFill patternType="gray125"/>
    </fill>
    <fill>
      <patternFill patternType="solid">
        <fgColor theme="9" tint="0.79998168889431442"/>
        <bgColor theme="9" tint="0.79998168889431442"/>
      </patternFill>
    </fill>
    <fill>
      <patternFill patternType="solid">
        <fgColor rgb="FF92D050"/>
        <bgColor indexed="64"/>
      </patternFill>
    </fill>
  </fills>
  <borders count="8">
    <border>
      <left/>
      <right/>
      <top/>
      <bottom/>
      <diagonal/>
    </border>
    <border>
      <left/>
      <right/>
      <top style="thin">
        <color theme="9" tint="0.39997558519241921"/>
      </top>
      <bottom style="thin">
        <color theme="9" tint="0.3999755851924192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1">
    <xf numFmtId="0" fontId="0" fillId="0" borderId="0" xfId="0"/>
    <xf numFmtId="0" fontId="0" fillId="2" borderId="1" xfId="0" applyFill="1" applyBorder="1"/>
    <xf numFmtId="0" fontId="0" fillId="0" borderId="1" xfId="0" applyBorder="1"/>
    <xf numFmtId="0" fontId="1" fillId="0" borderId="0" xfId="0" applyFont="1" applyAlignment="1">
      <alignment vertical="center"/>
    </xf>
    <xf numFmtId="0" fontId="0" fillId="3" borderId="0" xfId="0" quotePrefix="1" applyFill="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cellXfs>
  <cellStyles count="1">
    <cellStyle name="Normal" xfId="0" builtinId="0"/>
  </cellStyles>
  <dxfs count="4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3" xr16:uid="{0A3A0EBF-1E9E-4C39-9BDB-1A25DE0AC599}" autoFormatId="16" applyNumberFormats="0" applyBorderFormats="0" applyFontFormats="0" applyPatternFormats="0" applyAlignmentFormats="0" applyWidthHeightFormats="0">
  <queryTableRefresh nextId="10">
    <queryTableFields count="9">
      <queryTableField id="1" name="Serve Standing© Player" tableColumnId="1"/>
      <queryTableField id="2" name="Serve Standing© Player2" tableColumnId="2"/>
      <queryTableField id="3" name="Serve Rating©" tableColumnId="3"/>
      <queryTableField id="4" name="% 1st Serve" tableColumnId="4"/>
      <queryTableField id="5" name="% 1st Serve Points Won" tableColumnId="5"/>
      <queryTableField id="6" name="% 2nd Serve Points Won" tableColumnId="6"/>
      <queryTableField id="7" name="% Service Games Won" tableColumnId="7"/>
      <queryTableField id="8" name="Avg. Aces/ Match" tableColumnId="8"/>
      <queryTableField id="9" name="Avg. Double Faults/Match"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4" xr16:uid="{CC032437-037B-4631-9FC8-F2FB773F3038}" autoFormatId="16" applyNumberFormats="0" applyBorderFormats="0" applyFontFormats="0" applyPatternFormats="0" applyAlignmentFormats="0" applyWidthHeightFormats="0">
  <queryTableRefresh nextId="10">
    <queryTableFields count="9">
      <queryTableField id="1" name="Serve Standing© Player" tableColumnId="1"/>
      <queryTableField id="2" name="Serve Standing© Player2" tableColumnId="2"/>
      <queryTableField id="3" name="Serve Rating©" tableColumnId="3"/>
      <queryTableField id="4" name="% 1st Serve" tableColumnId="4"/>
      <queryTableField id="5" name="% 1st Serve Points Won" tableColumnId="5"/>
      <queryTableField id="6" name="% 2nd Serve Points Won" tableColumnId="6"/>
      <queryTableField id="7" name="% Service Games Won" tableColumnId="7"/>
      <queryTableField id="8" name="Avg. Aces/ Match" tableColumnId="8"/>
      <queryTableField id="9" name="Avg. Double Faults/Match"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0" xr16:uid="{58E51644-7BD3-452D-AD2A-244E0D99B013}" autoFormatId="16" applyNumberFormats="0" applyBorderFormats="0" applyFontFormats="0" applyPatternFormats="0" applyAlignmentFormats="0" applyWidthHeightFormats="0">
  <queryTableRefresh nextId="10">
    <queryTableFields count="9">
      <queryTableField id="1" name="Serve Standing© Player" tableColumnId="1"/>
      <queryTableField id="2" name="Serve Standing© Player2" tableColumnId="2"/>
      <queryTableField id="3" name="Serve Rating©" tableColumnId="3"/>
      <queryTableField id="4" name="% 1st Serve" tableColumnId="4"/>
      <queryTableField id="5" name="% 1st Serve Points Won" tableColumnId="5"/>
      <queryTableField id="6" name="% 2nd Serve Points Won" tableColumnId="6"/>
      <queryTableField id="7" name="% Service Games Won" tableColumnId="7"/>
      <queryTableField id="8" name="Avg. Aces/ Match" tableColumnId="8"/>
      <queryTableField id="9" name="Avg. Double Faults/Match"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1" xr16:uid="{04BD2F46-21F0-42F8-A21A-F4BEFDACC9FF}" autoFormatId="16" applyNumberFormats="0" applyBorderFormats="0" applyFontFormats="0" applyPatternFormats="0" applyAlignmentFormats="0" applyWidthHeightFormats="0">
  <queryTableRefresh nextId="8">
    <queryTableFields count="7">
      <queryTableField id="1" name="Return Standing© Player" tableColumnId="1"/>
      <queryTableField id="2" name="Return Standing© Player2" tableColumnId="2"/>
      <queryTableField id="3" name="Return Rating©" tableColumnId="3"/>
      <queryTableField id="4" name="% 1st Serve Return Points Won" tableColumnId="4"/>
      <queryTableField id="5" name="% 2nd Serve Return Points Won" tableColumnId="5"/>
      <queryTableField id="6" name="% Return Games Won" tableColumnId="6"/>
      <queryTableField id="7" name="% Break Points Converted" tableColumnId="7"/>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2" xr16:uid="{F73AB0D3-6417-4FF9-B71D-93D2BDE3B2B2}" autoFormatId="16" applyNumberFormats="0" applyBorderFormats="0" applyFontFormats="0" applyPatternFormats="0" applyAlignmentFormats="0" applyWidthHeightFormats="0">
  <queryTableRefresh nextId="8">
    <queryTableFields count="7">
      <queryTableField id="1" name="Return Standing© Player" tableColumnId="1"/>
      <queryTableField id="2" name="Return Standing© Player2" tableColumnId="2"/>
      <queryTableField id="3" name="Return Rating©" tableColumnId="3"/>
      <queryTableField id="4" name="% 1st Serve Return Points Won" tableColumnId="4"/>
      <queryTableField id="5" name="% 2nd Serve Return Points Won" tableColumnId="5"/>
      <queryTableField id="6" name="% Return Games Won" tableColumnId="6"/>
      <queryTableField id="7" name="% Break Points Converted"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43" xr16:uid="{AA14B1DB-D71D-409C-8AA9-AA65E1CBAB73}" autoFormatId="16" applyNumberFormats="0" applyBorderFormats="0" applyFontFormats="0" applyPatternFormats="0" applyAlignmentFormats="0" applyWidthHeightFormats="0">
  <queryTableRefresh nextId="8">
    <queryTableFields count="7">
      <queryTableField id="1" name="Return Standing© Player" tableColumnId="1"/>
      <queryTableField id="2" name="Return Standing© Player2" tableColumnId="2"/>
      <queryTableField id="3" name="Return Rating©" tableColumnId="3"/>
      <queryTableField id="4" name="% 1st Serve Return Points Won" tableColumnId="4"/>
      <queryTableField id="5" name="% 2nd Serve Return Points Won" tableColumnId="5"/>
      <queryTableField id="6" name="% Return Games Won" tableColumnId="6"/>
      <queryTableField id="7" name="% Break Points Converted"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44" xr16:uid="{3D5326B5-3D7C-49C2-99CE-4A6E519E6357}" autoFormatId="16" applyNumberFormats="0" applyBorderFormats="0" applyFontFormats="0" applyPatternFormats="0" applyAlignmentFormats="0" applyWidthHeightFormats="0">
  <queryTableRefresh nextId="8">
    <queryTableFields count="7">
      <queryTableField id="1" name="Under Pressure Standing© Player" tableColumnId="1"/>
      <queryTableField id="2" name="Under Pressure Standing© Player2" tableColumnId="2"/>
      <queryTableField id="3" name="Under Pressure Rating©" tableColumnId="3"/>
      <queryTableField id="4" name="% Break Points Converted" tableColumnId="4"/>
      <queryTableField id="5" name="% Break Points Saved" tableColumnId="5"/>
      <queryTableField id="6" name="% Tie Breaks Won" tableColumnId="6"/>
      <queryTableField id="7" name="% Deciding Sets Won"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2" xr16:uid="{B2B89CDB-4593-4B91-A916-75B7F98FEE2E}" autoFormatId="16" applyNumberFormats="0" applyBorderFormats="0" applyFontFormats="0" applyPatternFormats="0" applyAlignmentFormats="0" applyWidthHeightFormats="0">
  <queryTableRefresh nextId="8">
    <queryTableFields count="7">
      <queryTableField id="1" name="Under Pressure Standing© Player" tableColumnId="1"/>
      <queryTableField id="2" name="Under Pressure Standing© Player2" tableColumnId="2"/>
      <queryTableField id="3" name="Under Pressure Rating©" tableColumnId="3"/>
      <queryTableField id="4" name="% Break Points Converted" tableColumnId="4"/>
      <queryTableField id="5" name="% Break Points Saved" tableColumnId="5"/>
      <queryTableField id="6" name="% Tie Breaks Won" tableColumnId="6"/>
      <queryTableField id="7" name="% Deciding Sets Won"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3" xr16:uid="{73B62BDF-9792-42DC-AB60-68B363B4415D}" autoFormatId="16" applyNumberFormats="0" applyBorderFormats="0" applyFontFormats="0" applyPatternFormats="0" applyAlignmentFormats="0" applyWidthHeightFormats="0">
  <queryTableRefresh nextId="8">
    <queryTableFields count="7">
      <queryTableField id="1" name="Under Pressure Standing© Player" tableColumnId="1"/>
      <queryTableField id="2" name="Under Pressure Standing© Player2" tableColumnId="2"/>
      <queryTableField id="3" name="Under Pressure Rating©" tableColumnId="3"/>
      <queryTableField id="4" name="% Break Points Converted" tableColumnId="4"/>
      <queryTableField id="5" name="% Break Points Saved" tableColumnId="5"/>
      <queryTableField id="6" name="% Tie Breaks Won" tableColumnId="6"/>
      <queryTableField id="7" name="% Deciding Sets Won" tableColumnId="7"/>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4" xr16:uid="{BBE1E620-14A1-4967-9230-67318AB778D6}" autoFormatId="16" applyNumberFormats="0" applyBorderFormats="0" applyFontFormats="0" applyPatternFormats="0" applyAlignmentFormats="0" applyWidthHeightFormats="0">
  <queryTableRefresh nextId="4">
    <queryTableFields count="3">
      <queryTableField id="1" name="Player" tableColumnId="1"/>
      <queryTableField id="2" name="Number" tableColumnId="2"/>
      <queryTableField id="3" name="Matches" tableColumnId="3"/>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5" xr16:uid="{50499608-5A4D-4B71-9F00-385E8E140C65}" autoFormatId="16" applyNumberFormats="0" applyBorderFormats="0" applyFontFormats="0" applyPatternFormats="0" applyAlignmentFormats="0" applyWidthHeightFormats="0">
  <queryTableRefresh nextId="4">
    <queryTableFields count="3">
      <queryTableField id="1" name="Player" tableColumnId="1"/>
      <queryTableField id="2" name="Number" tableColumnId="2"/>
      <queryTableField id="3" name="Matches" tableColumnId="3"/>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6" xr16:uid="{075F9E44-2C32-4405-A079-3105F7C79C01}" autoFormatId="16" applyNumberFormats="0" applyBorderFormats="0" applyFontFormats="0" applyPatternFormats="0" applyAlignmentFormats="0" applyWidthHeightFormats="0">
  <queryTableRefresh nextId="4">
    <queryTableFields count="3">
      <queryTableField id="1" name="Player" tableColumnId="1"/>
      <queryTableField id="2" name="Number" tableColumnId="2"/>
      <queryTableField id="3" name="Matches" tableColumnId="3"/>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7" xr16:uid="{6B7F2AE5-E36F-49F6-8353-4525BA39009A}" autoFormatId="16" applyNumberFormats="0" applyBorderFormats="0" applyFontFormats="0" applyPatternFormats="0" applyAlignmentFormats="0" applyWidthHeightFormats="0">
  <queryTableRefresh nextId="4">
    <queryTableFields count="3">
      <queryTableField id="1" name="Player" tableColumnId="1"/>
      <queryTableField id="2" name="Number" tableColumnId="2"/>
      <queryTableField id="3" name="Matches" tableColumnId="3"/>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8" xr16:uid="{918BA234-C7FC-41D3-8129-C715F32989F9}" autoFormatId="16" applyNumberFormats="0" applyBorderFormats="0" applyFontFormats="0" applyPatternFormats="0" applyAlignmentFormats="0" applyWidthHeightFormats="0">
  <queryTableRefresh nextId="4">
    <queryTableFields count="3">
      <queryTableField id="1" name="Player" tableColumnId="1"/>
      <queryTableField id="2" name="%" tableColumnId="2"/>
      <queryTableField id="3" name="Matches" tableColumnId="3"/>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9" xr16:uid="{C503EEC7-3A43-469E-9431-C561604E476C}" autoFormatId="16" applyNumberFormats="0" applyBorderFormats="0" applyFontFormats="0" applyPatternFormats="0" applyAlignmentFormats="0" applyWidthHeightFormats="0">
  <queryTableRefresh nextId="4">
    <queryTableFields count="3">
      <queryTableField id="1" name="Player" tableColumnId="1"/>
      <queryTableField id="2" name="%" tableColumnId="2"/>
      <queryTableField id="3" name="Matches" tableColumnId="3"/>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1" connectionId="10" xr16:uid="{DD7CCA10-5881-4657-A5E5-27C57356BB1A}" autoFormatId="16" applyNumberFormats="0" applyBorderFormats="0" applyFontFormats="0" applyPatternFormats="0" applyAlignmentFormats="0" applyWidthHeightFormats="0">
  <queryTableRefresh nextId="4">
    <queryTableFields count="3">
      <queryTableField id="1" name="Player" tableColumnId="1"/>
      <queryTableField id="2" name="%" tableColumnId="2"/>
      <queryTableField id="3" name="Matches" tableColumnId="3"/>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1" connectionId="11" xr16:uid="{62C5D7DE-618D-4B10-8935-22A3E1DC802B}"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124FF8-A57D-48DF-9BB7-C3C3E75A55B2}"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1" connectionId="14" xr16:uid="{DF27B1F6-214D-4232-BA73-A6EAEE02A61C}"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2" connectionId="19" xr16:uid="{5E4378F4-9061-4CF2-97E6-FA96CF83806D}"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alData_1" connectionId="17" xr16:uid="{22A91C2F-1404-487E-835D-FFCDDCCECF66}"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ExternalData_1" connectionId="18" xr16:uid="{2FFE6082-0C5A-49D3-AC53-893A6DD86A51}"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ExternalData_1" connectionId="20" xr16:uid="{6BB5A32E-A3A6-4CA5-82AE-C916513114DC}"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Games Won" tableColumnId="3"/>
      <queryTableField id="4" name="Total Games" tableColumnId="4"/>
      <queryTableField id="5" name="Matches" tableColumnId="5"/>
    </queryTableFields>
  </queryTableRefresh>
</queryTable>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ExternalData_1" connectionId="21" xr16:uid="{845B1F48-C630-4854-B17E-22482B355E37}"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Games Won" tableColumnId="3"/>
      <queryTableField id="4" name="Total Games" tableColumnId="4"/>
      <queryTableField id="5" name="Matches" tableColumnId="5"/>
    </queryTableFields>
  </queryTableRefresh>
</queryTable>
</file>

<file path=xl/queryTables/queryTable25.xml><?xml version="1.0" encoding="utf-8"?>
<queryTable xmlns="http://schemas.openxmlformats.org/spreadsheetml/2006/main" xmlns:mc="http://schemas.openxmlformats.org/markup-compatibility/2006" xmlns:xr16="http://schemas.microsoft.com/office/spreadsheetml/2017/revision16" mc:Ignorable="xr16" name="ExternalData_1" connectionId="22" xr16:uid="{2061B380-69C2-4253-B03D-7E502434FCD5}"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Games Won" tableColumnId="3"/>
      <queryTableField id="4" name="Total Games" tableColumnId="4"/>
      <queryTableField id="5" name="Matches" tableColumnId="5"/>
    </queryTableFields>
  </queryTableRefresh>
</queryTable>
</file>

<file path=xl/queryTables/queryTable26.xml><?xml version="1.0" encoding="utf-8"?>
<queryTable xmlns="http://schemas.openxmlformats.org/spreadsheetml/2006/main" xmlns:mc="http://schemas.openxmlformats.org/markup-compatibility/2006" xmlns:xr16="http://schemas.microsoft.com/office/spreadsheetml/2017/revision16" mc:Ignorable="xr16" name="ExternalData_1" connectionId="24" xr16:uid="{BB9044C5-A316-4D14-BCE2-337787B62647}"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Points Won" tableColumnId="3"/>
      <queryTableField id="4" name="Total Points" tableColumnId="4"/>
      <queryTableField id="5" name="Matches" tableColumnId="5"/>
    </queryTableFields>
  </queryTableRefresh>
</queryTable>
</file>

<file path=xl/queryTables/queryTable27.xml><?xml version="1.0" encoding="utf-8"?>
<queryTable xmlns="http://schemas.openxmlformats.org/spreadsheetml/2006/main" xmlns:mc="http://schemas.openxmlformats.org/markup-compatibility/2006" xmlns:xr16="http://schemas.microsoft.com/office/spreadsheetml/2017/revision16" mc:Ignorable="xr16" name="ExternalData_1" connectionId="25" xr16:uid="{1C1E0D4E-C458-485A-B467-5EA5B84162E5}"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Points Won" tableColumnId="3"/>
      <queryTableField id="4" name="Total Points" tableColumnId="4"/>
      <queryTableField id="5" name="Matches" tableColumnId="5"/>
    </queryTableFields>
  </queryTableRefresh>
</queryTable>
</file>

<file path=xl/queryTables/queryTable28.xml><?xml version="1.0" encoding="utf-8"?>
<queryTable xmlns="http://schemas.openxmlformats.org/spreadsheetml/2006/main" xmlns:mc="http://schemas.openxmlformats.org/markup-compatibility/2006" xmlns:xr16="http://schemas.microsoft.com/office/spreadsheetml/2017/revision16" mc:Ignorable="xr16" name="ExternalData_1" connectionId="26" xr16:uid="{D545306E-60E8-4C02-B195-6003892B57A1}"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Points Won" tableColumnId="3"/>
      <queryTableField id="4" name="Total Points" tableColumnId="4"/>
      <queryTableField id="5" name="Matches" tableColumnId="5"/>
    </queryTableFields>
  </queryTableRefresh>
</queryTable>
</file>

<file path=xl/queryTables/queryTable29.xml><?xml version="1.0" encoding="utf-8"?>
<queryTable xmlns="http://schemas.openxmlformats.org/spreadsheetml/2006/main" xmlns:mc="http://schemas.openxmlformats.org/markup-compatibility/2006" xmlns:xr16="http://schemas.microsoft.com/office/spreadsheetml/2017/revision16" mc:Ignorable="xr16" name="ExternalData_1" connectionId="27" xr16:uid="{F66CF3F7-06A4-4836-BCEC-320234DAFE15}"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30.xml><?xml version="1.0" encoding="utf-8"?>
<queryTable xmlns="http://schemas.openxmlformats.org/spreadsheetml/2006/main" xmlns:mc="http://schemas.openxmlformats.org/markup-compatibility/2006" xmlns:xr16="http://schemas.microsoft.com/office/spreadsheetml/2017/revision16" mc:Ignorable="xr16" name="ExternalData_1" connectionId="28" xr16:uid="{1011C885-2257-4D79-BCCF-6D99D9FC7968}"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31.xml><?xml version="1.0" encoding="utf-8"?>
<queryTable xmlns="http://schemas.openxmlformats.org/spreadsheetml/2006/main" xmlns:mc="http://schemas.openxmlformats.org/markup-compatibility/2006" xmlns:xr16="http://schemas.microsoft.com/office/spreadsheetml/2017/revision16" mc:Ignorable="xr16" name="ExternalData_1" connectionId="29" xr16:uid="{AAD3E294-D4DC-4A25-9E80-990529311674}"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32.xml><?xml version="1.0" encoding="utf-8"?>
<queryTable xmlns="http://schemas.openxmlformats.org/spreadsheetml/2006/main" xmlns:mc="http://schemas.openxmlformats.org/markup-compatibility/2006" xmlns:xr16="http://schemas.microsoft.com/office/spreadsheetml/2017/revision16" mc:Ignorable="xr16" name="ExternalData_1" connectionId="30" xr16:uid="{8D80809A-73B0-4CE1-9D42-A755299EAC3C}"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33.xml><?xml version="1.0" encoding="utf-8"?>
<queryTable xmlns="http://schemas.openxmlformats.org/spreadsheetml/2006/main" xmlns:mc="http://schemas.openxmlformats.org/markup-compatibility/2006" xmlns:xr16="http://schemas.microsoft.com/office/spreadsheetml/2017/revision16" mc:Ignorable="xr16" name="ExternalData_1" connectionId="31" xr16:uid="{062D8F17-B931-44EF-B4B2-94AC6DBB4763}"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34.xml><?xml version="1.0" encoding="utf-8"?>
<queryTable xmlns="http://schemas.openxmlformats.org/spreadsheetml/2006/main" xmlns:mc="http://schemas.openxmlformats.org/markup-compatibility/2006" xmlns:xr16="http://schemas.microsoft.com/office/spreadsheetml/2017/revision16" mc:Ignorable="xr16" name="ExternalData_1" connectionId="32" xr16:uid="{D793617F-E264-4D39-AC55-E5D89153F1DA}" autoFormatId="16" applyNumberFormats="0" applyBorderFormats="0" applyFontFormats="0" applyPatternFormats="0" applyAlignmentFormats="0" applyWidthHeightFormats="0">
  <queryTableRefresh nextId="6">
    <queryTableFields count="5">
      <queryTableField id="1" name="Player" tableColumnId="1"/>
      <queryTableField id="2" name="%" tableColumnId="2"/>
      <queryTableField id="3" name="Points Won" tableColumnId="3"/>
      <queryTableField id="4" name="Total Points" tableColumnId="4"/>
      <queryTableField id="5" name="Matches" tableColumnId="5"/>
    </queryTableFields>
  </queryTableRefresh>
</queryTable>
</file>

<file path=xl/queryTables/queryTable35.xml><?xml version="1.0" encoding="utf-8"?>
<queryTable xmlns="http://schemas.openxmlformats.org/spreadsheetml/2006/main" xmlns:mc="http://schemas.openxmlformats.org/markup-compatibility/2006" xmlns:xr16="http://schemas.microsoft.com/office/spreadsheetml/2017/revision16" mc:Ignorable="xr16" name="ExternalData_1" connectionId="33" xr16:uid="{B49B4E1F-D68A-4A2F-9216-940FE91C1EC5}"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Points Won" tableColumnId="3"/>
      <queryTableField id="4" name="Total Points" tableColumnId="4"/>
      <queryTableField id="5" name="Matches" tableColumnId="5"/>
    </queryTableFields>
  </queryTableRefresh>
</queryTable>
</file>

<file path=xl/queryTables/queryTable36.xml><?xml version="1.0" encoding="utf-8"?>
<queryTable xmlns="http://schemas.openxmlformats.org/spreadsheetml/2006/main" xmlns:mc="http://schemas.openxmlformats.org/markup-compatibility/2006" xmlns:xr16="http://schemas.microsoft.com/office/spreadsheetml/2017/revision16" mc:Ignorable="xr16" name="ExternalData_1" connectionId="35" xr16:uid="{4BFC742E-D8FD-460B-A9AC-9561EE5F4B64}"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Points Won" tableColumnId="3"/>
      <queryTableField id="4" name="Total Points" tableColumnId="4"/>
      <queryTableField id="5" name="Matches" tableColumnId="5"/>
    </queryTableFields>
  </queryTableRefresh>
</queryTable>
</file>

<file path=xl/queryTables/queryTable37.xml><?xml version="1.0" encoding="utf-8"?>
<queryTable xmlns="http://schemas.openxmlformats.org/spreadsheetml/2006/main" xmlns:mc="http://schemas.openxmlformats.org/markup-compatibility/2006" xmlns:xr16="http://schemas.microsoft.com/office/spreadsheetml/2017/revision16" mc:Ignorable="xr16" name="ExternalData_1" connectionId="36" xr16:uid="{FD45156E-9CE1-4D48-AB26-77B386474B50}"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Points Won" tableColumnId="3"/>
      <queryTableField id="4" name="Total Points" tableColumnId="4"/>
      <queryTableField id="5" name="Matches" tableColumnId="5"/>
    </queryTableFields>
  </queryTableRefresh>
</queryTable>
</file>

<file path=xl/queryTables/queryTable38.xml><?xml version="1.0" encoding="utf-8"?>
<queryTable xmlns="http://schemas.openxmlformats.org/spreadsheetml/2006/main" xmlns:mc="http://schemas.openxmlformats.org/markup-compatibility/2006" xmlns:xr16="http://schemas.microsoft.com/office/spreadsheetml/2017/revision16" mc:Ignorable="xr16" name="ExternalData_1" connectionId="37" xr16:uid="{74091BEE-773C-4E96-B11F-8FE15A5532BB}"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Games Won" tableColumnId="3"/>
      <queryTableField id="4" name="Total Games" tableColumnId="4"/>
      <queryTableField id="5" name="Matches" tableColumnId="5"/>
    </queryTableFields>
  </queryTableRefresh>
</queryTable>
</file>

<file path=xl/queryTables/queryTable39.xml><?xml version="1.0" encoding="utf-8"?>
<queryTable xmlns="http://schemas.openxmlformats.org/spreadsheetml/2006/main" xmlns:mc="http://schemas.openxmlformats.org/markup-compatibility/2006" xmlns:xr16="http://schemas.microsoft.com/office/spreadsheetml/2017/revision16" mc:Ignorable="xr16" name="ExternalData_1" connectionId="38" xr16:uid="{A68385BF-68DE-489E-B77D-422510F30FB9}"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Games Won" tableColumnId="3"/>
      <queryTableField id="4" name="Total Games" tableColumnId="4"/>
      <queryTableField id="5" name="Matches" tableColumnId="5"/>
    </queryTableFields>
  </queryTableRefresh>
</queryTable>
</file>

<file path=xl/queryTables/queryTable40.xml><?xml version="1.0" encoding="utf-8"?>
<queryTable xmlns="http://schemas.openxmlformats.org/spreadsheetml/2006/main" xmlns:mc="http://schemas.openxmlformats.org/markup-compatibility/2006" xmlns:xr16="http://schemas.microsoft.com/office/spreadsheetml/2017/revision16" mc:Ignorable="xr16" name="ExternalData_1" connectionId="39" xr16:uid="{F1C3EEF8-A1EE-4556-8F3D-68E23D21E483}" autoFormatId="16" applyNumberFormats="0" applyBorderFormats="0" applyFontFormats="0" applyPatternFormats="0" applyAlignmentFormats="0" applyWidthHeightFormats="0">
  <queryTableRefresh nextId="6">
    <queryTableFields count="5">
      <queryTableField id="1" name="Player" tableColumnId="1"/>
      <queryTableField id="2" name="Percentage" tableColumnId="2"/>
      <queryTableField id="3" name="Games Won" tableColumnId="3"/>
      <queryTableField id="4" name="Total Games" tableColumnId="4"/>
      <queryTableField id="5" name="Matches"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59FF31-1A07-45E4-9EE6-324656DB6E39}" name="Table_Table_0__3" displayName="Table_Table_0__3" ref="A1:I87" tableType="queryTable" totalsRowShown="0">
  <autoFilter ref="A1:I87" xr:uid="{A059FF31-1A07-45E4-9EE6-324656DB6E39}"/>
  <tableColumns count="9">
    <tableColumn id="1" xr3:uid="{545CB83E-ACA9-40C9-9BC0-93A61E499F7C}" uniqueName="1" name="Serve Standing© Player" queryTableFieldId="1"/>
    <tableColumn id="2" xr3:uid="{635E4F17-F1EF-4F8F-9416-8857AFFE616D}" uniqueName="2" name="Serve Standing© Player2" queryTableFieldId="2" dataDxfId="39"/>
    <tableColumn id="3" xr3:uid="{5B7C16D5-ABD7-4CAE-B7C2-3AAFEB3CE407}" uniqueName="3" name="Serve Rating©" queryTableFieldId="3"/>
    <tableColumn id="4" xr3:uid="{62458BC9-4B42-4835-AC1E-D91193C4C6BB}" uniqueName="4" name="% 1st Serve" queryTableFieldId="4"/>
    <tableColumn id="5" xr3:uid="{51C1ED97-C629-4E5A-8A0F-2757178A2D3D}" uniqueName="5" name="% 1st Serve Points Won" queryTableFieldId="5"/>
    <tableColumn id="6" xr3:uid="{0590DF5C-1F55-486B-BE23-4772BD4B61D9}" uniqueName="6" name="% 2nd Serve Points Won" queryTableFieldId="6"/>
    <tableColumn id="7" xr3:uid="{97704888-9F39-41D3-BE11-E34418FC28CC}" uniqueName="7" name="% Service Games Won" queryTableFieldId="7"/>
    <tableColumn id="8" xr3:uid="{62C09198-536D-45D1-8A10-43B135CF28E0}" uniqueName="8" name="Avg. Aces/ Match" queryTableFieldId="8"/>
    <tableColumn id="9" xr3:uid="{4A192118-340E-4DD4-999C-DD5F2A426256}" uniqueName="9" name="Avg. Double Faults/Match" queryTableField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591A64-B90E-437D-83F7-4C700FD496AF}" name="Table_Table_0__4" displayName="Table_Table_0__4" ref="A1:I87" tableType="queryTable" totalsRowShown="0">
  <autoFilter ref="A1:I87" xr:uid="{29591A64-B90E-437D-83F7-4C700FD496AF}"/>
  <tableColumns count="9">
    <tableColumn id="1" xr3:uid="{3FAB7FEC-3B10-408C-9A2E-0CF2E9A3D242}" uniqueName="1" name="Serve Standing© Player" queryTableFieldId="1"/>
    <tableColumn id="2" xr3:uid="{2D4AFD6E-B39E-4C82-A278-5967443A13CB}" uniqueName="2" name="Serve Standing© Player2" queryTableFieldId="2" dataDxfId="38"/>
    <tableColumn id="3" xr3:uid="{525BF9EF-2C4B-4579-AD20-F5CF360F15A9}" uniqueName="3" name="Serve Rating©" queryTableFieldId="3"/>
    <tableColumn id="4" xr3:uid="{41891EF5-4D3D-4983-9083-B577FD69D93F}" uniqueName="4" name="% 1st Serve" queryTableFieldId="4"/>
    <tableColumn id="5" xr3:uid="{459AAD26-AA11-4DE4-89BE-648649678100}" uniqueName="5" name="% 1st Serve Points Won" queryTableFieldId="5"/>
    <tableColumn id="6" xr3:uid="{54C4F5E2-8116-44BA-9984-7F88C5C613C8}" uniqueName="6" name="% 2nd Serve Points Won" queryTableFieldId="6"/>
    <tableColumn id="7" xr3:uid="{1006E3C9-F30E-4BD1-8BBB-209AB9C3B4B6}" uniqueName="7" name="% Service Games Won" queryTableFieldId="7"/>
    <tableColumn id="8" xr3:uid="{123E5809-A7F8-473F-BABA-70683784AA7D}" uniqueName="8" name="Avg. Aces/ Match" queryTableFieldId="8"/>
    <tableColumn id="9" xr3:uid="{B0CD7B70-3DA4-44A0-8D63-64B053140E85}" uniqueName="9" name="Avg. Double Faults/Match" queryTableFieldId="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462C849-FBB7-4BEB-9334-10BF90B782DD}" name="Table_Table_0__5" displayName="Table_Table_0__5" ref="A1:I49" tableType="queryTable" totalsRowShown="0">
  <autoFilter ref="A1:I49" xr:uid="{C462C849-FBB7-4BEB-9334-10BF90B782DD}"/>
  <tableColumns count="9">
    <tableColumn id="1" xr3:uid="{862F8EE8-840B-4DCB-BACE-0BA3D10D9401}" uniqueName="1" name="Serve Standing© Player" queryTableFieldId="1"/>
    <tableColumn id="2" xr3:uid="{FFAE45D3-A30B-4538-8FBD-0D0AB3DA7DA3}" uniqueName="2" name="Serve Standing© Player2" queryTableFieldId="2" dataDxfId="37"/>
    <tableColumn id="3" xr3:uid="{06D6EC06-B71C-46CD-AACF-FA8069D8537B}" uniqueName="3" name="Serve Rating©" queryTableFieldId="3"/>
    <tableColumn id="4" xr3:uid="{66E36A56-5467-4D03-9A24-73BC04B976F4}" uniqueName="4" name="% 1st Serve" queryTableFieldId="4"/>
    <tableColumn id="5" xr3:uid="{990E9CBD-7921-4341-AEE8-B34FB11E1E98}" uniqueName="5" name="% 1st Serve Points Won" queryTableFieldId="5"/>
    <tableColumn id="6" xr3:uid="{B3F5C56A-75EE-4DFC-9322-8ED79B7E8FC0}" uniqueName="6" name="% 2nd Serve Points Won" queryTableFieldId="6"/>
    <tableColumn id="7" xr3:uid="{4973E39E-F834-4A1B-A574-F00F2A760829}" uniqueName="7" name="% Service Games Won" queryTableFieldId="7"/>
    <tableColumn id="8" xr3:uid="{1F083B12-71F6-4712-B3DD-5DF75771944F}" uniqueName="8" name="Avg. Aces/ Match" queryTableFieldId="8"/>
    <tableColumn id="9" xr3:uid="{6EACB527-D04B-47F1-8A0E-F513BE4A3229}" uniqueName="9" name="Avg. Double Faults/Match" queryTableFieldId="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0F9321-D5B0-4C96-AFBA-AEFF8EC50A56}" name="Table_Table_0__6" displayName="Table_Table_0__6" ref="A1:G87" tableType="queryTable" totalsRowShown="0">
  <autoFilter ref="A1:G87" xr:uid="{060F9321-D5B0-4C96-AFBA-AEFF8EC50A56}"/>
  <tableColumns count="7">
    <tableColumn id="1" xr3:uid="{793B006D-B95E-430B-BB52-CE4708042730}" uniqueName="1" name="Return Standing© Player" queryTableFieldId="1"/>
    <tableColumn id="2" xr3:uid="{D2108E17-96AB-4F94-BC79-9D05976CDEA3}" uniqueName="2" name="Return Standing© Player2" queryTableFieldId="2" dataDxfId="36"/>
    <tableColumn id="3" xr3:uid="{D59523D2-2CF7-4C68-90DD-A1365DF1186D}" uniqueName="3" name="Return Rating©" queryTableFieldId="3"/>
    <tableColumn id="4" xr3:uid="{07E136EA-32A0-4BF8-BA94-D831D92629D6}" uniqueName="4" name="% 1st Serve Return Points Won" queryTableFieldId="4"/>
    <tableColumn id="5" xr3:uid="{357B7C25-A9F7-49CF-97C4-0FD9EC7271DA}" uniqueName="5" name="% 2nd Serve Return Points Won" queryTableFieldId="5"/>
    <tableColumn id="6" xr3:uid="{C017341A-FEBA-42AA-AE90-117B3E65094D}" uniqueName="6" name="% Return Games Won" queryTableFieldId="6"/>
    <tableColumn id="7" xr3:uid="{AE136FF5-72D6-4208-98B2-548C2C4E1991}" uniqueName="7" name="% Break Points Converted" queryTableFieldId="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9CE6109-26B4-4153-88D4-82FCA79CA03B}" name="Table_Table_0__7" displayName="Table_Table_0__7" ref="A1:G87" tableType="queryTable" totalsRowShown="0">
  <autoFilter ref="A1:G87" xr:uid="{B9CE6109-26B4-4153-88D4-82FCA79CA03B}"/>
  <tableColumns count="7">
    <tableColumn id="1" xr3:uid="{92999344-9767-4350-9909-63E5C5729E9F}" uniqueName="1" name="Return Standing© Player" queryTableFieldId="1"/>
    <tableColumn id="2" xr3:uid="{BAE10ABE-924D-48A3-9F43-82C66D942D8A}" uniqueName="2" name="Return Standing© Player2" queryTableFieldId="2" dataDxfId="35"/>
    <tableColumn id="3" xr3:uid="{60D66FFF-269D-4BFD-8EF5-4B71D7632C7B}" uniqueName="3" name="Return Rating©" queryTableFieldId="3"/>
    <tableColumn id="4" xr3:uid="{85ABBCA3-CDCB-4533-9C79-CAFE1C34A54E}" uniqueName="4" name="% 1st Serve Return Points Won" queryTableFieldId="4"/>
    <tableColumn id="5" xr3:uid="{D3E14926-ADD4-4A3C-A57A-CD05FEC39A27}" uniqueName="5" name="% 2nd Serve Return Points Won" queryTableFieldId="5"/>
    <tableColumn id="6" xr3:uid="{4C8A3622-D5EA-4F80-8B03-6B92B95FB8E6}" uniqueName="6" name="% Return Games Won" queryTableFieldId="6"/>
    <tableColumn id="7" xr3:uid="{B672580C-96F8-41D0-9B99-F4C71D003FDD}" uniqueName="7" name="% Break Points Converted" queryTableFieldId="7"/>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5F8FD0E-54E0-4E2D-98DB-45016E6EA03C}" name="Table_Table_0__8" displayName="Table_Table_0__8" ref="A1:G49" tableType="queryTable" totalsRowShown="0">
  <autoFilter ref="A1:G49" xr:uid="{65F8FD0E-54E0-4E2D-98DB-45016E6EA03C}"/>
  <tableColumns count="7">
    <tableColumn id="1" xr3:uid="{6A75D58D-AA66-4330-95DE-551867CAEC3A}" uniqueName="1" name="Return Standing© Player" queryTableFieldId="1"/>
    <tableColumn id="2" xr3:uid="{85D424F8-2DBA-4670-88F7-D73DFA4C0F41}" uniqueName="2" name="Return Standing© Player2" queryTableFieldId="2" dataDxfId="34"/>
    <tableColumn id="3" xr3:uid="{9E99F388-82ED-427F-9393-2B111E3898C6}" uniqueName="3" name="Return Rating©" queryTableFieldId="3"/>
    <tableColumn id="4" xr3:uid="{77E366E7-963C-47FD-B274-B3F89CC62C0A}" uniqueName="4" name="% 1st Serve Return Points Won" queryTableFieldId="4"/>
    <tableColumn id="5" xr3:uid="{0FADAC01-DBFD-4F61-B7EB-576BA6413842}" uniqueName="5" name="% 2nd Serve Return Points Won" queryTableFieldId="5"/>
    <tableColumn id="6" xr3:uid="{355CFB4F-2909-45CB-9510-BDB97C1D423D}" uniqueName="6" name="% Return Games Won" queryTableFieldId="6"/>
    <tableColumn id="7" xr3:uid="{5A0A543C-43F5-4FDA-8671-C6770F9AEB28}" uniqueName="7" name="% Break Points Converted" queryTableFieldId="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1CF87A7-F917-4AE8-8E30-0EFEDE446250}" name="Table_Table_0__9" displayName="Table_Table_0__9" ref="A1:G87" tableType="queryTable" totalsRowShown="0">
  <autoFilter ref="A1:G87" xr:uid="{31CF87A7-F917-4AE8-8E30-0EFEDE446250}"/>
  <tableColumns count="7">
    <tableColumn id="1" xr3:uid="{83D0F026-7E1D-4443-804D-E46C1DD960E4}" uniqueName="1" name="Under Pressure Standing© Player" queryTableFieldId="1"/>
    <tableColumn id="2" xr3:uid="{4F86678F-19D1-4934-809D-74B2DCFAFA95}" uniqueName="2" name="Under Pressure Standing© Player2" queryTableFieldId="2" dataDxfId="33"/>
    <tableColumn id="3" xr3:uid="{CECB00EE-0A18-4095-95C8-6EA539764429}" uniqueName="3" name="Under Pressure Rating©" queryTableFieldId="3"/>
    <tableColumn id="4" xr3:uid="{5FE03312-1F41-4734-A700-09567B9E9751}" uniqueName="4" name="% Break Points Converted" queryTableFieldId="4"/>
    <tableColumn id="5" xr3:uid="{291E2D9D-721C-487A-89AD-71DE3FA3C765}" uniqueName="5" name="% Break Points Saved" queryTableFieldId="5"/>
    <tableColumn id="6" xr3:uid="{64071DB0-7B85-48D1-A493-BF5F6BC1C564}" uniqueName="6" name="% Tie Breaks Won" queryTableFieldId="6"/>
    <tableColumn id="7" xr3:uid="{057D3801-5C56-411D-A4F4-EA5851C5247C}" uniqueName="7" name="% Deciding Sets Won" queryTableFieldId="7"/>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8B56F71-469F-4ADE-A43E-4C4C227999AD}" name="Table_Table_0__10" displayName="Table_Table_0__10" ref="A1:G87" tableType="queryTable" totalsRowShown="0">
  <autoFilter ref="A1:G87" xr:uid="{08B56F71-469F-4ADE-A43E-4C4C227999AD}"/>
  <tableColumns count="7">
    <tableColumn id="1" xr3:uid="{F7E8709A-1A1E-4481-B726-57E2929B33E7}" uniqueName="1" name="Under Pressure Standing© Player" queryTableFieldId="1"/>
    <tableColumn id="2" xr3:uid="{364DC19B-A096-494F-B301-940CA7596DDE}" uniqueName="2" name="Under Pressure Standing© Player2" queryTableFieldId="2" dataDxfId="32"/>
    <tableColumn id="3" xr3:uid="{6A431D68-94DE-43C7-9981-F74112FE7E25}" uniqueName="3" name="Under Pressure Rating©" queryTableFieldId="3"/>
    <tableColumn id="4" xr3:uid="{CEF99A03-A6E0-4869-BD4B-19D17118B4A5}" uniqueName="4" name="% Break Points Converted" queryTableFieldId="4"/>
    <tableColumn id="5" xr3:uid="{311EB97E-ED6C-40B4-A10D-888F0B3CC303}" uniqueName="5" name="% Break Points Saved" queryTableFieldId="5"/>
    <tableColumn id="6" xr3:uid="{008BE7C0-2E98-4206-9632-19556D12432E}" uniqueName="6" name="% Tie Breaks Won" queryTableFieldId="6"/>
    <tableColumn id="7" xr3:uid="{C23465DC-1B94-47B9-B260-EC1306FD37CF}" uniqueName="7" name="% Deciding Sets Won" queryTableFieldId="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E99E713-68ED-4EA5-90FC-78F3B818EFE3}" name="Table_Table_0__11" displayName="Table_Table_0__11" ref="A1:G49" tableType="queryTable" totalsRowShown="0">
  <autoFilter ref="A1:G49" xr:uid="{EE99E713-68ED-4EA5-90FC-78F3B818EFE3}"/>
  <tableColumns count="7">
    <tableColumn id="1" xr3:uid="{DCE580B6-978C-41C3-976C-54E9428DEB79}" uniqueName="1" name="Under Pressure Standing© Player" queryTableFieldId="1"/>
    <tableColumn id="2" xr3:uid="{9E8061B1-0D48-4783-B6C5-FDB12A70B47F}" uniqueName="2" name="Under Pressure Standing© Player2" queryTableFieldId="2" dataDxfId="31"/>
    <tableColumn id="3" xr3:uid="{5CF2A4A1-2E9D-44CC-90A6-92EB6C951C2C}" uniqueName="3" name="Under Pressure Rating©" queryTableFieldId="3"/>
    <tableColumn id="4" xr3:uid="{2FADF90E-2798-4244-B568-9C3A694FA097}" uniqueName="4" name="% Break Points Converted" queryTableFieldId="4"/>
    <tableColumn id="5" xr3:uid="{14674B70-2A97-4D00-9E7C-5DBEA93BE0BF}" uniqueName="5" name="% Break Points Saved" queryTableFieldId="5"/>
    <tableColumn id="6" xr3:uid="{D76CDB33-3D2D-4899-8189-5606CA701560}" uniqueName="6" name="% Tie Breaks Won" queryTableFieldId="6"/>
    <tableColumn id="7" xr3:uid="{79DB21CB-8F77-45FD-BDB7-4A082C00728F}" uniqueName="7" name="% Deciding Sets Won" queryTableFieldId="7"/>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6845D9E-F100-49C2-8945-2478BC5D1F91}" name="Table_Table_0__12" displayName="Table_Table_0__12" ref="A1:C201" tableType="queryTable" totalsRowShown="0">
  <autoFilter ref="A1:C201" xr:uid="{F6845D9E-F100-49C2-8945-2478BC5D1F91}"/>
  <tableColumns count="3">
    <tableColumn id="1" xr3:uid="{6D3A75BA-533B-4547-A547-608FAD27959E}" uniqueName="1" name="Player" queryTableFieldId="1" dataDxfId="30"/>
    <tableColumn id="2" xr3:uid="{50E70572-BC3F-4E1B-BA17-68577866D61F}" uniqueName="2" name="Number" queryTableFieldId="2"/>
    <tableColumn id="3" xr3:uid="{CD26920D-37EB-41AA-BCA4-F5B9F8231085}" uniqueName="3" name="Matches" queryTableFieldId="3"/>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8AFA8A1-EB2F-4AFF-B100-5DBA1FD93851}" name="Table_Table_0__13" displayName="Table_Table_0__13" ref="A1:C201" tableType="queryTable" totalsRowShown="0">
  <autoFilter ref="A1:C201" xr:uid="{A8AFA8A1-EB2F-4AFF-B100-5DBA1FD93851}"/>
  <tableColumns count="3">
    <tableColumn id="1" xr3:uid="{0FC0B79D-C12B-48BC-BA7C-CCB3D0C3EC0F}" uniqueName="1" name="Player" queryTableFieldId="1" dataDxfId="29"/>
    <tableColumn id="2" xr3:uid="{8C5F050B-2E56-470D-BEBD-A71F2AFACBAA}" uniqueName="2" name="Number" queryTableFieldId="2"/>
    <tableColumn id="3" xr3:uid="{E5981B23-3351-4AAA-8A47-0866CFD873D5}" uniqueName="3" name="Matches" queryTableFieldId="3"/>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4392B26-ACC2-4B6F-91EE-37CC57003638}" name="Table_Table_0__14" displayName="Table_Table_0__14" ref="A1:C201" tableType="queryTable" totalsRowShown="0">
  <autoFilter ref="A1:C201" xr:uid="{64392B26-ACC2-4B6F-91EE-37CC57003638}"/>
  <tableColumns count="3">
    <tableColumn id="1" xr3:uid="{0A9C45E3-8998-457D-A2E7-47CD7A0FCBA1}" uniqueName="1" name="Player" queryTableFieldId="1" dataDxfId="28"/>
    <tableColumn id="2" xr3:uid="{46AEEAE8-27EE-464F-9637-2F4D934F4E63}" uniqueName="2" name="Number" queryTableFieldId="2"/>
    <tableColumn id="3" xr3:uid="{6716B210-4F17-40EB-97C7-BC0FEF852EA4}" uniqueName="3" name="Matches" queryTableFieldId="3"/>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1A337A9-99AA-408C-9F02-9550F5F5B17F}" name="Table_Table_0__15" displayName="Table_Table_0__15" ref="A1:C201" tableType="queryTable" totalsRowShown="0">
  <autoFilter ref="A1:C201" xr:uid="{D1A337A9-99AA-408C-9F02-9550F5F5B17F}"/>
  <tableColumns count="3">
    <tableColumn id="1" xr3:uid="{234BDB7C-19BA-4D61-830E-6E421222AB0F}" uniqueName="1" name="Player" queryTableFieldId="1" dataDxfId="27"/>
    <tableColumn id="2" xr3:uid="{34B0E01B-9281-4BF5-A981-3F7F858E0159}" uniqueName="2" name="Number" queryTableFieldId="2"/>
    <tableColumn id="3" xr3:uid="{D2E1786A-AFAC-4ABD-A970-4F06B13F0081}" uniqueName="3" name="Matches" queryTableFieldId="3"/>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D121419-E3C5-4C76-8E93-F5BA7BFB0643}" name="Table_Table_0__16" displayName="Table_Table_0__16" ref="A1:C48" tableType="queryTable" totalsRowShown="0">
  <autoFilter ref="A1:C48" xr:uid="{ED121419-E3C5-4C76-8E93-F5BA7BFB0643}"/>
  <tableColumns count="3">
    <tableColumn id="1" xr3:uid="{C974825B-F0B2-48D3-BE13-928E82948CD7}" uniqueName="1" name="Player" queryTableFieldId="1" dataDxfId="26"/>
    <tableColumn id="2" xr3:uid="{1AFD52E0-5B5A-465A-9FBC-76B09A03FCEC}" uniqueName="2" name="%" queryTableFieldId="2"/>
    <tableColumn id="3" xr3:uid="{83D79ED3-DE24-4519-9BAA-9B6F9BA60C6D}" uniqueName="3" name="Matches" queryTableFieldId="3"/>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74C8EE2-D01C-4209-AC62-4929C457E7A9}" name="Table_Table_0__17" displayName="Table_Table_0__17" ref="A1:C42" tableType="queryTable" totalsRowShown="0">
  <autoFilter ref="A1:C42" xr:uid="{A74C8EE2-D01C-4209-AC62-4929C457E7A9}"/>
  <tableColumns count="3">
    <tableColumn id="1" xr3:uid="{63B0B736-AB47-46F8-BB90-98D8F42DA529}" uniqueName="1" name="Player" queryTableFieldId="1" dataDxfId="25"/>
    <tableColumn id="2" xr3:uid="{6A4514A7-D0D1-4149-9845-610991D7022A}" uniqueName="2" name="%" queryTableFieldId="2"/>
    <tableColumn id="3" xr3:uid="{3E6FD9D6-CD7E-4DFB-BD4E-41B9B8464912}" uniqueName="3" name="Matches" queryTableFieldId="3"/>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346D171-E4BA-4A5A-A7B1-9EFC6BB74C90}" name="Table_Table_0__18" displayName="Table_Table_0__18" ref="A1:C3" tableType="queryTable" totalsRowShown="0">
  <autoFilter ref="A1:C3" xr:uid="{D346D171-E4BA-4A5A-A7B1-9EFC6BB74C90}"/>
  <tableColumns count="3">
    <tableColumn id="1" xr3:uid="{69821269-16EA-4809-987F-0B718E3EB0AB}" uniqueName="1" name="Player" queryTableFieldId="1" dataDxfId="24"/>
    <tableColumn id="2" xr3:uid="{078F42FC-F0D8-4F61-9929-81867D04545F}" uniqueName="2" name="%" queryTableFieldId="2"/>
    <tableColumn id="3" xr3:uid="{3BE07FB9-A097-486A-A509-30B6933C7242}" uniqueName="3" name="Matches" queryTableFieldId="3"/>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ACD3A7C-120A-4407-96AF-E5E166A9D639}" name="Table_Table_0__19" displayName="Table_Table_0__19" ref="A1:E48" tableType="queryTable" totalsRowShown="0">
  <autoFilter ref="A1:E48" xr:uid="{5ACD3A7C-120A-4407-96AF-E5E166A9D639}"/>
  <tableColumns count="5">
    <tableColumn id="1" xr3:uid="{019DFCFC-6A42-43AE-A52B-68D89621FF7E}" uniqueName="1" name="Player" queryTableFieldId="1" dataDxfId="23"/>
    <tableColumn id="2" xr3:uid="{CE3C995B-4E47-474F-A86F-C2DB0605C9F0}" uniqueName="2" name="%" queryTableFieldId="2"/>
    <tableColumn id="3" xr3:uid="{CE3A4449-22B7-4F7B-9113-0B6852670C59}" uniqueName="3" name="Points Won" queryTableFieldId="3"/>
    <tableColumn id="4" xr3:uid="{0AE9BD53-55DA-4715-82C5-DB33CC0A657C}" uniqueName="4" name="Total Points" queryTableFieldId="4"/>
    <tableColumn id="5" xr3:uid="{C00DDA31-99C6-4E80-B12A-DFFBE029F7E7}" uniqueName="5" name="Matches" queryTableFieldId="5"/>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71D90BD-C62A-4B3C-8FEE-9AC197E4BF4A}" name="Table_Table_0__20" displayName="Table_Table_0__20" ref="A1:E42" tableType="queryTable" totalsRowShown="0">
  <autoFilter ref="A1:E42" xr:uid="{271D90BD-C62A-4B3C-8FEE-9AC197E4BF4A}"/>
  <tableColumns count="5">
    <tableColumn id="1" xr3:uid="{76D4B8A8-214F-4E0C-90D7-5139E21B9BA6}" uniqueName="1" name="Player" queryTableFieldId="1" dataDxfId="22"/>
    <tableColumn id="2" xr3:uid="{5AC7DEFA-5E1E-4257-80D0-8934B2344629}" uniqueName="2" name="%" queryTableFieldId="2"/>
    <tableColumn id="3" xr3:uid="{9FAAFEB9-2E9E-45F4-A477-5A7A81ED8CF8}" uniqueName="3" name="Points Won" queryTableFieldId="3"/>
    <tableColumn id="4" xr3:uid="{1CA955A6-B2DE-41EB-AC6A-477D72773026}" uniqueName="4" name="Total Points" queryTableFieldId="4"/>
    <tableColumn id="5" xr3:uid="{3E3AEB54-E26E-4EFF-9C53-7FA49800B359}" uniqueName="5" name="Matches" queryTableFieldId="5"/>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E828F9FC-6E22-45A0-9DD4-C7CE7E1453AB}" name="Table_Table_0__21" displayName="Table_Table_0__21" ref="A1:E3" tableType="queryTable" totalsRowShown="0">
  <autoFilter ref="A1:E3" xr:uid="{E828F9FC-6E22-45A0-9DD4-C7CE7E1453AB}"/>
  <tableColumns count="5">
    <tableColumn id="1" xr3:uid="{18B7238B-97AA-40AD-B58A-6BAEA60AC2D9}" uniqueName="1" name="Player" queryTableFieldId="1" dataDxfId="21"/>
    <tableColumn id="2" xr3:uid="{93A82915-A721-488D-8200-57E5BC5800E1}" uniqueName="2" name="%" queryTableFieldId="2"/>
    <tableColumn id="3" xr3:uid="{EC762DE0-A8AB-40CE-94EF-44D06B3138E2}" uniqueName="3" name="Points Won" queryTableFieldId="3"/>
    <tableColumn id="4" xr3:uid="{36B395D0-F1A2-4434-A190-635283B034E9}" uniqueName="4" name="Total Points" queryTableFieldId="4"/>
    <tableColumn id="5" xr3:uid="{48B72CD3-175F-4E14-90EC-A72646C893E8}" uniqueName="5" name="Matches" queryTableFieldId="5"/>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73EE0006-37F7-4D43-BE1D-CC5ED6DCACC8}" name="Table_Table_0__26" displayName="Table_Table_0__26" ref="A1:E48" tableType="queryTable" totalsRowShown="0">
  <autoFilter ref="A1:E48" xr:uid="{73EE0006-37F7-4D43-BE1D-CC5ED6DCACC8}"/>
  <tableColumns count="5">
    <tableColumn id="1" xr3:uid="{179D8692-DF29-4463-85DB-7CE136DB30D2}" uniqueName="1" name="Player" queryTableFieldId="1" dataDxfId="20"/>
    <tableColumn id="2" xr3:uid="{D54D8512-AB7A-4FF0-A962-A2EA489BF7C5}" uniqueName="2" name="%" queryTableFieldId="2"/>
    <tableColumn id="3" xr3:uid="{CD2780BC-0089-45FA-B24F-099D3971C0E0}" uniqueName="3" name="Points Won" queryTableFieldId="3"/>
    <tableColumn id="4" xr3:uid="{C4272AFF-CD58-4969-BAC0-34F11A5C870C}" uniqueName="4" name="Total Points" queryTableFieldId="4"/>
    <tableColumn id="5" xr3:uid="{DA8B7B77-7292-430A-8364-6540483FDF5A}" uniqueName="5" name="Matches" queryTableFieldId="5"/>
  </tableColumns>
  <tableStyleInfo name="TableStyleMedium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92F2B1A-0CBC-4860-813E-A02444059A17}" name="Table_Table_0__24" displayName="Table_Table_0__24" ref="A1:E42" tableType="queryTable" totalsRowShown="0">
  <autoFilter ref="A1:E42" xr:uid="{692F2B1A-0CBC-4860-813E-A02444059A17}"/>
  <tableColumns count="5">
    <tableColumn id="1" xr3:uid="{C7BC54F1-3117-4EE4-99F7-62ABDF4059C0}" uniqueName="1" name="Player" queryTableFieldId="1" dataDxfId="19"/>
    <tableColumn id="2" xr3:uid="{AE3E2035-9079-41C1-8BEE-CD8B8981E1D8}" uniqueName="2" name="%" queryTableFieldId="2"/>
    <tableColumn id="3" xr3:uid="{3A8D8FD8-21E1-44B9-AEA8-7A88DB764729}" uniqueName="3" name="Points Won" queryTableFieldId="3"/>
    <tableColumn id="4" xr3:uid="{A5F7A141-8108-4AD3-9830-935B11CC8E75}" uniqueName="4" name="Total Points" queryTableFieldId="4"/>
    <tableColumn id="5" xr3:uid="{85BCB29C-E04D-4322-AA0C-EFCA324CB19B}" uniqueName="5" name="Matches" queryTableFieldId="5"/>
  </tableColumns>
  <tableStyleInfo name="TableStyleMedium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400FF17E-1A52-411B-9791-116CEEC5BCC9}" name="Table_Table_0__25" displayName="Table_Table_0__25" ref="A1:E3" tableType="queryTable" totalsRowShown="0">
  <autoFilter ref="A1:E3" xr:uid="{400FF17E-1A52-411B-9791-116CEEC5BCC9}"/>
  <tableColumns count="5">
    <tableColumn id="1" xr3:uid="{2AF0CCC9-670F-4CD3-A828-223891E809B2}" uniqueName="1" name="Player" queryTableFieldId="1" dataDxfId="18"/>
    <tableColumn id="2" xr3:uid="{FF400537-C4F1-4AB2-9D15-256953C1316C}" uniqueName="2" name="%" queryTableFieldId="2"/>
    <tableColumn id="3" xr3:uid="{C84E945C-AA13-4978-9136-C27EBDB75133}" uniqueName="3" name="Points Won" queryTableFieldId="3"/>
    <tableColumn id="4" xr3:uid="{333A1C8C-E583-4B5E-A96B-8C02E8064BB3}" uniqueName="4" name="Total Points" queryTableFieldId="4"/>
    <tableColumn id="5" xr3:uid="{5A70D51A-E41D-4036-8D5C-5FACA524EFB3}" uniqueName="5" name="Matches" queryTableFieldId="5"/>
  </tableColumns>
  <tableStyleInfo name="TableStyleMedium7"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8CF0264A-7BAF-494A-BDED-66D15DC724DC}" name="Table_Table_0__27" displayName="Table_Table_0__27" ref="A1:E48" tableType="queryTable" totalsRowShown="0">
  <autoFilter ref="A1:E48" xr:uid="{8CF0264A-7BAF-494A-BDED-66D15DC724DC}"/>
  <tableColumns count="5">
    <tableColumn id="1" xr3:uid="{C29147F6-3062-4E32-93E2-D9F712D2F160}" uniqueName="1" name="Player" queryTableFieldId="1" dataDxfId="17"/>
    <tableColumn id="2" xr3:uid="{136548AE-40D9-4EFB-ACFA-F564F7A15652}" uniqueName="2" name="Percentage" queryTableFieldId="2"/>
    <tableColumn id="3" xr3:uid="{DD47AFCA-8490-4B1A-A837-FA40C3F76AD7}" uniqueName="3" name="Games Won" queryTableFieldId="3"/>
    <tableColumn id="4" xr3:uid="{EF1ED657-E3C3-4C85-97D5-831A778458FE}" uniqueName="4" name="Total Games" queryTableFieldId="4"/>
    <tableColumn id="5" xr3:uid="{28A0588B-D329-4C78-B393-47995EF1E128}" uniqueName="5" name="Matches" queryTableFieldId="5"/>
  </tableColumns>
  <tableStyleInfo name="TableStyleMedium7"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ACD08ACF-3B90-4070-A033-7661BBA218D5}" name="Table_Table_0__28" displayName="Table_Table_0__28" ref="A1:E42" tableType="queryTable" totalsRowShown="0">
  <autoFilter ref="A1:E42" xr:uid="{ACD08ACF-3B90-4070-A033-7661BBA218D5}"/>
  <tableColumns count="5">
    <tableColumn id="1" xr3:uid="{2287D30A-D78D-4B10-B1AA-44F864AA2ACB}" uniqueName="1" name="Player" queryTableFieldId="1" dataDxfId="16"/>
    <tableColumn id="2" xr3:uid="{A54207FB-D85B-466B-B26A-049A577FCD5F}" uniqueName="2" name="Percentage" queryTableFieldId="2"/>
    <tableColumn id="3" xr3:uid="{67FAA5DD-5262-4B8B-8E1A-A144C746BA62}" uniqueName="3" name="Games Won" queryTableFieldId="3"/>
    <tableColumn id="4" xr3:uid="{13040479-94A7-4293-8400-C3257A437CA9}" uniqueName="4" name="Total Games" queryTableFieldId="4"/>
    <tableColumn id="5" xr3:uid="{DD487720-3AE6-4484-9899-801C53C830D1}" uniqueName="5" name="Matches" queryTableFieldId="5"/>
  </tableColumns>
  <tableStyleInfo name="TableStyleMedium7"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21DC18D-CDBC-4775-8531-ECA86A0BD182}" name="Table_Table_0__29" displayName="Table_Table_0__29" ref="A1:E3" tableType="queryTable" totalsRowShown="0">
  <autoFilter ref="A1:E3" xr:uid="{121DC18D-CDBC-4775-8531-ECA86A0BD182}"/>
  <tableColumns count="5">
    <tableColumn id="1" xr3:uid="{35ACC741-2810-473A-8A3E-3174BFC0D61F}" uniqueName="1" name="Player" queryTableFieldId="1" dataDxfId="15"/>
    <tableColumn id="2" xr3:uid="{F14F2FFE-40C8-4C06-A81C-DE0DE6C356BC}" uniqueName="2" name="Percentage" queryTableFieldId="2"/>
    <tableColumn id="3" xr3:uid="{A9B72D74-67A6-4E22-9878-E66503FB6EC7}" uniqueName="3" name="Games Won" queryTableFieldId="3"/>
    <tableColumn id="4" xr3:uid="{63A352FC-2360-4A8C-9336-3102E68B764C}" uniqueName="4" name="Total Games" queryTableFieldId="4"/>
    <tableColumn id="5" xr3:uid="{777C9FFF-1E18-4D1C-96E1-00ED6B8DF643}" uniqueName="5" name="Matches" queryTableFieldId="5"/>
  </tableColumns>
  <tableStyleInfo name="TableStyleMedium7"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2775171-DCFC-4B09-830F-4342EDFFCA11}" name="Table_Table_0__30" displayName="Table_Table_0__30" ref="A1:E48" tableType="queryTable" totalsRowShown="0">
  <autoFilter ref="A1:E48" xr:uid="{52775171-DCFC-4B09-830F-4342EDFFCA11}"/>
  <tableColumns count="5">
    <tableColumn id="1" xr3:uid="{C84E1F2B-2149-4545-8452-3B657F5AADB0}" uniqueName="1" name="Player" queryTableFieldId="1" dataDxfId="14"/>
    <tableColumn id="2" xr3:uid="{48479D7C-1B44-4FEB-BD47-CE9914D4D42F}" uniqueName="2" name="Percentage" queryTableFieldId="2"/>
    <tableColumn id="3" xr3:uid="{B0A285AC-2028-4012-9A0F-9EE7BAB85EFE}" uniqueName="3" name="Points Won" queryTableFieldId="3"/>
    <tableColumn id="4" xr3:uid="{F107F29C-5DF0-4936-9141-4490F37B333A}" uniqueName="4" name="Total Points" queryTableFieldId="4"/>
    <tableColumn id="5" xr3:uid="{22682E8B-D645-4122-832F-54295CF42F1B}" uniqueName="5" name="Matches" queryTableFieldId="5"/>
  </tableColumns>
  <tableStyleInfo name="TableStyleMedium7"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4207B5B-BD62-4B6E-84A3-10A5E52B8BCA}" name="Table_Table_0__31" displayName="Table_Table_0__31" ref="A1:E42" tableType="queryTable" totalsRowShown="0">
  <autoFilter ref="A1:E42" xr:uid="{A4207B5B-BD62-4B6E-84A3-10A5E52B8BCA}"/>
  <tableColumns count="5">
    <tableColumn id="1" xr3:uid="{E9FBB0F0-449D-4EDE-9EEA-331A97533611}" uniqueName="1" name="Player" queryTableFieldId="1" dataDxfId="13"/>
    <tableColumn id="2" xr3:uid="{99FADCB3-CD9B-4168-A322-916CF06D3A99}" uniqueName="2" name="Percentage" queryTableFieldId="2"/>
    <tableColumn id="3" xr3:uid="{233AB34B-DAC1-41B2-A757-5AF49D02E968}" uniqueName="3" name="Points Won" queryTableFieldId="3"/>
    <tableColumn id="4" xr3:uid="{41B06FEF-A146-4627-8C1B-CD45539EDE5D}" uniqueName="4" name="Total Points" queryTableFieldId="4"/>
    <tableColumn id="5" xr3:uid="{ABAE7AE3-454D-4620-B6AD-DEAD1DF6B358}" uniqueName="5" name="Matches" queryTableFieldId="5"/>
  </tableColumns>
  <tableStyleInfo name="TableStyleMedium7"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1F4CEF0-FF5C-45C9-BF4E-FE230CDB0046}" name="Table_Table_0__32" displayName="Table_Table_0__32" ref="A1:E3" tableType="queryTable" totalsRowShown="0">
  <autoFilter ref="A1:E3" xr:uid="{01F4CEF0-FF5C-45C9-BF4E-FE230CDB0046}"/>
  <tableColumns count="5">
    <tableColumn id="1" xr3:uid="{6934576C-B89F-4D58-B6DC-C40A25FA92CD}" uniqueName="1" name="Player" queryTableFieldId="1" dataDxfId="12"/>
    <tableColumn id="2" xr3:uid="{6215CEC9-834B-4E1A-9717-25BE3C21737F}" uniqueName="2" name="Percentage" queryTableFieldId="2"/>
    <tableColumn id="3" xr3:uid="{EDA9EA66-6B4A-4215-B692-6FA2133A3336}" uniqueName="3" name="Points Won" queryTableFieldId="3"/>
    <tableColumn id="4" xr3:uid="{11892693-D158-4B32-AA90-DE5ED91185C7}" uniqueName="4" name="Total Points" queryTableFieldId="4"/>
    <tableColumn id="5" xr3:uid="{7FEB67D7-4DA6-45B7-851F-93A1C55AEF8A}" uniqueName="5" name="Matches" queryTableFieldId="5"/>
  </tableColumns>
  <tableStyleInfo name="TableStyleMedium7"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EC799336-E74A-44B5-AA68-6954ACABDEF7}" name="Table_Table_0__33" displayName="Table_Table_0__33" ref="A1:E48" tableType="queryTable" totalsRowShown="0">
  <autoFilter ref="A1:E48" xr:uid="{EC799336-E74A-44B5-AA68-6954ACABDEF7}"/>
  <tableColumns count="5">
    <tableColumn id="1" xr3:uid="{2B4D3019-8708-4AD5-A676-CD0A2EB39EEE}" uniqueName="1" name="Player" queryTableFieldId="1" dataDxfId="11"/>
    <tableColumn id="2" xr3:uid="{AF154260-D603-4BCF-9C58-581B04CC8B49}" uniqueName="2" name="%" queryTableFieldId="2"/>
    <tableColumn id="3" xr3:uid="{C2D5E86A-B3AD-404A-8DD6-28AC2395E519}" uniqueName="3" name="Points Won" queryTableFieldId="3"/>
    <tableColumn id="4" xr3:uid="{495F1FD7-AF67-43B2-ADE8-0F0374F26C41}" uniqueName="4" name="Total Points" queryTableFieldId="4"/>
    <tableColumn id="5" xr3:uid="{A9DE4E44-BA75-4273-B1F8-715B5402738A}" uniqueName="5" name="Matches" queryTableFieldId="5"/>
  </tableColumns>
  <tableStyleInfo name="TableStyleMedium7"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9E0E47E9-23F9-464B-8F4C-59727DAEB9D6}" name="Table_Table_0__34" displayName="Table_Table_0__34" ref="A1:E42" tableType="queryTable" totalsRowShown="0">
  <autoFilter ref="A1:E42" xr:uid="{9E0E47E9-23F9-464B-8F4C-59727DAEB9D6}"/>
  <tableColumns count="5">
    <tableColumn id="1" xr3:uid="{319AA5BA-3ED4-4E5D-91C1-54A697B398A2}" uniqueName="1" name="Player" queryTableFieldId="1" dataDxfId="10"/>
    <tableColumn id="2" xr3:uid="{8051DDCA-16A0-4589-B109-907D2099FFA9}" uniqueName="2" name="%" queryTableFieldId="2"/>
    <tableColumn id="3" xr3:uid="{977DA355-67AE-4529-835E-11A9250409EA}" uniqueName="3" name="Points Won" queryTableFieldId="3"/>
    <tableColumn id="4" xr3:uid="{45DA4A54-6721-4DEF-9CF3-C4881DCD4E6B}" uniqueName="4" name="Total Points" queryTableFieldId="4"/>
    <tableColumn id="5" xr3:uid="{C4CB490A-7529-4FBD-9E26-3EA9111B1EFA}" uniqueName="5" name="Matches" queryTableFieldId="5"/>
  </tableColumns>
  <tableStyleInfo name="TableStyleMedium7"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8CE6EA90-A8C2-4B7D-8A17-9F3F3095A8A7}" name="Table_Table_0__35" displayName="Table_Table_0__35" ref="A1:E3" tableType="queryTable" totalsRowShown="0">
  <autoFilter ref="A1:E3" xr:uid="{8CE6EA90-A8C2-4B7D-8A17-9F3F3095A8A7}"/>
  <tableColumns count="5">
    <tableColumn id="1" xr3:uid="{BB0BA812-D369-4C30-BD2C-4AB909E3424B}" uniqueName="1" name="Player" queryTableFieldId="1" dataDxfId="9"/>
    <tableColumn id="2" xr3:uid="{ED2353AB-7F96-47ED-9F44-55013948879D}" uniqueName="2" name="%" queryTableFieldId="2"/>
    <tableColumn id="3" xr3:uid="{A386841E-59E6-4ADA-B92F-96C0301966C0}" uniqueName="3" name="Points Won" queryTableFieldId="3"/>
    <tableColumn id="4" xr3:uid="{AEE73DE8-B8D1-4370-826D-2D2A3BEC2F20}" uniqueName="4" name="Total Points" queryTableFieldId="4"/>
    <tableColumn id="5" xr3:uid="{49AB5AF9-9121-4759-B2A1-EEA963F91A21}" uniqueName="5" name="Matches" queryTableFieldId="5"/>
  </tableColumns>
  <tableStyleInfo name="TableStyleMedium7"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2BF7269D-8222-4B7B-9D42-BD95E7F505C6}" name="Table_Table_0__36" displayName="Table_Table_0__36" ref="A1:E48" tableType="queryTable" totalsRowShown="0">
  <autoFilter ref="A1:E48" xr:uid="{2BF7269D-8222-4B7B-9D42-BD95E7F505C6}"/>
  <tableColumns count="5">
    <tableColumn id="1" xr3:uid="{1F8FF723-6D3C-4639-9138-E8BED5B84ECB}" uniqueName="1" name="Player" queryTableFieldId="1" dataDxfId="8"/>
    <tableColumn id="2" xr3:uid="{5090F7E1-F0AE-434A-9274-BF1F9478B736}" uniqueName="2" name="%" queryTableFieldId="2"/>
    <tableColumn id="3" xr3:uid="{CB3EF958-7738-4863-A0BC-E15ECA65201C}" uniqueName="3" name="Points Won" queryTableFieldId="3"/>
    <tableColumn id="4" xr3:uid="{773F846A-5D5C-4124-903B-176C305E7277}" uniqueName="4" name="Total Points" queryTableFieldId="4"/>
    <tableColumn id="5" xr3:uid="{7C7B91D3-FCCD-4203-A25D-8695A5BA5176}" uniqueName="5" name="Matches" queryTableFieldId="5"/>
  </tableColumns>
  <tableStyleInfo name="TableStyleMedium7"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3C53E793-E2BA-483D-861E-DBD773174964}" name="Table_Table_0__37" displayName="Table_Table_0__37" ref="A1:E42" tableType="queryTable" totalsRowShown="0">
  <autoFilter ref="A1:E42" xr:uid="{3C53E793-E2BA-483D-861E-DBD773174964}"/>
  <tableColumns count="5">
    <tableColumn id="1" xr3:uid="{D2251482-69A7-48F4-B7FC-D05920166D06}" uniqueName="1" name="Player" queryTableFieldId="1" dataDxfId="7"/>
    <tableColumn id="2" xr3:uid="{B49D59C2-FF38-4C41-A17C-B1FAF10936B5}" uniqueName="2" name="%" queryTableFieldId="2"/>
    <tableColumn id="3" xr3:uid="{B47F5E14-0B1D-47D8-B254-3A10C3D011EB}" uniqueName="3" name="Points Won" queryTableFieldId="3"/>
    <tableColumn id="4" xr3:uid="{8ABEF1CA-5219-4EF2-937E-10942D8464F2}" uniqueName="4" name="Total Points" queryTableFieldId="4"/>
    <tableColumn id="5" xr3:uid="{3B997AB5-F7F6-4E71-9551-F60D295D1E44}" uniqueName="5" name="Matches" queryTableFieldId="5"/>
  </tableColumns>
  <tableStyleInfo name="TableStyleMedium7"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D4C3A68-C171-43F3-B4AB-3486E522A634}" name="Table_Table_0__38" displayName="Table_Table_0__38" ref="A1:E3" tableType="queryTable" totalsRowShown="0">
  <autoFilter ref="A1:E3" xr:uid="{BD4C3A68-C171-43F3-B4AB-3486E522A634}"/>
  <tableColumns count="5">
    <tableColumn id="1" xr3:uid="{BCA365CF-2B34-4A67-8722-31C3DFCC5FDD}" uniqueName="1" name="Player" queryTableFieldId="1" dataDxfId="6"/>
    <tableColumn id="2" xr3:uid="{0434C82E-9D01-4795-BF61-FA0527BDE0BD}" uniqueName="2" name="%" queryTableFieldId="2"/>
    <tableColumn id="3" xr3:uid="{3AB79737-7BE2-4B7A-A938-E90712A86B8A}" uniqueName="3" name="Points Won" queryTableFieldId="3"/>
    <tableColumn id="4" xr3:uid="{A45F501F-CEF4-4746-9C35-C2712CAFF9AD}" uniqueName="4" name="Total Points" queryTableFieldId="4"/>
    <tableColumn id="5" xr3:uid="{72304418-3212-4641-8E67-B25CB5775838}" uniqueName="5" name="Matches" queryTableFieldId="5"/>
  </tableColumns>
  <tableStyleInfo name="TableStyleMedium7"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B78A8E57-A8A7-4AE1-A425-33D377C66467}" name="Table_Table_0__39" displayName="Table_Table_0__39" ref="A1:E48" tableType="queryTable" totalsRowShown="0">
  <autoFilter ref="A1:E48" xr:uid="{B78A8E57-A8A7-4AE1-A425-33D377C66467}"/>
  <tableColumns count="5">
    <tableColumn id="1" xr3:uid="{3325DCE0-65E2-4CF7-8B34-86EDBBFC28B3}" uniqueName="1" name="Player" queryTableFieldId="1" dataDxfId="5"/>
    <tableColumn id="2" xr3:uid="{CB2B6F88-BAEA-4670-A21B-8C1A20B20E10}" uniqueName="2" name="Percentage" queryTableFieldId="2"/>
    <tableColumn id="3" xr3:uid="{8FC9C217-DCF5-488C-905A-6CA79A15569A}" uniqueName="3" name="Points Won" queryTableFieldId="3"/>
    <tableColumn id="4" xr3:uid="{C2A61969-233A-4D98-AED0-4024EDEC4E39}" uniqueName="4" name="Total Points" queryTableFieldId="4"/>
    <tableColumn id="5" xr3:uid="{237B59AC-ECCA-4554-8FE6-22BD37E07589}" uniqueName="5" name="Matches" queryTableFieldId="5"/>
  </tableColumns>
  <tableStyleInfo name="TableStyleMedium7"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82DEE82B-E34B-4059-A26D-B099B2F503E7}" name="Table_Table_0__40" displayName="Table_Table_0__40" ref="A1:E42" tableType="queryTable" totalsRowShown="0">
  <autoFilter ref="A1:E42" xr:uid="{82DEE82B-E34B-4059-A26D-B099B2F503E7}"/>
  <tableColumns count="5">
    <tableColumn id="1" xr3:uid="{860DE7DB-B6D3-44E2-905C-D07312DE670D}" uniqueName="1" name="Player" queryTableFieldId="1" dataDxfId="4"/>
    <tableColumn id="2" xr3:uid="{7EFFE347-74D3-4339-A649-37A80D3C031E}" uniqueName="2" name="Percentage" queryTableFieldId="2"/>
    <tableColumn id="3" xr3:uid="{3909E3CA-8D13-47D1-8473-76F7164E33D0}" uniqueName="3" name="Points Won" queryTableFieldId="3"/>
    <tableColumn id="4" xr3:uid="{7A4C589F-B5D9-4E62-B232-208DEFDBACB3}" uniqueName="4" name="Total Points" queryTableFieldId="4"/>
    <tableColumn id="5" xr3:uid="{A4621F5D-CCF2-46CB-8BEE-74B894573038}" uniqueName="5" name="Matches" queryTableFieldId="5"/>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F7005289-539F-4E79-99E8-2BE4F8C3346B}" name="Table_Table_0__41" displayName="Table_Table_0__41" ref="A1:E3" tableType="queryTable" totalsRowShown="0">
  <autoFilter ref="A1:E3" xr:uid="{F7005289-539F-4E79-99E8-2BE4F8C3346B}"/>
  <tableColumns count="5">
    <tableColumn id="1" xr3:uid="{956C4583-68EC-4DAC-8286-0114A907B222}" uniqueName="1" name="Player" queryTableFieldId="1" dataDxfId="3"/>
    <tableColumn id="2" xr3:uid="{26DF85CF-17D0-41D7-8229-1E4BCFA70480}" uniqueName="2" name="Percentage" queryTableFieldId="2"/>
    <tableColumn id="3" xr3:uid="{A68E8754-85DB-4CC2-9FD2-7A5E9B10198C}" uniqueName="3" name="Points Won" queryTableFieldId="3"/>
    <tableColumn id="4" xr3:uid="{F32C8CF8-8A91-42CE-A8C8-30DEF158D7A0}" uniqueName="4" name="Total Points" queryTableFieldId="4"/>
    <tableColumn id="5" xr3:uid="{0FAC4D78-EE68-4036-BB04-E254B952DB50}" uniqueName="5" name="Matches" queryTableFieldId="5"/>
  </tableColumns>
  <tableStyleInfo name="TableStyleMedium7"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5168ADD5-C493-40A7-B954-DB3B334A8419}" name="Table_Table_0__42" displayName="Table_Table_0__42" ref="A1:E48" tableType="queryTable" totalsRowShown="0">
  <autoFilter ref="A1:E48" xr:uid="{5168ADD5-C493-40A7-B954-DB3B334A8419}"/>
  <tableColumns count="5">
    <tableColumn id="1" xr3:uid="{E3E51EFE-70E9-4D5B-AF61-1B29FF4D05A3}" uniqueName="1" name="Player" queryTableFieldId="1" dataDxfId="2"/>
    <tableColumn id="2" xr3:uid="{46D3F66C-A73E-48E5-948D-3CB062CF8483}" uniqueName="2" name="Percentage" queryTableFieldId="2"/>
    <tableColumn id="3" xr3:uid="{BCFC802C-1402-4270-AAA5-224A6A679F08}" uniqueName="3" name="Games Won" queryTableFieldId="3"/>
    <tableColumn id="4" xr3:uid="{1554BFFE-6BC1-4F02-942F-F2BF3B45EC7B}" uniqueName="4" name="Total Games" queryTableFieldId="4"/>
    <tableColumn id="5" xr3:uid="{9D81D2F3-F25E-4DEB-BF0C-AD5B8E6FFE05}" uniqueName="5" name="Matches" queryTableFieldId="5"/>
  </tableColumns>
  <tableStyleInfo name="TableStyleMedium7"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F322304D-4EEB-452A-9DEC-98539988C3B4}" name="Table_Table_0__43" displayName="Table_Table_0__43" ref="A1:E42" tableType="queryTable" totalsRowShown="0">
  <autoFilter ref="A1:E42" xr:uid="{F322304D-4EEB-452A-9DEC-98539988C3B4}"/>
  <tableColumns count="5">
    <tableColumn id="1" xr3:uid="{946C0EB2-30CA-4C50-8E54-7E184E6463F6}" uniqueName="1" name="Player" queryTableFieldId="1" dataDxfId="1"/>
    <tableColumn id="2" xr3:uid="{54F7709F-9C36-46CF-B7D8-138E0DFA2C6C}" uniqueName="2" name="Percentage" queryTableFieldId="2"/>
    <tableColumn id="3" xr3:uid="{3094E847-45EF-43EA-9E53-63B9A06B2ABA}" uniqueName="3" name="Games Won" queryTableFieldId="3"/>
    <tableColumn id="4" xr3:uid="{F5DAFC15-7B27-42FE-9200-3E044FAEE9D4}" uniqueName="4" name="Total Games" queryTableFieldId="4"/>
    <tableColumn id="5" xr3:uid="{ECE5B8C1-6150-4532-B100-4E91BE50DE42}" uniqueName="5" name="Matches" queryTableFieldId="5"/>
  </tableColumns>
  <tableStyleInfo name="TableStyleMedium7"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A4CDB412-5D5F-480A-A415-D64DB7E4C8AA}" name="Table_Table_0__44" displayName="Table_Table_0__44" ref="A1:E3" tableType="queryTable" totalsRowShown="0">
  <autoFilter ref="A1:E3" xr:uid="{A4CDB412-5D5F-480A-A415-D64DB7E4C8AA}"/>
  <tableColumns count="5">
    <tableColumn id="1" xr3:uid="{48ABC14F-FE95-4C21-A3DF-FBE204460031}" uniqueName="1" name="Player" queryTableFieldId="1" dataDxfId="0"/>
    <tableColumn id="2" xr3:uid="{0D9FFDAD-E327-4D2D-910C-F9ACB733A005}" uniqueName="2" name="Percentage" queryTableFieldId="2"/>
    <tableColumn id="3" xr3:uid="{FD692BB1-9AD9-4D05-BB77-8AC94E9BCA9D}" uniqueName="3" name="Games Won" queryTableFieldId="3"/>
    <tableColumn id="4" xr3:uid="{0701A2D9-E9E0-4A4E-A0A5-8CB7DEEBDA77}" uniqueName="4" name="Total Games" queryTableFieldId="4"/>
    <tableColumn id="5" xr3:uid="{96E45347-F709-4C82-BFCE-CFDD77723DF6}" uniqueName="5" name="Matches" queryTableFieldId="5"/>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364C0-E5BD-4E69-931A-A20440D808A3}">
  <sheetPr>
    <tabColor rgb="FFFFC000"/>
  </sheetPr>
  <dimension ref="A1:F106"/>
  <sheetViews>
    <sheetView workbookViewId="0">
      <selection activeCell="D6" sqref="D6"/>
    </sheetView>
  </sheetViews>
  <sheetFormatPr defaultRowHeight="14.5" x14ac:dyDescent="0.35"/>
  <cols>
    <col min="1" max="1" width="24.6328125" bestFit="1" customWidth="1"/>
  </cols>
  <sheetData>
    <row r="1" spans="1:6" x14ac:dyDescent="0.35">
      <c r="A1" t="s">
        <v>1482</v>
      </c>
    </row>
    <row r="2" spans="1:6" x14ac:dyDescent="0.35">
      <c r="A2" s="1" t="s">
        <v>36</v>
      </c>
      <c r="B2" t="str" cm="1">
        <f t="array" ref="B2">_xlfn.TEXTJOIN(", ", TRUE, "'" &amp; A2:A105 &amp; "'")</f>
        <v>'Adrian Mannarino', 'Albert Ramos-Vinolas', 'Alejandro Davidovich Fokina', 'Alejandro Tabilo', 'Alex de Minaur', 'Alex Molcan', 'Alexander Bublik', 'Alexander Zverev', 'Alexei Popyrin', 'Aljaz Bedene', 'Andrey Rublev', 'Andy Murray', 'Arthur Rinderknech', 'Aslan Karatsev', 'Ben Shelton', 'Benjamin Bonzi', 'Benoit Paire', 'Bernabe Zapata Miralles', 'Borna Coric', 'Botic van de Zandschulp', 'Brandon Nakashima', 'Cameron Norrie', 'Carlos Alcaraz', 'Casper Ruud', 'Cristian Garin', 'Daniel Evans', 'Daniil Medvedev', 'David Goffin', 'Denis Shapovalov', 'Diego Schwartzman', 'Dominic Thiem', 'Dominik Koepfer', 'Dusan Lajovic', 'Egor Gerasimov', 'Emil Ruusuvuori', 'Fabio Fognini', 'Federico Coria', 'Federico Delbonis', 'Felix Auger-Aliassime', 'Filip Krajinovic', 'Frances Tiafoe', 'Francisco Cerundolo', 'Gael Monfils', 'Gianluca Mager', 'Grigor Dimitrov', 'Holger Rune', 'Hubert Hurkacz', 'Ilya Ivashka', 'J.J. Wolf', 'Jack Draper', 'James Duckworth', 'Jan-Lennard Struff', 'Jannik Sinner', 'Jaume Munar', 'Jenson Brooksby', 'Jeremy Chardy', 'Jiri Lehecka', 'Joao Sousa', 'John Isner', 'John Isner', 'John Millman', 'Jordan Thompson', 'Karen Khachanov', 'Kei Nishikori', 'Laslo Djere', 'Lloyd Harris', 'Lorenzo Musetti', 'Lorenzo Sonego', 'Mackenzie McDonald', 'Marco Cecchinato', 'Marcos Giron', 'Marin Cilic', 'Marton Fucsovics', 'Matteo Berrettini', 'Maxime Cressy', 'Mikael Ymer', 'Milos Raonic', 'Miomir Kecmanovic', 'Nick Kyrgios', 'Nicolas Jarry', 'Nikoloz Basilashvili', 'Novak Djokovic', 'Oscar Otte', 'Pablo Carreno Busta', 'Pedro Martinez', 'Rafael Nadal', 'Reilly Opelka', 'Ricardas Berankis', 'Richard Gasquet', 'Roberto Bautista Agut', 'Sebastian Baez', 'Sebastian Korda', 'Soonwoo Kwon', 'Stefano Travaglia', 'Stefanos Tsitsipas', 'Steve Johnson', 'Tallon Griekspoor', 'Taro Daniel', 'Taylor Fritz', 'Thiago Monteiro', 'Tomas Martin Etcheverry', 'Tommy Paul', 'Ugo Humbert', 'Yoshihito Nishioka'</v>
      </c>
      <c r="F2" t="s">
        <v>1482</v>
      </c>
    </row>
    <row r="3" spans="1:6" x14ac:dyDescent="0.35">
      <c r="A3" s="2" t="s">
        <v>73</v>
      </c>
      <c r="B3" s="4" t="s">
        <v>1586</v>
      </c>
      <c r="F3" s="3" t="s">
        <v>1483</v>
      </c>
    </row>
    <row r="4" spans="1:6" x14ac:dyDescent="0.35">
      <c r="A4" s="2" t="s">
        <v>29</v>
      </c>
      <c r="F4" s="3" t="s">
        <v>1484</v>
      </c>
    </row>
    <row r="5" spans="1:6" x14ac:dyDescent="0.35">
      <c r="A5" s="2" t="s">
        <v>92</v>
      </c>
      <c r="F5" s="3" t="s">
        <v>1485</v>
      </c>
    </row>
    <row r="6" spans="1:6" x14ac:dyDescent="0.35">
      <c r="A6" s="1" t="s">
        <v>53</v>
      </c>
      <c r="F6" s="3" t="s">
        <v>1486</v>
      </c>
    </row>
    <row r="7" spans="1:6" x14ac:dyDescent="0.35">
      <c r="A7" s="1" t="s">
        <v>65</v>
      </c>
      <c r="F7" s="3" t="s">
        <v>1487</v>
      </c>
    </row>
    <row r="8" spans="1:6" x14ac:dyDescent="0.35">
      <c r="A8" s="2" t="s">
        <v>28</v>
      </c>
      <c r="F8" s="3" t="s">
        <v>1488</v>
      </c>
    </row>
    <row r="9" spans="1:6" x14ac:dyDescent="0.35">
      <c r="A9" s="1" t="s">
        <v>63</v>
      </c>
      <c r="F9" s="3" t="s">
        <v>1489</v>
      </c>
    </row>
    <row r="10" spans="1:6" x14ac:dyDescent="0.35">
      <c r="A10" s="2" t="s">
        <v>10</v>
      </c>
      <c r="F10" s="3" t="s">
        <v>1490</v>
      </c>
    </row>
    <row r="11" spans="1:6" x14ac:dyDescent="0.35">
      <c r="A11" s="1" t="s">
        <v>100</v>
      </c>
      <c r="F11" s="3" t="s">
        <v>1491</v>
      </c>
    </row>
    <row r="12" spans="1:6" x14ac:dyDescent="0.35">
      <c r="A12" s="2" t="s">
        <v>38</v>
      </c>
      <c r="F12" s="3" t="s">
        <v>1492</v>
      </c>
    </row>
    <row r="13" spans="1:6" x14ac:dyDescent="0.35">
      <c r="A13" s="2" t="s">
        <v>13</v>
      </c>
      <c r="F13" s="3" t="s">
        <v>1493</v>
      </c>
    </row>
    <row r="14" spans="1:6" x14ac:dyDescent="0.35">
      <c r="A14" s="1" t="s">
        <v>54</v>
      </c>
      <c r="F14" s="3" t="s">
        <v>1494</v>
      </c>
    </row>
    <row r="15" spans="1:6" x14ac:dyDescent="0.35">
      <c r="A15" s="2" t="s">
        <v>19</v>
      </c>
      <c r="F15" s="3" t="s">
        <v>1495</v>
      </c>
    </row>
    <row r="16" spans="1:6" x14ac:dyDescent="0.35">
      <c r="A16" s="1" t="s">
        <v>24</v>
      </c>
      <c r="F16" s="3" t="s">
        <v>1496</v>
      </c>
    </row>
    <row r="17" spans="1:6" x14ac:dyDescent="0.35">
      <c r="A17" s="2" t="s">
        <v>79</v>
      </c>
      <c r="F17" s="3" t="s">
        <v>1497</v>
      </c>
    </row>
    <row r="18" spans="1:6" x14ac:dyDescent="0.35">
      <c r="A18" s="2" t="s">
        <v>110</v>
      </c>
      <c r="F18" s="3" t="s">
        <v>1498</v>
      </c>
    </row>
    <row r="19" spans="1:6" x14ac:dyDescent="0.35">
      <c r="A19" s="1" t="s">
        <v>75</v>
      </c>
      <c r="F19" s="3" t="s">
        <v>1499</v>
      </c>
    </row>
    <row r="20" spans="1:6" x14ac:dyDescent="0.35">
      <c r="A20" s="1" t="s">
        <v>33</v>
      </c>
      <c r="F20" s="3" t="s">
        <v>1500</v>
      </c>
    </row>
    <row r="21" spans="1:6" x14ac:dyDescent="0.35">
      <c r="A21" s="2" t="s">
        <v>66</v>
      </c>
      <c r="F21" s="3" t="s">
        <v>1501</v>
      </c>
    </row>
    <row r="22" spans="1:6" x14ac:dyDescent="0.35">
      <c r="A22" s="1" t="s">
        <v>77</v>
      </c>
      <c r="F22" s="3" t="s">
        <v>1502</v>
      </c>
    </row>
    <row r="23" spans="1:6" x14ac:dyDescent="0.35">
      <c r="A23" s="2" t="s">
        <v>45</v>
      </c>
      <c r="F23" s="3" t="s">
        <v>1503</v>
      </c>
    </row>
    <row r="24" spans="1:6" x14ac:dyDescent="0.35">
      <c r="A24" s="2" t="s">
        <v>18</v>
      </c>
      <c r="F24" s="3" t="s">
        <v>1504</v>
      </c>
    </row>
    <row r="25" spans="1:6" x14ac:dyDescent="0.35">
      <c r="A25" s="2" t="s">
        <v>17</v>
      </c>
      <c r="F25" s="3" t="s">
        <v>1505</v>
      </c>
    </row>
    <row r="26" spans="1:6" x14ac:dyDescent="0.35">
      <c r="A26" s="2" t="s">
        <v>57</v>
      </c>
      <c r="F26" s="3" t="s">
        <v>1506</v>
      </c>
    </row>
    <row r="27" spans="1:6" x14ac:dyDescent="0.35">
      <c r="A27" s="1" t="s">
        <v>48</v>
      </c>
      <c r="F27" s="3" t="s">
        <v>1507</v>
      </c>
    </row>
    <row r="28" spans="1:6" x14ac:dyDescent="0.35">
      <c r="A28" s="1" t="s">
        <v>22</v>
      </c>
      <c r="F28" s="3" t="s">
        <v>1508</v>
      </c>
    </row>
    <row r="29" spans="1:6" x14ac:dyDescent="0.35">
      <c r="A29" s="1" t="s">
        <v>81</v>
      </c>
      <c r="F29" s="3" t="s">
        <v>1509</v>
      </c>
    </row>
    <row r="30" spans="1:6" x14ac:dyDescent="0.35">
      <c r="A30" s="1" t="s">
        <v>69</v>
      </c>
      <c r="F30" s="3" t="s">
        <v>1510</v>
      </c>
    </row>
    <row r="31" spans="1:6" x14ac:dyDescent="0.35">
      <c r="A31" s="2" t="s">
        <v>76</v>
      </c>
      <c r="F31" s="3" t="s">
        <v>1511</v>
      </c>
    </row>
    <row r="32" spans="1:6" x14ac:dyDescent="0.35">
      <c r="A32" s="2" t="s">
        <v>34</v>
      </c>
      <c r="F32" s="3" t="s">
        <v>1512</v>
      </c>
    </row>
    <row r="33" spans="1:6" x14ac:dyDescent="0.35">
      <c r="A33" s="2" t="s">
        <v>107</v>
      </c>
      <c r="F33" s="3" t="s">
        <v>1513</v>
      </c>
    </row>
    <row r="34" spans="1:6" x14ac:dyDescent="0.35">
      <c r="A34" s="1" t="s">
        <v>55</v>
      </c>
      <c r="F34" s="3" t="s">
        <v>1514</v>
      </c>
    </row>
    <row r="35" spans="1:6" x14ac:dyDescent="0.35">
      <c r="A35" s="1" t="s">
        <v>108</v>
      </c>
      <c r="F35" s="3" t="s">
        <v>1515</v>
      </c>
    </row>
    <row r="36" spans="1:6" x14ac:dyDescent="0.35">
      <c r="A36" s="1" t="s">
        <v>64</v>
      </c>
      <c r="F36" s="3" t="s">
        <v>1516</v>
      </c>
    </row>
    <row r="37" spans="1:6" x14ac:dyDescent="0.35">
      <c r="A37" s="1" t="s">
        <v>72</v>
      </c>
      <c r="F37" s="3" t="s">
        <v>1517</v>
      </c>
    </row>
    <row r="38" spans="1:6" x14ac:dyDescent="0.35">
      <c r="A38" s="1" t="s">
        <v>94</v>
      </c>
      <c r="F38" s="3" t="s">
        <v>1518</v>
      </c>
    </row>
    <row r="39" spans="1:6" x14ac:dyDescent="0.35">
      <c r="A39" s="1" t="s">
        <v>93</v>
      </c>
      <c r="F39" s="3" t="s">
        <v>1519</v>
      </c>
    </row>
    <row r="40" spans="1:6" x14ac:dyDescent="0.35">
      <c r="A40" s="1" t="s">
        <v>25</v>
      </c>
      <c r="F40" s="3" t="s">
        <v>1520</v>
      </c>
    </row>
    <row r="41" spans="1:6" x14ac:dyDescent="0.35">
      <c r="A41" s="2" t="s">
        <v>70</v>
      </c>
      <c r="F41" s="3" t="s">
        <v>1521</v>
      </c>
    </row>
    <row r="42" spans="1:6" x14ac:dyDescent="0.35">
      <c r="A42" s="1" t="s">
        <v>56</v>
      </c>
      <c r="F42" s="3" t="s">
        <v>1522</v>
      </c>
    </row>
    <row r="43" spans="1:6" x14ac:dyDescent="0.35">
      <c r="A43" s="2" t="s">
        <v>42</v>
      </c>
      <c r="F43" s="3" t="s">
        <v>1523</v>
      </c>
    </row>
    <row r="44" spans="1:6" x14ac:dyDescent="0.35">
      <c r="A44" s="2" t="s">
        <v>98</v>
      </c>
      <c r="F44" s="3" t="s">
        <v>1524</v>
      </c>
    </row>
    <row r="45" spans="1:6" x14ac:dyDescent="0.35">
      <c r="A45" s="1" t="s">
        <v>101</v>
      </c>
      <c r="F45" s="3" t="s">
        <v>1525</v>
      </c>
    </row>
    <row r="46" spans="1:6" x14ac:dyDescent="0.35">
      <c r="A46" s="1" t="s">
        <v>44</v>
      </c>
      <c r="F46" s="3" t="s">
        <v>1526</v>
      </c>
    </row>
    <row r="47" spans="1:6" x14ac:dyDescent="0.35">
      <c r="A47" s="1" t="s">
        <v>32</v>
      </c>
      <c r="F47" s="3" t="s">
        <v>1527</v>
      </c>
    </row>
    <row r="48" spans="1:6" x14ac:dyDescent="0.35">
      <c r="A48" s="2" t="s">
        <v>14</v>
      </c>
      <c r="F48" s="3" t="s">
        <v>1528</v>
      </c>
    </row>
    <row r="49" spans="1:6" x14ac:dyDescent="0.35">
      <c r="A49" s="2" t="s">
        <v>62</v>
      </c>
      <c r="F49" s="3" t="s">
        <v>1529</v>
      </c>
    </row>
    <row r="50" spans="1:6" x14ac:dyDescent="0.35">
      <c r="A50" s="1" t="s">
        <v>50</v>
      </c>
      <c r="F50" s="3" t="s">
        <v>1530</v>
      </c>
    </row>
    <row r="51" spans="1:6" x14ac:dyDescent="0.35">
      <c r="A51" s="1" t="s">
        <v>47</v>
      </c>
      <c r="F51" s="3" t="s">
        <v>1531</v>
      </c>
    </row>
    <row r="52" spans="1:6" x14ac:dyDescent="0.35">
      <c r="A52" s="1" t="s">
        <v>97</v>
      </c>
      <c r="F52" s="3" t="s">
        <v>1532</v>
      </c>
    </row>
    <row r="53" spans="1:6" x14ac:dyDescent="0.35">
      <c r="A53" s="1" t="s">
        <v>41</v>
      </c>
      <c r="F53" s="3" t="s">
        <v>1533</v>
      </c>
    </row>
    <row r="54" spans="1:6" x14ac:dyDescent="0.35">
      <c r="A54" s="2" t="s">
        <v>37</v>
      </c>
      <c r="F54" s="3" t="s">
        <v>1534</v>
      </c>
    </row>
    <row r="55" spans="1:6" x14ac:dyDescent="0.35">
      <c r="A55" s="1" t="s">
        <v>67</v>
      </c>
      <c r="F55" s="3" t="s">
        <v>1535</v>
      </c>
    </row>
    <row r="56" spans="1:6" x14ac:dyDescent="0.35">
      <c r="A56" s="2" t="s">
        <v>88</v>
      </c>
      <c r="F56" s="3" t="s">
        <v>1536</v>
      </c>
    </row>
    <row r="57" spans="1:6" x14ac:dyDescent="0.35">
      <c r="A57" s="1" t="s">
        <v>103</v>
      </c>
      <c r="F57" s="3" t="s">
        <v>1537</v>
      </c>
    </row>
    <row r="58" spans="1:6" x14ac:dyDescent="0.35">
      <c r="A58" s="2" t="s">
        <v>30</v>
      </c>
      <c r="F58" s="3" t="s">
        <v>1538</v>
      </c>
    </row>
    <row r="59" spans="1:6" x14ac:dyDescent="0.35">
      <c r="A59" s="2" t="s">
        <v>91</v>
      </c>
      <c r="F59" s="3" t="s">
        <v>1539</v>
      </c>
    </row>
    <row r="60" spans="1:6" x14ac:dyDescent="0.35">
      <c r="A60" s="1" t="s">
        <v>12</v>
      </c>
      <c r="F60" s="3" t="s">
        <v>1540</v>
      </c>
    </row>
    <row r="61" spans="1:6" x14ac:dyDescent="0.35">
      <c r="A61" s="1" t="s">
        <v>12</v>
      </c>
      <c r="F61" s="3" t="s">
        <v>1541</v>
      </c>
    </row>
    <row r="62" spans="1:6" x14ac:dyDescent="0.35">
      <c r="A62" s="1" t="s">
        <v>106</v>
      </c>
      <c r="F62" s="3" t="s">
        <v>1541</v>
      </c>
    </row>
    <row r="63" spans="1:6" x14ac:dyDescent="0.35">
      <c r="A63" s="2" t="s">
        <v>102</v>
      </c>
      <c r="F63" s="3" t="s">
        <v>1542</v>
      </c>
    </row>
    <row r="64" spans="1:6" x14ac:dyDescent="0.35">
      <c r="A64" s="2" t="s">
        <v>43</v>
      </c>
      <c r="F64" s="3" t="s">
        <v>1543</v>
      </c>
    </row>
    <row r="65" spans="1:6" x14ac:dyDescent="0.35">
      <c r="A65" s="1" t="s">
        <v>104</v>
      </c>
      <c r="F65" s="3" t="s">
        <v>1544</v>
      </c>
    </row>
    <row r="66" spans="1:6" x14ac:dyDescent="0.35">
      <c r="A66" s="2" t="s">
        <v>49</v>
      </c>
      <c r="F66" s="3" t="s">
        <v>1545</v>
      </c>
    </row>
    <row r="67" spans="1:6" x14ac:dyDescent="0.35">
      <c r="A67" s="1" t="s">
        <v>96</v>
      </c>
      <c r="F67" s="3" t="s">
        <v>1546</v>
      </c>
    </row>
    <row r="68" spans="1:6" x14ac:dyDescent="0.35">
      <c r="A68" s="2" t="s">
        <v>68</v>
      </c>
      <c r="F68" s="3" t="s">
        <v>1547</v>
      </c>
    </row>
    <row r="69" spans="1:6" x14ac:dyDescent="0.35">
      <c r="A69" s="1" t="s">
        <v>23</v>
      </c>
      <c r="F69" s="3" t="s">
        <v>1548</v>
      </c>
    </row>
    <row r="70" spans="1:6" x14ac:dyDescent="0.35">
      <c r="A70" s="1" t="s">
        <v>31</v>
      </c>
      <c r="F70" s="3" t="s">
        <v>1549</v>
      </c>
    </row>
    <row r="71" spans="1:6" x14ac:dyDescent="0.35">
      <c r="A71" s="1" t="s">
        <v>99</v>
      </c>
      <c r="F71" s="3" t="s">
        <v>1550</v>
      </c>
    </row>
    <row r="72" spans="1:6" x14ac:dyDescent="0.35">
      <c r="A72" s="1" t="s">
        <v>60</v>
      </c>
      <c r="F72" s="3" t="s">
        <v>1551</v>
      </c>
    </row>
    <row r="73" spans="1:6" x14ac:dyDescent="0.35">
      <c r="A73" s="2" t="s">
        <v>84</v>
      </c>
      <c r="F73" s="3" t="s">
        <v>1552</v>
      </c>
    </row>
    <row r="74" spans="1:6" x14ac:dyDescent="0.35">
      <c r="A74" s="1" t="s">
        <v>61</v>
      </c>
      <c r="F74" s="3" t="s">
        <v>1553</v>
      </c>
    </row>
    <row r="75" spans="1:6" x14ac:dyDescent="0.35">
      <c r="A75" s="1" t="s">
        <v>20</v>
      </c>
      <c r="F75" s="3" t="s">
        <v>1554</v>
      </c>
    </row>
    <row r="76" spans="1:6" x14ac:dyDescent="0.35">
      <c r="A76" s="2" t="s">
        <v>16</v>
      </c>
      <c r="F76" s="3" t="s">
        <v>1555</v>
      </c>
    </row>
    <row r="77" spans="1:6" x14ac:dyDescent="0.35">
      <c r="A77" s="2" t="s">
        <v>80</v>
      </c>
      <c r="F77" s="3" t="s">
        <v>1556</v>
      </c>
    </row>
    <row r="78" spans="1:6" x14ac:dyDescent="0.35">
      <c r="A78" s="2" t="s">
        <v>111</v>
      </c>
      <c r="F78" s="3" t="s">
        <v>1557</v>
      </c>
    </row>
    <row r="79" spans="1:6" x14ac:dyDescent="0.35">
      <c r="A79" s="1" t="s">
        <v>74</v>
      </c>
      <c r="F79" s="3" t="s">
        <v>1558</v>
      </c>
    </row>
    <row r="80" spans="1:6" x14ac:dyDescent="0.35">
      <c r="A80" s="2" t="s">
        <v>9</v>
      </c>
      <c r="F80" s="3" t="s">
        <v>1559</v>
      </c>
    </row>
    <row r="81" spans="1:6" x14ac:dyDescent="0.35">
      <c r="A81" s="2" t="s">
        <v>26</v>
      </c>
      <c r="F81" s="3" t="s">
        <v>1560</v>
      </c>
    </row>
    <row r="82" spans="1:6" x14ac:dyDescent="0.35">
      <c r="A82" s="2" t="s">
        <v>95</v>
      </c>
      <c r="F82" s="3" t="s">
        <v>1561</v>
      </c>
    </row>
    <row r="83" spans="1:6" x14ac:dyDescent="0.35">
      <c r="A83" s="1" t="s">
        <v>11</v>
      </c>
      <c r="F83" s="3" t="s">
        <v>1562</v>
      </c>
    </row>
    <row r="84" spans="1:6" x14ac:dyDescent="0.35">
      <c r="A84" s="1" t="s">
        <v>87</v>
      </c>
      <c r="F84" s="3" t="s">
        <v>1563</v>
      </c>
    </row>
    <row r="85" spans="1:6" x14ac:dyDescent="0.35">
      <c r="A85" s="1" t="s">
        <v>27</v>
      </c>
      <c r="F85" s="3" t="s">
        <v>1564</v>
      </c>
    </row>
    <row r="86" spans="1:6" x14ac:dyDescent="0.35">
      <c r="A86" s="1" t="s">
        <v>82</v>
      </c>
      <c r="F86" s="3" t="s">
        <v>1565</v>
      </c>
    </row>
    <row r="87" spans="1:6" x14ac:dyDescent="0.35">
      <c r="A87" s="2" t="s">
        <v>85</v>
      </c>
      <c r="F87" s="3" t="s">
        <v>1566</v>
      </c>
    </row>
    <row r="88" spans="1:6" x14ac:dyDescent="0.35">
      <c r="A88" s="1" t="s">
        <v>83</v>
      </c>
      <c r="F88" s="3" t="s">
        <v>1567</v>
      </c>
    </row>
    <row r="89" spans="1:6" x14ac:dyDescent="0.35">
      <c r="A89" s="2" t="s">
        <v>105</v>
      </c>
      <c r="F89" s="3" t="s">
        <v>1568</v>
      </c>
    </row>
    <row r="90" spans="1:6" x14ac:dyDescent="0.35">
      <c r="A90" s="1" t="s">
        <v>52</v>
      </c>
      <c r="F90" s="3" t="s">
        <v>1569</v>
      </c>
    </row>
    <row r="91" spans="1:6" x14ac:dyDescent="0.35">
      <c r="A91" s="2" t="s">
        <v>39</v>
      </c>
      <c r="F91" s="3" t="s">
        <v>1570</v>
      </c>
    </row>
    <row r="92" spans="1:6" x14ac:dyDescent="0.35">
      <c r="A92" s="2" t="s">
        <v>71</v>
      </c>
      <c r="F92" s="3" t="s">
        <v>1571</v>
      </c>
    </row>
    <row r="93" spans="1:6" x14ac:dyDescent="0.35">
      <c r="A93" s="1" t="s">
        <v>35</v>
      </c>
      <c r="F93" s="3" t="s">
        <v>1572</v>
      </c>
    </row>
    <row r="94" spans="1:6" x14ac:dyDescent="0.35">
      <c r="A94" s="1" t="s">
        <v>90</v>
      </c>
      <c r="F94" s="3" t="s">
        <v>1573</v>
      </c>
    </row>
    <row r="95" spans="1:6" x14ac:dyDescent="0.35">
      <c r="A95" s="1" t="s">
        <v>109</v>
      </c>
      <c r="F95" s="3" t="s">
        <v>1574</v>
      </c>
    </row>
    <row r="96" spans="1:6" x14ac:dyDescent="0.35">
      <c r="A96" s="2" t="s">
        <v>21</v>
      </c>
      <c r="F96" s="3" t="s">
        <v>1575</v>
      </c>
    </row>
    <row r="97" spans="1:6" x14ac:dyDescent="0.35">
      <c r="A97" s="2" t="s">
        <v>86</v>
      </c>
      <c r="F97" s="3" t="s">
        <v>1576</v>
      </c>
    </row>
    <row r="98" spans="1:6" x14ac:dyDescent="0.35">
      <c r="A98" s="2" t="s">
        <v>46</v>
      </c>
      <c r="F98" s="3" t="s">
        <v>1577</v>
      </c>
    </row>
    <row r="99" spans="1:6" x14ac:dyDescent="0.35">
      <c r="A99" s="1" t="s">
        <v>89</v>
      </c>
      <c r="F99" s="3" t="s">
        <v>1578</v>
      </c>
    </row>
    <row r="100" spans="1:6" x14ac:dyDescent="0.35">
      <c r="A100" s="2" t="s">
        <v>15</v>
      </c>
      <c r="F100" s="3" t="s">
        <v>1579</v>
      </c>
    </row>
    <row r="101" spans="1:6" x14ac:dyDescent="0.35">
      <c r="A101" s="2" t="s">
        <v>78</v>
      </c>
      <c r="F101" s="3" t="s">
        <v>1580</v>
      </c>
    </row>
    <row r="102" spans="1:6" x14ac:dyDescent="0.35">
      <c r="A102" s="2" t="s">
        <v>58</v>
      </c>
      <c r="F102" s="3" t="s">
        <v>1581</v>
      </c>
    </row>
    <row r="103" spans="1:6" x14ac:dyDescent="0.35">
      <c r="A103" s="2" t="s">
        <v>51</v>
      </c>
      <c r="F103" s="3" t="s">
        <v>1582</v>
      </c>
    </row>
    <row r="104" spans="1:6" x14ac:dyDescent="0.35">
      <c r="A104" s="2" t="s">
        <v>59</v>
      </c>
      <c r="F104" s="3" t="s">
        <v>1583</v>
      </c>
    </row>
    <row r="105" spans="1:6" x14ac:dyDescent="0.35">
      <c r="A105" s="1" t="s">
        <v>40</v>
      </c>
      <c r="F105" s="3" t="s">
        <v>1584</v>
      </c>
    </row>
    <row r="106" spans="1:6" x14ac:dyDescent="0.35">
      <c r="F106" s="3" t="s">
        <v>1585</v>
      </c>
    </row>
  </sheetData>
  <autoFilter ref="A1:A105" xr:uid="{826364C0-E5BD-4E69-931A-A20440D808A3}">
    <sortState xmlns:xlrd2="http://schemas.microsoft.com/office/spreadsheetml/2017/richdata2" ref="A2:A105">
      <sortCondition ref="A1:A105"/>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D5F60-A260-4634-940A-26E8970AD63A}">
  <sheetPr>
    <tabColor rgb="FF92D050"/>
  </sheetPr>
  <dimension ref="A1:I87"/>
  <sheetViews>
    <sheetView zoomScale="75" zoomScaleNormal="75" workbookViewId="0"/>
  </sheetViews>
  <sheetFormatPr defaultRowHeight="14.5" x14ac:dyDescent="0.35"/>
  <cols>
    <col min="1" max="1" width="23.6328125" bestFit="1" customWidth="1"/>
    <col min="2" max="2" width="24.6328125" bestFit="1" customWidth="1"/>
    <col min="3" max="3" width="15.90625" bestFit="1" customWidth="1"/>
    <col min="4" max="4" width="13.1796875" bestFit="1" customWidth="1"/>
    <col min="5" max="5" width="23.36328125" bestFit="1" customWidth="1"/>
    <col min="6" max="6" width="24" bestFit="1" customWidth="1"/>
    <col min="7" max="7" width="22.26953125" bestFit="1" customWidth="1"/>
    <col min="8" max="8" width="18.1796875" bestFit="1" customWidth="1"/>
    <col min="9" max="9" width="25.26953125" bestFit="1" customWidth="1"/>
  </cols>
  <sheetData>
    <row r="1" spans="1:9" x14ac:dyDescent="0.35">
      <c r="A1" t="s">
        <v>0</v>
      </c>
      <c r="B1" t="s">
        <v>1</v>
      </c>
      <c r="C1" t="s">
        <v>2</v>
      </c>
      <c r="D1" t="s">
        <v>3</v>
      </c>
      <c r="E1" t="s">
        <v>4</v>
      </c>
      <c r="F1" t="s">
        <v>5</v>
      </c>
      <c r="G1" t="s">
        <v>6</v>
      </c>
      <c r="H1" t="s">
        <v>7</v>
      </c>
      <c r="I1" t="s">
        <v>8</v>
      </c>
    </row>
    <row r="2" spans="1:9" x14ac:dyDescent="0.35">
      <c r="A2">
        <v>1</v>
      </c>
      <c r="B2" t="s">
        <v>12</v>
      </c>
      <c r="C2">
        <v>314</v>
      </c>
      <c r="D2">
        <v>0.68400000000000005</v>
      </c>
      <c r="E2">
        <v>0.80700000000000005</v>
      </c>
      <c r="F2">
        <v>0.53500000000000003</v>
      </c>
      <c r="G2">
        <v>0.91700000000000004</v>
      </c>
      <c r="H2">
        <v>22.4</v>
      </c>
      <c r="I2">
        <v>2.7</v>
      </c>
    </row>
    <row r="3" spans="1:9" x14ac:dyDescent="0.35">
      <c r="A3">
        <v>2</v>
      </c>
      <c r="B3" t="s">
        <v>9</v>
      </c>
      <c r="C3">
        <v>308.10000000000002</v>
      </c>
      <c r="D3">
        <v>0.68</v>
      </c>
      <c r="E3">
        <v>0.78800000000000003</v>
      </c>
      <c r="F3">
        <v>0.55900000000000005</v>
      </c>
      <c r="G3">
        <v>0.92900000000000005</v>
      </c>
      <c r="H3">
        <v>15.9</v>
      </c>
      <c r="I3">
        <v>3.4</v>
      </c>
    </row>
    <row r="4" spans="1:9" x14ac:dyDescent="0.35">
      <c r="A4">
        <v>3</v>
      </c>
      <c r="B4" t="s">
        <v>83</v>
      </c>
      <c r="C4">
        <v>307.10000000000002</v>
      </c>
      <c r="D4">
        <v>0.65200000000000002</v>
      </c>
      <c r="E4">
        <v>0.79500000000000004</v>
      </c>
      <c r="F4">
        <v>0.57799999999999996</v>
      </c>
      <c r="G4">
        <v>0.90800000000000003</v>
      </c>
      <c r="H4">
        <v>15.9</v>
      </c>
      <c r="I4">
        <v>2.1</v>
      </c>
    </row>
    <row r="5" spans="1:9" x14ac:dyDescent="0.35">
      <c r="A5">
        <v>4</v>
      </c>
      <c r="B5" t="s">
        <v>14</v>
      </c>
      <c r="C5">
        <v>299.10000000000002</v>
      </c>
      <c r="D5">
        <v>0.63400000000000001</v>
      </c>
      <c r="E5">
        <v>0.78200000000000003</v>
      </c>
      <c r="F5">
        <v>0.55300000000000005</v>
      </c>
      <c r="G5">
        <v>0.90500000000000003</v>
      </c>
      <c r="H5">
        <v>13.3</v>
      </c>
      <c r="I5">
        <v>1.6</v>
      </c>
    </row>
    <row r="6" spans="1:9" x14ac:dyDescent="0.35">
      <c r="A6">
        <v>5</v>
      </c>
      <c r="B6" t="s">
        <v>20</v>
      </c>
      <c r="C6">
        <v>292</v>
      </c>
      <c r="D6">
        <v>0.64</v>
      </c>
      <c r="E6">
        <v>0.78300000000000003</v>
      </c>
      <c r="F6">
        <v>0.51600000000000001</v>
      </c>
      <c r="G6">
        <v>0.878</v>
      </c>
      <c r="H6">
        <v>12.4</v>
      </c>
      <c r="I6">
        <v>2.1</v>
      </c>
    </row>
    <row r="7" spans="1:9" x14ac:dyDescent="0.35">
      <c r="A7">
        <v>6</v>
      </c>
      <c r="B7" t="s">
        <v>26</v>
      </c>
      <c r="C7">
        <v>291.8</v>
      </c>
      <c r="D7">
        <v>0.64500000000000002</v>
      </c>
      <c r="E7">
        <v>0.81200000000000006</v>
      </c>
      <c r="F7">
        <v>0.49</v>
      </c>
      <c r="G7">
        <v>0.87</v>
      </c>
      <c r="H7">
        <v>12.4</v>
      </c>
      <c r="I7">
        <v>2.2999999999999998</v>
      </c>
    </row>
    <row r="8" spans="1:9" x14ac:dyDescent="0.35">
      <c r="A8">
        <v>7</v>
      </c>
      <c r="B8" t="s">
        <v>11</v>
      </c>
      <c r="C8">
        <v>290.7</v>
      </c>
      <c r="D8">
        <v>0.65600000000000003</v>
      </c>
      <c r="E8">
        <v>0.77200000000000002</v>
      </c>
      <c r="F8">
        <v>0.56200000000000006</v>
      </c>
      <c r="G8">
        <v>0.877</v>
      </c>
      <c r="H8">
        <v>5.9</v>
      </c>
      <c r="I8">
        <v>1.9</v>
      </c>
    </row>
    <row r="9" spans="1:9" x14ac:dyDescent="0.35">
      <c r="A9">
        <v>8</v>
      </c>
      <c r="B9" t="s">
        <v>16</v>
      </c>
      <c r="C9">
        <v>289.3</v>
      </c>
      <c r="D9">
        <v>0.61599999999999999</v>
      </c>
      <c r="E9">
        <v>0.78300000000000003</v>
      </c>
      <c r="F9">
        <v>0.54400000000000004</v>
      </c>
      <c r="G9">
        <v>0.88800000000000001</v>
      </c>
      <c r="H9">
        <v>14.5</v>
      </c>
      <c r="I9">
        <v>8.3000000000000007</v>
      </c>
    </row>
    <row r="10" spans="1:9" x14ac:dyDescent="0.35">
      <c r="A10">
        <v>9</v>
      </c>
      <c r="B10" t="s">
        <v>24</v>
      </c>
      <c r="C10">
        <v>286.60000000000002</v>
      </c>
      <c r="D10">
        <v>0.58599999999999997</v>
      </c>
      <c r="E10">
        <v>0.79</v>
      </c>
      <c r="F10">
        <v>0.54300000000000004</v>
      </c>
      <c r="G10">
        <v>0.89500000000000002</v>
      </c>
      <c r="H10">
        <v>10</v>
      </c>
      <c r="I10">
        <v>4.8</v>
      </c>
    </row>
    <row r="11" spans="1:9" x14ac:dyDescent="0.35">
      <c r="A11">
        <v>10</v>
      </c>
      <c r="B11" t="s">
        <v>21</v>
      </c>
      <c r="C11">
        <v>286.60000000000002</v>
      </c>
      <c r="D11">
        <v>0.63100000000000001</v>
      </c>
      <c r="E11">
        <v>0.76500000000000001</v>
      </c>
      <c r="F11">
        <v>0.55200000000000005</v>
      </c>
      <c r="G11">
        <v>0.86299999999999999</v>
      </c>
      <c r="H11">
        <v>7.6</v>
      </c>
      <c r="I11">
        <v>2.1</v>
      </c>
    </row>
    <row r="12" spans="1:9" x14ac:dyDescent="0.35">
      <c r="A12">
        <v>11</v>
      </c>
      <c r="B12" t="s">
        <v>25</v>
      </c>
      <c r="C12">
        <v>286.10000000000002</v>
      </c>
      <c r="D12">
        <v>0.64700000000000002</v>
      </c>
      <c r="E12">
        <v>0.77100000000000002</v>
      </c>
      <c r="F12">
        <v>0.504</v>
      </c>
      <c r="G12">
        <v>0.86299999999999999</v>
      </c>
      <c r="H12">
        <v>11</v>
      </c>
      <c r="I12">
        <v>3.4</v>
      </c>
    </row>
    <row r="13" spans="1:9" x14ac:dyDescent="0.35">
      <c r="A13">
        <v>12</v>
      </c>
      <c r="B13" t="s">
        <v>17</v>
      </c>
      <c r="C13">
        <v>284.10000000000002</v>
      </c>
      <c r="D13">
        <v>0.65300000000000002</v>
      </c>
      <c r="E13">
        <v>0.748</v>
      </c>
      <c r="F13">
        <v>0.54900000000000004</v>
      </c>
      <c r="G13">
        <v>0.85299999999999998</v>
      </c>
      <c r="H13">
        <v>5.9</v>
      </c>
      <c r="I13">
        <v>2.1</v>
      </c>
    </row>
    <row r="14" spans="1:9" x14ac:dyDescent="0.35">
      <c r="A14">
        <v>13</v>
      </c>
      <c r="B14" t="s">
        <v>22</v>
      </c>
      <c r="C14">
        <v>283.10000000000002</v>
      </c>
      <c r="D14">
        <v>0.64</v>
      </c>
      <c r="E14">
        <v>0.76500000000000001</v>
      </c>
      <c r="F14">
        <v>0.51</v>
      </c>
      <c r="G14">
        <v>0.86399999999999999</v>
      </c>
      <c r="H14">
        <v>9.1999999999999993</v>
      </c>
      <c r="I14">
        <v>4</v>
      </c>
    </row>
    <row r="15" spans="1:9" x14ac:dyDescent="0.35">
      <c r="A15">
        <v>14</v>
      </c>
      <c r="B15" t="s">
        <v>15</v>
      </c>
      <c r="C15">
        <v>283.10000000000002</v>
      </c>
      <c r="D15">
        <v>0.61899999999999999</v>
      </c>
      <c r="E15">
        <v>0.76200000000000001</v>
      </c>
      <c r="F15">
        <v>0.52600000000000002</v>
      </c>
      <c r="G15">
        <v>0.84199999999999997</v>
      </c>
      <c r="H15">
        <v>10.4</v>
      </c>
      <c r="I15">
        <v>2.2000000000000002</v>
      </c>
    </row>
    <row r="16" spans="1:9" x14ac:dyDescent="0.35">
      <c r="A16">
        <v>15</v>
      </c>
      <c r="B16" t="s">
        <v>77</v>
      </c>
      <c r="C16">
        <v>283</v>
      </c>
      <c r="D16">
        <v>0.64500000000000002</v>
      </c>
      <c r="E16">
        <v>0.749</v>
      </c>
      <c r="F16">
        <v>0.53400000000000003</v>
      </c>
      <c r="G16">
        <v>0.84399999999999997</v>
      </c>
      <c r="H16">
        <v>7.4</v>
      </c>
      <c r="I16">
        <v>1.6</v>
      </c>
    </row>
    <row r="17" spans="1:9" x14ac:dyDescent="0.35">
      <c r="A17">
        <v>16</v>
      </c>
      <c r="B17" t="s">
        <v>84</v>
      </c>
      <c r="C17">
        <v>282.5</v>
      </c>
      <c r="D17">
        <v>0.58799999999999997</v>
      </c>
      <c r="E17">
        <v>0.78400000000000003</v>
      </c>
      <c r="F17">
        <v>0.51500000000000001</v>
      </c>
      <c r="G17">
        <v>0.85699999999999998</v>
      </c>
      <c r="H17">
        <v>11.5</v>
      </c>
      <c r="I17">
        <v>3.4</v>
      </c>
    </row>
    <row r="18" spans="1:9" x14ac:dyDescent="0.35">
      <c r="A18">
        <v>17</v>
      </c>
      <c r="B18" t="s">
        <v>54</v>
      </c>
      <c r="C18">
        <v>281.2</v>
      </c>
      <c r="D18">
        <v>0.65700000000000003</v>
      </c>
      <c r="E18">
        <v>0.749</v>
      </c>
      <c r="F18">
        <v>0.48699999999999999</v>
      </c>
      <c r="G18">
        <v>0.84099999999999997</v>
      </c>
      <c r="H18">
        <v>9.6</v>
      </c>
      <c r="I18">
        <v>1.8</v>
      </c>
    </row>
    <row r="19" spans="1:9" x14ac:dyDescent="0.35">
      <c r="A19">
        <v>18</v>
      </c>
      <c r="B19" t="s">
        <v>78</v>
      </c>
      <c r="C19">
        <v>281</v>
      </c>
      <c r="D19">
        <v>0.66200000000000003</v>
      </c>
      <c r="E19">
        <v>0.72699999999999998</v>
      </c>
      <c r="F19">
        <v>0.54500000000000004</v>
      </c>
      <c r="G19">
        <v>0.82499999999999996</v>
      </c>
      <c r="H19">
        <v>6.5</v>
      </c>
      <c r="I19">
        <v>1.4</v>
      </c>
    </row>
    <row r="20" spans="1:9" x14ac:dyDescent="0.35">
      <c r="A20">
        <v>19</v>
      </c>
      <c r="B20" t="s">
        <v>63</v>
      </c>
      <c r="C20">
        <v>280.5</v>
      </c>
      <c r="D20">
        <v>0.70199999999999996</v>
      </c>
      <c r="E20">
        <v>0.746</v>
      </c>
      <c r="F20">
        <v>0.47899999999999998</v>
      </c>
      <c r="G20">
        <v>0.84099999999999997</v>
      </c>
      <c r="H20">
        <v>7.4</v>
      </c>
      <c r="I20">
        <v>3.7</v>
      </c>
    </row>
    <row r="21" spans="1:9" x14ac:dyDescent="0.35">
      <c r="A21">
        <v>20</v>
      </c>
      <c r="B21" t="s">
        <v>38</v>
      </c>
      <c r="C21">
        <v>280.10000000000002</v>
      </c>
      <c r="D21">
        <v>0.61699999999999999</v>
      </c>
      <c r="E21">
        <v>0.76500000000000001</v>
      </c>
      <c r="F21">
        <v>0.51300000000000001</v>
      </c>
      <c r="G21">
        <v>0.84799999999999998</v>
      </c>
      <c r="H21">
        <v>7.9</v>
      </c>
      <c r="I21">
        <v>2.1</v>
      </c>
    </row>
    <row r="22" spans="1:9" x14ac:dyDescent="0.35">
      <c r="A22">
        <v>21</v>
      </c>
      <c r="B22" t="s">
        <v>69</v>
      </c>
      <c r="C22">
        <v>279.2</v>
      </c>
      <c r="D22">
        <v>0.61699999999999999</v>
      </c>
      <c r="E22">
        <v>0.76600000000000001</v>
      </c>
      <c r="F22">
        <v>0.52800000000000002</v>
      </c>
      <c r="G22">
        <v>0.85099999999999998</v>
      </c>
      <c r="H22">
        <v>8.6999999999999993</v>
      </c>
      <c r="I22">
        <v>5.7</v>
      </c>
    </row>
    <row r="23" spans="1:9" x14ac:dyDescent="0.35">
      <c r="A23">
        <v>22</v>
      </c>
      <c r="B23" t="s">
        <v>18</v>
      </c>
      <c r="C23">
        <v>278.7</v>
      </c>
      <c r="D23">
        <v>0.65700000000000003</v>
      </c>
      <c r="E23">
        <v>0.71899999999999997</v>
      </c>
      <c r="F23">
        <v>0.55400000000000005</v>
      </c>
      <c r="G23">
        <v>0.84399999999999997</v>
      </c>
      <c r="H23">
        <v>3.9</v>
      </c>
      <c r="I23">
        <v>2.6</v>
      </c>
    </row>
    <row r="24" spans="1:9" x14ac:dyDescent="0.35">
      <c r="A24">
        <v>23</v>
      </c>
      <c r="B24" t="s">
        <v>27</v>
      </c>
      <c r="C24">
        <v>278.5</v>
      </c>
      <c r="D24">
        <v>0.66500000000000004</v>
      </c>
      <c r="E24">
        <v>0.70499999999999996</v>
      </c>
      <c r="F24">
        <v>0.56499999999999995</v>
      </c>
      <c r="G24">
        <v>0.82799999999999996</v>
      </c>
      <c r="H24">
        <v>4</v>
      </c>
      <c r="I24">
        <v>1.8</v>
      </c>
    </row>
    <row r="25" spans="1:9" x14ac:dyDescent="0.35">
      <c r="A25">
        <v>24</v>
      </c>
      <c r="B25" t="s">
        <v>85</v>
      </c>
      <c r="C25">
        <v>277.89999999999998</v>
      </c>
      <c r="D25">
        <v>0.64900000000000002</v>
      </c>
      <c r="E25">
        <v>0.73</v>
      </c>
      <c r="F25">
        <v>0.55000000000000004</v>
      </c>
      <c r="G25">
        <v>0.83699999999999997</v>
      </c>
      <c r="H25">
        <v>4.9000000000000004</v>
      </c>
      <c r="I25">
        <v>3.6</v>
      </c>
    </row>
    <row r="26" spans="1:9" x14ac:dyDescent="0.35">
      <c r="A26">
        <v>25</v>
      </c>
      <c r="B26" t="s">
        <v>33</v>
      </c>
      <c r="C26">
        <v>276.8</v>
      </c>
      <c r="D26">
        <v>0.62</v>
      </c>
      <c r="E26">
        <v>0.73499999999999999</v>
      </c>
      <c r="F26">
        <v>0.53800000000000003</v>
      </c>
      <c r="G26">
        <v>0.82499999999999996</v>
      </c>
      <c r="H26">
        <v>6.8</v>
      </c>
      <c r="I26">
        <v>1.8</v>
      </c>
    </row>
    <row r="27" spans="1:9" x14ac:dyDescent="0.35">
      <c r="A27">
        <v>26</v>
      </c>
      <c r="B27" t="s">
        <v>86</v>
      </c>
      <c r="C27">
        <v>276.2</v>
      </c>
      <c r="D27">
        <v>0.56699999999999995</v>
      </c>
      <c r="E27">
        <v>0.77100000000000002</v>
      </c>
      <c r="F27">
        <v>0.52600000000000002</v>
      </c>
      <c r="G27">
        <v>0.83899999999999997</v>
      </c>
      <c r="H27">
        <v>9.6999999999999993</v>
      </c>
      <c r="I27">
        <v>3.8</v>
      </c>
    </row>
    <row r="28" spans="1:9" x14ac:dyDescent="0.35">
      <c r="A28">
        <v>27</v>
      </c>
      <c r="B28" t="s">
        <v>23</v>
      </c>
      <c r="C28">
        <v>275.7</v>
      </c>
      <c r="D28">
        <v>0.68400000000000005</v>
      </c>
      <c r="E28">
        <v>0.71599999999999997</v>
      </c>
      <c r="F28">
        <v>0.503</v>
      </c>
      <c r="G28">
        <v>0.81200000000000006</v>
      </c>
      <c r="H28">
        <v>6</v>
      </c>
      <c r="I28">
        <v>1.8</v>
      </c>
    </row>
    <row r="29" spans="1:9" x14ac:dyDescent="0.35">
      <c r="A29">
        <v>28</v>
      </c>
      <c r="B29" t="s">
        <v>43</v>
      </c>
      <c r="C29">
        <v>275.39999999999998</v>
      </c>
      <c r="D29">
        <v>0.64</v>
      </c>
      <c r="E29">
        <v>0.73099999999999998</v>
      </c>
      <c r="F29">
        <v>0.51100000000000001</v>
      </c>
      <c r="G29">
        <v>0.82</v>
      </c>
      <c r="H29">
        <v>7.8</v>
      </c>
      <c r="I29">
        <v>2.6</v>
      </c>
    </row>
    <row r="30" spans="1:9" x14ac:dyDescent="0.35">
      <c r="A30">
        <v>29</v>
      </c>
      <c r="B30" t="s">
        <v>47</v>
      </c>
      <c r="C30">
        <v>275.10000000000002</v>
      </c>
      <c r="D30">
        <v>0.58799999999999997</v>
      </c>
      <c r="E30">
        <v>0.75600000000000001</v>
      </c>
      <c r="F30">
        <v>0.50900000000000001</v>
      </c>
      <c r="G30">
        <v>0.84699999999999998</v>
      </c>
      <c r="H30">
        <v>8.1999999999999993</v>
      </c>
      <c r="I30">
        <v>3.1</v>
      </c>
    </row>
    <row r="31" spans="1:9" x14ac:dyDescent="0.35">
      <c r="A31">
        <v>30</v>
      </c>
      <c r="B31" t="s">
        <v>39</v>
      </c>
      <c r="C31">
        <v>274.60000000000002</v>
      </c>
      <c r="D31">
        <v>0.66100000000000003</v>
      </c>
      <c r="E31">
        <v>0.71499999999999997</v>
      </c>
      <c r="F31">
        <v>0.53600000000000003</v>
      </c>
      <c r="G31">
        <v>0.82299999999999995</v>
      </c>
      <c r="H31">
        <v>2.8</v>
      </c>
      <c r="I31">
        <v>1.7</v>
      </c>
    </row>
    <row r="32" spans="1:9" x14ac:dyDescent="0.35">
      <c r="A32">
        <v>31</v>
      </c>
      <c r="B32" t="s">
        <v>44</v>
      </c>
      <c r="C32">
        <v>274.3</v>
      </c>
      <c r="D32">
        <v>0.629</v>
      </c>
      <c r="E32">
        <v>0.75</v>
      </c>
      <c r="F32">
        <v>0.51300000000000001</v>
      </c>
      <c r="G32">
        <v>0.82399999999999995</v>
      </c>
      <c r="H32">
        <v>5.6</v>
      </c>
      <c r="I32">
        <v>2.9</v>
      </c>
    </row>
    <row r="33" spans="1:9" x14ac:dyDescent="0.35">
      <c r="A33">
        <v>32</v>
      </c>
      <c r="B33" t="s">
        <v>79</v>
      </c>
      <c r="C33">
        <v>273.60000000000002</v>
      </c>
      <c r="D33">
        <v>0.60099999999999998</v>
      </c>
      <c r="E33">
        <v>0.73899999999999999</v>
      </c>
      <c r="F33">
        <v>0.53</v>
      </c>
      <c r="G33">
        <v>0.83099999999999996</v>
      </c>
      <c r="H33">
        <v>6</v>
      </c>
      <c r="I33">
        <v>2.5</v>
      </c>
    </row>
    <row r="34" spans="1:9" x14ac:dyDescent="0.35">
      <c r="A34">
        <v>33</v>
      </c>
      <c r="B34" t="s">
        <v>32</v>
      </c>
      <c r="C34">
        <v>273.3</v>
      </c>
      <c r="D34">
        <v>0.64</v>
      </c>
      <c r="E34">
        <v>0.72199999999999998</v>
      </c>
      <c r="F34">
        <v>0.53100000000000003</v>
      </c>
      <c r="G34">
        <v>0.83099999999999996</v>
      </c>
      <c r="H34">
        <v>4.4000000000000004</v>
      </c>
      <c r="I34">
        <v>3.5</v>
      </c>
    </row>
    <row r="35" spans="1:9" x14ac:dyDescent="0.35">
      <c r="A35">
        <v>34</v>
      </c>
      <c r="B35" t="s">
        <v>37</v>
      </c>
      <c r="C35">
        <v>272.39999999999998</v>
      </c>
      <c r="D35">
        <v>0.58099999999999996</v>
      </c>
      <c r="E35">
        <v>0.745</v>
      </c>
      <c r="F35">
        <v>0.53200000000000003</v>
      </c>
      <c r="G35">
        <v>0.83199999999999996</v>
      </c>
      <c r="H35">
        <v>6.3</v>
      </c>
      <c r="I35">
        <v>2.9</v>
      </c>
    </row>
    <row r="36" spans="1:9" x14ac:dyDescent="0.35">
      <c r="A36">
        <v>35</v>
      </c>
      <c r="B36" t="s">
        <v>41</v>
      </c>
      <c r="C36">
        <v>271.89999999999998</v>
      </c>
      <c r="D36">
        <v>0.57099999999999995</v>
      </c>
      <c r="E36">
        <v>0.753</v>
      </c>
      <c r="F36">
        <v>0.51600000000000001</v>
      </c>
      <c r="G36">
        <v>0.81599999999999995</v>
      </c>
      <c r="H36">
        <v>10.1</v>
      </c>
      <c r="I36">
        <v>3.8</v>
      </c>
    </row>
    <row r="37" spans="1:9" x14ac:dyDescent="0.35">
      <c r="A37">
        <v>36</v>
      </c>
      <c r="B37" t="s">
        <v>45</v>
      </c>
      <c r="C37">
        <v>271.2</v>
      </c>
      <c r="D37">
        <v>0.65300000000000002</v>
      </c>
      <c r="E37">
        <v>0.71399999999999997</v>
      </c>
      <c r="F37">
        <v>0.51</v>
      </c>
      <c r="G37">
        <v>0.80900000000000005</v>
      </c>
      <c r="H37">
        <v>4.5999999999999996</v>
      </c>
      <c r="I37">
        <v>2</v>
      </c>
    </row>
    <row r="38" spans="1:9" x14ac:dyDescent="0.35">
      <c r="A38">
        <v>37</v>
      </c>
      <c r="B38" t="s">
        <v>56</v>
      </c>
      <c r="C38">
        <v>270.3</v>
      </c>
      <c r="D38">
        <v>0.57299999999999995</v>
      </c>
      <c r="E38">
        <v>0.73699999999999999</v>
      </c>
      <c r="F38">
        <v>0.51800000000000002</v>
      </c>
      <c r="G38">
        <v>0.81499999999999995</v>
      </c>
      <c r="H38">
        <v>8.4</v>
      </c>
      <c r="I38">
        <v>2.4</v>
      </c>
    </row>
    <row r="39" spans="1:9" x14ac:dyDescent="0.35">
      <c r="A39">
        <v>38</v>
      </c>
      <c r="B39" t="s">
        <v>46</v>
      </c>
      <c r="C39">
        <v>270</v>
      </c>
      <c r="D39">
        <v>0.622</v>
      </c>
      <c r="E39">
        <v>0.72299999999999998</v>
      </c>
      <c r="F39">
        <v>0.51</v>
      </c>
      <c r="G39">
        <v>0.80500000000000005</v>
      </c>
      <c r="H39">
        <v>7.1</v>
      </c>
      <c r="I39">
        <v>3.1</v>
      </c>
    </row>
    <row r="40" spans="1:9" x14ac:dyDescent="0.35">
      <c r="A40">
        <v>39</v>
      </c>
      <c r="B40" t="s">
        <v>74</v>
      </c>
      <c r="C40">
        <v>268.7</v>
      </c>
      <c r="D40">
        <v>0.629</v>
      </c>
      <c r="E40">
        <v>0.69199999999999995</v>
      </c>
      <c r="F40">
        <v>0.55100000000000005</v>
      </c>
      <c r="G40">
        <v>0.79300000000000004</v>
      </c>
      <c r="H40">
        <v>3.7</v>
      </c>
      <c r="I40">
        <v>1.5</v>
      </c>
    </row>
    <row r="41" spans="1:9" x14ac:dyDescent="0.35">
      <c r="A41">
        <v>40</v>
      </c>
      <c r="B41" t="s">
        <v>28</v>
      </c>
      <c r="C41">
        <v>268.7</v>
      </c>
      <c r="D41">
        <v>0.59299999999999997</v>
      </c>
      <c r="E41">
        <v>0.78400000000000003</v>
      </c>
      <c r="F41">
        <v>0.435</v>
      </c>
      <c r="G41">
        <v>0.81100000000000005</v>
      </c>
      <c r="H41">
        <v>13</v>
      </c>
      <c r="I41">
        <v>6.6</v>
      </c>
    </row>
    <row r="42" spans="1:9" x14ac:dyDescent="0.35">
      <c r="A42">
        <v>41</v>
      </c>
      <c r="B42" t="s">
        <v>36</v>
      </c>
      <c r="C42">
        <v>268.2</v>
      </c>
      <c r="D42">
        <v>0.60299999999999998</v>
      </c>
      <c r="E42">
        <v>0.70799999999999996</v>
      </c>
      <c r="F42">
        <v>0.54400000000000004</v>
      </c>
      <c r="G42">
        <v>0.79500000000000004</v>
      </c>
      <c r="H42">
        <v>5.4</v>
      </c>
      <c r="I42">
        <v>2.2000000000000002</v>
      </c>
    </row>
    <row r="43" spans="1:9" x14ac:dyDescent="0.35">
      <c r="A43">
        <v>42</v>
      </c>
      <c r="B43" t="s">
        <v>68</v>
      </c>
      <c r="C43">
        <v>267.60000000000002</v>
      </c>
      <c r="D43">
        <v>0.64800000000000002</v>
      </c>
      <c r="E43">
        <v>0.69399999999999995</v>
      </c>
      <c r="F43">
        <v>0.53500000000000003</v>
      </c>
      <c r="G43">
        <v>0.78500000000000003</v>
      </c>
      <c r="H43">
        <v>3.5</v>
      </c>
      <c r="I43">
        <v>2.1</v>
      </c>
    </row>
    <row r="44" spans="1:9" x14ac:dyDescent="0.35">
      <c r="A44">
        <v>43</v>
      </c>
      <c r="B44" t="s">
        <v>35</v>
      </c>
      <c r="C44">
        <v>267.10000000000002</v>
      </c>
      <c r="D44">
        <v>0.629</v>
      </c>
      <c r="E44">
        <v>0.70399999999999996</v>
      </c>
      <c r="F44">
        <v>0.504</v>
      </c>
      <c r="G44">
        <v>0.79900000000000004</v>
      </c>
      <c r="H44">
        <v>5.9</v>
      </c>
      <c r="I44">
        <v>2.4</v>
      </c>
    </row>
    <row r="45" spans="1:9" x14ac:dyDescent="0.35">
      <c r="A45">
        <v>44</v>
      </c>
      <c r="B45" t="s">
        <v>13</v>
      </c>
      <c r="C45">
        <v>266.8</v>
      </c>
      <c r="D45">
        <v>0.59899999999999998</v>
      </c>
      <c r="E45">
        <v>0.74199999999999999</v>
      </c>
      <c r="F45">
        <v>0.49399999999999999</v>
      </c>
      <c r="G45">
        <v>0.79400000000000004</v>
      </c>
      <c r="H45">
        <v>6.6</v>
      </c>
      <c r="I45">
        <v>2.7</v>
      </c>
    </row>
    <row r="46" spans="1:9" x14ac:dyDescent="0.35">
      <c r="A46">
        <v>45</v>
      </c>
      <c r="B46" t="s">
        <v>87</v>
      </c>
      <c r="C46">
        <v>266.39999999999998</v>
      </c>
      <c r="D46">
        <v>0.56599999999999995</v>
      </c>
      <c r="E46">
        <v>0.76300000000000001</v>
      </c>
      <c r="F46">
        <v>0.48799999999999999</v>
      </c>
      <c r="G46">
        <v>0.80500000000000005</v>
      </c>
      <c r="H46">
        <v>8.3000000000000007</v>
      </c>
      <c r="I46">
        <v>4.0999999999999996</v>
      </c>
    </row>
    <row r="47" spans="1:9" x14ac:dyDescent="0.35">
      <c r="A47">
        <v>46</v>
      </c>
      <c r="B47" t="s">
        <v>49</v>
      </c>
      <c r="C47">
        <v>266.39999999999998</v>
      </c>
      <c r="D47">
        <v>0.61199999999999999</v>
      </c>
      <c r="E47">
        <v>0.72699999999999998</v>
      </c>
      <c r="F47">
        <v>0.49099999999999999</v>
      </c>
      <c r="G47">
        <v>0.81</v>
      </c>
      <c r="H47">
        <v>6.2</v>
      </c>
      <c r="I47">
        <v>3.8</v>
      </c>
    </row>
    <row r="48" spans="1:9" x14ac:dyDescent="0.35">
      <c r="A48">
        <v>47</v>
      </c>
      <c r="B48" t="s">
        <v>48</v>
      </c>
      <c r="C48">
        <v>265.60000000000002</v>
      </c>
      <c r="D48">
        <v>0.62</v>
      </c>
      <c r="E48">
        <v>0.71699999999999997</v>
      </c>
      <c r="F48">
        <v>0.51400000000000001</v>
      </c>
      <c r="G48">
        <v>0.78600000000000003</v>
      </c>
      <c r="H48">
        <v>4.3</v>
      </c>
      <c r="I48">
        <v>2.4</v>
      </c>
    </row>
    <row r="49" spans="1:9" x14ac:dyDescent="0.35">
      <c r="A49">
        <v>48</v>
      </c>
      <c r="B49" t="s">
        <v>51</v>
      </c>
      <c r="C49">
        <v>265.5</v>
      </c>
      <c r="D49">
        <v>0.61899999999999999</v>
      </c>
      <c r="E49">
        <v>0.71</v>
      </c>
      <c r="F49">
        <v>0.51400000000000001</v>
      </c>
      <c r="G49">
        <v>0.79700000000000004</v>
      </c>
      <c r="H49">
        <v>4</v>
      </c>
      <c r="I49">
        <v>2.5</v>
      </c>
    </row>
    <row r="50" spans="1:9" x14ac:dyDescent="0.35">
      <c r="A50">
        <v>49</v>
      </c>
      <c r="B50" t="s">
        <v>64</v>
      </c>
      <c r="C50">
        <v>265.3</v>
      </c>
      <c r="D50">
        <v>0.66800000000000004</v>
      </c>
      <c r="E50">
        <v>0.69399999999999995</v>
      </c>
      <c r="F50">
        <v>0.50800000000000001</v>
      </c>
      <c r="G50">
        <v>0.77700000000000002</v>
      </c>
      <c r="H50">
        <v>3.7</v>
      </c>
      <c r="I50">
        <v>3.1</v>
      </c>
    </row>
    <row r="51" spans="1:9" x14ac:dyDescent="0.35">
      <c r="A51">
        <v>50</v>
      </c>
      <c r="B51" t="s">
        <v>34</v>
      </c>
      <c r="C51">
        <v>265.10000000000002</v>
      </c>
      <c r="D51">
        <v>0.63300000000000001</v>
      </c>
      <c r="E51">
        <v>0.68799999999999994</v>
      </c>
      <c r="F51">
        <v>0.53200000000000003</v>
      </c>
      <c r="G51">
        <v>0.77700000000000002</v>
      </c>
      <c r="H51">
        <v>4.3</v>
      </c>
      <c r="I51">
        <v>2.2000000000000002</v>
      </c>
    </row>
    <row r="52" spans="1:9" x14ac:dyDescent="0.35">
      <c r="A52">
        <v>51</v>
      </c>
      <c r="B52" t="s">
        <v>31</v>
      </c>
      <c r="C52">
        <v>264.7</v>
      </c>
      <c r="D52">
        <v>0.65</v>
      </c>
      <c r="E52">
        <v>0.68799999999999994</v>
      </c>
      <c r="F52">
        <v>0.505</v>
      </c>
      <c r="G52">
        <v>0.77200000000000002</v>
      </c>
      <c r="H52">
        <v>5.3</v>
      </c>
      <c r="I52">
        <v>2.1</v>
      </c>
    </row>
    <row r="53" spans="1:9" x14ac:dyDescent="0.35">
      <c r="A53">
        <v>52</v>
      </c>
      <c r="B53" t="s">
        <v>62</v>
      </c>
      <c r="C53">
        <v>264.2</v>
      </c>
      <c r="D53">
        <v>0.63600000000000001</v>
      </c>
      <c r="E53">
        <v>0.69899999999999995</v>
      </c>
      <c r="F53">
        <v>0.497</v>
      </c>
      <c r="G53">
        <v>0.79300000000000004</v>
      </c>
      <c r="H53">
        <v>4.4000000000000004</v>
      </c>
      <c r="I53">
        <v>2.7</v>
      </c>
    </row>
    <row r="54" spans="1:9" x14ac:dyDescent="0.35">
      <c r="A54">
        <v>53</v>
      </c>
      <c r="B54" t="s">
        <v>40</v>
      </c>
      <c r="C54">
        <v>263.89999999999998</v>
      </c>
      <c r="D54">
        <v>0.67200000000000004</v>
      </c>
      <c r="E54">
        <v>0.64200000000000002</v>
      </c>
      <c r="F54">
        <v>0.55300000000000005</v>
      </c>
      <c r="G54">
        <v>0.76</v>
      </c>
      <c r="H54">
        <v>2.2999999999999998</v>
      </c>
      <c r="I54">
        <v>1.1000000000000001</v>
      </c>
    </row>
    <row r="55" spans="1:9" x14ac:dyDescent="0.35">
      <c r="A55">
        <v>54</v>
      </c>
      <c r="B55" t="s">
        <v>70</v>
      </c>
      <c r="C55">
        <v>263.7</v>
      </c>
      <c r="D55">
        <v>0.64</v>
      </c>
      <c r="E55">
        <v>0.68600000000000005</v>
      </c>
      <c r="F55">
        <v>0.52200000000000002</v>
      </c>
      <c r="G55">
        <v>0.77</v>
      </c>
      <c r="H55">
        <v>3.9</v>
      </c>
      <c r="I55">
        <v>2</v>
      </c>
    </row>
    <row r="56" spans="1:9" x14ac:dyDescent="0.35">
      <c r="A56">
        <v>55</v>
      </c>
      <c r="B56" t="s">
        <v>65</v>
      </c>
      <c r="C56">
        <v>263.7</v>
      </c>
      <c r="D56">
        <v>0.65400000000000003</v>
      </c>
      <c r="E56">
        <v>0.67200000000000004</v>
      </c>
      <c r="F56">
        <v>0.53100000000000003</v>
      </c>
      <c r="G56">
        <v>0.76500000000000001</v>
      </c>
      <c r="H56">
        <v>3.6</v>
      </c>
      <c r="I56">
        <v>2.1</v>
      </c>
    </row>
    <row r="57" spans="1:9" x14ac:dyDescent="0.35">
      <c r="A57">
        <v>56</v>
      </c>
      <c r="B57" t="s">
        <v>66</v>
      </c>
      <c r="C57">
        <v>263</v>
      </c>
      <c r="D57">
        <v>0.63300000000000001</v>
      </c>
      <c r="E57">
        <v>0.71599999999999997</v>
      </c>
      <c r="F57">
        <v>0.47899999999999998</v>
      </c>
      <c r="G57">
        <v>0.77600000000000002</v>
      </c>
      <c r="H57">
        <v>6.5</v>
      </c>
      <c r="I57">
        <v>3.9</v>
      </c>
    </row>
    <row r="58" spans="1:9" x14ac:dyDescent="0.35">
      <c r="A58">
        <v>57</v>
      </c>
      <c r="B58" t="s">
        <v>60</v>
      </c>
      <c r="C58">
        <v>262.7</v>
      </c>
      <c r="D58">
        <v>0.60799999999999998</v>
      </c>
      <c r="E58">
        <v>0.70399999999999996</v>
      </c>
      <c r="F58">
        <v>0.51400000000000001</v>
      </c>
      <c r="G58">
        <v>0.76600000000000001</v>
      </c>
      <c r="H58">
        <v>5</v>
      </c>
      <c r="I58">
        <v>1.5</v>
      </c>
    </row>
    <row r="59" spans="1:9" x14ac:dyDescent="0.35">
      <c r="A59">
        <v>58</v>
      </c>
      <c r="B59" t="s">
        <v>71</v>
      </c>
      <c r="C59">
        <v>262.5</v>
      </c>
      <c r="D59">
        <v>0.72299999999999998</v>
      </c>
      <c r="E59">
        <v>0.63800000000000001</v>
      </c>
      <c r="F59">
        <v>0.52400000000000002</v>
      </c>
      <c r="G59">
        <v>0.74299999999999999</v>
      </c>
      <c r="H59">
        <v>1.7</v>
      </c>
      <c r="I59">
        <v>2</v>
      </c>
    </row>
    <row r="60" spans="1:9" x14ac:dyDescent="0.35">
      <c r="A60">
        <v>59</v>
      </c>
      <c r="B60" t="s">
        <v>61</v>
      </c>
      <c r="C60">
        <v>261.7</v>
      </c>
      <c r="D60">
        <v>0.61</v>
      </c>
      <c r="E60">
        <v>0.70199999999999996</v>
      </c>
      <c r="F60">
        <v>0.51400000000000001</v>
      </c>
      <c r="G60">
        <v>0.78600000000000003</v>
      </c>
      <c r="H60">
        <v>4.4000000000000004</v>
      </c>
      <c r="I60">
        <v>3.9</v>
      </c>
    </row>
    <row r="61" spans="1:9" x14ac:dyDescent="0.35">
      <c r="A61">
        <v>60</v>
      </c>
      <c r="B61" t="s">
        <v>59</v>
      </c>
      <c r="C61">
        <v>261.2</v>
      </c>
      <c r="D61">
        <v>0.63400000000000001</v>
      </c>
      <c r="E61">
        <v>0.68</v>
      </c>
      <c r="F61">
        <v>0.50600000000000001</v>
      </c>
      <c r="G61">
        <v>0.76400000000000001</v>
      </c>
      <c r="H61">
        <v>5.4</v>
      </c>
      <c r="I61">
        <v>2.6</v>
      </c>
    </row>
    <row r="62" spans="1:9" x14ac:dyDescent="0.35">
      <c r="A62">
        <v>61</v>
      </c>
      <c r="B62" t="s">
        <v>52</v>
      </c>
      <c r="C62">
        <v>260.89999999999998</v>
      </c>
      <c r="D62">
        <v>0.58399999999999996</v>
      </c>
      <c r="E62">
        <v>0.71299999999999997</v>
      </c>
      <c r="F62">
        <v>0.51200000000000001</v>
      </c>
      <c r="G62">
        <v>0.78600000000000003</v>
      </c>
      <c r="H62">
        <v>5.0999999999999996</v>
      </c>
      <c r="I62">
        <v>3.7</v>
      </c>
    </row>
    <row r="63" spans="1:9" x14ac:dyDescent="0.35">
      <c r="A63">
        <v>62</v>
      </c>
      <c r="B63" t="s">
        <v>88</v>
      </c>
      <c r="C63">
        <v>260.8</v>
      </c>
      <c r="D63">
        <v>0.65600000000000003</v>
      </c>
      <c r="E63">
        <v>0.66200000000000003</v>
      </c>
      <c r="F63">
        <v>0.52500000000000002</v>
      </c>
      <c r="G63">
        <v>0.75</v>
      </c>
      <c r="H63">
        <v>2.8</v>
      </c>
      <c r="I63">
        <v>1.3</v>
      </c>
    </row>
    <row r="64" spans="1:9" x14ac:dyDescent="0.35">
      <c r="A64">
        <v>63</v>
      </c>
      <c r="B64" t="s">
        <v>53</v>
      </c>
      <c r="C64">
        <v>260.7</v>
      </c>
      <c r="D64">
        <v>0.59499999999999997</v>
      </c>
      <c r="E64">
        <v>0.69099999999999995</v>
      </c>
      <c r="F64">
        <v>0.52400000000000002</v>
      </c>
      <c r="G64">
        <v>0.78200000000000003</v>
      </c>
      <c r="H64">
        <v>3.7</v>
      </c>
      <c r="I64">
        <v>2.2000000000000002</v>
      </c>
    </row>
    <row r="65" spans="1:9" x14ac:dyDescent="0.35">
      <c r="A65">
        <v>64</v>
      </c>
      <c r="B65" t="s">
        <v>30</v>
      </c>
      <c r="C65">
        <v>260.5</v>
      </c>
      <c r="D65">
        <v>0.64800000000000002</v>
      </c>
      <c r="E65">
        <v>0.67200000000000004</v>
      </c>
      <c r="F65">
        <v>0.50700000000000001</v>
      </c>
      <c r="G65">
        <v>0.754</v>
      </c>
      <c r="H65">
        <v>5.0999999999999996</v>
      </c>
      <c r="I65">
        <v>2.7</v>
      </c>
    </row>
    <row r="66" spans="1:9" x14ac:dyDescent="0.35">
      <c r="A66">
        <v>65</v>
      </c>
      <c r="B66" t="s">
        <v>50</v>
      </c>
      <c r="C66">
        <v>259.89999999999998</v>
      </c>
      <c r="D66">
        <v>0.59899999999999998</v>
      </c>
      <c r="E66">
        <v>0.71499999999999997</v>
      </c>
      <c r="F66">
        <v>0.48499999999999999</v>
      </c>
      <c r="G66">
        <v>0.76300000000000001</v>
      </c>
      <c r="H66">
        <v>6.8</v>
      </c>
      <c r="I66">
        <v>3.1</v>
      </c>
    </row>
    <row r="67" spans="1:9" x14ac:dyDescent="0.35">
      <c r="A67">
        <v>66</v>
      </c>
      <c r="B67" t="s">
        <v>29</v>
      </c>
      <c r="C67">
        <v>259.8</v>
      </c>
      <c r="D67">
        <v>0.67300000000000004</v>
      </c>
      <c r="E67">
        <v>0.65600000000000003</v>
      </c>
      <c r="F67">
        <v>0.52500000000000002</v>
      </c>
      <c r="G67">
        <v>0.74099999999999999</v>
      </c>
      <c r="H67">
        <v>3.1</v>
      </c>
      <c r="I67">
        <v>2.8</v>
      </c>
    </row>
    <row r="68" spans="1:9" x14ac:dyDescent="0.35">
      <c r="A68">
        <v>67</v>
      </c>
      <c r="B68" t="s">
        <v>55</v>
      </c>
      <c r="C68">
        <v>258.7</v>
      </c>
      <c r="D68">
        <v>0.67700000000000005</v>
      </c>
      <c r="E68">
        <v>0.65600000000000003</v>
      </c>
      <c r="F68">
        <v>0.50800000000000001</v>
      </c>
      <c r="G68">
        <v>0.72599999999999998</v>
      </c>
      <c r="H68">
        <v>3.5</v>
      </c>
      <c r="I68">
        <v>1.5</v>
      </c>
    </row>
    <row r="69" spans="1:9" x14ac:dyDescent="0.35">
      <c r="A69">
        <v>68</v>
      </c>
      <c r="B69" t="s">
        <v>73</v>
      </c>
      <c r="C69">
        <v>257.7</v>
      </c>
      <c r="D69">
        <v>0.65300000000000002</v>
      </c>
      <c r="E69">
        <v>0.66100000000000003</v>
      </c>
      <c r="F69">
        <v>0.51</v>
      </c>
      <c r="G69">
        <v>0.746</v>
      </c>
      <c r="H69">
        <v>2.5</v>
      </c>
      <c r="I69">
        <v>1.8</v>
      </c>
    </row>
    <row r="70" spans="1:9" x14ac:dyDescent="0.35">
      <c r="A70">
        <v>69</v>
      </c>
      <c r="B70" t="s">
        <v>89</v>
      </c>
      <c r="C70">
        <v>257.39999999999998</v>
      </c>
      <c r="D70">
        <v>0.61599999999999999</v>
      </c>
      <c r="E70">
        <v>0.70899999999999996</v>
      </c>
      <c r="F70">
        <v>0.46700000000000003</v>
      </c>
      <c r="G70">
        <v>0.74099999999999999</v>
      </c>
      <c r="H70">
        <v>5.9</v>
      </c>
      <c r="I70">
        <v>1.8</v>
      </c>
    </row>
    <row r="71" spans="1:9" x14ac:dyDescent="0.35">
      <c r="A71">
        <v>70</v>
      </c>
      <c r="B71" t="s">
        <v>80</v>
      </c>
      <c r="C71">
        <v>256.89999999999998</v>
      </c>
      <c r="D71">
        <v>0.67500000000000004</v>
      </c>
      <c r="E71">
        <v>0.65700000000000003</v>
      </c>
      <c r="F71">
        <v>0.505</v>
      </c>
      <c r="G71">
        <v>0.74099999999999999</v>
      </c>
      <c r="H71">
        <v>2.1</v>
      </c>
      <c r="I71">
        <v>3</v>
      </c>
    </row>
    <row r="72" spans="1:9" x14ac:dyDescent="0.35">
      <c r="A72">
        <v>71</v>
      </c>
      <c r="B72" t="s">
        <v>90</v>
      </c>
      <c r="C72">
        <v>256.5</v>
      </c>
      <c r="D72">
        <v>0.59799999999999998</v>
      </c>
      <c r="E72">
        <v>0.69699999999999995</v>
      </c>
      <c r="F72">
        <v>0.496</v>
      </c>
      <c r="G72">
        <v>0.75700000000000001</v>
      </c>
      <c r="H72">
        <v>4.8</v>
      </c>
      <c r="I72">
        <v>3.1</v>
      </c>
    </row>
    <row r="73" spans="1:9" x14ac:dyDescent="0.35">
      <c r="A73">
        <v>72</v>
      </c>
      <c r="B73" t="s">
        <v>91</v>
      </c>
      <c r="C73">
        <v>255.8</v>
      </c>
      <c r="D73">
        <v>0.60699999999999998</v>
      </c>
      <c r="E73">
        <v>0.68600000000000005</v>
      </c>
      <c r="F73">
        <v>0.502</v>
      </c>
      <c r="G73">
        <v>0.751</v>
      </c>
      <c r="H73">
        <v>3.6</v>
      </c>
      <c r="I73">
        <v>2.4</v>
      </c>
    </row>
    <row r="74" spans="1:9" x14ac:dyDescent="0.35">
      <c r="A74">
        <v>73</v>
      </c>
      <c r="B74" t="s">
        <v>67</v>
      </c>
      <c r="C74">
        <v>253.9</v>
      </c>
      <c r="D74">
        <v>0.63300000000000001</v>
      </c>
      <c r="E74">
        <v>0.68</v>
      </c>
      <c r="F74">
        <v>0.48299999999999998</v>
      </c>
      <c r="G74">
        <v>0.74099999999999999</v>
      </c>
      <c r="H74">
        <v>3.9</v>
      </c>
      <c r="I74">
        <v>3.7</v>
      </c>
    </row>
    <row r="75" spans="1:9" x14ac:dyDescent="0.35">
      <c r="A75">
        <v>74</v>
      </c>
      <c r="B75" t="s">
        <v>42</v>
      </c>
      <c r="C75">
        <v>253.8</v>
      </c>
      <c r="D75">
        <v>0.61499999999999999</v>
      </c>
      <c r="E75">
        <v>0.67100000000000004</v>
      </c>
      <c r="F75">
        <v>0.50700000000000001</v>
      </c>
      <c r="G75">
        <v>0.748</v>
      </c>
      <c r="H75">
        <v>2.7</v>
      </c>
      <c r="I75">
        <v>3</v>
      </c>
    </row>
    <row r="76" spans="1:9" x14ac:dyDescent="0.35">
      <c r="A76">
        <v>75</v>
      </c>
      <c r="B76" t="s">
        <v>82</v>
      </c>
      <c r="C76">
        <v>253.8</v>
      </c>
      <c r="D76">
        <v>0.65200000000000002</v>
      </c>
      <c r="E76">
        <v>0.64300000000000002</v>
      </c>
      <c r="F76">
        <v>0.52200000000000002</v>
      </c>
      <c r="G76">
        <v>0.73599999999999999</v>
      </c>
      <c r="H76">
        <v>2.1</v>
      </c>
      <c r="I76">
        <v>3.6</v>
      </c>
    </row>
    <row r="77" spans="1:9" x14ac:dyDescent="0.35">
      <c r="A77">
        <v>76</v>
      </c>
      <c r="B77" t="s">
        <v>92</v>
      </c>
      <c r="C77">
        <v>253.7</v>
      </c>
      <c r="D77">
        <v>0.63800000000000001</v>
      </c>
      <c r="E77">
        <v>0.68600000000000005</v>
      </c>
      <c r="F77">
        <v>0.46600000000000003</v>
      </c>
      <c r="G77">
        <v>0.71899999999999997</v>
      </c>
      <c r="H77">
        <v>6</v>
      </c>
      <c r="I77">
        <v>3.2</v>
      </c>
    </row>
    <row r="78" spans="1:9" x14ac:dyDescent="0.35">
      <c r="A78">
        <v>77</v>
      </c>
      <c r="B78" t="s">
        <v>81</v>
      </c>
      <c r="C78">
        <v>253.2</v>
      </c>
      <c r="D78">
        <v>0.57199999999999995</v>
      </c>
      <c r="E78">
        <v>0.70399999999999996</v>
      </c>
      <c r="F78">
        <v>0.49399999999999999</v>
      </c>
      <c r="G78">
        <v>0.75</v>
      </c>
      <c r="H78">
        <v>4.5999999999999996</v>
      </c>
      <c r="I78">
        <v>3.4</v>
      </c>
    </row>
    <row r="79" spans="1:9" x14ac:dyDescent="0.35">
      <c r="A79">
        <v>78</v>
      </c>
      <c r="B79" t="s">
        <v>19</v>
      </c>
      <c r="C79">
        <v>251.7</v>
      </c>
      <c r="D79">
        <v>0.59299999999999997</v>
      </c>
      <c r="E79">
        <v>0.68799999999999994</v>
      </c>
      <c r="F79">
        <v>0.49</v>
      </c>
      <c r="G79">
        <v>0.749</v>
      </c>
      <c r="H79">
        <v>4.7</v>
      </c>
      <c r="I79">
        <v>5</v>
      </c>
    </row>
    <row r="80" spans="1:9" x14ac:dyDescent="0.35">
      <c r="A80">
        <v>79</v>
      </c>
      <c r="B80" t="s">
        <v>93</v>
      </c>
      <c r="C80">
        <v>250.9</v>
      </c>
      <c r="D80">
        <v>0.65600000000000003</v>
      </c>
      <c r="E80">
        <v>0.66</v>
      </c>
      <c r="F80">
        <v>0.47699999999999998</v>
      </c>
      <c r="G80">
        <v>0.71499999999999997</v>
      </c>
      <c r="H80">
        <v>3.2</v>
      </c>
      <c r="I80">
        <v>3.1</v>
      </c>
    </row>
    <row r="81" spans="1:9" x14ac:dyDescent="0.35">
      <c r="A81">
        <v>80</v>
      </c>
      <c r="B81" t="s">
        <v>58</v>
      </c>
      <c r="C81">
        <v>250.3</v>
      </c>
      <c r="D81">
        <v>0.67600000000000005</v>
      </c>
      <c r="E81">
        <v>0.63200000000000001</v>
      </c>
      <c r="F81">
        <v>0.48899999999999999</v>
      </c>
      <c r="G81">
        <v>0.69199999999999995</v>
      </c>
      <c r="H81">
        <v>4</v>
      </c>
      <c r="I81">
        <v>2.6</v>
      </c>
    </row>
    <row r="82" spans="1:9" x14ac:dyDescent="0.35">
      <c r="A82">
        <v>81</v>
      </c>
      <c r="B82" t="s">
        <v>94</v>
      </c>
      <c r="C82">
        <v>248.3</v>
      </c>
      <c r="D82">
        <v>0.66900000000000004</v>
      </c>
      <c r="E82">
        <v>0.63800000000000001</v>
      </c>
      <c r="F82">
        <v>0.49199999999999999</v>
      </c>
      <c r="G82">
        <v>0.68400000000000005</v>
      </c>
      <c r="H82">
        <v>2.6</v>
      </c>
      <c r="I82">
        <v>2.6</v>
      </c>
    </row>
    <row r="83" spans="1:9" x14ac:dyDescent="0.35">
      <c r="A83">
        <v>82</v>
      </c>
      <c r="B83" t="s">
        <v>76</v>
      </c>
      <c r="C83">
        <v>246</v>
      </c>
      <c r="D83">
        <v>0.67200000000000004</v>
      </c>
      <c r="E83">
        <v>0.63100000000000001</v>
      </c>
      <c r="F83">
        <v>0.48599999999999999</v>
      </c>
      <c r="G83">
        <v>0.69699999999999995</v>
      </c>
      <c r="H83">
        <v>1.2</v>
      </c>
      <c r="I83">
        <v>3.8</v>
      </c>
    </row>
    <row r="84" spans="1:9" x14ac:dyDescent="0.35">
      <c r="A84">
        <v>83</v>
      </c>
      <c r="B84" t="s">
        <v>72</v>
      </c>
      <c r="C84">
        <v>245</v>
      </c>
      <c r="D84">
        <v>0.58599999999999997</v>
      </c>
      <c r="E84">
        <v>0.66400000000000003</v>
      </c>
      <c r="F84">
        <v>0.49299999999999999</v>
      </c>
      <c r="G84">
        <v>0.71899999999999997</v>
      </c>
      <c r="H84">
        <v>3.3</v>
      </c>
      <c r="I84">
        <v>4.5</v>
      </c>
    </row>
    <row r="85" spans="1:9" x14ac:dyDescent="0.35">
      <c r="A85">
        <v>84</v>
      </c>
      <c r="B85" t="s">
        <v>57</v>
      </c>
      <c r="C85">
        <v>244.7</v>
      </c>
      <c r="D85">
        <v>0.62</v>
      </c>
      <c r="E85">
        <v>0.66</v>
      </c>
      <c r="F85">
        <v>0.47199999999999998</v>
      </c>
      <c r="G85">
        <v>0.70099999999999996</v>
      </c>
      <c r="H85">
        <v>2.8</v>
      </c>
      <c r="I85">
        <v>3.4</v>
      </c>
    </row>
    <row r="86" spans="1:9" x14ac:dyDescent="0.35">
      <c r="A86">
        <v>85</v>
      </c>
      <c r="B86" t="s">
        <v>75</v>
      </c>
      <c r="C86">
        <v>243.7</v>
      </c>
      <c r="D86">
        <v>0.64800000000000002</v>
      </c>
      <c r="E86">
        <v>0.625</v>
      </c>
      <c r="F86">
        <v>0.48899999999999999</v>
      </c>
      <c r="G86">
        <v>0.67500000000000004</v>
      </c>
      <c r="H86">
        <v>2.1</v>
      </c>
      <c r="I86">
        <v>2.1</v>
      </c>
    </row>
    <row r="87" spans="1:9" x14ac:dyDescent="0.35">
      <c r="A87">
        <v>86</v>
      </c>
      <c r="B87" t="s">
        <v>95</v>
      </c>
      <c r="C87">
        <v>241.3</v>
      </c>
      <c r="D87">
        <v>0.56999999999999995</v>
      </c>
      <c r="E87">
        <v>0.68799999999999994</v>
      </c>
      <c r="F87">
        <v>0.46300000000000002</v>
      </c>
      <c r="G87">
        <v>0.69699999999999995</v>
      </c>
      <c r="H87">
        <v>3.3</v>
      </c>
      <c r="I87">
        <v>3.8</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75D05-1AF5-4B41-BB23-7EC98163C3F8}">
  <sheetPr>
    <tabColor rgb="FF92D050"/>
  </sheetPr>
  <dimension ref="A1:L87"/>
  <sheetViews>
    <sheetView topLeftCell="A62" zoomScale="75" zoomScaleNormal="75" workbookViewId="0">
      <selection activeCell="B2" sqref="B2:B87"/>
    </sheetView>
  </sheetViews>
  <sheetFormatPr defaultRowHeight="14.5" x14ac:dyDescent="0.35"/>
  <cols>
    <col min="1" max="1" width="23.6328125" bestFit="1" customWidth="1"/>
    <col min="2" max="2" width="24.6328125" bestFit="1" customWidth="1"/>
    <col min="3" max="3" width="15.90625" bestFit="1" customWidth="1"/>
    <col min="4" max="4" width="13.1796875" bestFit="1" customWidth="1"/>
    <col min="5" max="5" width="23.36328125" bestFit="1" customWidth="1"/>
    <col min="6" max="6" width="24" bestFit="1" customWidth="1"/>
    <col min="7" max="7" width="22.26953125" bestFit="1" customWidth="1"/>
    <col min="8" max="8" width="18.1796875" bestFit="1" customWidth="1"/>
    <col min="9" max="9" width="25.26953125" bestFit="1" customWidth="1"/>
  </cols>
  <sheetData>
    <row r="1" spans="1:12" x14ac:dyDescent="0.35">
      <c r="A1" t="s">
        <v>0</v>
      </c>
      <c r="B1" t="s">
        <v>1</v>
      </c>
      <c r="C1" t="s">
        <v>2</v>
      </c>
      <c r="D1" t="s">
        <v>3</v>
      </c>
      <c r="E1" t="s">
        <v>4</v>
      </c>
      <c r="F1" t="s">
        <v>5</v>
      </c>
      <c r="G1" t="s">
        <v>6</v>
      </c>
      <c r="H1" t="s">
        <v>7</v>
      </c>
      <c r="I1" t="s">
        <v>8</v>
      </c>
    </row>
    <row r="2" spans="1:12" x14ac:dyDescent="0.35">
      <c r="A2">
        <v>1</v>
      </c>
      <c r="B2" t="s">
        <v>12</v>
      </c>
      <c r="C2">
        <v>314.8</v>
      </c>
      <c r="D2">
        <v>0.68700000000000006</v>
      </c>
      <c r="E2">
        <v>0.79300000000000004</v>
      </c>
      <c r="F2">
        <v>0.56000000000000005</v>
      </c>
      <c r="G2">
        <v>0.92200000000000004</v>
      </c>
      <c r="H2">
        <v>20.6</v>
      </c>
      <c r="I2">
        <v>2</v>
      </c>
      <c r="K2">
        <f>100*SUM(Table_Table_0__4[[#This Row],[% 1st Serve]:[% Service Games Won]])+Table_Table_0__4[[#This Row],[Avg. Aces/ Match]]-Table_Table_0__4[[#This Row],[Avg. Double Faults/Match]]</f>
        <v>314.80000000000007</v>
      </c>
      <c r="L2">
        <f>+K2-Table_Table_0__4[[#This Row],[Serve Rating©]]</f>
        <v>0</v>
      </c>
    </row>
    <row r="3" spans="1:12" x14ac:dyDescent="0.35">
      <c r="A3">
        <v>2</v>
      </c>
      <c r="B3" t="s">
        <v>83</v>
      </c>
      <c r="C3">
        <v>300.60000000000002</v>
      </c>
      <c r="D3">
        <v>0.65700000000000003</v>
      </c>
      <c r="E3">
        <v>0.77100000000000002</v>
      </c>
      <c r="F3">
        <v>0.54800000000000004</v>
      </c>
      <c r="G3">
        <v>0.88300000000000001</v>
      </c>
      <c r="H3">
        <v>17.100000000000001</v>
      </c>
      <c r="I3">
        <v>2.4</v>
      </c>
      <c r="K3">
        <f>100*SUM(Table_Table_0__4[[#This Row],[% 1st Serve]:[% Service Games Won]])+Table_Table_0__4[[#This Row],[Avg. Aces/ Match]]-Table_Table_0__4[[#This Row],[Avg. Double Faults/Match]]</f>
        <v>300.60000000000002</v>
      </c>
      <c r="L3">
        <f>+K3-Table_Table_0__4[[#This Row],[Serve Rating©]]</f>
        <v>0</v>
      </c>
    </row>
    <row r="4" spans="1:12" x14ac:dyDescent="0.35">
      <c r="A4">
        <v>3</v>
      </c>
      <c r="B4" t="s">
        <v>20</v>
      </c>
      <c r="C4">
        <v>295.89999999999998</v>
      </c>
      <c r="D4">
        <v>0.64300000000000002</v>
      </c>
      <c r="E4">
        <v>0.79100000000000004</v>
      </c>
      <c r="F4">
        <v>0.52800000000000002</v>
      </c>
      <c r="G4">
        <v>0.89800000000000002</v>
      </c>
      <c r="H4">
        <v>11.5</v>
      </c>
      <c r="I4">
        <v>1.6</v>
      </c>
      <c r="K4">
        <f>100*SUM(Table_Table_0__4[[#This Row],[% 1st Serve]:[% Service Games Won]])+Table_Table_0__4[[#This Row],[Avg. Aces/ Match]]-Table_Table_0__4[[#This Row],[Avg. Double Faults/Match]]</f>
        <v>295.90000000000003</v>
      </c>
      <c r="L4">
        <f>+K4-Table_Table_0__4[[#This Row],[Serve Rating©]]</f>
        <v>0</v>
      </c>
    </row>
    <row r="5" spans="1:12" x14ac:dyDescent="0.35">
      <c r="A5">
        <v>4</v>
      </c>
      <c r="B5" t="s">
        <v>9</v>
      </c>
      <c r="C5">
        <v>293.7</v>
      </c>
      <c r="D5">
        <v>0.67700000000000005</v>
      </c>
      <c r="E5">
        <v>0.77100000000000002</v>
      </c>
      <c r="F5">
        <v>0.51300000000000001</v>
      </c>
      <c r="G5">
        <v>0.85599999999999998</v>
      </c>
      <c r="H5">
        <v>14.4</v>
      </c>
      <c r="I5">
        <v>2.4</v>
      </c>
      <c r="K5">
        <f>100*SUM(Table_Table_0__4[[#This Row],[% 1st Serve]:[% Service Games Won]])+Table_Table_0__4[[#This Row],[Avg. Aces/ Match]]-Table_Table_0__4[[#This Row],[Avg. Double Faults/Match]]</f>
        <v>293.7</v>
      </c>
      <c r="L5">
        <f>+K5-Table_Table_0__4[[#This Row],[Serve Rating©]]</f>
        <v>0</v>
      </c>
    </row>
    <row r="6" spans="1:12" x14ac:dyDescent="0.35">
      <c r="A6">
        <v>5</v>
      </c>
      <c r="B6" t="s">
        <v>33</v>
      </c>
      <c r="C6">
        <v>293</v>
      </c>
      <c r="D6">
        <v>0.66700000000000004</v>
      </c>
      <c r="E6">
        <v>0.76200000000000001</v>
      </c>
      <c r="F6">
        <v>0.57299999999999995</v>
      </c>
      <c r="G6">
        <v>0.85799999999999998</v>
      </c>
      <c r="H6">
        <v>9</v>
      </c>
      <c r="I6">
        <v>2</v>
      </c>
      <c r="K6">
        <f>100*SUM(Table_Table_0__4[[#This Row],[% 1st Serve]:[% Service Games Won]])+Table_Table_0__4[[#This Row],[Avg. Aces/ Match]]-Table_Table_0__4[[#This Row],[Avg. Double Faults/Match]]</f>
        <v>293</v>
      </c>
      <c r="L6">
        <f>+K6-Table_Table_0__4[[#This Row],[Serve Rating©]]</f>
        <v>0</v>
      </c>
    </row>
    <row r="7" spans="1:12" x14ac:dyDescent="0.35">
      <c r="A7">
        <v>6</v>
      </c>
      <c r="B7" t="s">
        <v>63</v>
      </c>
      <c r="C7">
        <v>290</v>
      </c>
      <c r="D7">
        <v>0.67800000000000005</v>
      </c>
      <c r="E7">
        <v>0.77300000000000002</v>
      </c>
      <c r="F7">
        <v>0.52100000000000002</v>
      </c>
      <c r="G7">
        <v>0.86199999999999999</v>
      </c>
      <c r="H7">
        <v>10.4</v>
      </c>
      <c r="I7">
        <v>3.8</v>
      </c>
      <c r="K7">
        <f>100*SUM(Table_Table_0__4[[#This Row],[% 1st Serve]:[% Service Games Won]])+Table_Table_0__4[[#This Row],[Avg. Aces/ Match]]-Table_Table_0__4[[#This Row],[Avg. Double Faults/Match]]</f>
        <v>290</v>
      </c>
      <c r="L7">
        <f>+K7-Table_Table_0__4[[#This Row],[Serve Rating©]]</f>
        <v>0</v>
      </c>
    </row>
    <row r="8" spans="1:12" x14ac:dyDescent="0.35">
      <c r="A8">
        <v>7</v>
      </c>
      <c r="B8" t="s">
        <v>21</v>
      </c>
      <c r="C8">
        <v>288.5</v>
      </c>
      <c r="D8">
        <v>0.628</v>
      </c>
      <c r="E8">
        <v>0.76100000000000001</v>
      </c>
      <c r="F8">
        <v>0.57099999999999995</v>
      </c>
      <c r="G8">
        <v>0.878</v>
      </c>
      <c r="H8">
        <v>6.8</v>
      </c>
      <c r="I8">
        <v>2.1</v>
      </c>
      <c r="K8">
        <f>100*SUM(Table_Table_0__4[[#This Row],[% 1st Serve]:[% Service Games Won]])+Table_Table_0__4[[#This Row],[Avg. Aces/ Match]]-Table_Table_0__4[[#This Row],[Avg. Double Faults/Match]]</f>
        <v>288.5</v>
      </c>
      <c r="L8">
        <f>+K8-Table_Table_0__4[[#This Row],[Serve Rating©]]</f>
        <v>0</v>
      </c>
    </row>
    <row r="9" spans="1:12" x14ac:dyDescent="0.35">
      <c r="A9">
        <v>8</v>
      </c>
      <c r="B9" t="s">
        <v>11</v>
      </c>
      <c r="C9">
        <v>288.10000000000002</v>
      </c>
      <c r="D9">
        <v>0.64900000000000002</v>
      </c>
      <c r="E9">
        <v>0.76500000000000001</v>
      </c>
      <c r="F9">
        <v>0.54200000000000004</v>
      </c>
      <c r="G9">
        <v>0.87</v>
      </c>
      <c r="H9">
        <v>8.1</v>
      </c>
      <c r="I9">
        <v>2.6</v>
      </c>
      <c r="K9">
        <f>100*SUM(Table_Table_0__4[[#This Row],[% 1st Serve]:[% Service Games Won]])+Table_Table_0__4[[#This Row],[Avg. Aces/ Match]]-Table_Table_0__4[[#This Row],[Avg. Double Faults/Match]]</f>
        <v>288.10000000000002</v>
      </c>
      <c r="L9">
        <f>+K9-Table_Table_0__4[[#This Row],[Serve Rating©]]</f>
        <v>0</v>
      </c>
    </row>
    <row r="10" spans="1:12" x14ac:dyDescent="0.35">
      <c r="A10">
        <v>9</v>
      </c>
      <c r="B10" t="s">
        <v>14</v>
      </c>
      <c r="C10">
        <v>286.2</v>
      </c>
      <c r="D10">
        <v>0.63400000000000001</v>
      </c>
      <c r="E10">
        <v>0.753</v>
      </c>
      <c r="F10">
        <v>0.53600000000000003</v>
      </c>
      <c r="G10">
        <v>0.85699999999999998</v>
      </c>
      <c r="H10">
        <v>9.9</v>
      </c>
      <c r="I10">
        <v>1.7</v>
      </c>
      <c r="K10">
        <f>100*SUM(Table_Table_0__4[[#This Row],[% 1st Serve]:[% Service Games Won]])+Table_Table_0__4[[#This Row],[Avg. Aces/ Match]]-Table_Table_0__4[[#This Row],[Avg. Double Faults/Match]]</f>
        <v>286.2</v>
      </c>
      <c r="L10">
        <f>+K10-Table_Table_0__4[[#This Row],[Serve Rating©]]</f>
        <v>0</v>
      </c>
    </row>
    <row r="11" spans="1:12" x14ac:dyDescent="0.35">
      <c r="A11">
        <v>10</v>
      </c>
      <c r="B11" t="s">
        <v>22</v>
      </c>
      <c r="C11">
        <v>285.8</v>
      </c>
      <c r="D11">
        <v>0.61799999999999999</v>
      </c>
      <c r="E11">
        <v>0.78400000000000003</v>
      </c>
      <c r="F11">
        <v>0.52700000000000002</v>
      </c>
      <c r="G11">
        <v>0.86899999999999999</v>
      </c>
      <c r="H11">
        <v>9.3000000000000007</v>
      </c>
      <c r="I11">
        <v>3.3</v>
      </c>
      <c r="K11">
        <f>100*SUM(Table_Table_0__4[[#This Row],[% 1st Serve]:[% Service Games Won]])+Table_Table_0__4[[#This Row],[Avg. Aces/ Match]]-Table_Table_0__4[[#This Row],[Avg. Double Faults/Match]]</f>
        <v>285.8</v>
      </c>
      <c r="L11">
        <f>+K11-Table_Table_0__4[[#This Row],[Serve Rating©]]</f>
        <v>0</v>
      </c>
    </row>
    <row r="12" spans="1:12" x14ac:dyDescent="0.35">
      <c r="A12">
        <v>11</v>
      </c>
      <c r="B12" t="s">
        <v>96</v>
      </c>
      <c r="C12">
        <v>284.7</v>
      </c>
      <c r="D12">
        <v>0.66400000000000003</v>
      </c>
      <c r="E12">
        <v>0.76300000000000001</v>
      </c>
      <c r="F12">
        <v>0.49</v>
      </c>
      <c r="G12">
        <v>0.83899999999999997</v>
      </c>
      <c r="H12">
        <v>11.4</v>
      </c>
      <c r="I12">
        <v>2.2999999999999998</v>
      </c>
      <c r="K12">
        <f>100*SUM(Table_Table_0__4[[#This Row],[% 1st Serve]:[% Service Games Won]])+Table_Table_0__4[[#This Row],[Avg. Aces/ Match]]-Table_Table_0__4[[#This Row],[Avg. Double Faults/Match]]</f>
        <v>284.7</v>
      </c>
      <c r="L12">
        <f>+K12-Table_Table_0__4[[#This Row],[Serve Rating©]]</f>
        <v>0</v>
      </c>
    </row>
    <row r="13" spans="1:12" x14ac:dyDescent="0.35">
      <c r="A13">
        <v>12</v>
      </c>
      <c r="B13" t="s">
        <v>16</v>
      </c>
      <c r="C13">
        <v>284.2</v>
      </c>
      <c r="D13">
        <v>0.61099999999999999</v>
      </c>
      <c r="E13">
        <v>0.79200000000000004</v>
      </c>
      <c r="F13">
        <v>0.50600000000000001</v>
      </c>
      <c r="G13">
        <v>0.85</v>
      </c>
      <c r="H13">
        <v>16.7</v>
      </c>
      <c r="I13">
        <v>8.4</v>
      </c>
      <c r="K13">
        <f>100*SUM(Table_Table_0__4[[#This Row],[% 1st Serve]:[% Service Games Won]])+Table_Table_0__4[[#This Row],[Avg. Aces/ Match]]-Table_Table_0__4[[#This Row],[Avg. Double Faults/Match]]</f>
        <v>284.2</v>
      </c>
      <c r="L13">
        <f>+K13-Table_Table_0__4[[#This Row],[Serve Rating©]]</f>
        <v>0</v>
      </c>
    </row>
    <row r="14" spans="1:12" x14ac:dyDescent="0.35">
      <c r="A14">
        <v>13</v>
      </c>
      <c r="B14" t="s">
        <v>17</v>
      </c>
      <c r="C14">
        <v>282.39999999999998</v>
      </c>
      <c r="D14">
        <v>0.63800000000000001</v>
      </c>
      <c r="E14">
        <v>0.73599999999999999</v>
      </c>
      <c r="F14">
        <v>0.56699999999999995</v>
      </c>
      <c r="G14">
        <v>0.85299999999999998</v>
      </c>
      <c r="H14">
        <v>4.9000000000000004</v>
      </c>
      <c r="I14">
        <v>1.9</v>
      </c>
      <c r="K14">
        <f>100*SUM(Table_Table_0__4[[#This Row],[% 1st Serve]:[% Service Games Won]])+Table_Table_0__4[[#This Row],[Avg. Aces/ Match]]-Table_Table_0__4[[#This Row],[Avg. Double Faults/Match]]</f>
        <v>282.39999999999998</v>
      </c>
      <c r="L14">
        <f>+K14-Table_Table_0__4[[#This Row],[Serve Rating©]]</f>
        <v>0</v>
      </c>
    </row>
    <row r="15" spans="1:12" x14ac:dyDescent="0.35">
      <c r="A15">
        <v>14</v>
      </c>
      <c r="B15" t="s">
        <v>59</v>
      </c>
      <c r="C15">
        <v>280.3</v>
      </c>
      <c r="D15">
        <v>0.63200000000000001</v>
      </c>
      <c r="E15">
        <v>0.753</v>
      </c>
      <c r="F15">
        <v>0.52100000000000002</v>
      </c>
      <c r="G15">
        <v>0.83899999999999997</v>
      </c>
      <c r="H15">
        <v>8.9</v>
      </c>
      <c r="I15">
        <v>3.1</v>
      </c>
      <c r="K15">
        <f>100*SUM(Table_Table_0__4[[#This Row],[% 1st Serve]:[% Service Games Won]])+Table_Table_0__4[[#This Row],[Avg. Aces/ Match]]-Table_Table_0__4[[#This Row],[Avg. Double Faults/Match]]</f>
        <v>280.29999999999995</v>
      </c>
      <c r="L15">
        <f>+K15-Table_Table_0__4[[#This Row],[Serve Rating©]]</f>
        <v>0</v>
      </c>
    </row>
    <row r="16" spans="1:12" x14ac:dyDescent="0.35">
      <c r="A16">
        <v>15</v>
      </c>
      <c r="B16" t="s">
        <v>38</v>
      </c>
      <c r="C16">
        <v>279.7</v>
      </c>
      <c r="D16">
        <v>0.60399999999999998</v>
      </c>
      <c r="E16">
        <v>0.76800000000000002</v>
      </c>
      <c r="F16">
        <v>0.51500000000000001</v>
      </c>
      <c r="G16">
        <v>0.85399999999999998</v>
      </c>
      <c r="H16">
        <v>7.5</v>
      </c>
      <c r="I16">
        <v>1.9</v>
      </c>
      <c r="K16">
        <f>100*SUM(Table_Table_0__4[[#This Row],[% 1st Serve]:[% Service Games Won]])+Table_Table_0__4[[#This Row],[Avg. Aces/ Match]]-Table_Table_0__4[[#This Row],[Avg. Double Faults/Match]]</f>
        <v>279.70000000000005</v>
      </c>
      <c r="L16">
        <f>+K16-Table_Table_0__4[[#This Row],[Serve Rating©]]</f>
        <v>0</v>
      </c>
    </row>
    <row r="17" spans="1:12" x14ac:dyDescent="0.35">
      <c r="A17">
        <v>16</v>
      </c>
      <c r="B17" t="s">
        <v>25</v>
      </c>
      <c r="C17">
        <v>278.10000000000002</v>
      </c>
      <c r="D17">
        <v>0.629</v>
      </c>
      <c r="E17">
        <v>0.76700000000000002</v>
      </c>
      <c r="F17">
        <v>0.503</v>
      </c>
      <c r="G17">
        <v>0.83299999999999996</v>
      </c>
      <c r="H17">
        <v>9.1</v>
      </c>
      <c r="I17">
        <v>4.2</v>
      </c>
      <c r="K17">
        <f>100*SUM(Table_Table_0__4[[#This Row],[% 1st Serve]:[% Service Games Won]])+Table_Table_0__4[[#This Row],[Avg. Aces/ Match]]-Table_Table_0__4[[#This Row],[Avg. Double Faults/Match]]</f>
        <v>278.10000000000008</v>
      </c>
      <c r="L17">
        <f>+K17-Table_Table_0__4[[#This Row],[Serve Rating©]]</f>
        <v>0</v>
      </c>
    </row>
    <row r="18" spans="1:12" x14ac:dyDescent="0.35">
      <c r="A18">
        <v>17</v>
      </c>
      <c r="B18" t="s">
        <v>54</v>
      </c>
      <c r="C18">
        <v>277.8</v>
      </c>
      <c r="D18">
        <v>0.63900000000000001</v>
      </c>
      <c r="E18">
        <v>0.75600000000000001</v>
      </c>
      <c r="F18">
        <v>0.47699999999999998</v>
      </c>
      <c r="G18">
        <v>0.83</v>
      </c>
      <c r="H18">
        <v>10</v>
      </c>
      <c r="I18">
        <v>2.4</v>
      </c>
      <c r="K18">
        <f>100*SUM(Table_Table_0__4[[#This Row],[% 1st Serve]:[% Service Games Won]])+Table_Table_0__4[[#This Row],[Avg. Aces/ Match]]-Table_Table_0__4[[#This Row],[Avg. Double Faults/Match]]</f>
        <v>277.8</v>
      </c>
      <c r="L18">
        <f>+K18-Table_Table_0__4[[#This Row],[Serve Rating©]]</f>
        <v>0</v>
      </c>
    </row>
    <row r="19" spans="1:12" x14ac:dyDescent="0.35">
      <c r="A19">
        <v>18</v>
      </c>
      <c r="B19" t="s">
        <v>27</v>
      </c>
      <c r="C19">
        <v>277.2</v>
      </c>
      <c r="D19">
        <v>0.68700000000000006</v>
      </c>
      <c r="E19">
        <v>0.70599999999999996</v>
      </c>
      <c r="F19">
        <v>0.53900000000000003</v>
      </c>
      <c r="G19">
        <v>0.81599999999999995</v>
      </c>
      <c r="H19">
        <v>3.9</v>
      </c>
      <c r="I19">
        <v>1.5</v>
      </c>
      <c r="K19">
        <f>100*SUM(Table_Table_0__4[[#This Row],[% 1st Serve]:[% Service Games Won]])+Table_Table_0__4[[#This Row],[Avg. Aces/ Match]]-Table_Table_0__4[[#This Row],[Avg. Double Faults/Match]]</f>
        <v>277.19999999999993</v>
      </c>
      <c r="L19">
        <f>+K19-Table_Table_0__4[[#This Row],[Serve Rating©]]</f>
        <v>0</v>
      </c>
    </row>
    <row r="20" spans="1:12" x14ac:dyDescent="0.35">
      <c r="A20">
        <v>19</v>
      </c>
      <c r="B20" t="s">
        <v>62</v>
      </c>
      <c r="C20">
        <v>276.7</v>
      </c>
      <c r="D20">
        <v>0.61099999999999999</v>
      </c>
      <c r="E20">
        <v>0.73599999999999999</v>
      </c>
      <c r="F20">
        <v>0.54300000000000004</v>
      </c>
      <c r="G20">
        <v>0.83</v>
      </c>
      <c r="H20">
        <v>7.1</v>
      </c>
      <c r="I20">
        <v>2.4</v>
      </c>
      <c r="K20">
        <f>100*SUM(Table_Table_0__4[[#This Row],[% 1st Serve]:[% Service Games Won]])+Table_Table_0__4[[#This Row],[Avg. Aces/ Match]]-Table_Table_0__4[[#This Row],[Avg. Double Faults/Match]]</f>
        <v>276.70000000000005</v>
      </c>
      <c r="L20">
        <f>+K20-Table_Table_0__4[[#This Row],[Serve Rating©]]</f>
        <v>0</v>
      </c>
    </row>
    <row r="21" spans="1:12" x14ac:dyDescent="0.35">
      <c r="A21">
        <v>20</v>
      </c>
      <c r="B21" t="s">
        <v>23</v>
      </c>
      <c r="C21">
        <v>276.7</v>
      </c>
      <c r="D21">
        <v>0.66200000000000003</v>
      </c>
      <c r="E21">
        <v>0.72099999999999997</v>
      </c>
      <c r="F21">
        <v>0.51400000000000001</v>
      </c>
      <c r="G21">
        <v>0.82699999999999996</v>
      </c>
      <c r="H21">
        <v>6.2</v>
      </c>
      <c r="I21">
        <v>1.9</v>
      </c>
      <c r="K21">
        <f>100*SUM(Table_Table_0__4[[#This Row],[% 1st Serve]:[% Service Games Won]])+Table_Table_0__4[[#This Row],[Avg. Aces/ Match]]-Table_Table_0__4[[#This Row],[Avg. Double Faults/Match]]</f>
        <v>276.70000000000005</v>
      </c>
      <c r="L21">
        <f>+K21-Table_Table_0__4[[#This Row],[Serve Rating©]]</f>
        <v>0</v>
      </c>
    </row>
    <row r="22" spans="1:12" x14ac:dyDescent="0.35">
      <c r="A22">
        <v>21</v>
      </c>
      <c r="B22" t="s">
        <v>46</v>
      </c>
      <c r="C22">
        <v>276.3</v>
      </c>
      <c r="D22">
        <v>0.66600000000000004</v>
      </c>
      <c r="E22">
        <v>0.70799999999999996</v>
      </c>
      <c r="F22">
        <v>0.51900000000000002</v>
      </c>
      <c r="G22">
        <v>0.81399999999999995</v>
      </c>
      <c r="H22">
        <v>9.5</v>
      </c>
      <c r="I22">
        <v>3.9</v>
      </c>
      <c r="K22">
        <f>100*SUM(Table_Table_0__4[[#This Row],[% 1st Serve]:[% Service Games Won]])+Table_Table_0__4[[#This Row],[Avg. Aces/ Match]]-Table_Table_0__4[[#This Row],[Avg. Double Faults/Match]]</f>
        <v>276.30000000000007</v>
      </c>
      <c r="L22">
        <f>+K22-Table_Table_0__4[[#This Row],[Serve Rating©]]</f>
        <v>0</v>
      </c>
    </row>
    <row r="23" spans="1:12" x14ac:dyDescent="0.35">
      <c r="A23">
        <v>22</v>
      </c>
      <c r="B23" t="s">
        <v>10</v>
      </c>
      <c r="C23">
        <v>274.89999999999998</v>
      </c>
      <c r="D23">
        <v>0.59199999999999997</v>
      </c>
      <c r="E23">
        <v>0.747</v>
      </c>
      <c r="F23">
        <v>0.52400000000000002</v>
      </c>
      <c r="G23">
        <v>0.82899999999999996</v>
      </c>
      <c r="H23">
        <v>9.5</v>
      </c>
      <c r="I23">
        <v>3.8</v>
      </c>
      <c r="K23">
        <f>100*SUM(Table_Table_0__4[[#This Row],[% 1st Serve]:[% Service Games Won]])+Table_Table_0__4[[#This Row],[Avg. Aces/ Match]]-Table_Table_0__4[[#This Row],[Avg. Double Faults/Match]]</f>
        <v>274.90000000000003</v>
      </c>
      <c r="L23">
        <f>+K23-Table_Table_0__4[[#This Row],[Serve Rating©]]</f>
        <v>0</v>
      </c>
    </row>
    <row r="24" spans="1:12" x14ac:dyDescent="0.35">
      <c r="A24">
        <v>23</v>
      </c>
      <c r="B24" t="s">
        <v>43</v>
      </c>
      <c r="C24">
        <v>274.10000000000002</v>
      </c>
      <c r="D24">
        <v>0.628</v>
      </c>
      <c r="E24">
        <v>0.72299999999999998</v>
      </c>
      <c r="F24">
        <v>0.52500000000000002</v>
      </c>
      <c r="G24">
        <v>0.81499999999999995</v>
      </c>
      <c r="H24">
        <v>7.4</v>
      </c>
      <c r="I24">
        <v>2.4</v>
      </c>
      <c r="K24">
        <f>100*SUM(Table_Table_0__4[[#This Row],[% 1st Serve]:[% Service Games Won]])+Table_Table_0__4[[#This Row],[Avg. Aces/ Match]]-Table_Table_0__4[[#This Row],[Avg. Double Faults/Match]]</f>
        <v>274.09999999999997</v>
      </c>
      <c r="L24">
        <f>+K24-Table_Table_0__4[[#This Row],[Serve Rating©]]</f>
        <v>0</v>
      </c>
    </row>
    <row r="25" spans="1:12" x14ac:dyDescent="0.35">
      <c r="A25">
        <v>24</v>
      </c>
      <c r="B25" t="s">
        <v>15</v>
      </c>
      <c r="C25">
        <v>274</v>
      </c>
      <c r="D25">
        <v>0.58899999999999997</v>
      </c>
      <c r="E25">
        <v>0.751</v>
      </c>
      <c r="F25">
        <v>0.51500000000000001</v>
      </c>
      <c r="G25">
        <v>0.82099999999999995</v>
      </c>
      <c r="H25">
        <v>9.5</v>
      </c>
      <c r="I25">
        <v>3.1</v>
      </c>
      <c r="K25">
        <f>100*SUM(Table_Table_0__4[[#This Row],[% 1st Serve]:[% Service Games Won]])+Table_Table_0__4[[#This Row],[Avg. Aces/ Match]]-Table_Table_0__4[[#This Row],[Avg. Double Faults/Match]]</f>
        <v>274</v>
      </c>
      <c r="L25">
        <f>+K25-Table_Table_0__4[[#This Row],[Serve Rating©]]</f>
        <v>0</v>
      </c>
    </row>
    <row r="26" spans="1:12" x14ac:dyDescent="0.35">
      <c r="A26">
        <v>25</v>
      </c>
      <c r="B26" t="s">
        <v>69</v>
      </c>
      <c r="C26">
        <v>273</v>
      </c>
      <c r="D26">
        <v>0.59599999999999997</v>
      </c>
      <c r="E26">
        <v>0.76700000000000002</v>
      </c>
      <c r="F26">
        <v>0.502</v>
      </c>
      <c r="G26">
        <v>0.84499999999999997</v>
      </c>
      <c r="H26">
        <v>7.9</v>
      </c>
      <c r="I26">
        <v>5.9</v>
      </c>
      <c r="K26">
        <f>100*SUM(Table_Table_0__4[[#This Row],[% 1st Serve]:[% Service Games Won]])+Table_Table_0__4[[#This Row],[Avg. Aces/ Match]]-Table_Table_0__4[[#This Row],[Avg. Double Faults/Match]]</f>
        <v>273</v>
      </c>
      <c r="L26">
        <f>+K26-Table_Table_0__4[[#This Row],[Serve Rating©]]</f>
        <v>0</v>
      </c>
    </row>
    <row r="27" spans="1:12" x14ac:dyDescent="0.35">
      <c r="A27">
        <v>26</v>
      </c>
      <c r="B27" t="s">
        <v>56</v>
      </c>
      <c r="C27">
        <v>271.3</v>
      </c>
      <c r="D27">
        <v>0.60599999999999998</v>
      </c>
      <c r="E27">
        <v>0.71699999999999997</v>
      </c>
      <c r="F27">
        <v>0.52800000000000002</v>
      </c>
      <c r="G27">
        <v>0.81599999999999995</v>
      </c>
      <c r="H27">
        <v>7.1</v>
      </c>
      <c r="I27">
        <v>2.5</v>
      </c>
      <c r="K27">
        <f>100*SUM(Table_Table_0__4[[#This Row],[% 1st Serve]:[% Service Games Won]])+Table_Table_0__4[[#This Row],[Avg. Aces/ Match]]-Table_Table_0__4[[#This Row],[Avg. Double Faults/Match]]</f>
        <v>271.3</v>
      </c>
      <c r="L27">
        <f>+K27-Table_Table_0__4[[#This Row],[Serve Rating©]]</f>
        <v>0</v>
      </c>
    </row>
    <row r="28" spans="1:12" x14ac:dyDescent="0.35">
      <c r="A28">
        <v>27</v>
      </c>
      <c r="B28" t="s">
        <v>44</v>
      </c>
      <c r="C28">
        <v>271.10000000000002</v>
      </c>
      <c r="D28">
        <v>0.64400000000000002</v>
      </c>
      <c r="E28">
        <v>0.73499999999999999</v>
      </c>
      <c r="F28">
        <v>0.50800000000000001</v>
      </c>
      <c r="G28">
        <v>0.80900000000000005</v>
      </c>
      <c r="H28">
        <v>5</v>
      </c>
      <c r="I28">
        <v>3.5</v>
      </c>
      <c r="K28">
        <f>100*SUM(Table_Table_0__4[[#This Row],[% 1st Serve]:[% Service Games Won]])+Table_Table_0__4[[#This Row],[Avg. Aces/ Match]]-Table_Table_0__4[[#This Row],[Avg. Double Faults/Match]]</f>
        <v>271.10000000000002</v>
      </c>
      <c r="L28">
        <f>+K28-Table_Table_0__4[[#This Row],[Serve Rating©]]</f>
        <v>0</v>
      </c>
    </row>
    <row r="29" spans="1:12" x14ac:dyDescent="0.35">
      <c r="A29">
        <v>28</v>
      </c>
      <c r="B29" t="s">
        <v>35</v>
      </c>
      <c r="C29">
        <v>270.8</v>
      </c>
      <c r="D29">
        <v>0.65</v>
      </c>
      <c r="E29">
        <v>0.71499999999999997</v>
      </c>
      <c r="F29">
        <v>0.505</v>
      </c>
      <c r="G29">
        <v>0.80900000000000005</v>
      </c>
      <c r="H29">
        <v>5.4</v>
      </c>
      <c r="I29">
        <v>2.5</v>
      </c>
      <c r="K29">
        <f>100*SUM(Table_Table_0__4[[#This Row],[% 1st Serve]:[% Service Games Won]])+Table_Table_0__4[[#This Row],[Avg. Aces/ Match]]-Table_Table_0__4[[#This Row],[Avg. Double Faults/Match]]</f>
        <v>270.8</v>
      </c>
      <c r="L29">
        <f>+K29-Table_Table_0__4[[#This Row],[Serve Rating©]]</f>
        <v>0</v>
      </c>
    </row>
    <row r="30" spans="1:12" x14ac:dyDescent="0.35">
      <c r="A30">
        <v>29</v>
      </c>
      <c r="B30" t="s">
        <v>84</v>
      </c>
      <c r="C30">
        <v>270.10000000000002</v>
      </c>
      <c r="D30">
        <v>0.58099999999999996</v>
      </c>
      <c r="E30">
        <v>0.77100000000000002</v>
      </c>
      <c r="F30">
        <v>0.47599999999999998</v>
      </c>
      <c r="G30">
        <v>0.80300000000000005</v>
      </c>
      <c r="H30">
        <v>11</v>
      </c>
      <c r="I30">
        <v>4</v>
      </c>
      <c r="K30">
        <f>100*SUM(Table_Table_0__4[[#This Row],[% 1st Serve]:[% Service Games Won]])+Table_Table_0__4[[#This Row],[Avg. Aces/ Match]]-Table_Table_0__4[[#This Row],[Avg. Double Faults/Match]]</f>
        <v>270.09999999999997</v>
      </c>
      <c r="L30">
        <f>+K30-Table_Table_0__4[[#This Row],[Serve Rating©]]</f>
        <v>0</v>
      </c>
    </row>
    <row r="31" spans="1:12" x14ac:dyDescent="0.35">
      <c r="A31">
        <v>30</v>
      </c>
      <c r="B31" t="s">
        <v>66</v>
      </c>
      <c r="C31">
        <v>270.10000000000002</v>
      </c>
      <c r="D31">
        <v>0.621</v>
      </c>
      <c r="E31">
        <v>0.75</v>
      </c>
      <c r="F31">
        <v>0.48799999999999999</v>
      </c>
      <c r="G31">
        <v>0.81599999999999995</v>
      </c>
      <c r="H31">
        <v>7</v>
      </c>
      <c r="I31">
        <v>4.4000000000000004</v>
      </c>
      <c r="K31">
        <f>100*SUM(Table_Table_0__4[[#This Row],[% 1st Serve]:[% Service Games Won]])+Table_Table_0__4[[#This Row],[Avg. Aces/ Match]]-Table_Table_0__4[[#This Row],[Avg. Double Faults/Match]]</f>
        <v>270.10000000000002</v>
      </c>
      <c r="L31">
        <f>+K31-Table_Table_0__4[[#This Row],[Serve Rating©]]</f>
        <v>0</v>
      </c>
    </row>
    <row r="32" spans="1:12" x14ac:dyDescent="0.35">
      <c r="A32">
        <v>31</v>
      </c>
      <c r="B32" t="s">
        <v>45</v>
      </c>
      <c r="C32">
        <v>270.10000000000002</v>
      </c>
      <c r="D32">
        <v>0.65800000000000003</v>
      </c>
      <c r="E32">
        <v>0.71299999999999997</v>
      </c>
      <c r="F32">
        <v>0.498</v>
      </c>
      <c r="G32">
        <v>0.81100000000000005</v>
      </c>
      <c r="H32">
        <v>4.8</v>
      </c>
      <c r="I32">
        <v>2.7</v>
      </c>
      <c r="K32">
        <f>100*SUM(Table_Table_0__4[[#This Row],[% 1st Serve]:[% Service Games Won]])+Table_Table_0__4[[#This Row],[Avg. Aces/ Match]]-Table_Table_0__4[[#This Row],[Avg. Double Faults/Match]]</f>
        <v>270.10000000000002</v>
      </c>
      <c r="L32">
        <f>+K32-Table_Table_0__4[[#This Row],[Serve Rating©]]</f>
        <v>0</v>
      </c>
    </row>
    <row r="33" spans="1:12" x14ac:dyDescent="0.35">
      <c r="A33">
        <v>32</v>
      </c>
      <c r="B33" t="s">
        <v>31</v>
      </c>
      <c r="C33">
        <v>269.89999999999998</v>
      </c>
      <c r="D33">
        <v>0.64700000000000002</v>
      </c>
      <c r="E33">
        <v>0.69799999999999995</v>
      </c>
      <c r="F33">
        <v>0.52200000000000002</v>
      </c>
      <c r="G33">
        <v>0.79300000000000004</v>
      </c>
      <c r="H33">
        <v>6.3</v>
      </c>
      <c r="I33">
        <v>2.4</v>
      </c>
      <c r="K33">
        <f>100*SUM(Table_Table_0__4[[#This Row],[% 1st Serve]:[% Service Games Won]])+Table_Table_0__4[[#This Row],[Avg. Aces/ Match]]-Table_Table_0__4[[#This Row],[Avg. Double Faults/Match]]</f>
        <v>269.90000000000003</v>
      </c>
      <c r="L33">
        <f>+K33-Table_Table_0__4[[#This Row],[Serve Rating©]]</f>
        <v>0</v>
      </c>
    </row>
    <row r="34" spans="1:12" x14ac:dyDescent="0.35">
      <c r="A34">
        <v>33</v>
      </c>
      <c r="B34" t="s">
        <v>26</v>
      </c>
      <c r="C34">
        <v>268.5</v>
      </c>
      <c r="D34">
        <v>0.58899999999999997</v>
      </c>
      <c r="E34">
        <v>0.73299999999999998</v>
      </c>
      <c r="F34">
        <v>0.50800000000000001</v>
      </c>
      <c r="G34">
        <v>0.79500000000000004</v>
      </c>
      <c r="H34">
        <v>13.3</v>
      </c>
      <c r="I34">
        <v>7.3</v>
      </c>
      <c r="K34">
        <f>100*SUM(Table_Table_0__4[[#This Row],[% 1st Serve]:[% Service Games Won]])+Table_Table_0__4[[#This Row],[Avg. Aces/ Match]]-Table_Table_0__4[[#This Row],[Avg. Double Faults/Match]]</f>
        <v>268.5</v>
      </c>
      <c r="L34">
        <f>+K34-Table_Table_0__4[[#This Row],[Serve Rating©]]</f>
        <v>0</v>
      </c>
    </row>
    <row r="35" spans="1:12" x14ac:dyDescent="0.35">
      <c r="A35">
        <v>34</v>
      </c>
      <c r="B35" t="s">
        <v>37</v>
      </c>
      <c r="C35">
        <v>268.39999999999998</v>
      </c>
      <c r="D35">
        <v>0.59599999999999997</v>
      </c>
      <c r="E35">
        <v>0.71</v>
      </c>
      <c r="F35">
        <v>0.54200000000000004</v>
      </c>
      <c r="G35">
        <v>0.80800000000000005</v>
      </c>
      <c r="H35">
        <v>4.8</v>
      </c>
      <c r="I35">
        <v>2</v>
      </c>
      <c r="K35">
        <f>100*SUM(Table_Table_0__4[[#This Row],[% 1st Serve]:[% Service Games Won]])+Table_Table_0__4[[#This Row],[Avg. Aces/ Match]]-Table_Table_0__4[[#This Row],[Avg. Double Faults/Match]]</f>
        <v>268.40000000000003</v>
      </c>
      <c r="L35">
        <f>+K35-Table_Table_0__4[[#This Row],[Serve Rating©]]</f>
        <v>0</v>
      </c>
    </row>
    <row r="36" spans="1:12" x14ac:dyDescent="0.35">
      <c r="A36">
        <v>35</v>
      </c>
      <c r="B36" t="s">
        <v>28</v>
      </c>
      <c r="C36">
        <v>268.3</v>
      </c>
      <c r="D36">
        <v>0.57299999999999995</v>
      </c>
      <c r="E36">
        <v>0.77</v>
      </c>
      <c r="F36">
        <v>0.45900000000000002</v>
      </c>
      <c r="G36">
        <v>0.81200000000000006</v>
      </c>
      <c r="H36">
        <v>13.6</v>
      </c>
      <c r="I36">
        <v>6.7</v>
      </c>
      <c r="K36">
        <f>100*SUM(Table_Table_0__4[[#This Row],[% 1st Serve]:[% Service Games Won]])+Table_Table_0__4[[#This Row],[Avg. Aces/ Match]]-Table_Table_0__4[[#This Row],[Avg. Double Faults/Match]]</f>
        <v>268.3</v>
      </c>
      <c r="L36">
        <f>+K36-Table_Table_0__4[[#This Row],[Serve Rating©]]</f>
        <v>0</v>
      </c>
    </row>
    <row r="37" spans="1:12" x14ac:dyDescent="0.35">
      <c r="A37">
        <v>36</v>
      </c>
      <c r="B37" t="s">
        <v>39</v>
      </c>
      <c r="C37">
        <v>267.7</v>
      </c>
      <c r="D37">
        <v>0.66200000000000003</v>
      </c>
      <c r="E37">
        <v>0.69299999999999995</v>
      </c>
      <c r="F37">
        <v>0.52300000000000002</v>
      </c>
      <c r="G37">
        <v>0.78300000000000003</v>
      </c>
      <c r="H37">
        <v>3.3</v>
      </c>
      <c r="I37">
        <v>1.7</v>
      </c>
      <c r="K37">
        <f>100*SUM(Table_Table_0__4[[#This Row],[% 1st Serve]:[% Service Games Won]])+Table_Table_0__4[[#This Row],[Avg. Aces/ Match]]-Table_Table_0__4[[#This Row],[Avg. Double Faults/Match]]</f>
        <v>267.70000000000005</v>
      </c>
      <c r="L37">
        <f>+K37-Table_Table_0__4[[#This Row],[Serve Rating©]]</f>
        <v>0</v>
      </c>
    </row>
    <row r="38" spans="1:12" x14ac:dyDescent="0.35">
      <c r="A38">
        <v>37</v>
      </c>
      <c r="B38" t="s">
        <v>97</v>
      </c>
      <c r="C38">
        <v>267.60000000000002</v>
      </c>
      <c r="D38">
        <v>0.57099999999999995</v>
      </c>
      <c r="E38">
        <v>0.72899999999999998</v>
      </c>
      <c r="F38">
        <v>0.52100000000000002</v>
      </c>
      <c r="G38">
        <v>0.8</v>
      </c>
      <c r="H38">
        <v>7.4</v>
      </c>
      <c r="I38">
        <v>1.9</v>
      </c>
      <c r="K38">
        <f>100*SUM(Table_Table_0__4[[#This Row],[% 1st Serve]:[% Service Games Won]])+Table_Table_0__4[[#This Row],[Avg. Aces/ Match]]-Table_Table_0__4[[#This Row],[Avg. Double Faults/Match]]</f>
        <v>267.59999999999997</v>
      </c>
      <c r="L38">
        <f>+K38-Table_Table_0__4[[#This Row],[Serve Rating©]]</f>
        <v>0</v>
      </c>
    </row>
    <row r="39" spans="1:12" x14ac:dyDescent="0.35">
      <c r="A39">
        <v>38</v>
      </c>
      <c r="B39" t="s">
        <v>58</v>
      </c>
      <c r="C39">
        <v>267.60000000000002</v>
      </c>
      <c r="D39">
        <v>0.72</v>
      </c>
      <c r="E39">
        <v>0.67900000000000005</v>
      </c>
      <c r="F39">
        <v>0.47599999999999998</v>
      </c>
      <c r="G39">
        <v>0.77800000000000002</v>
      </c>
      <c r="H39">
        <v>3.3</v>
      </c>
      <c r="I39">
        <v>1</v>
      </c>
      <c r="K39">
        <f>100*SUM(Table_Table_0__4[[#This Row],[% 1st Serve]:[% Service Games Won]])+Table_Table_0__4[[#This Row],[Avg. Aces/ Match]]-Table_Table_0__4[[#This Row],[Avg. Double Faults/Match]]</f>
        <v>267.60000000000002</v>
      </c>
      <c r="L39">
        <f>+K39-Table_Table_0__4[[#This Row],[Serve Rating©]]</f>
        <v>0</v>
      </c>
    </row>
    <row r="40" spans="1:12" x14ac:dyDescent="0.35">
      <c r="A40">
        <v>39</v>
      </c>
      <c r="B40" t="s">
        <v>13</v>
      </c>
      <c r="C40">
        <v>267.5</v>
      </c>
      <c r="D40">
        <v>0.57899999999999996</v>
      </c>
      <c r="E40">
        <v>0.72699999999999998</v>
      </c>
      <c r="F40">
        <v>0.50800000000000001</v>
      </c>
      <c r="G40">
        <v>0.80900000000000005</v>
      </c>
      <c r="H40">
        <v>7.9</v>
      </c>
      <c r="I40">
        <v>2.7</v>
      </c>
      <c r="K40">
        <f>100*SUM(Table_Table_0__4[[#This Row],[% 1st Serve]:[% Service Games Won]])+Table_Table_0__4[[#This Row],[Avg. Aces/ Match]]-Table_Table_0__4[[#This Row],[Avg. Double Faults/Match]]</f>
        <v>267.5</v>
      </c>
      <c r="L40">
        <f>+K40-Table_Table_0__4[[#This Row],[Serve Rating©]]</f>
        <v>0</v>
      </c>
    </row>
    <row r="41" spans="1:12" x14ac:dyDescent="0.35">
      <c r="A41">
        <v>40</v>
      </c>
      <c r="B41" t="s">
        <v>98</v>
      </c>
      <c r="C41">
        <v>266</v>
      </c>
      <c r="D41">
        <v>0.60899999999999999</v>
      </c>
      <c r="E41">
        <v>0.73899999999999999</v>
      </c>
      <c r="F41">
        <v>0.47099999999999997</v>
      </c>
      <c r="G41">
        <v>0.79700000000000004</v>
      </c>
      <c r="H41">
        <v>9.4</v>
      </c>
      <c r="I41">
        <v>5</v>
      </c>
      <c r="K41">
        <f>100*SUM(Table_Table_0__4[[#This Row],[% 1st Serve]:[% Service Games Won]])+Table_Table_0__4[[#This Row],[Avg. Aces/ Match]]-Table_Table_0__4[[#This Row],[Avg. Double Faults/Match]]</f>
        <v>266</v>
      </c>
      <c r="L41">
        <f>+K41-Table_Table_0__4[[#This Row],[Serve Rating©]]</f>
        <v>0</v>
      </c>
    </row>
    <row r="42" spans="1:12" x14ac:dyDescent="0.35">
      <c r="A42">
        <v>41</v>
      </c>
      <c r="B42" t="s">
        <v>50</v>
      </c>
      <c r="C42">
        <v>266</v>
      </c>
      <c r="D42">
        <v>0.56000000000000005</v>
      </c>
      <c r="E42">
        <v>0.747</v>
      </c>
      <c r="F42">
        <v>0.53200000000000003</v>
      </c>
      <c r="G42">
        <v>0.77800000000000002</v>
      </c>
      <c r="H42">
        <v>8</v>
      </c>
      <c r="I42">
        <v>3.7</v>
      </c>
      <c r="K42">
        <f>100*SUM(Table_Table_0__4[[#This Row],[% 1st Serve]:[% Service Games Won]])+Table_Table_0__4[[#This Row],[Avg. Aces/ Match]]-Table_Table_0__4[[#This Row],[Avg. Double Faults/Match]]</f>
        <v>266</v>
      </c>
      <c r="L42">
        <f>+K42-Table_Table_0__4[[#This Row],[Serve Rating©]]</f>
        <v>0</v>
      </c>
    </row>
    <row r="43" spans="1:12" x14ac:dyDescent="0.35">
      <c r="A43">
        <v>42</v>
      </c>
      <c r="B43" t="s">
        <v>19</v>
      </c>
      <c r="C43">
        <v>266</v>
      </c>
      <c r="D43">
        <v>0.59599999999999997</v>
      </c>
      <c r="E43">
        <v>0.72099999999999997</v>
      </c>
      <c r="F43">
        <v>0.53</v>
      </c>
      <c r="G43">
        <v>0.80300000000000005</v>
      </c>
      <c r="H43">
        <v>4.7</v>
      </c>
      <c r="I43">
        <v>3.7</v>
      </c>
      <c r="K43">
        <f>100*SUM(Table_Table_0__4[[#This Row],[% 1st Serve]:[% Service Games Won]])+Table_Table_0__4[[#This Row],[Avg. Aces/ Match]]-Table_Table_0__4[[#This Row],[Avg. Double Faults/Match]]</f>
        <v>266</v>
      </c>
      <c r="L43">
        <f>+K43-Table_Table_0__4[[#This Row],[Serve Rating©]]</f>
        <v>0</v>
      </c>
    </row>
    <row r="44" spans="1:12" x14ac:dyDescent="0.35">
      <c r="A44">
        <v>43</v>
      </c>
      <c r="B44" t="s">
        <v>48</v>
      </c>
      <c r="C44">
        <v>264.3</v>
      </c>
      <c r="D44">
        <v>0.622</v>
      </c>
      <c r="E44">
        <v>0.69799999999999995</v>
      </c>
      <c r="F44">
        <v>0.52300000000000002</v>
      </c>
      <c r="G44">
        <v>0.78700000000000003</v>
      </c>
      <c r="H44">
        <v>3.9</v>
      </c>
      <c r="I44">
        <v>2.6</v>
      </c>
      <c r="K44">
        <f>100*SUM(Table_Table_0__4[[#This Row],[% 1st Serve]:[% Service Games Won]])+Table_Table_0__4[[#This Row],[Avg. Aces/ Match]]-Table_Table_0__4[[#This Row],[Avg. Double Faults/Match]]</f>
        <v>264.29999999999995</v>
      </c>
      <c r="L44">
        <f>+K44-Table_Table_0__4[[#This Row],[Serve Rating©]]</f>
        <v>0</v>
      </c>
    </row>
    <row r="45" spans="1:12" x14ac:dyDescent="0.35">
      <c r="A45">
        <v>44</v>
      </c>
      <c r="B45" t="s">
        <v>71</v>
      </c>
      <c r="C45">
        <v>263.89999999999998</v>
      </c>
      <c r="D45">
        <v>0.78400000000000003</v>
      </c>
      <c r="E45">
        <v>0.64600000000000002</v>
      </c>
      <c r="F45">
        <v>0.49199999999999999</v>
      </c>
      <c r="G45">
        <v>0.71699999999999997</v>
      </c>
      <c r="H45">
        <v>0.6</v>
      </c>
      <c r="I45">
        <v>0.6</v>
      </c>
      <c r="K45">
        <f>100*SUM(Table_Table_0__4[[#This Row],[% 1st Serve]:[% Service Games Won]])+Table_Table_0__4[[#This Row],[Avg. Aces/ Match]]-Table_Table_0__4[[#This Row],[Avg. Double Faults/Match]]</f>
        <v>263.90000000000003</v>
      </c>
      <c r="L45">
        <f>+K45-Table_Table_0__4[[#This Row],[Serve Rating©]]</f>
        <v>0</v>
      </c>
    </row>
    <row r="46" spans="1:12" x14ac:dyDescent="0.35">
      <c r="A46">
        <v>45</v>
      </c>
      <c r="B46" t="s">
        <v>99</v>
      </c>
      <c r="C46">
        <v>263.8</v>
      </c>
      <c r="D46">
        <v>0.67100000000000004</v>
      </c>
      <c r="E46">
        <v>0.68300000000000005</v>
      </c>
      <c r="F46">
        <v>0.503</v>
      </c>
      <c r="G46">
        <v>0.76400000000000001</v>
      </c>
      <c r="H46">
        <v>4.3</v>
      </c>
      <c r="I46">
        <v>2.6</v>
      </c>
      <c r="K46">
        <f>100*SUM(Table_Table_0__4[[#This Row],[% 1st Serve]:[% Service Games Won]])+Table_Table_0__4[[#This Row],[Avg. Aces/ Match]]-Table_Table_0__4[[#This Row],[Avg. Double Faults/Match]]</f>
        <v>263.8</v>
      </c>
      <c r="L46">
        <f>+K46-Table_Table_0__4[[#This Row],[Serve Rating©]]</f>
        <v>0</v>
      </c>
    </row>
    <row r="47" spans="1:12" x14ac:dyDescent="0.35">
      <c r="A47">
        <v>46</v>
      </c>
      <c r="B47" t="s">
        <v>70</v>
      </c>
      <c r="C47">
        <v>263</v>
      </c>
      <c r="D47">
        <v>0.624</v>
      </c>
      <c r="E47">
        <v>0.69399999999999995</v>
      </c>
      <c r="F47">
        <v>0.50800000000000001</v>
      </c>
      <c r="G47">
        <v>0.77800000000000002</v>
      </c>
      <c r="H47">
        <v>4.9000000000000004</v>
      </c>
      <c r="I47">
        <v>2.2999999999999998</v>
      </c>
      <c r="K47">
        <f>100*SUM(Table_Table_0__4[[#This Row],[% 1st Serve]:[% Service Games Won]])+Table_Table_0__4[[#This Row],[Avg. Aces/ Match]]-Table_Table_0__4[[#This Row],[Avg. Double Faults/Match]]</f>
        <v>263</v>
      </c>
      <c r="L47">
        <f>+K47-Table_Table_0__4[[#This Row],[Serve Rating©]]</f>
        <v>0</v>
      </c>
    </row>
    <row r="48" spans="1:12" x14ac:dyDescent="0.35">
      <c r="A48">
        <v>47</v>
      </c>
      <c r="B48" t="s">
        <v>100</v>
      </c>
      <c r="C48">
        <v>263</v>
      </c>
      <c r="D48">
        <v>0.54200000000000004</v>
      </c>
      <c r="E48">
        <v>0.754</v>
      </c>
      <c r="F48">
        <v>0.49299999999999999</v>
      </c>
      <c r="G48">
        <v>0.79500000000000004</v>
      </c>
      <c r="H48">
        <v>8.1999999999999993</v>
      </c>
      <c r="I48">
        <v>3.6</v>
      </c>
      <c r="K48">
        <f>100*SUM(Table_Table_0__4[[#This Row],[% 1st Serve]:[% Service Games Won]])+Table_Table_0__4[[#This Row],[Avg. Aces/ Match]]-Table_Table_0__4[[#This Row],[Avg. Double Faults/Match]]</f>
        <v>263</v>
      </c>
      <c r="L48">
        <f>+K48-Table_Table_0__4[[#This Row],[Serve Rating©]]</f>
        <v>0</v>
      </c>
    </row>
    <row r="49" spans="1:12" x14ac:dyDescent="0.35">
      <c r="A49">
        <v>48</v>
      </c>
      <c r="B49" t="s">
        <v>60</v>
      </c>
      <c r="C49">
        <v>262.7</v>
      </c>
      <c r="D49">
        <v>0.59699999999999998</v>
      </c>
      <c r="E49">
        <v>0.72199999999999998</v>
      </c>
      <c r="F49">
        <v>0.48899999999999999</v>
      </c>
      <c r="G49">
        <v>0.78600000000000003</v>
      </c>
      <c r="H49">
        <v>5.5</v>
      </c>
      <c r="I49">
        <v>2.2000000000000002</v>
      </c>
      <c r="K49">
        <f>100*SUM(Table_Table_0__4[[#This Row],[% 1st Serve]:[% Service Games Won]])+Table_Table_0__4[[#This Row],[Avg. Aces/ Match]]-Table_Table_0__4[[#This Row],[Avg. Double Faults/Match]]</f>
        <v>262.7</v>
      </c>
      <c r="L49">
        <f>+K49-Table_Table_0__4[[#This Row],[Serve Rating©]]</f>
        <v>0</v>
      </c>
    </row>
    <row r="50" spans="1:12" x14ac:dyDescent="0.35">
      <c r="A50">
        <v>49</v>
      </c>
      <c r="B50" t="s">
        <v>101</v>
      </c>
      <c r="C50">
        <v>262.3</v>
      </c>
      <c r="D50">
        <v>0.59</v>
      </c>
      <c r="E50">
        <v>0.71599999999999997</v>
      </c>
      <c r="F50">
        <v>0.501</v>
      </c>
      <c r="G50">
        <v>0.78400000000000003</v>
      </c>
      <c r="H50">
        <v>6.3</v>
      </c>
      <c r="I50">
        <v>3.1</v>
      </c>
      <c r="K50">
        <f>100*SUM(Table_Table_0__4[[#This Row],[% 1st Serve]:[% Service Games Won]])+Table_Table_0__4[[#This Row],[Avg. Aces/ Match]]-Table_Table_0__4[[#This Row],[Avg. Double Faults/Match]]</f>
        <v>262.3</v>
      </c>
      <c r="L50">
        <f>+K50-Table_Table_0__4[[#This Row],[Serve Rating©]]</f>
        <v>0</v>
      </c>
    </row>
    <row r="51" spans="1:12" x14ac:dyDescent="0.35">
      <c r="A51">
        <v>50</v>
      </c>
      <c r="B51" t="s">
        <v>102</v>
      </c>
      <c r="C51">
        <v>262</v>
      </c>
      <c r="D51">
        <v>0.58099999999999996</v>
      </c>
      <c r="E51">
        <v>0.72199999999999998</v>
      </c>
      <c r="F51">
        <v>0.499</v>
      </c>
      <c r="G51">
        <v>0.76400000000000001</v>
      </c>
      <c r="H51">
        <v>7.4</v>
      </c>
      <c r="I51">
        <v>2</v>
      </c>
      <c r="K51">
        <f>100*SUM(Table_Table_0__4[[#This Row],[% 1st Serve]:[% Service Games Won]])+Table_Table_0__4[[#This Row],[Avg. Aces/ Match]]-Table_Table_0__4[[#This Row],[Avg. Double Faults/Match]]</f>
        <v>261.99999999999994</v>
      </c>
      <c r="L51">
        <f>+K51-Table_Table_0__4[[#This Row],[Serve Rating©]]</f>
        <v>0</v>
      </c>
    </row>
    <row r="52" spans="1:12" x14ac:dyDescent="0.35">
      <c r="A52">
        <v>51</v>
      </c>
      <c r="B52" t="s">
        <v>18</v>
      </c>
      <c r="C52">
        <v>261.60000000000002</v>
      </c>
      <c r="D52">
        <v>0.628</v>
      </c>
      <c r="E52">
        <v>0.68100000000000005</v>
      </c>
      <c r="F52">
        <v>0.53600000000000003</v>
      </c>
      <c r="G52">
        <v>0.76200000000000001</v>
      </c>
      <c r="H52">
        <v>3.1</v>
      </c>
      <c r="I52">
        <v>2.2000000000000002</v>
      </c>
      <c r="K52">
        <f>100*SUM(Table_Table_0__4[[#This Row],[% 1st Serve]:[% Service Games Won]])+Table_Table_0__4[[#This Row],[Avg. Aces/ Match]]-Table_Table_0__4[[#This Row],[Avg. Double Faults/Match]]</f>
        <v>261.60000000000008</v>
      </c>
      <c r="L52">
        <f>+K52-Table_Table_0__4[[#This Row],[Serve Rating©]]</f>
        <v>0</v>
      </c>
    </row>
    <row r="53" spans="1:12" x14ac:dyDescent="0.35">
      <c r="A53">
        <v>52</v>
      </c>
      <c r="B53" t="s">
        <v>51</v>
      </c>
      <c r="C53">
        <v>261.5</v>
      </c>
      <c r="D53">
        <v>0.60499999999999998</v>
      </c>
      <c r="E53">
        <v>0.69799999999999995</v>
      </c>
      <c r="F53">
        <v>0.51700000000000002</v>
      </c>
      <c r="G53">
        <v>0.77800000000000002</v>
      </c>
      <c r="H53">
        <v>4.0999999999999996</v>
      </c>
      <c r="I53">
        <v>2.4</v>
      </c>
      <c r="K53">
        <f>100*SUM(Table_Table_0__4[[#This Row],[% 1st Serve]:[% Service Games Won]])+Table_Table_0__4[[#This Row],[Avg. Aces/ Match]]-Table_Table_0__4[[#This Row],[Avg. Double Faults/Match]]</f>
        <v>261.50000000000006</v>
      </c>
      <c r="L53">
        <f>+K53-Table_Table_0__4[[#This Row],[Serve Rating©]]</f>
        <v>0</v>
      </c>
    </row>
    <row r="54" spans="1:12" x14ac:dyDescent="0.35">
      <c r="A54">
        <v>53</v>
      </c>
      <c r="B54" t="s">
        <v>61</v>
      </c>
      <c r="C54">
        <v>261.2</v>
      </c>
      <c r="D54">
        <v>0.59199999999999997</v>
      </c>
      <c r="E54">
        <v>0.70899999999999996</v>
      </c>
      <c r="F54">
        <v>0.52</v>
      </c>
      <c r="G54">
        <v>0.78600000000000003</v>
      </c>
      <c r="H54">
        <v>4.4000000000000004</v>
      </c>
      <c r="I54">
        <v>3.9</v>
      </c>
      <c r="K54">
        <f>100*SUM(Table_Table_0__4[[#This Row],[% 1st Serve]:[% Service Games Won]])+Table_Table_0__4[[#This Row],[Avg. Aces/ Match]]-Table_Table_0__4[[#This Row],[Avg. Double Faults/Match]]</f>
        <v>261.20000000000005</v>
      </c>
      <c r="L54">
        <f>+K54-Table_Table_0__4[[#This Row],[Serve Rating©]]</f>
        <v>0</v>
      </c>
    </row>
    <row r="55" spans="1:12" x14ac:dyDescent="0.35">
      <c r="A55">
        <v>54</v>
      </c>
      <c r="B55" t="s">
        <v>55</v>
      </c>
      <c r="C55">
        <v>260.89999999999998</v>
      </c>
      <c r="D55">
        <v>0.67700000000000005</v>
      </c>
      <c r="E55">
        <v>0.65500000000000003</v>
      </c>
      <c r="F55">
        <v>0.51500000000000001</v>
      </c>
      <c r="G55">
        <v>0.748</v>
      </c>
      <c r="H55">
        <v>3.4</v>
      </c>
      <c r="I55">
        <v>2</v>
      </c>
      <c r="K55">
        <f>100*SUM(Table_Table_0__4[[#This Row],[% 1st Serve]:[% Service Games Won]])+Table_Table_0__4[[#This Row],[Avg. Aces/ Match]]-Table_Table_0__4[[#This Row],[Avg. Double Faults/Match]]</f>
        <v>260.89999999999998</v>
      </c>
      <c r="L55">
        <f>+K55-Table_Table_0__4[[#This Row],[Serve Rating©]]</f>
        <v>0</v>
      </c>
    </row>
    <row r="56" spans="1:12" x14ac:dyDescent="0.35">
      <c r="A56">
        <v>55</v>
      </c>
      <c r="B56" t="s">
        <v>57</v>
      </c>
      <c r="C56">
        <v>260.5</v>
      </c>
      <c r="D56">
        <v>0.61599999999999999</v>
      </c>
      <c r="E56">
        <v>0.68600000000000005</v>
      </c>
      <c r="F56">
        <v>0.51200000000000001</v>
      </c>
      <c r="G56">
        <v>0.76800000000000002</v>
      </c>
      <c r="H56">
        <v>4.9000000000000004</v>
      </c>
      <c r="I56">
        <v>2.6</v>
      </c>
      <c r="K56">
        <f>100*SUM(Table_Table_0__4[[#This Row],[% 1st Serve]:[% Service Games Won]])+Table_Table_0__4[[#This Row],[Avg. Aces/ Match]]-Table_Table_0__4[[#This Row],[Avg. Double Faults/Match]]</f>
        <v>260.49999999999994</v>
      </c>
      <c r="L56">
        <f>+K56-Table_Table_0__4[[#This Row],[Serve Rating©]]</f>
        <v>0</v>
      </c>
    </row>
    <row r="57" spans="1:12" x14ac:dyDescent="0.35">
      <c r="A57">
        <v>56</v>
      </c>
      <c r="B57" t="s">
        <v>90</v>
      </c>
      <c r="C57">
        <v>260.2</v>
      </c>
      <c r="D57">
        <v>0.60399999999999998</v>
      </c>
      <c r="E57">
        <v>0.69899999999999995</v>
      </c>
      <c r="F57">
        <v>0.51400000000000001</v>
      </c>
      <c r="G57">
        <v>0.77100000000000002</v>
      </c>
      <c r="H57">
        <v>5.2</v>
      </c>
      <c r="I57">
        <v>3.8</v>
      </c>
      <c r="K57">
        <f>100*SUM(Table_Table_0__4[[#This Row],[% 1st Serve]:[% Service Games Won]])+Table_Table_0__4[[#This Row],[Avg. Aces/ Match]]-Table_Table_0__4[[#This Row],[Avg. Double Faults/Match]]</f>
        <v>260.2</v>
      </c>
      <c r="L57">
        <f>+K57-Table_Table_0__4[[#This Row],[Serve Rating©]]</f>
        <v>0</v>
      </c>
    </row>
    <row r="58" spans="1:12" x14ac:dyDescent="0.35">
      <c r="A58">
        <v>57</v>
      </c>
      <c r="B58" t="s">
        <v>41</v>
      </c>
      <c r="C58">
        <v>260.2</v>
      </c>
      <c r="D58">
        <v>0.55800000000000005</v>
      </c>
      <c r="E58">
        <v>0.74299999999999999</v>
      </c>
      <c r="F58">
        <v>0.47299999999999998</v>
      </c>
      <c r="G58">
        <v>0.77500000000000002</v>
      </c>
      <c r="H58">
        <v>9.3000000000000007</v>
      </c>
      <c r="I58">
        <v>4</v>
      </c>
      <c r="K58">
        <f>100*SUM(Table_Table_0__4[[#This Row],[% 1st Serve]:[% Service Games Won]])+Table_Table_0__4[[#This Row],[Avg. Aces/ Match]]-Table_Table_0__4[[#This Row],[Avg. Double Faults/Match]]</f>
        <v>260.2</v>
      </c>
      <c r="L58">
        <f>+K58-Table_Table_0__4[[#This Row],[Serve Rating©]]</f>
        <v>0</v>
      </c>
    </row>
    <row r="59" spans="1:12" x14ac:dyDescent="0.35">
      <c r="A59">
        <v>58</v>
      </c>
      <c r="B59" t="s">
        <v>73</v>
      </c>
      <c r="C59">
        <v>259.8</v>
      </c>
      <c r="D59">
        <v>0.627</v>
      </c>
      <c r="E59">
        <v>0.68100000000000005</v>
      </c>
      <c r="F59">
        <v>0.52100000000000002</v>
      </c>
      <c r="G59">
        <v>0.76300000000000001</v>
      </c>
      <c r="H59">
        <v>2.9</v>
      </c>
      <c r="I59">
        <v>2.2999999999999998</v>
      </c>
      <c r="K59">
        <f>100*SUM(Table_Table_0__4[[#This Row],[% 1st Serve]:[% Service Games Won]])+Table_Table_0__4[[#This Row],[Avg. Aces/ Match]]-Table_Table_0__4[[#This Row],[Avg. Double Faults/Match]]</f>
        <v>259.79999999999995</v>
      </c>
      <c r="L59">
        <f>+K59-Table_Table_0__4[[#This Row],[Serve Rating©]]</f>
        <v>0</v>
      </c>
    </row>
    <row r="60" spans="1:12" x14ac:dyDescent="0.35">
      <c r="A60">
        <v>59</v>
      </c>
      <c r="B60" t="s">
        <v>68</v>
      </c>
      <c r="C60">
        <v>259.39999999999998</v>
      </c>
      <c r="D60">
        <v>0.67</v>
      </c>
      <c r="E60">
        <v>0.66900000000000004</v>
      </c>
      <c r="F60">
        <v>0.49</v>
      </c>
      <c r="G60">
        <v>0.75600000000000001</v>
      </c>
      <c r="H60">
        <v>2.9</v>
      </c>
      <c r="I60">
        <v>2</v>
      </c>
      <c r="K60">
        <f>100*SUM(Table_Table_0__4[[#This Row],[% 1st Serve]:[% Service Games Won]])+Table_Table_0__4[[#This Row],[Avg. Aces/ Match]]-Table_Table_0__4[[#This Row],[Avg. Double Faults/Match]]</f>
        <v>259.39999999999998</v>
      </c>
      <c r="L60">
        <f>+K60-Table_Table_0__4[[#This Row],[Serve Rating©]]</f>
        <v>0</v>
      </c>
    </row>
    <row r="61" spans="1:12" x14ac:dyDescent="0.35">
      <c r="A61">
        <v>60</v>
      </c>
      <c r="B61" t="s">
        <v>53</v>
      </c>
      <c r="C61">
        <v>258.39999999999998</v>
      </c>
      <c r="D61">
        <v>0.60299999999999998</v>
      </c>
      <c r="E61">
        <v>0.68600000000000005</v>
      </c>
      <c r="F61">
        <v>0.52400000000000002</v>
      </c>
      <c r="G61">
        <v>0.76</v>
      </c>
      <c r="H61">
        <v>3</v>
      </c>
      <c r="I61">
        <v>1.9</v>
      </c>
      <c r="K61">
        <f>100*SUM(Table_Table_0__4[[#This Row],[% 1st Serve]:[% Service Games Won]])+Table_Table_0__4[[#This Row],[Avg. Aces/ Match]]-Table_Table_0__4[[#This Row],[Avg. Double Faults/Match]]</f>
        <v>258.40000000000009</v>
      </c>
      <c r="L61">
        <f>+K61-Table_Table_0__4[[#This Row],[Serve Rating©]]</f>
        <v>0</v>
      </c>
    </row>
    <row r="62" spans="1:12" x14ac:dyDescent="0.35">
      <c r="A62">
        <v>61</v>
      </c>
      <c r="B62" t="s">
        <v>103</v>
      </c>
      <c r="C62">
        <v>258.39999999999998</v>
      </c>
      <c r="D62">
        <v>0.628</v>
      </c>
      <c r="E62">
        <v>0.68899999999999995</v>
      </c>
      <c r="F62">
        <v>0.49299999999999999</v>
      </c>
      <c r="G62">
        <v>0.755</v>
      </c>
      <c r="H62">
        <v>6</v>
      </c>
      <c r="I62">
        <v>4.0999999999999996</v>
      </c>
      <c r="K62">
        <f>100*SUM(Table_Table_0__4[[#This Row],[% 1st Serve]:[% Service Games Won]])+Table_Table_0__4[[#This Row],[Avg. Aces/ Match]]-Table_Table_0__4[[#This Row],[Avg. Double Faults/Match]]</f>
        <v>258.39999999999998</v>
      </c>
      <c r="L62">
        <f>+K62-Table_Table_0__4[[#This Row],[Serve Rating©]]</f>
        <v>0</v>
      </c>
    </row>
    <row r="63" spans="1:12" x14ac:dyDescent="0.35">
      <c r="A63">
        <v>62</v>
      </c>
      <c r="B63" t="s">
        <v>52</v>
      </c>
      <c r="C63">
        <v>257</v>
      </c>
      <c r="D63">
        <v>0.58499999999999996</v>
      </c>
      <c r="E63">
        <v>0.69399999999999995</v>
      </c>
      <c r="F63">
        <v>0.52100000000000002</v>
      </c>
      <c r="G63">
        <v>0.76600000000000001</v>
      </c>
      <c r="H63">
        <v>3.4</v>
      </c>
      <c r="I63">
        <v>3</v>
      </c>
      <c r="K63">
        <f>100*SUM(Table_Table_0__4[[#This Row],[% 1st Serve]:[% Service Games Won]])+Table_Table_0__4[[#This Row],[Avg. Aces/ Match]]-Table_Table_0__4[[#This Row],[Avg. Double Faults/Match]]</f>
        <v>256.99999999999994</v>
      </c>
      <c r="L63">
        <f>+K63-Table_Table_0__4[[#This Row],[Serve Rating©]]</f>
        <v>0</v>
      </c>
    </row>
    <row r="64" spans="1:12" x14ac:dyDescent="0.35">
      <c r="A64">
        <v>63</v>
      </c>
      <c r="B64" t="s">
        <v>104</v>
      </c>
      <c r="C64">
        <v>256.89999999999998</v>
      </c>
      <c r="D64">
        <v>0.64400000000000002</v>
      </c>
      <c r="E64">
        <v>0.64300000000000002</v>
      </c>
      <c r="F64">
        <v>0.54500000000000004</v>
      </c>
      <c r="G64">
        <v>0.73299999999999998</v>
      </c>
      <c r="H64">
        <v>2.2999999999999998</v>
      </c>
      <c r="I64">
        <v>1.9</v>
      </c>
      <c r="K64">
        <f>100*SUM(Table_Table_0__4[[#This Row],[% 1st Serve]:[% Service Games Won]])+Table_Table_0__4[[#This Row],[Avg. Aces/ Match]]-Table_Table_0__4[[#This Row],[Avg. Double Faults/Match]]</f>
        <v>256.90000000000003</v>
      </c>
      <c r="L64">
        <f>+K64-Table_Table_0__4[[#This Row],[Serve Rating©]]</f>
        <v>0</v>
      </c>
    </row>
    <row r="65" spans="1:12" x14ac:dyDescent="0.35">
      <c r="A65">
        <v>64</v>
      </c>
      <c r="B65" t="s">
        <v>49</v>
      </c>
      <c r="C65">
        <v>256.60000000000002</v>
      </c>
      <c r="D65">
        <v>0.59</v>
      </c>
      <c r="E65">
        <v>0.69799999999999995</v>
      </c>
      <c r="F65">
        <v>0.50700000000000001</v>
      </c>
      <c r="G65">
        <v>0.76</v>
      </c>
      <c r="H65">
        <v>5.0999999999999996</v>
      </c>
      <c r="I65">
        <v>4</v>
      </c>
      <c r="K65">
        <f>100*SUM(Table_Table_0__4[[#This Row],[% 1st Serve]:[% Service Games Won]])+Table_Table_0__4[[#This Row],[Avg. Aces/ Match]]-Table_Table_0__4[[#This Row],[Avg. Double Faults/Match]]</f>
        <v>256.59999999999997</v>
      </c>
      <c r="L65">
        <f>+K65-Table_Table_0__4[[#This Row],[Serve Rating©]]</f>
        <v>0</v>
      </c>
    </row>
    <row r="66" spans="1:12" x14ac:dyDescent="0.35">
      <c r="A66">
        <v>65</v>
      </c>
      <c r="B66" t="s">
        <v>64</v>
      </c>
      <c r="C66">
        <v>256.60000000000002</v>
      </c>
      <c r="D66">
        <v>0.64900000000000002</v>
      </c>
      <c r="E66">
        <v>0.68700000000000006</v>
      </c>
      <c r="F66">
        <v>0.48299999999999998</v>
      </c>
      <c r="G66">
        <v>0.74099999999999999</v>
      </c>
      <c r="H66">
        <v>4.3</v>
      </c>
      <c r="I66">
        <v>3.7</v>
      </c>
      <c r="K66">
        <f>100*SUM(Table_Table_0__4[[#This Row],[% 1st Serve]:[% Service Games Won]])+Table_Table_0__4[[#This Row],[Avg. Aces/ Match]]-Table_Table_0__4[[#This Row],[Avg. Double Faults/Match]]</f>
        <v>256.60000000000002</v>
      </c>
      <c r="L66">
        <f>+K66-Table_Table_0__4[[#This Row],[Serve Rating©]]</f>
        <v>0</v>
      </c>
    </row>
    <row r="67" spans="1:12" x14ac:dyDescent="0.35">
      <c r="A67">
        <v>66</v>
      </c>
      <c r="B67" t="s">
        <v>82</v>
      </c>
      <c r="C67">
        <v>256.60000000000002</v>
      </c>
      <c r="D67">
        <v>0.64800000000000002</v>
      </c>
      <c r="E67">
        <v>0.66300000000000003</v>
      </c>
      <c r="F67">
        <v>0.505</v>
      </c>
      <c r="G67">
        <v>0.752</v>
      </c>
      <c r="H67">
        <v>2.8</v>
      </c>
      <c r="I67">
        <v>3</v>
      </c>
      <c r="K67">
        <f>100*SUM(Table_Table_0__4[[#This Row],[% 1st Serve]:[% Service Games Won]])+Table_Table_0__4[[#This Row],[Avg. Aces/ Match]]-Table_Table_0__4[[#This Row],[Avg. Double Faults/Match]]</f>
        <v>256.59999999999997</v>
      </c>
      <c r="L67">
        <f>+K67-Table_Table_0__4[[#This Row],[Serve Rating©]]</f>
        <v>0</v>
      </c>
    </row>
    <row r="68" spans="1:12" x14ac:dyDescent="0.35">
      <c r="A68">
        <v>67</v>
      </c>
      <c r="B68" t="s">
        <v>76</v>
      </c>
      <c r="C68">
        <v>255.6</v>
      </c>
      <c r="D68">
        <v>0.63600000000000001</v>
      </c>
      <c r="E68">
        <v>0.67600000000000005</v>
      </c>
      <c r="F68">
        <v>0.502</v>
      </c>
      <c r="G68">
        <v>0.755</v>
      </c>
      <c r="H68">
        <v>1.5</v>
      </c>
      <c r="I68">
        <v>2.8</v>
      </c>
      <c r="K68">
        <f>100*SUM(Table_Table_0__4[[#This Row],[% 1st Serve]:[% Service Games Won]])+Table_Table_0__4[[#This Row],[Avg. Aces/ Match]]-Table_Table_0__4[[#This Row],[Avg. Double Faults/Match]]</f>
        <v>255.59999999999997</v>
      </c>
      <c r="L68">
        <f>+K68-Table_Table_0__4[[#This Row],[Serve Rating©]]</f>
        <v>0</v>
      </c>
    </row>
    <row r="69" spans="1:12" x14ac:dyDescent="0.35">
      <c r="A69">
        <v>68</v>
      </c>
      <c r="B69" t="s">
        <v>74</v>
      </c>
      <c r="C69">
        <v>255.5</v>
      </c>
      <c r="D69">
        <v>0.61199999999999999</v>
      </c>
      <c r="E69">
        <v>0.66900000000000004</v>
      </c>
      <c r="F69">
        <v>0.52300000000000002</v>
      </c>
      <c r="G69">
        <v>0.73299999999999998</v>
      </c>
      <c r="H69">
        <v>4.2</v>
      </c>
      <c r="I69">
        <v>2.4</v>
      </c>
      <c r="K69">
        <f>100*SUM(Table_Table_0__4[[#This Row],[% 1st Serve]:[% Service Games Won]])+Table_Table_0__4[[#This Row],[Avg. Aces/ Match]]-Table_Table_0__4[[#This Row],[Avg. Double Faults/Match]]</f>
        <v>255.50000000000003</v>
      </c>
      <c r="L69">
        <f>+K69-Table_Table_0__4[[#This Row],[Serve Rating©]]</f>
        <v>0</v>
      </c>
    </row>
    <row r="70" spans="1:12" x14ac:dyDescent="0.35">
      <c r="A70">
        <v>69</v>
      </c>
      <c r="B70" t="s">
        <v>29</v>
      </c>
      <c r="C70">
        <v>254.4</v>
      </c>
      <c r="D70">
        <v>0.67700000000000005</v>
      </c>
      <c r="E70">
        <v>0.66200000000000003</v>
      </c>
      <c r="F70">
        <v>0.48199999999999998</v>
      </c>
      <c r="G70">
        <v>0.73</v>
      </c>
      <c r="H70">
        <v>2.2999999999999998</v>
      </c>
      <c r="I70">
        <v>3</v>
      </c>
      <c r="K70">
        <f>100*SUM(Table_Table_0__4[[#This Row],[% 1st Serve]:[% Service Games Won]])+Table_Table_0__4[[#This Row],[Avg. Aces/ Match]]-Table_Table_0__4[[#This Row],[Avg. Double Faults/Match]]</f>
        <v>254.40000000000003</v>
      </c>
      <c r="L70">
        <f>+K70-Table_Table_0__4[[#This Row],[Serve Rating©]]</f>
        <v>0</v>
      </c>
    </row>
    <row r="71" spans="1:12" x14ac:dyDescent="0.35">
      <c r="A71">
        <v>70</v>
      </c>
      <c r="B71" t="s">
        <v>105</v>
      </c>
      <c r="C71">
        <v>253.7</v>
      </c>
      <c r="D71">
        <v>0.61</v>
      </c>
      <c r="E71">
        <v>0.68899999999999995</v>
      </c>
      <c r="F71">
        <v>0.49099999999999999</v>
      </c>
      <c r="G71">
        <v>0.748</v>
      </c>
      <c r="H71">
        <v>2.8</v>
      </c>
      <c r="I71">
        <v>2.9</v>
      </c>
      <c r="K71">
        <f>100*SUM(Table_Table_0__4[[#This Row],[% 1st Serve]:[% Service Games Won]])+Table_Table_0__4[[#This Row],[Avg. Aces/ Match]]-Table_Table_0__4[[#This Row],[Avg. Double Faults/Match]]</f>
        <v>253.70000000000002</v>
      </c>
      <c r="L71">
        <f>+K71-Table_Table_0__4[[#This Row],[Serve Rating©]]</f>
        <v>0</v>
      </c>
    </row>
    <row r="72" spans="1:12" x14ac:dyDescent="0.35">
      <c r="A72">
        <v>71</v>
      </c>
      <c r="B72" t="s">
        <v>106</v>
      </c>
      <c r="C72">
        <v>253.5</v>
      </c>
      <c r="D72">
        <v>0.621</v>
      </c>
      <c r="E72">
        <v>0.67600000000000005</v>
      </c>
      <c r="F72">
        <v>0.497</v>
      </c>
      <c r="G72">
        <v>0.72899999999999998</v>
      </c>
      <c r="H72">
        <v>2.7</v>
      </c>
      <c r="I72">
        <v>1.5</v>
      </c>
      <c r="K72">
        <f>100*SUM(Table_Table_0__4[[#This Row],[% 1st Serve]:[% Service Games Won]])+Table_Table_0__4[[#This Row],[Avg. Aces/ Match]]-Table_Table_0__4[[#This Row],[Avg. Double Faults/Match]]</f>
        <v>253.5</v>
      </c>
      <c r="L72">
        <f>+K72-Table_Table_0__4[[#This Row],[Serve Rating©]]</f>
        <v>0</v>
      </c>
    </row>
    <row r="73" spans="1:12" x14ac:dyDescent="0.35">
      <c r="A73">
        <v>72</v>
      </c>
      <c r="B73" t="s">
        <v>107</v>
      </c>
      <c r="C73">
        <v>252.6</v>
      </c>
      <c r="D73">
        <v>0.61599999999999999</v>
      </c>
      <c r="E73">
        <v>0.67100000000000004</v>
      </c>
      <c r="F73">
        <v>0.5</v>
      </c>
      <c r="G73">
        <v>0.73699999999999999</v>
      </c>
      <c r="H73">
        <v>4.5</v>
      </c>
      <c r="I73">
        <v>4.3</v>
      </c>
      <c r="K73">
        <f>100*SUM(Table_Table_0__4[[#This Row],[% 1st Serve]:[% Service Games Won]])+Table_Table_0__4[[#This Row],[Avg. Aces/ Match]]-Table_Table_0__4[[#This Row],[Avg. Double Faults/Match]]</f>
        <v>252.59999999999997</v>
      </c>
      <c r="L73">
        <f>+K73-Table_Table_0__4[[#This Row],[Serve Rating©]]</f>
        <v>0</v>
      </c>
    </row>
    <row r="74" spans="1:12" x14ac:dyDescent="0.35">
      <c r="A74">
        <v>73</v>
      </c>
      <c r="B74" t="s">
        <v>67</v>
      </c>
      <c r="C74">
        <v>252.2</v>
      </c>
      <c r="D74">
        <v>0.67600000000000005</v>
      </c>
      <c r="E74">
        <v>0.66700000000000004</v>
      </c>
      <c r="F74">
        <v>0.45800000000000002</v>
      </c>
      <c r="G74">
        <v>0.72699999999999998</v>
      </c>
      <c r="H74">
        <v>3</v>
      </c>
      <c r="I74">
        <v>3.6</v>
      </c>
      <c r="K74">
        <f>100*SUM(Table_Table_0__4[[#This Row],[% 1st Serve]:[% Service Games Won]])+Table_Table_0__4[[#This Row],[Avg. Aces/ Match]]-Table_Table_0__4[[#This Row],[Avg. Double Faults/Match]]</f>
        <v>252.20000000000002</v>
      </c>
      <c r="L74">
        <f>+K74-Table_Table_0__4[[#This Row],[Serve Rating©]]</f>
        <v>0</v>
      </c>
    </row>
    <row r="75" spans="1:12" x14ac:dyDescent="0.35">
      <c r="A75">
        <v>74</v>
      </c>
      <c r="B75" t="s">
        <v>36</v>
      </c>
      <c r="C75">
        <v>252.2</v>
      </c>
      <c r="D75">
        <v>0.57599999999999996</v>
      </c>
      <c r="E75">
        <v>0.7</v>
      </c>
      <c r="F75">
        <v>0.48899999999999999</v>
      </c>
      <c r="G75">
        <v>0.745</v>
      </c>
      <c r="H75">
        <v>3.9</v>
      </c>
      <c r="I75">
        <v>2.7</v>
      </c>
      <c r="K75">
        <f>100*SUM(Table_Table_0__4[[#This Row],[% 1st Serve]:[% Service Games Won]])+Table_Table_0__4[[#This Row],[Avg. Aces/ Match]]-Table_Table_0__4[[#This Row],[Avg. Double Faults/Match]]</f>
        <v>252.2</v>
      </c>
      <c r="L75">
        <f>+K75-Table_Table_0__4[[#This Row],[Serve Rating©]]</f>
        <v>0</v>
      </c>
    </row>
    <row r="76" spans="1:12" x14ac:dyDescent="0.35">
      <c r="A76">
        <v>75</v>
      </c>
      <c r="B76" t="s">
        <v>108</v>
      </c>
      <c r="C76">
        <v>252.1</v>
      </c>
      <c r="D76">
        <v>0.64100000000000001</v>
      </c>
      <c r="E76">
        <v>0.69199999999999995</v>
      </c>
      <c r="F76">
        <v>0.434</v>
      </c>
      <c r="G76">
        <v>0.73299999999999998</v>
      </c>
      <c r="H76">
        <v>6.3</v>
      </c>
      <c r="I76">
        <v>4.2</v>
      </c>
      <c r="K76">
        <f>100*SUM(Table_Table_0__4[[#This Row],[% 1st Serve]:[% Service Games Won]])+Table_Table_0__4[[#This Row],[Avg. Aces/ Match]]-Table_Table_0__4[[#This Row],[Avg. Double Faults/Match]]</f>
        <v>252.10000000000002</v>
      </c>
      <c r="L76">
        <f>+K76-Table_Table_0__4[[#This Row],[Serve Rating©]]</f>
        <v>0</v>
      </c>
    </row>
    <row r="77" spans="1:12" x14ac:dyDescent="0.35">
      <c r="A77">
        <v>76</v>
      </c>
      <c r="B77" t="s">
        <v>32</v>
      </c>
      <c r="C77">
        <v>250.1</v>
      </c>
      <c r="D77">
        <v>0.60399999999999998</v>
      </c>
      <c r="E77">
        <v>0.68300000000000005</v>
      </c>
      <c r="F77">
        <v>0.497</v>
      </c>
      <c r="G77">
        <v>0.71599999999999997</v>
      </c>
      <c r="H77">
        <v>3.4</v>
      </c>
      <c r="I77">
        <v>3.3</v>
      </c>
      <c r="K77">
        <f>100*SUM(Table_Table_0__4[[#This Row],[% 1st Serve]:[% Service Games Won]])+Table_Table_0__4[[#This Row],[Avg. Aces/ Match]]-Table_Table_0__4[[#This Row],[Avg. Double Faults/Match]]</f>
        <v>250.1</v>
      </c>
      <c r="L77">
        <f>+K77-Table_Table_0__4[[#This Row],[Serve Rating©]]</f>
        <v>0</v>
      </c>
    </row>
    <row r="78" spans="1:12" x14ac:dyDescent="0.35">
      <c r="A78">
        <v>77</v>
      </c>
      <c r="B78" t="s">
        <v>93</v>
      </c>
      <c r="C78">
        <v>250</v>
      </c>
      <c r="D78">
        <v>0.63200000000000001</v>
      </c>
      <c r="E78">
        <v>0.66800000000000004</v>
      </c>
      <c r="F78">
        <v>0.48</v>
      </c>
      <c r="G78">
        <v>0.72299999999999998</v>
      </c>
      <c r="H78">
        <v>3</v>
      </c>
      <c r="I78">
        <v>3.3</v>
      </c>
      <c r="K78">
        <f>100*SUM(Table_Table_0__4[[#This Row],[% 1st Serve]:[% Service Games Won]])+Table_Table_0__4[[#This Row],[Avg. Aces/ Match]]-Table_Table_0__4[[#This Row],[Avg. Double Faults/Match]]</f>
        <v>250</v>
      </c>
      <c r="L78">
        <f>+K78-Table_Table_0__4[[#This Row],[Serve Rating©]]</f>
        <v>0</v>
      </c>
    </row>
    <row r="79" spans="1:12" x14ac:dyDescent="0.35">
      <c r="A79">
        <v>78</v>
      </c>
      <c r="B79" t="s">
        <v>95</v>
      </c>
      <c r="C79">
        <v>249.9</v>
      </c>
      <c r="D79">
        <v>0.56699999999999995</v>
      </c>
      <c r="E79">
        <v>0.68700000000000006</v>
      </c>
      <c r="F79">
        <v>0.5</v>
      </c>
      <c r="G79">
        <v>0.73899999999999999</v>
      </c>
      <c r="H79">
        <v>4.0999999999999996</v>
      </c>
      <c r="I79">
        <v>3.5</v>
      </c>
      <c r="K79">
        <f>100*SUM(Table_Table_0__4[[#This Row],[% 1st Serve]:[% Service Games Won]])+Table_Table_0__4[[#This Row],[Avg. Aces/ Match]]-Table_Table_0__4[[#This Row],[Avg. Double Faults/Match]]</f>
        <v>249.89999999999998</v>
      </c>
      <c r="L79">
        <f>+K79-Table_Table_0__4[[#This Row],[Serve Rating©]]</f>
        <v>0</v>
      </c>
    </row>
    <row r="80" spans="1:12" x14ac:dyDescent="0.35">
      <c r="A80">
        <v>79</v>
      </c>
      <c r="B80" t="s">
        <v>42</v>
      </c>
      <c r="C80">
        <v>247.6</v>
      </c>
      <c r="D80">
        <v>0.67800000000000005</v>
      </c>
      <c r="E80">
        <v>0.63200000000000001</v>
      </c>
      <c r="F80">
        <v>0.47099999999999997</v>
      </c>
      <c r="G80">
        <v>0.70599999999999996</v>
      </c>
      <c r="H80">
        <v>1.8</v>
      </c>
      <c r="I80">
        <v>2.9</v>
      </c>
      <c r="K80">
        <f>100*SUM(Table_Table_0__4[[#This Row],[% 1st Serve]:[% Service Games Won]])+Table_Table_0__4[[#This Row],[Avg. Aces/ Match]]-Table_Table_0__4[[#This Row],[Avg. Double Faults/Match]]</f>
        <v>247.60000000000002</v>
      </c>
      <c r="L80">
        <f>+K80-Table_Table_0__4[[#This Row],[Serve Rating©]]</f>
        <v>0</v>
      </c>
    </row>
    <row r="81" spans="1:12" x14ac:dyDescent="0.35">
      <c r="A81">
        <v>80</v>
      </c>
      <c r="B81" t="s">
        <v>75</v>
      </c>
      <c r="C81">
        <v>247</v>
      </c>
      <c r="D81">
        <v>0.64300000000000002</v>
      </c>
      <c r="E81">
        <v>0.625</v>
      </c>
      <c r="F81">
        <v>0.51700000000000002</v>
      </c>
      <c r="G81">
        <v>0.67800000000000005</v>
      </c>
      <c r="H81">
        <v>2.9</v>
      </c>
      <c r="I81">
        <v>2.2000000000000002</v>
      </c>
      <c r="K81">
        <f>100*SUM(Table_Table_0__4[[#This Row],[% 1st Serve]:[% Service Games Won]])+Table_Table_0__4[[#This Row],[Avg. Aces/ Match]]-Table_Table_0__4[[#This Row],[Avg. Double Faults/Match]]</f>
        <v>247.00000000000003</v>
      </c>
      <c r="L81">
        <f>+K81-Table_Table_0__4[[#This Row],[Serve Rating©]]</f>
        <v>0</v>
      </c>
    </row>
    <row r="82" spans="1:12" x14ac:dyDescent="0.35">
      <c r="A82">
        <v>81</v>
      </c>
      <c r="B82" t="s">
        <v>72</v>
      </c>
      <c r="C82">
        <v>246.4</v>
      </c>
      <c r="D82">
        <v>0.59199999999999997</v>
      </c>
      <c r="E82">
        <v>0.67800000000000005</v>
      </c>
      <c r="F82">
        <v>0.48099999999999998</v>
      </c>
      <c r="G82">
        <v>0.72599999999999998</v>
      </c>
      <c r="H82">
        <v>2.9</v>
      </c>
      <c r="I82">
        <v>4.2</v>
      </c>
      <c r="K82">
        <f>100*SUM(Table_Table_0__4[[#This Row],[% 1st Serve]:[% Service Games Won]])+Table_Table_0__4[[#This Row],[Avg. Aces/ Match]]-Table_Table_0__4[[#This Row],[Avg. Double Faults/Match]]</f>
        <v>246.4</v>
      </c>
      <c r="L82">
        <f>+K82-Table_Table_0__4[[#This Row],[Serve Rating©]]</f>
        <v>0</v>
      </c>
    </row>
    <row r="83" spans="1:12" x14ac:dyDescent="0.35">
      <c r="A83">
        <v>82</v>
      </c>
      <c r="B83" t="s">
        <v>40</v>
      </c>
      <c r="C83">
        <v>246.1</v>
      </c>
      <c r="D83">
        <v>0.66500000000000004</v>
      </c>
      <c r="E83">
        <v>0.63300000000000001</v>
      </c>
      <c r="F83">
        <v>0.48899999999999999</v>
      </c>
      <c r="G83">
        <v>0.67600000000000005</v>
      </c>
      <c r="H83">
        <v>1.6</v>
      </c>
      <c r="I83">
        <v>1.8</v>
      </c>
      <c r="K83">
        <f>100*SUM(Table_Table_0__4[[#This Row],[% 1st Serve]:[% Service Games Won]])+Table_Table_0__4[[#This Row],[Avg. Aces/ Match]]-Table_Table_0__4[[#This Row],[Avg. Double Faults/Match]]</f>
        <v>246.1</v>
      </c>
      <c r="L83">
        <f>+K83-Table_Table_0__4[[#This Row],[Serve Rating©]]</f>
        <v>0</v>
      </c>
    </row>
    <row r="84" spans="1:12" x14ac:dyDescent="0.35">
      <c r="A84">
        <v>83</v>
      </c>
      <c r="B84" t="s">
        <v>109</v>
      </c>
      <c r="C84">
        <v>245.7</v>
      </c>
      <c r="D84">
        <v>0.56599999999999995</v>
      </c>
      <c r="E84">
        <v>0.69699999999999995</v>
      </c>
      <c r="F84">
        <v>0.45500000000000002</v>
      </c>
      <c r="G84">
        <v>0.71199999999999997</v>
      </c>
      <c r="H84">
        <v>5.9</v>
      </c>
      <c r="I84">
        <v>3.2</v>
      </c>
      <c r="K84">
        <f>100*SUM(Table_Table_0__4[[#This Row],[% 1st Serve]:[% Service Games Won]])+Table_Table_0__4[[#This Row],[Avg. Aces/ Match]]-Table_Table_0__4[[#This Row],[Avg. Double Faults/Match]]</f>
        <v>245.7</v>
      </c>
      <c r="L84">
        <f>+K84-Table_Table_0__4[[#This Row],[Serve Rating©]]</f>
        <v>0</v>
      </c>
    </row>
    <row r="85" spans="1:12" x14ac:dyDescent="0.35">
      <c r="A85">
        <v>84</v>
      </c>
      <c r="B85" t="s">
        <v>94</v>
      </c>
      <c r="C85">
        <v>244.4</v>
      </c>
      <c r="D85">
        <v>0.64200000000000002</v>
      </c>
      <c r="E85">
        <v>0.625</v>
      </c>
      <c r="F85">
        <v>0.503</v>
      </c>
      <c r="G85">
        <v>0.67800000000000005</v>
      </c>
      <c r="H85">
        <v>2.5</v>
      </c>
      <c r="I85">
        <v>2.9</v>
      </c>
      <c r="K85">
        <f>100*SUM(Table_Table_0__4[[#This Row],[% 1st Serve]:[% Service Games Won]])+Table_Table_0__4[[#This Row],[Avg. Aces/ Match]]-Table_Table_0__4[[#This Row],[Avg. Double Faults/Match]]</f>
        <v>244.39999999999998</v>
      </c>
      <c r="L85">
        <f>+K85-Table_Table_0__4[[#This Row],[Serve Rating©]]</f>
        <v>0</v>
      </c>
    </row>
    <row r="86" spans="1:12" x14ac:dyDescent="0.35">
      <c r="A86">
        <v>85</v>
      </c>
      <c r="B86" t="s">
        <v>80</v>
      </c>
      <c r="C86">
        <v>242</v>
      </c>
      <c r="D86">
        <v>0.68</v>
      </c>
      <c r="E86">
        <v>0.63</v>
      </c>
      <c r="F86">
        <v>0.44900000000000001</v>
      </c>
      <c r="G86">
        <v>0.67500000000000004</v>
      </c>
      <c r="H86">
        <v>2</v>
      </c>
      <c r="I86">
        <v>3.4</v>
      </c>
      <c r="K86">
        <f>100*SUM(Table_Table_0__4[[#This Row],[% 1st Serve]:[% Service Games Won]])+Table_Table_0__4[[#This Row],[Avg. Aces/ Match]]-Table_Table_0__4[[#This Row],[Avg. Double Faults/Match]]</f>
        <v>242</v>
      </c>
      <c r="L86">
        <f>+K86-Table_Table_0__4[[#This Row],[Serve Rating©]]</f>
        <v>0</v>
      </c>
    </row>
    <row r="87" spans="1:12" x14ac:dyDescent="0.35">
      <c r="A87">
        <v>86</v>
      </c>
      <c r="B87" t="s">
        <v>110</v>
      </c>
      <c r="C87">
        <v>236.2</v>
      </c>
      <c r="D87">
        <v>0.53300000000000003</v>
      </c>
      <c r="E87">
        <v>0.73399999999999999</v>
      </c>
      <c r="F87">
        <v>0.4</v>
      </c>
      <c r="G87">
        <v>0.68799999999999994</v>
      </c>
      <c r="H87">
        <v>8.6</v>
      </c>
      <c r="I87">
        <v>7.9</v>
      </c>
      <c r="K87">
        <f>100*SUM(Table_Table_0__4[[#This Row],[% 1st Serve]:[% Service Games Won]])+Table_Table_0__4[[#This Row],[Avg. Aces/ Match]]-Table_Table_0__4[[#This Row],[Avg. Double Faults/Match]]</f>
        <v>236.19999999999993</v>
      </c>
      <c r="L87">
        <f>+K87-Table_Table_0__4[[#This Row],[Serve Rating©]]</f>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95D87-B521-4C5F-8953-F88CFE99E96B}">
  <sheetPr>
    <tabColor rgb="FF92D050"/>
  </sheetPr>
  <dimension ref="A1:I49"/>
  <sheetViews>
    <sheetView topLeftCell="A24" zoomScale="75" zoomScaleNormal="75" workbookViewId="0">
      <selection activeCell="B2" sqref="B2:B49"/>
    </sheetView>
  </sheetViews>
  <sheetFormatPr defaultRowHeight="14.5" x14ac:dyDescent="0.35"/>
  <cols>
    <col min="1" max="1" width="23.6328125" bestFit="1" customWidth="1"/>
    <col min="2" max="2" width="24.6328125" bestFit="1" customWidth="1"/>
    <col min="3" max="3" width="15.90625" bestFit="1" customWidth="1"/>
    <col min="4" max="4" width="13.1796875" bestFit="1" customWidth="1"/>
    <col min="5" max="5" width="23.36328125" bestFit="1" customWidth="1"/>
    <col min="6" max="6" width="24" bestFit="1" customWidth="1"/>
    <col min="7" max="7" width="22.26953125" bestFit="1" customWidth="1"/>
    <col min="8" max="8" width="18.1796875" bestFit="1" customWidth="1"/>
    <col min="9" max="9" width="25.26953125" bestFit="1" customWidth="1"/>
  </cols>
  <sheetData>
    <row r="1" spans="1:9" x14ac:dyDescent="0.35">
      <c r="A1" t="s">
        <v>0</v>
      </c>
      <c r="B1" t="s">
        <v>1</v>
      </c>
      <c r="C1" t="s">
        <v>2</v>
      </c>
      <c r="D1" t="s">
        <v>3</v>
      </c>
      <c r="E1" t="s">
        <v>4</v>
      </c>
      <c r="F1" t="s">
        <v>5</v>
      </c>
      <c r="G1" t="s">
        <v>6</v>
      </c>
      <c r="H1" t="s">
        <v>7</v>
      </c>
      <c r="I1" t="s">
        <v>8</v>
      </c>
    </row>
    <row r="2" spans="1:9" x14ac:dyDescent="0.35">
      <c r="A2">
        <v>1</v>
      </c>
      <c r="B2" t="s">
        <v>9</v>
      </c>
      <c r="C2">
        <v>312</v>
      </c>
      <c r="D2">
        <v>0.71499999999999997</v>
      </c>
      <c r="E2">
        <v>0.78100000000000003</v>
      </c>
      <c r="F2">
        <v>0.53100000000000003</v>
      </c>
      <c r="G2">
        <v>0.92500000000000004</v>
      </c>
      <c r="H2">
        <v>19.600000000000001</v>
      </c>
      <c r="I2">
        <v>2.8</v>
      </c>
    </row>
    <row r="3" spans="1:9" x14ac:dyDescent="0.35">
      <c r="A3">
        <v>2</v>
      </c>
      <c r="B3" t="s">
        <v>111</v>
      </c>
      <c r="C3">
        <v>309.2</v>
      </c>
      <c r="D3">
        <v>0.63600000000000001</v>
      </c>
      <c r="E3">
        <v>0.82899999999999996</v>
      </c>
      <c r="F3">
        <v>0.55700000000000005</v>
      </c>
      <c r="G3">
        <v>0.93899999999999995</v>
      </c>
      <c r="H3">
        <v>16.5</v>
      </c>
      <c r="I3">
        <v>3.4</v>
      </c>
    </row>
    <row r="4" spans="1:9" x14ac:dyDescent="0.35">
      <c r="A4">
        <v>3</v>
      </c>
      <c r="B4" t="s">
        <v>20</v>
      </c>
      <c r="C4">
        <v>297.89999999999998</v>
      </c>
      <c r="D4">
        <v>0.61499999999999999</v>
      </c>
      <c r="E4">
        <v>0.80600000000000005</v>
      </c>
      <c r="F4">
        <v>0.57099999999999995</v>
      </c>
      <c r="G4">
        <v>0.90900000000000003</v>
      </c>
      <c r="H4">
        <v>10.1</v>
      </c>
      <c r="I4">
        <v>2.2999999999999998</v>
      </c>
    </row>
    <row r="5" spans="1:9" x14ac:dyDescent="0.35">
      <c r="A5">
        <v>4</v>
      </c>
      <c r="B5" t="s">
        <v>21</v>
      </c>
      <c r="C5">
        <v>292.2</v>
      </c>
      <c r="D5">
        <v>0.65</v>
      </c>
      <c r="E5">
        <v>0.76300000000000001</v>
      </c>
      <c r="F5">
        <v>0.57199999999999995</v>
      </c>
      <c r="G5">
        <v>0.88400000000000001</v>
      </c>
      <c r="H5">
        <v>7.4</v>
      </c>
      <c r="I5">
        <v>2.1</v>
      </c>
    </row>
    <row r="6" spans="1:9" x14ac:dyDescent="0.35">
      <c r="A6">
        <v>5</v>
      </c>
      <c r="B6" t="s">
        <v>85</v>
      </c>
      <c r="C6">
        <v>286.60000000000002</v>
      </c>
      <c r="D6">
        <v>0.64</v>
      </c>
      <c r="E6">
        <v>0.747</v>
      </c>
      <c r="F6">
        <v>0.57799999999999996</v>
      </c>
      <c r="G6">
        <v>0.874</v>
      </c>
      <c r="H6">
        <v>4.5999999999999996</v>
      </c>
      <c r="I6">
        <v>1.9</v>
      </c>
    </row>
    <row r="7" spans="1:9" x14ac:dyDescent="0.35">
      <c r="A7">
        <v>6</v>
      </c>
      <c r="B7" t="s">
        <v>22</v>
      </c>
      <c r="C7">
        <v>285.7</v>
      </c>
      <c r="D7">
        <v>0.60799999999999998</v>
      </c>
      <c r="E7">
        <v>0.77900000000000003</v>
      </c>
      <c r="F7">
        <v>0.54200000000000004</v>
      </c>
      <c r="G7">
        <v>0.86099999999999999</v>
      </c>
      <c r="H7">
        <v>9.3000000000000007</v>
      </c>
      <c r="I7">
        <v>2.6</v>
      </c>
    </row>
    <row r="8" spans="1:9" x14ac:dyDescent="0.35">
      <c r="A8">
        <v>7</v>
      </c>
      <c r="B8" t="s">
        <v>38</v>
      </c>
      <c r="C8">
        <v>285.2</v>
      </c>
      <c r="D8">
        <v>0.59599999999999997</v>
      </c>
      <c r="E8">
        <v>0.79</v>
      </c>
      <c r="F8">
        <v>0.53900000000000003</v>
      </c>
      <c r="G8">
        <v>0.86099999999999999</v>
      </c>
      <c r="H8">
        <v>8.1</v>
      </c>
      <c r="I8">
        <v>1.5</v>
      </c>
    </row>
    <row r="9" spans="1:9" x14ac:dyDescent="0.35">
      <c r="A9">
        <v>8</v>
      </c>
      <c r="B9" t="s">
        <v>15</v>
      </c>
      <c r="C9">
        <v>282.60000000000002</v>
      </c>
      <c r="D9">
        <v>0.60699999999999998</v>
      </c>
      <c r="E9">
        <v>0.78</v>
      </c>
      <c r="F9">
        <v>0.504</v>
      </c>
      <c r="G9">
        <v>0.83699999999999997</v>
      </c>
      <c r="H9">
        <v>11.9</v>
      </c>
      <c r="I9">
        <v>2.1</v>
      </c>
    </row>
    <row r="10" spans="1:9" x14ac:dyDescent="0.35">
      <c r="A10">
        <v>9</v>
      </c>
      <c r="B10" t="s">
        <v>11</v>
      </c>
      <c r="C10">
        <v>281.60000000000002</v>
      </c>
      <c r="D10">
        <v>0.64300000000000002</v>
      </c>
      <c r="E10">
        <v>0.754</v>
      </c>
      <c r="F10">
        <v>0.52900000000000003</v>
      </c>
      <c r="G10">
        <v>0.86</v>
      </c>
      <c r="H10">
        <v>6</v>
      </c>
      <c r="I10">
        <v>3</v>
      </c>
    </row>
    <row r="11" spans="1:9" x14ac:dyDescent="0.35">
      <c r="A11">
        <v>10</v>
      </c>
      <c r="B11" t="s">
        <v>16</v>
      </c>
      <c r="C11">
        <v>281</v>
      </c>
      <c r="D11">
        <v>0.56999999999999995</v>
      </c>
      <c r="E11">
        <v>0.754</v>
      </c>
      <c r="F11">
        <v>0.54300000000000004</v>
      </c>
      <c r="G11">
        <v>0.84799999999999998</v>
      </c>
      <c r="H11">
        <v>22</v>
      </c>
      <c r="I11">
        <v>12.5</v>
      </c>
    </row>
    <row r="12" spans="1:9" x14ac:dyDescent="0.35">
      <c r="A12">
        <v>11</v>
      </c>
      <c r="B12" t="s">
        <v>17</v>
      </c>
      <c r="C12">
        <v>279.10000000000002</v>
      </c>
      <c r="D12">
        <v>0.67100000000000004</v>
      </c>
      <c r="E12">
        <v>0.70699999999999996</v>
      </c>
      <c r="F12">
        <v>0.54900000000000004</v>
      </c>
      <c r="G12">
        <v>0.84099999999999997</v>
      </c>
      <c r="H12">
        <v>4.0999999999999996</v>
      </c>
      <c r="I12">
        <v>1.8</v>
      </c>
    </row>
    <row r="13" spans="1:9" x14ac:dyDescent="0.35">
      <c r="A13">
        <v>12</v>
      </c>
      <c r="B13" t="s">
        <v>63</v>
      </c>
      <c r="C13">
        <v>278.2</v>
      </c>
      <c r="D13">
        <v>0.68300000000000005</v>
      </c>
      <c r="E13">
        <v>0.77</v>
      </c>
      <c r="F13">
        <v>0.45</v>
      </c>
      <c r="G13">
        <v>0.82699999999999996</v>
      </c>
      <c r="H13">
        <v>10.8</v>
      </c>
      <c r="I13">
        <v>5.6</v>
      </c>
    </row>
    <row r="14" spans="1:9" x14ac:dyDescent="0.35">
      <c r="A14">
        <v>13</v>
      </c>
      <c r="B14" t="s">
        <v>34</v>
      </c>
      <c r="C14">
        <v>277.7</v>
      </c>
      <c r="D14">
        <v>0.63400000000000001</v>
      </c>
      <c r="E14">
        <v>0.74299999999999999</v>
      </c>
      <c r="F14">
        <v>0.51400000000000001</v>
      </c>
      <c r="G14">
        <v>0.84399999999999997</v>
      </c>
      <c r="H14">
        <v>7.2</v>
      </c>
      <c r="I14">
        <v>3</v>
      </c>
    </row>
    <row r="15" spans="1:9" x14ac:dyDescent="0.35">
      <c r="A15">
        <v>14</v>
      </c>
      <c r="B15" t="s">
        <v>59</v>
      </c>
      <c r="C15">
        <v>276.89999999999998</v>
      </c>
      <c r="D15">
        <v>0.62</v>
      </c>
      <c r="E15">
        <v>0.751</v>
      </c>
      <c r="F15">
        <v>0.51900000000000002</v>
      </c>
      <c r="G15">
        <v>0.83899999999999997</v>
      </c>
      <c r="H15">
        <v>6.8</v>
      </c>
      <c r="I15">
        <v>2.8</v>
      </c>
    </row>
    <row r="16" spans="1:9" x14ac:dyDescent="0.35">
      <c r="A16">
        <v>15</v>
      </c>
      <c r="B16" t="s">
        <v>25</v>
      </c>
      <c r="C16">
        <v>275.5</v>
      </c>
      <c r="D16">
        <v>0.63700000000000001</v>
      </c>
      <c r="E16">
        <v>0.748</v>
      </c>
      <c r="F16">
        <v>0.501</v>
      </c>
      <c r="G16">
        <v>0.82499999999999996</v>
      </c>
      <c r="H16">
        <v>8.6</v>
      </c>
      <c r="I16">
        <v>4.2</v>
      </c>
    </row>
    <row r="17" spans="1:9" x14ac:dyDescent="0.35">
      <c r="A17">
        <v>16</v>
      </c>
      <c r="B17" t="s">
        <v>39</v>
      </c>
      <c r="C17">
        <v>272.7</v>
      </c>
      <c r="D17">
        <v>0.67100000000000004</v>
      </c>
      <c r="E17">
        <v>0.68100000000000005</v>
      </c>
      <c r="F17">
        <v>0.56100000000000005</v>
      </c>
      <c r="G17">
        <v>0.79800000000000004</v>
      </c>
      <c r="H17">
        <v>3.5</v>
      </c>
      <c r="I17">
        <v>1.9</v>
      </c>
    </row>
    <row r="18" spans="1:9" x14ac:dyDescent="0.35">
      <c r="A18">
        <v>17</v>
      </c>
      <c r="B18" t="s">
        <v>43</v>
      </c>
      <c r="C18">
        <v>272</v>
      </c>
      <c r="D18">
        <v>0.64100000000000001</v>
      </c>
      <c r="E18">
        <v>0.72299999999999998</v>
      </c>
      <c r="F18">
        <v>0.50900000000000001</v>
      </c>
      <c r="G18">
        <v>0.80600000000000005</v>
      </c>
      <c r="H18">
        <v>6.7</v>
      </c>
      <c r="I18">
        <v>2.6</v>
      </c>
    </row>
    <row r="19" spans="1:9" x14ac:dyDescent="0.35">
      <c r="A19">
        <v>18</v>
      </c>
      <c r="B19" t="s">
        <v>27</v>
      </c>
      <c r="C19">
        <v>271.60000000000002</v>
      </c>
      <c r="D19">
        <v>0.67700000000000005</v>
      </c>
      <c r="E19">
        <v>0.69699999999999995</v>
      </c>
      <c r="F19">
        <v>0.51400000000000001</v>
      </c>
      <c r="G19">
        <v>0.79500000000000004</v>
      </c>
      <c r="H19">
        <v>4.9000000000000004</v>
      </c>
      <c r="I19">
        <v>1.6</v>
      </c>
    </row>
    <row r="20" spans="1:9" x14ac:dyDescent="0.35">
      <c r="A20">
        <v>19</v>
      </c>
      <c r="B20" t="s">
        <v>69</v>
      </c>
      <c r="C20">
        <v>270.89999999999998</v>
      </c>
      <c r="D20">
        <v>0.60399999999999998</v>
      </c>
      <c r="E20">
        <v>0.753</v>
      </c>
      <c r="F20">
        <v>0.49299999999999999</v>
      </c>
      <c r="G20">
        <v>0.82199999999999995</v>
      </c>
      <c r="H20">
        <v>9.6</v>
      </c>
      <c r="I20">
        <v>5.9</v>
      </c>
    </row>
    <row r="21" spans="1:9" x14ac:dyDescent="0.35">
      <c r="A21">
        <v>20</v>
      </c>
      <c r="B21" t="s">
        <v>23</v>
      </c>
      <c r="C21">
        <v>270.5</v>
      </c>
      <c r="D21">
        <v>0.64200000000000002</v>
      </c>
      <c r="E21">
        <v>0.72599999999999998</v>
      </c>
      <c r="F21">
        <v>0.49399999999999999</v>
      </c>
      <c r="G21">
        <v>0.81399999999999995</v>
      </c>
      <c r="H21">
        <v>4.9000000000000004</v>
      </c>
      <c r="I21">
        <v>2</v>
      </c>
    </row>
    <row r="22" spans="1:9" x14ac:dyDescent="0.35">
      <c r="A22">
        <v>21</v>
      </c>
      <c r="B22" t="s">
        <v>33</v>
      </c>
      <c r="C22">
        <v>270.10000000000002</v>
      </c>
      <c r="D22">
        <v>0.63400000000000001</v>
      </c>
      <c r="E22">
        <v>0.72299999999999998</v>
      </c>
      <c r="F22">
        <v>0.497</v>
      </c>
      <c r="G22">
        <v>0.80300000000000005</v>
      </c>
      <c r="H22">
        <v>6.4</v>
      </c>
      <c r="I22">
        <v>2</v>
      </c>
    </row>
    <row r="23" spans="1:9" x14ac:dyDescent="0.35">
      <c r="A23">
        <v>22</v>
      </c>
      <c r="B23" t="s">
        <v>40</v>
      </c>
      <c r="C23">
        <v>266.60000000000002</v>
      </c>
      <c r="D23">
        <v>0.67600000000000005</v>
      </c>
      <c r="E23">
        <v>0.64700000000000002</v>
      </c>
      <c r="F23">
        <v>0.56200000000000006</v>
      </c>
      <c r="G23">
        <v>0.77300000000000002</v>
      </c>
      <c r="H23">
        <v>2.2000000000000002</v>
      </c>
      <c r="I23">
        <v>1.4</v>
      </c>
    </row>
    <row r="24" spans="1:9" x14ac:dyDescent="0.35">
      <c r="A24">
        <v>23</v>
      </c>
      <c r="B24" t="s">
        <v>41</v>
      </c>
      <c r="C24">
        <v>266.2</v>
      </c>
      <c r="D24">
        <v>0.55900000000000005</v>
      </c>
      <c r="E24">
        <v>0.75600000000000001</v>
      </c>
      <c r="F24">
        <v>0.48799999999999999</v>
      </c>
      <c r="G24">
        <v>0.79800000000000004</v>
      </c>
      <c r="H24">
        <v>9</v>
      </c>
      <c r="I24">
        <v>2.9</v>
      </c>
    </row>
    <row r="25" spans="1:9" x14ac:dyDescent="0.35">
      <c r="A25">
        <v>24</v>
      </c>
      <c r="B25" t="s">
        <v>35</v>
      </c>
      <c r="C25">
        <v>264.7</v>
      </c>
      <c r="D25">
        <v>0.70499999999999996</v>
      </c>
      <c r="E25">
        <v>0.64400000000000002</v>
      </c>
      <c r="F25">
        <v>0.52800000000000002</v>
      </c>
      <c r="G25">
        <v>0.74</v>
      </c>
      <c r="H25">
        <v>5.5</v>
      </c>
      <c r="I25">
        <v>2.5</v>
      </c>
    </row>
    <row r="26" spans="1:9" x14ac:dyDescent="0.35">
      <c r="A26">
        <v>25</v>
      </c>
      <c r="B26" t="s">
        <v>14</v>
      </c>
      <c r="C26">
        <v>264.10000000000002</v>
      </c>
      <c r="D26">
        <v>0.59899999999999998</v>
      </c>
      <c r="E26">
        <v>0.73799999999999999</v>
      </c>
      <c r="F26">
        <v>0.46300000000000002</v>
      </c>
      <c r="G26">
        <v>0.79200000000000004</v>
      </c>
      <c r="H26">
        <v>8.6999999999999993</v>
      </c>
      <c r="I26">
        <v>3.8</v>
      </c>
    </row>
    <row r="27" spans="1:9" x14ac:dyDescent="0.35">
      <c r="A27">
        <v>26</v>
      </c>
      <c r="B27" t="s">
        <v>37</v>
      </c>
      <c r="C27">
        <v>264</v>
      </c>
      <c r="D27">
        <v>0.61699999999999999</v>
      </c>
      <c r="E27">
        <v>0.71</v>
      </c>
      <c r="F27">
        <v>0.499</v>
      </c>
      <c r="G27">
        <v>0.80500000000000005</v>
      </c>
      <c r="H27">
        <v>3.4</v>
      </c>
      <c r="I27">
        <v>2.5</v>
      </c>
    </row>
    <row r="28" spans="1:9" x14ac:dyDescent="0.35">
      <c r="A28">
        <v>27</v>
      </c>
      <c r="B28" t="s">
        <v>64</v>
      </c>
      <c r="C28">
        <v>262.8</v>
      </c>
      <c r="D28">
        <v>0.64100000000000001</v>
      </c>
      <c r="E28">
        <v>0.71899999999999997</v>
      </c>
      <c r="F28">
        <v>0.495</v>
      </c>
      <c r="G28">
        <v>0.76200000000000001</v>
      </c>
      <c r="H28">
        <v>5.6</v>
      </c>
      <c r="I28">
        <v>4.5</v>
      </c>
    </row>
    <row r="29" spans="1:9" x14ac:dyDescent="0.35">
      <c r="A29">
        <v>28</v>
      </c>
      <c r="B29" t="s">
        <v>51</v>
      </c>
      <c r="C29">
        <v>261.3</v>
      </c>
      <c r="D29">
        <v>0.59299999999999997</v>
      </c>
      <c r="E29">
        <v>0.69299999999999995</v>
      </c>
      <c r="F29">
        <v>0.52500000000000002</v>
      </c>
      <c r="G29">
        <v>0.77200000000000002</v>
      </c>
      <c r="H29">
        <v>5.0999999999999996</v>
      </c>
      <c r="I29">
        <v>2.1</v>
      </c>
    </row>
    <row r="30" spans="1:9" x14ac:dyDescent="0.35">
      <c r="A30">
        <v>29</v>
      </c>
      <c r="B30" t="s">
        <v>56</v>
      </c>
      <c r="C30">
        <v>261.3</v>
      </c>
      <c r="D30">
        <v>0.626</v>
      </c>
      <c r="E30">
        <v>0.69399999999999995</v>
      </c>
      <c r="F30">
        <v>0.496</v>
      </c>
      <c r="G30">
        <v>0.77200000000000002</v>
      </c>
      <c r="H30">
        <v>4.5999999999999996</v>
      </c>
      <c r="I30">
        <v>2.1</v>
      </c>
    </row>
    <row r="31" spans="1:9" x14ac:dyDescent="0.35">
      <c r="A31">
        <v>30</v>
      </c>
      <c r="B31" t="s">
        <v>48</v>
      </c>
      <c r="C31">
        <v>261.2</v>
      </c>
      <c r="D31">
        <v>0.60099999999999998</v>
      </c>
      <c r="E31">
        <v>0.69899999999999995</v>
      </c>
      <c r="F31">
        <v>0.51500000000000001</v>
      </c>
      <c r="G31">
        <v>0.78</v>
      </c>
      <c r="H31">
        <v>3.9</v>
      </c>
      <c r="I31">
        <v>2.2000000000000002</v>
      </c>
    </row>
    <row r="32" spans="1:9" x14ac:dyDescent="0.35">
      <c r="A32">
        <v>31</v>
      </c>
      <c r="B32" t="s">
        <v>44</v>
      </c>
      <c r="C32">
        <v>261.2</v>
      </c>
      <c r="D32">
        <v>0.622</v>
      </c>
      <c r="E32">
        <v>0.70299999999999996</v>
      </c>
      <c r="F32">
        <v>0.496</v>
      </c>
      <c r="G32">
        <v>0.79200000000000004</v>
      </c>
      <c r="H32">
        <v>4.5</v>
      </c>
      <c r="I32">
        <v>4.5999999999999996</v>
      </c>
    </row>
    <row r="33" spans="1:9" x14ac:dyDescent="0.35">
      <c r="A33">
        <v>32</v>
      </c>
      <c r="B33" t="s">
        <v>52</v>
      </c>
      <c r="C33">
        <v>261</v>
      </c>
      <c r="D33">
        <v>0.59799999999999998</v>
      </c>
      <c r="E33">
        <v>0.71699999999999997</v>
      </c>
      <c r="F33">
        <v>0.51300000000000001</v>
      </c>
      <c r="G33">
        <v>0.76100000000000001</v>
      </c>
      <c r="H33">
        <v>4.5999999999999996</v>
      </c>
      <c r="I33">
        <v>2.5</v>
      </c>
    </row>
    <row r="34" spans="1:9" x14ac:dyDescent="0.35">
      <c r="A34">
        <v>33</v>
      </c>
      <c r="B34" t="s">
        <v>28</v>
      </c>
      <c r="C34">
        <v>260.3</v>
      </c>
      <c r="D34">
        <v>0.57099999999999995</v>
      </c>
      <c r="E34">
        <v>0.75800000000000001</v>
      </c>
      <c r="F34">
        <v>0.44500000000000001</v>
      </c>
      <c r="G34">
        <v>0.78400000000000003</v>
      </c>
      <c r="H34">
        <v>9.9</v>
      </c>
      <c r="I34">
        <v>5.4</v>
      </c>
    </row>
    <row r="35" spans="1:9" x14ac:dyDescent="0.35">
      <c r="A35">
        <v>34</v>
      </c>
      <c r="B35" t="s">
        <v>19</v>
      </c>
      <c r="C35">
        <v>259.3</v>
      </c>
      <c r="D35">
        <v>0.54800000000000004</v>
      </c>
      <c r="E35">
        <v>0.74299999999999999</v>
      </c>
      <c r="F35">
        <v>0.47899999999999998</v>
      </c>
      <c r="G35">
        <v>0.81299999999999994</v>
      </c>
      <c r="H35">
        <v>5.8</v>
      </c>
      <c r="I35">
        <v>4.8</v>
      </c>
    </row>
    <row r="36" spans="1:9" x14ac:dyDescent="0.35">
      <c r="A36">
        <v>35</v>
      </c>
      <c r="B36" t="s">
        <v>53</v>
      </c>
      <c r="C36">
        <v>258.5</v>
      </c>
      <c r="D36">
        <v>0.61499999999999999</v>
      </c>
      <c r="E36">
        <v>0.69699999999999995</v>
      </c>
      <c r="F36">
        <v>0.49399999999999999</v>
      </c>
      <c r="G36">
        <v>0.77100000000000002</v>
      </c>
      <c r="H36">
        <v>3.5</v>
      </c>
      <c r="I36">
        <v>2.7</v>
      </c>
    </row>
    <row r="37" spans="1:9" x14ac:dyDescent="0.35">
      <c r="A37">
        <v>36</v>
      </c>
      <c r="B37" t="s">
        <v>68</v>
      </c>
      <c r="C37">
        <v>257.10000000000002</v>
      </c>
      <c r="D37">
        <v>0.64100000000000001</v>
      </c>
      <c r="E37">
        <v>0.68</v>
      </c>
      <c r="F37">
        <v>0.46600000000000003</v>
      </c>
      <c r="G37">
        <v>0.77600000000000002</v>
      </c>
      <c r="H37">
        <v>2.4</v>
      </c>
      <c r="I37">
        <v>1.6</v>
      </c>
    </row>
    <row r="38" spans="1:9" x14ac:dyDescent="0.35">
      <c r="A38">
        <v>37</v>
      </c>
      <c r="B38" t="s">
        <v>36</v>
      </c>
      <c r="C38">
        <v>257.10000000000002</v>
      </c>
      <c r="D38">
        <v>0.57899999999999996</v>
      </c>
      <c r="E38">
        <v>0.70799999999999996</v>
      </c>
      <c r="F38">
        <v>0.499</v>
      </c>
      <c r="G38">
        <v>0.76300000000000001</v>
      </c>
      <c r="H38">
        <v>5.0999999999999996</v>
      </c>
      <c r="I38">
        <v>2.9</v>
      </c>
    </row>
    <row r="39" spans="1:9" x14ac:dyDescent="0.35">
      <c r="A39">
        <v>38</v>
      </c>
      <c r="B39" t="s">
        <v>74</v>
      </c>
      <c r="C39">
        <v>255.9</v>
      </c>
      <c r="D39">
        <v>0.59099999999999997</v>
      </c>
      <c r="E39">
        <v>0.69799999999999995</v>
      </c>
      <c r="F39">
        <v>0.49299999999999999</v>
      </c>
      <c r="G39">
        <v>0.752</v>
      </c>
      <c r="H39">
        <v>4.8</v>
      </c>
      <c r="I39">
        <v>2.2999999999999998</v>
      </c>
    </row>
    <row r="40" spans="1:9" x14ac:dyDescent="0.35">
      <c r="A40">
        <v>39</v>
      </c>
      <c r="B40" t="s">
        <v>45</v>
      </c>
      <c r="C40">
        <v>255.4</v>
      </c>
      <c r="D40">
        <v>0.65300000000000002</v>
      </c>
      <c r="E40">
        <v>0.66400000000000003</v>
      </c>
      <c r="F40">
        <v>0.498</v>
      </c>
      <c r="G40">
        <v>0.72799999999999998</v>
      </c>
      <c r="H40">
        <v>5.5</v>
      </c>
      <c r="I40">
        <v>4.4000000000000004</v>
      </c>
    </row>
    <row r="41" spans="1:9" x14ac:dyDescent="0.35">
      <c r="A41">
        <v>40</v>
      </c>
      <c r="B41" t="s">
        <v>57</v>
      </c>
      <c r="C41">
        <v>254.6</v>
      </c>
      <c r="D41">
        <v>0.61399999999999999</v>
      </c>
      <c r="E41">
        <v>0.70099999999999996</v>
      </c>
      <c r="F41">
        <v>0.47799999999999998</v>
      </c>
      <c r="G41">
        <v>0.749</v>
      </c>
      <c r="H41">
        <v>4.7</v>
      </c>
      <c r="I41">
        <v>4.3</v>
      </c>
    </row>
    <row r="42" spans="1:9" x14ac:dyDescent="0.35">
      <c r="A42">
        <v>41</v>
      </c>
      <c r="B42" t="s">
        <v>26</v>
      </c>
      <c r="C42">
        <v>252</v>
      </c>
      <c r="D42">
        <v>0.66200000000000003</v>
      </c>
      <c r="E42">
        <v>0.64700000000000002</v>
      </c>
      <c r="F42">
        <v>0.46200000000000002</v>
      </c>
      <c r="G42">
        <v>0.68600000000000005</v>
      </c>
      <c r="H42">
        <v>8.3000000000000007</v>
      </c>
      <c r="I42">
        <v>2</v>
      </c>
    </row>
    <row r="43" spans="1:9" x14ac:dyDescent="0.35">
      <c r="A43">
        <v>42</v>
      </c>
      <c r="B43" t="s">
        <v>76</v>
      </c>
      <c r="C43">
        <v>248.9</v>
      </c>
      <c r="D43">
        <v>0.63</v>
      </c>
      <c r="E43">
        <v>0.64800000000000002</v>
      </c>
      <c r="F43">
        <v>0.505</v>
      </c>
      <c r="G43">
        <v>0.72099999999999997</v>
      </c>
      <c r="H43">
        <v>1.4</v>
      </c>
      <c r="I43">
        <v>2.9</v>
      </c>
    </row>
    <row r="44" spans="1:9" x14ac:dyDescent="0.35">
      <c r="A44">
        <v>43</v>
      </c>
      <c r="B44" t="s">
        <v>29</v>
      </c>
      <c r="C44">
        <v>246.8</v>
      </c>
      <c r="D44">
        <v>0.66100000000000003</v>
      </c>
      <c r="E44">
        <v>0.63600000000000001</v>
      </c>
      <c r="F44">
        <v>0.48499999999999999</v>
      </c>
      <c r="G44">
        <v>0.69899999999999995</v>
      </c>
      <c r="H44">
        <v>1.7</v>
      </c>
      <c r="I44">
        <v>3</v>
      </c>
    </row>
    <row r="45" spans="1:9" x14ac:dyDescent="0.35">
      <c r="A45">
        <v>44</v>
      </c>
      <c r="B45" t="s">
        <v>13</v>
      </c>
      <c r="C45">
        <v>244.8</v>
      </c>
      <c r="D45">
        <v>0.52300000000000002</v>
      </c>
      <c r="E45">
        <v>0.68600000000000005</v>
      </c>
      <c r="F45">
        <v>0.505</v>
      </c>
      <c r="G45">
        <v>0.72699999999999998</v>
      </c>
      <c r="H45">
        <v>4.7</v>
      </c>
      <c r="I45">
        <v>4</v>
      </c>
    </row>
    <row r="46" spans="1:9" x14ac:dyDescent="0.35">
      <c r="A46">
        <v>45</v>
      </c>
      <c r="B46" t="s">
        <v>50</v>
      </c>
      <c r="C46">
        <v>242.4</v>
      </c>
      <c r="D46">
        <v>0.54600000000000004</v>
      </c>
      <c r="E46">
        <v>0.71199999999999997</v>
      </c>
      <c r="F46">
        <v>0.443</v>
      </c>
      <c r="G46">
        <v>0.70499999999999996</v>
      </c>
      <c r="H46">
        <v>7.2</v>
      </c>
      <c r="I46">
        <v>5.4</v>
      </c>
    </row>
    <row r="47" spans="1:9" x14ac:dyDescent="0.35">
      <c r="A47">
        <v>46</v>
      </c>
      <c r="B47" t="s">
        <v>18</v>
      </c>
      <c r="C47">
        <v>241.4</v>
      </c>
      <c r="D47">
        <v>0.65</v>
      </c>
      <c r="E47">
        <v>0.66400000000000003</v>
      </c>
      <c r="F47">
        <v>0.42699999999999999</v>
      </c>
      <c r="G47">
        <v>0.68799999999999994</v>
      </c>
      <c r="H47">
        <v>3</v>
      </c>
      <c r="I47">
        <v>4.5</v>
      </c>
    </row>
    <row r="48" spans="1:9" x14ac:dyDescent="0.35">
      <c r="A48">
        <v>47</v>
      </c>
      <c r="B48" t="s">
        <v>46</v>
      </c>
      <c r="C48">
        <v>232.4</v>
      </c>
      <c r="D48">
        <v>0.64700000000000002</v>
      </c>
      <c r="E48">
        <v>0.68899999999999995</v>
      </c>
      <c r="F48">
        <v>0.34699999999999998</v>
      </c>
      <c r="G48">
        <v>0.63600000000000001</v>
      </c>
      <c r="H48">
        <v>3.5</v>
      </c>
      <c r="I48">
        <v>3</v>
      </c>
    </row>
    <row r="49" spans="1:9" x14ac:dyDescent="0.35">
      <c r="A49">
        <v>48</v>
      </c>
      <c r="B49" t="s">
        <v>42</v>
      </c>
      <c r="C49">
        <v>221.1</v>
      </c>
      <c r="D49">
        <v>0.59299999999999997</v>
      </c>
      <c r="E49">
        <v>0.53700000000000003</v>
      </c>
      <c r="F49">
        <v>0.48599999999999999</v>
      </c>
      <c r="G49">
        <v>0.61499999999999999</v>
      </c>
      <c r="H49">
        <v>0</v>
      </c>
      <c r="I49">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6D39F-CA83-447E-8637-C12A816E7F6D}">
  <sheetPr>
    <tabColor rgb="FF00B050"/>
  </sheetPr>
  <dimension ref="A1:G87"/>
  <sheetViews>
    <sheetView topLeftCell="A64" zoomScale="75" zoomScaleNormal="75" workbookViewId="0">
      <selection activeCell="A2" sqref="A2:A87"/>
    </sheetView>
  </sheetViews>
  <sheetFormatPr defaultRowHeight="14.5" x14ac:dyDescent="0.35"/>
  <cols>
    <col min="1" max="1" width="24.08984375" bestFit="1" customWidth="1"/>
    <col min="2" max="2" width="25.08984375" bestFit="1" customWidth="1"/>
    <col min="3" max="3" width="16.26953125" bestFit="1" customWidth="1"/>
    <col min="4" max="4" width="29.26953125" bestFit="1" customWidth="1"/>
    <col min="5" max="5" width="29.90625" bestFit="1" customWidth="1"/>
    <col min="6" max="6" width="21.54296875" bestFit="1" customWidth="1"/>
    <col min="7" max="7" width="25" bestFit="1" customWidth="1"/>
  </cols>
  <sheetData>
    <row r="1" spans="1:7" x14ac:dyDescent="0.35">
      <c r="A1" t="s">
        <v>112</v>
      </c>
      <c r="B1" t="s">
        <v>113</v>
      </c>
      <c r="C1" t="s">
        <v>114</v>
      </c>
      <c r="D1" t="s">
        <v>115</v>
      </c>
      <c r="E1" t="s">
        <v>116</v>
      </c>
      <c r="F1" t="s">
        <v>117</v>
      </c>
      <c r="G1" t="s">
        <v>118</v>
      </c>
    </row>
    <row r="2" spans="1:7" x14ac:dyDescent="0.35">
      <c r="A2">
        <v>1</v>
      </c>
      <c r="B2" t="s">
        <v>76</v>
      </c>
      <c r="C2">
        <v>163.5</v>
      </c>
      <c r="D2">
        <v>0.35299999999999998</v>
      </c>
      <c r="E2">
        <v>0.54</v>
      </c>
      <c r="F2">
        <v>0.315</v>
      </c>
      <c r="G2">
        <v>0.42699999999999999</v>
      </c>
    </row>
    <row r="3" spans="1:7" x14ac:dyDescent="0.35">
      <c r="A3">
        <v>2</v>
      </c>
      <c r="B3" t="s">
        <v>85</v>
      </c>
      <c r="C3">
        <v>162.6</v>
      </c>
      <c r="D3">
        <v>0.34200000000000003</v>
      </c>
      <c r="E3">
        <v>0.53900000000000003</v>
      </c>
      <c r="F3">
        <v>0.31</v>
      </c>
      <c r="G3">
        <v>0.435</v>
      </c>
    </row>
    <row r="4" spans="1:7" x14ac:dyDescent="0.35">
      <c r="A4">
        <v>3</v>
      </c>
      <c r="B4" t="s">
        <v>75</v>
      </c>
      <c r="C4">
        <v>160.1</v>
      </c>
      <c r="D4">
        <v>0.318</v>
      </c>
      <c r="E4">
        <v>0.501</v>
      </c>
      <c r="F4">
        <v>0.27300000000000002</v>
      </c>
      <c r="G4">
        <v>0.50900000000000001</v>
      </c>
    </row>
    <row r="5" spans="1:7" x14ac:dyDescent="0.35">
      <c r="A5">
        <v>4</v>
      </c>
      <c r="B5" t="s">
        <v>11</v>
      </c>
      <c r="C5">
        <v>160.1</v>
      </c>
      <c r="D5">
        <v>0.33</v>
      </c>
      <c r="E5">
        <v>0.56000000000000005</v>
      </c>
      <c r="F5">
        <v>0.28599999999999998</v>
      </c>
      <c r="G5">
        <v>0.42499999999999999</v>
      </c>
    </row>
    <row r="6" spans="1:7" x14ac:dyDescent="0.35">
      <c r="A6">
        <v>5</v>
      </c>
      <c r="B6" t="s">
        <v>18</v>
      </c>
      <c r="C6">
        <v>158.6</v>
      </c>
      <c r="D6">
        <v>0.34</v>
      </c>
      <c r="E6">
        <v>0.53400000000000003</v>
      </c>
      <c r="F6">
        <v>0.308</v>
      </c>
      <c r="G6">
        <v>0.40400000000000003</v>
      </c>
    </row>
    <row r="7" spans="1:7" x14ac:dyDescent="0.35">
      <c r="A7">
        <v>6</v>
      </c>
      <c r="B7" t="s">
        <v>53</v>
      </c>
      <c r="C7">
        <v>158.30000000000001</v>
      </c>
      <c r="D7">
        <v>0.33100000000000002</v>
      </c>
      <c r="E7">
        <v>0.52600000000000002</v>
      </c>
      <c r="F7">
        <v>0.28599999999999998</v>
      </c>
      <c r="G7">
        <v>0.44</v>
      </c>
    </row>
    <row r="8" spans="1:7" x14ac:dyDescent="0.35">
      <c r="A8">
        <v>7</v>
      </c>
      <c r="B8" t="s">
        <v>80</v>
      </c>
      <c r="C8">
        <v>158.19999999999999</v>
      </c>
      <c r="D8">
        <v>0.33800000000000002</v>
      </c>
      <c r="E8">
        <v>0.52200000000000002</v>
      </c>
      <c r="F8">
        <v>0.29599999999999999</v>
      </c>
      <c r="G8">
        <v>0.42599999999999999</v>
      </c>
    </row>
    <row r="9" spans="1:7" x14ac:dyDescent="0.35">
      <c r="A9">
        <v>8</v>
      </c>
      <c r="B9" t="s">
        <v>92</v>
      </c>
      <c r="C9">
        <v>157.80000000000001</v>
      </c>
      <c r="D9">
        <v>0.33200000000000002</v>
      </c>
      <c r="E9">
        <v>0.52100000000000002</v>
      </c>
      <c r="F9">
        <v>0.28999999999999998</v>
      </c>
      <c r="G9">
        <v>0.435</v>
      </c>
    </row>
    <row r="10" spans="1:7" x14ac:dyDescent="0.35">
      <c r="A10">
        <v>9</v>
      </c>
      <c r="B10" t="s">
        <v>22</v>
      </c>
      <c r="C10">
        <v>154.69999999999999</v>
      </c>
      <c r="D10">
        <v>0.317</v>
      </c>
      <c r="E10">
        <v>0.53900000000000003</v>
      </c>
      <c r="F10">
        <v>0.26700000000000002</v>
      </c>
      <c r="G10">
        <v>0.42399999999999999</v>
      </c>
    </row>
    <row r="11" spans="1:7" x14ac:dyDescent="0.35">
      <c r="A11">
        <v>10</v>
      </c>
      <c r="B11" t="s">
        <v>63</v>
      </c>
      <c r="C11">
        <v>154.1</v>
      </c>
      <c r="D11">
        <v>0.32700000000000001</v>
      </c>
      <c r="E11">
        <v>0.5</v>
      </c>
      <c r="F11">
        <v>0.26100000000000001</v>
      </c>
      <c r="G11">
        <v>0.45300000000000001</v>
      </c>
    </row>
    <row r="12" spans="1:7" x14ac:dyDescent="0.35">
      <c r="A12">
        <v>11</v>
      </c>
      <c r="B12" t="s">
        <v>42</v>
      </c>
      <c r="C12">
        <v>154.1</v>
      </c>
      <c r="D12">
        <v>0.32700000000000001</v>
      </c>
      <c r="E12">
        <v>0.52400000000000002</v>
      </c>
      <c r="F12">
        <v>0.27600000000000002</v>
      </c>
      <c r="G12">
        <v>0.41399999999999998</v>
      </c>
    </row>
    <row r="13" spans="1:7" x14ac:dyDescent="0.35">
      <c r="A13">
        <v>12</v>
      </c>
      <c r="B13" t="s">
        <v>45</v>
      </c>
      <c r="C13">
        <v>154.1</v>
      </c>
      <c r="D13">
        <v>0.311</v>
      </c>
      <c r="E13">
        <v>0.52600000000000002</v>
      </c>
      <c r="F13">
        <v>0.26700000000000002</v>
      </c>
      <c r="G13">
        <v>0.437</v>
      </c>
    </row>
    <row r="14" spans="1:7" x14ac:dyDescent="0.35">
      <c r="A14">
        <v>13</v>
      </c>
      <c r="B14" t="s">
        <v>37</v>
      </c>
      <c r="C14">
        <v>153.4</v>
      </c>
      <c r="D14">
        <v>0.32300000000000001</v>
      </c>
      <c r="E14">
        <v>0.53</v>
      </c>
      <c r="F14">
        <v>0.26700000000000002</v>
      </c>
      <c r="G14">
        <v>0.41399999999999998</v>
      </c>
    </row>
    <row r="15" spans="1:7" x14ac:dyDescent="0.35">
      <c r="A15">
        <v>14</v>
      </c>
      <c r="B15" t="s">
        <v>88</v>
      </c>
      <c r="C15">
        <v>151.9</v>
      </c>
      <c r="D15">
        <v>0.32300000000000001</v>
      </c>
      <c r="E15">
        <v>0.498</v>
      </c>
      <c r="F15">
        <v>0.26100000000000001</v>
      </c>
      <c r="G15">
        <v>0.437</v>
      </c>
    </row>
    <row r="16" spans="1:7" x14ac:dyDescent="0.35">
      <c r="A16">
        <v>15</v>
      </c>
      <c r="B16" t="s">
        <v>39</v>
      </c>
      <c r="C16">
        <v>151.5</v>
      </c>
      <c r="D16">
        <v>0.3</v>
      </c>
      <c r="E16">
        <v>0.55100000000000005</v>
      </c>
      <c r="F16">
        <v>0.27300000000000002</v>
      </c>
      <c r="G16">
        <v>0.39100000000000001</v>
      </c>
    </row>
    <row r="17" spans="1:7" x14ac:dyDescent="0.35">
      <c r="A17">
        <v>16</v>
      </c>
      <c r="B17" t="s">
        <v>35</v>
      </c>
      <c r="C17">
        <v>150.9</v>
      </c>
      <c r="D17">
        <v>0.32500000000000001</v>
      </c>
      <c r="E17">
        <v>0.502</v>
      </c>
      <c r="F17">
        <v>0.26500000000000001</v>
      </c>
      <c r="G17">
        <v>0.41699999999999998</v>
      </c>
    </row>
    <row r="18" spans="1:7" x14ac:dyDescent="0.35">
      <c r="A18">
        <v>17</v>
      </c>
      <c r="B18" t="s">
        <v>74</v>
      </c>
      <c r="C18">
        <v>150</v>
      </c>
      <c r="D18">
        <v>0.30599999999999999</v>
      </c>
      <c r="E18">
        <v>0.53100000000000003</v>
      </c>
      <c r="F18">
        <v>0.253</v>
      </c>
      <c r="G18">
        <v>0.41</v>
      </c>
    </row>
    <row r="19" spans="1:7" x14ac:dyDescent="0.35">
      <c r="A19">
        <v>18</v>
      </c>
      <c r="B19" t="s">
        <v>68</v>
      </c>
      <c r="C19">
        <v>149.9</v>
      </c>
      <c r="D19">
        <v>0.3</v>
      </c>
      <c r="E19">
        <v>0.5</v>
      </c>
      <c r="F19">
        <v>0.23599999999999999</v>
      </c>
      <c r="G19">
        <v>0.46300000000000002</v>
      </c>
    </row>
    <row r="20" spans="1:7" x14ac:dyDescent="0.35">
      <c r="A20">
        <v>19</v>
      </c>
      <c r="B20" t="s">
        <v>94</v>
      </c>
      <c r="C20">
        <v>149.30000000000001</v>
      </c>
      <c r="D20">
        <v>0.32900000000000001</v>
      </c>
      <c r="E20">
        <v>0.502</v>
      </c>
      <c r="F20">
        <v>0.253</v>
      </c>
      <c r="G20">
        <v>0.40899999999999997</v>
      </c>
    </row>
    <row r="21" spans="1:7" x14ac:dyDescent="0.35">
      <c r="A21">
        <v>20</v>
      </c>
      <c r="B21" t="s">
        <v>66</v>
      </c>
      <c r="C21">
        <v>148.69999999999999</v>
      </c>
      <c r="D21">
        <v>0.315</v>
      </c>
      <c r="E21">
        <v>0.503</v>
      </c>
      <c r="F21">
        <v>0.249</v>
      </c>
      <c r="G21">
        <v>0.42</v>
      </c>
    </row>
    <row r="22" spans="1:7" x14ac:dyDescent="0.35">
      <c r="A22">
        <v>21</v>
      </c>
      <c r="B22" t="s">
        <v>29</v>
      </c>
      <c r="C22">
        <v>148.19999999999999</v>
      </c>
      <c r="D22">
        <v>0.318</v>
      </c>
      <c r="E22">
        <v>0.5</v>
      </c>
      <c r="F22">
        <v>0.26100000000000001</v>
      </c>
      <c r="G22">
        <v>0.40300000000000002</v>
      </c>
    </row>
    <row r="23" spans="1:7" x14ac:dyDescent="0.35">
      <c r="A23">
        <v>22</v>
      </c>
      <c r="B23" t="s">
        <v>64</v>
      </c>
      <c r="C23">
        <v>148.1</v>
      </c>
      <c r="D23">
        <v>0.316</v>
      </c>
      <c r="E23">
        <v>0.51600000000000001</v>
      </c>
      <c r="F23">
        <v>0.252</v>
      </c>
      <c r="G23">
        <v>0.39700000000000002</v>
      </c>
    </row>
    <row r="24" spans="1:7" x14ac:dyDescent="0.35">
      <c r="A24">
        <v>23</v>
      </c>
      <c r="B24" t="s">
        <v>31</v>
      </c>
      <c r="C24">
        <v>147.5</v>
      </c>
      <c r="D24">
        <v>0.29899999999999999</v>
      </c>
      <c r="E24">
        <v>0.50800000000000001</v>
      </c>
      <c r="F24">
        <v>0.24199999999999999</v>
      </c>
      <c r="G24">
        <v>0.42599999999999999</v>
      </c>
    </row>
    <row r="25" spans="1:7" x14ac:dyDescent="0.35">
      <c r="A25">
        <v>24</v>
      </c>
      <c r="B25" t="s">
        <v>71</v>
      </c>
      <c r="C25">
        <v>147.1</v>
      </c>
      <c r="D25">
        <v>0.32500000000000001</v>
      </c>
      <c r="E25">
        <v>0.50800000000000001</v>
      </c>
      <c r="F25">
        <v>0.252</v>
      </c>
      <c r="G25">
        <v>0.38600000000000001</v>
      </c>
    </row>
    <row r="26" spans="1:7" x14ac:dyDescent="0.35">
      <c r="A26">
        <v>25</v>
      </c>
      <c r="B26" t="s">
        <v>48</v>
      </c>
      <c r="C26">
        <v>146.9</v>
      </c>
      <c r="D26">
        <v>0.30099999999999999</v>
      </c>
      <c r="E26">
        <v>0.51</v>
      </c>
      <c r="F26">
        <v>0.24199999999999999</v>
      </c>
      <c r="G26">
        <v>0.41599999999999998</v>
      </c>
    </row>
    <row r="27" spans="1:7" x14ac:dyDescent="0.35">
      <c r="A27">
        <v>26</v>
      </c>
      <c r="B27" t="s">
        <v>73</v>
      </c>
      <c r="C27">
        <v>146.6</v>
      </c>
      <c r="D27">
        <v>0.30499999999999999</v>
      </c>
      <c r="E27">
        <v>0.51200000000000001</v>
      </c>
      <c r="F27">
        <v>0.23400000000000001</v>
      </c>
      <c r="G27">
        <v>0.41499999999999998</v>
      </c>
    </row>
    <row r="28" spans="1:7" x14ac:dyDescent="0.35">
      <c r="A28">
        <v>27</v>
      </c>
      <c r="B28" t="s">
        <v>13</v>
      </c>
      <c r="C28">
        <v>146.1</v>
      </c>
      <c r="D28">
        <v>0.28499999999999998</v>
      </c>
      <c r="E28">
        <v>0.54700000000000004</v>
      </c>
      <c r="F28">
        <v>0.23599999999999999</v>
      </c>
      <c r="G28">
        <v>0.39300000000000002</v>
      </c>
    </row>
    <row r="29" spans="1:7" x14ac:dyDescent="0.35">
      <c r="A29">
        <v>28</v>
      </c>
      <c r="B29" t="s">
        <v>70</v>
      </c>
      <c r="C29">
        <v>146.1</v>
      </c>
      <c r="D29">
        <v>0.26600000000000001</v>
      </c>
      <c r="E29">
        <v>0.503</v>
      </c>
      <c r="F29">
        <v>0.217</v>
      </c>
      <c r="G29">
        <v>0.47499999999999998</v>
      </c>
    </row>
    <row r="30" spans="1:7" x14ac:dyDescent="0.35">
      <c r="A30">
        <v>29</v>
      </c>
      <c r="B30" t="s">
        <v>81</v>
      </c>
      <c r="C30">
        <v>145.69999999999999</v>
      </c>
      <c r="D30">
        <v>0.317</v>
      </c>
      <c r="E30">
        <v>0.498</v>
      </c>
      <c r="F30">
        <v>0.253</v>
      </c>
      <c r="G30">
        <v>0.38900000000000001</v>
      </c>
    </row>
    <row r="31" spans="1:7" x14ac:dyDescent="0.35">
      <c r="A31">
        <v>30</v>
      </c>
      <c r="B31" t="s">
        <v>57</v>
      </c>
      <c r="C31">
        <v>145.30000000000001</v>
      </c>
      <c r="D31">
        <v>0.316</v>
      </c>
      <c r="E31">
        <v>0.49299999999999999</v>
      </c>
      <c r="F31">
        <v>0.245</v>
      </c>
      <c r="G31">
        <v>0.39900000000000002</v>
      </c>
    </row>
    <row r="32" spans="1:7" x14ac:dyDescent="0.35">
      <c r="A32">
        <v>31</v>
      </c>
      <c r="B32" t="s">
        <v>67</v>
      </c>
      <c r="C32">
        <v>145.19999999999999</v>
      </c>
      <c r="D32">
        <v>0.33800000000000002</v>
      </c>
      <c r="E32">
        <v>0.496</v>
      </c>
      <c r="F32">
        <v>0.25600000000000001</v>
      </c>
      <c r="G32">
        <v>0.36199999999999999</v>
      </c>
    </row>
    <row r="33" spans="1:7" x14ac:dyDescent="0.35">
      <c r="A33">
        <v>32</v>
      </c>
      <c r="B33" t="s">
        <v>15</v>
      </c>
      <c r="C33">
        <v>144.80000000000001</v>
      </c>
      <c r="D33">
        <v>0.29899999999999999</v>
      </c>
      <c r="E33">
        <v>0.52300000000000002</v>
      </c>
      <c r="F33">
        <v>0.245</v>
      </c>
      <c r="G33">
        <v>0.38100000000000001</v>
      </c>
    </row>
    <row r="34" spans="1:7" x14ac:dyDescent="0.35">
      <c r="A34">
        <v>33</v>
      </c>
      <c r="B34" t="s">
        <v>27</v>
      </c>
      <c r="C34">
        <v>144.6</v>
      </c>
      <c r="D34">
        <v>0.29799999999999999</v>
      </c>
      <c r="E34">
        <v>0.52</v>
      </c>
      <c r="F34">
        <v>0.24299999999999999</v>
      </c>
      <c r="G34">
        <v>0.38500000000000001</v>
      </c>
    </row>
    <row r="35" spans="1:7" x14ac:dyDescent="0.35">
      <c r="A35">
        <v>34</v>
      </c>
      <c r="B35" t="s">
        <v>47</v>
      </c>
      <c r="C35">
        <v>144.5</v>
      </c>
      <c r="D35">
        <v>0.27900000000000003</v>
      </c>
      <c r="E35">
        <v>0.52300000000000002</v>
      </c>
      <c r="F35">
        <v>0.23699999999999999</v>
      </c>
      <c r="G35">
        <v>0.40600000000000003</v>
      </c>
    </row>
    <row r="36" spans="1:7" x14ac:dyDescent="0.35">
      <c r="A36">
        <v>35</v>
      </c>
      <c r="B36" t="s">
        <v>51</v>
      </c>
      <c r="C36">
        <v>144.4</v>
      </c>
      <c r="D36">
        <v>0.313</v>
      </c>
      <c r="E36">
        <v>0.496</v>
      </c>
      <c r="F36">
        <v>0.24299999999999999</v>
      </c>
      <c r="G36">
        <v>0.39200000000000002</v>
      </c>
    </row>
    <row r="37" spans="1:7" x14ac:dyDescent="0.35">
      <c r="A37">
        <v>36</v>
      </c>
      <c r="B37" t="s">
        <v>38</v>
      </c>
      <c r="C37">
        <v>144.30000000000001</v>
      </c>
      <c r="D37">
        <v>0.29899999999999999</v>
      </c>
      <c r="E37">
        <v>0.51500000000000001</v>
      </c>
      <c r="F37">
        <v>0.23499999999999999</v>
      </c>
      <c r="G37">
        <v>0.39400000000000002</v>
      </c>
    </row>
    <row r="38" spans="1:7" x14ac:dyDescent="0.35">
      <c r="A38">
        <v>37</v>
      </c>
      <c r="B38" t="s">
        <v>40</v>
      </c>
      <c r="C38">
        <v>143.9</v>
      </c>
      <c r="D38">
        <v>0.26</v>
      </c>
      <c r="E38">
        <v>0.54</v>
      </c>
      <c r="F38">
        <v>0.223</v>
      </c>
      <c r="G38">
        <v>0.41599999999999998</v>
      </c>
    </row>
    <row r="39" spans="1:7" x14ac:dyDescent="0.35">
      <c r="A39">
        <v>38</v>
      </c>
      <c r="B39" t="s">
        <v>93</v>
      </c>
      <c r="C39">
        <v>143.6</v>
      </c>
      <c r="D39">
        <v>0.28499999999999998</v>
      </c>
      <c r="E39">
        <v>0.47299999999999998</v>
      </c>
      <c r="F39">
        <v>0.20599999999999999</v>
      </c>
      <c r="G39">
        <v>0.47199999999999998</v>
      </c>
    </row>
    <row r="40" spans="1:7" x14ac:dyDescent="0.35">
      <c r="A40">
        <v>39</v>
      </c>
      <c r="B40" t="s">
        <v>32</v>
      </c>
      <c r="C40">
        <v>143.30000000000001</v>
      </c>
      <c r="D40">
        <v>0.29699999999999999</v>
      </c>
      <c r="E40">
        <v>0.505</v>
      </c>
      <c r="F40">
        <v>0.222</v>
      </c>
      <c r="G40">
        <v>0.40899999999999997</v>
      </c>
    </row>
    <row r="41" spans="1:7" x14ac:dyDescent="0.35">
      <c r="A41">
        <v>40</v>
      </c>
      <c r="B41" t="s">
        <v>65</v>
      </c>
      <c r="C41">
        <v>142.9</v>
      </c>
      <c r="D41">
        <v>0.30299999999999999</v>
      </c>
      <c r="E41">
        <v>0.505</v>
      </c>
      <c r="F41">
        <v>0.22700000000000001</v>
      </c>
      <c r="G41">
        <v>0.39400000000000002</v>
      </c>
    </row>
    <row r="42" spans="1:7" x14ac:dyDescent="0.35">
      <c r="A42">
        <v>41</v>
      </c>
      <c r="B42" t="s">
        <v>84</v>
      </c>
      <c r="C42">
        <v>142.19999999999999</v>
      </c>
      <c r="D42">
        <v>0.307</v>
      </c>
      <c r="E42">
        <v>0.501</v>
      </c>
      <c r="F42">
        <v>0.22800000000000001</v>
      </c>
      <c r="G42">
        <v>0.38600000000000001</v>
      </c>
    </row>
    <row r="43" spans="1:7" x14ac:dyDescent="0.35">
      <c r="A43">
        <v>42</v>
      </c>
      <c r="B43" t="s">
        <v>62</v>
      </c>
      <c r="C43">
        <v>141.9</v>
      </c>
      <c r="D43">
        <v>0.28899999999999998</v>
      </c>
      <c r="E43">
        <v>0.48499999999999999</v>
      </c>
      <c r="F43">
        <v>0.223</v>
      </c>
      <c r="G43">
        <v>0.42199999999999999</v>
      </c>
    </row>
    <row r="44" spans="1:7" x14ac:dyDescent="0.35">
      <c r="A44">
        <v>43</v>
      </c>
      <c r="B44" t="s">
        <v>72</v>
      </c>
      <c r="C44">
        <v>141.69999999999999</v>
      </c>
      <c r="D44">
        <v>0.28799999999999998</v>
      </c>
      <c r="E44">
        <v>0.50600000000000001</v>
      </c>
      <c r="F44">
        <v>0.23599999999999999</v>
      </c>
      <c r="G44">
        <v>0.38700000000000001</v>
      </c>
    </row>
    <row r="45" spans="1:7" x14ac:dyDescent="0.35">
      <c r="A45">
        <v>44</v>
      </c>
      <c r="B45" t="s">
        <v>89</v>
      </c>
      <c r="C45">
        <v>141.6</v>
      </c>
      <c r="D45">
        <v>0.29899999999999999</v>
      </c>
      <c r="E45">
        <v>0.49299999999999999</v>
      </c>
      <c r="F45">
        <v>0.21199999999999999</v>
      </c>
      <c r="G45">
        <v>0.41199999999999998</v>
      </c>
    </row>
    <row r="46" spans="1:7" x14ac:dyDescent="0.35">
      <c r="A46">
        <v>45</v>
      </c>
      <c r="B46" t="s">
        <v>21</v>
      </c>
      <c r="C46">
        <v>141.19999999999999</v>
      </c>
      <c r="D46">
        <v>0.28599999999999998</v>
      </c>
      <c r="E46">
        <v>0.499</v>
      </c>
      <c r="F46">
        <v>0.21199999999999999</v>
      </c>
      <c r="G46">
        <v>0.41499999999999998</v>
      </c>
    </row>
    <row r="47" spans="1:7" x14ac:dyDescent="0.35">
      <c r="A47">
        <v>46</v>
      </c>
      <c r="B47" t="s">
        <v>19</v>
      </c>
      <c r="C47">
        <v>140.80000000000001</v>
      </c>
      <c r="D47">
        <v>0.30299999999999999</v>
      </c>
      <c r="E47">
        <v>0.49299999999999999</v>
      </c>
      <c r="F47">
        <v>0.221</v>
      </c>
      <c r="G47">
        <v>0.39100000000000001</v>
      </c>
    </row>
    <row r="48" spans="1:7" x14ac:dyDescent="0.35">
      <c r="A48">
        <v>47</v>
      </c>
      <c r="B48" t="s">
        <v>52</v>
      </c>
      <c r="C48">
        <v>140.80000000000001</v>
      </c>
      <c r="D48">
        <v>0.28599999999999998</v>
      </c>
      <c r="E48">
        <v>0.50900000000000001</v>
      </c>
      <c r="F48">
        <v>0.22500000000000001</v>
      </c>
      <c r="G48">
        <v>0.38800000000000001</v>
      </c>
    </row>
    <row r="49" spans="1:7" x14ac:dyDescent="0.35">
      <c r="A49">
        <v>48</v>
      </c>
      <c r="B49" t="s">
        <v>44</v>
      </c>
      <c r="C49">
        <v>140.69999999999999</v>
      </c>
      <c r="D49">
        <v>0.3</v>
      </c>
      <c r="E49">
        <v>0.496</v>
      </c>
      <c r="F49">
        <v>0.222</v>
      </c>
      <c r="G49">
        <v>0.38900000000000001</v>
      </c>
    </row>
    <row r="50" spans="1:7" x14ac:dyDescent="0.35">
      <c r="A50">
        <v>49</v>
      </c>
      <c r="B50" t="s">
        <v>50</v>
      </c>
      <c r="C50">
        <v>139.9</v>
      </c>
      <c r="D50">
        <v>0.29199999999999998</v>
      </c>
      <c r="E50">
        <v>0.496</v>
      </c>
      <c r="F50">
        <v>0.22</v>
      </c>
      <c r="G50">
        <v>0.39100000000000001</v>
      </c>
    </row>
    <row r="51" spans="1:7" x14ac:dyDescent="0.35">
      <c r="A51">
        <v>50</v>
      </c>
      <c r="B51" t="s">
        <v>82</v>
      </c>
      <c r="C51">
        <v>139.9</v>
      </c>
      <c r="D51">
        <v>0.311</v>
      </c>
      <c r="E51">
        <v>0.50700000000000001</v>
      </c>
      <c r="F51">
        <v>0.23</v>
      </c>
      <c r="G51">
        <v>0.35099999999999998</v>
      </c>
    </row>
    <row r="52" spans="1:7" x14ac:dyDescent="0.35">
      <c r="A52">
        <v>51</v>
      </c>
      <c r="B52" t="s">
        <v>17</v>
      </c>
      <c r="C52">
        <v>139.69999999999999</v>
      </c>
      <c r="D52">
        <v>0.29399999999999998</v>
      </c>
      <c r="E52">
        <v>0.503</v>
      </c>
      <c r="F52">
        <v>0.22600000000000001</v>
      </c>
      <c r="G52">
        <v>0.374</v>
      </c>
    </row>
    <row r="53" spans="1:7" x14ac:dyDescent="0.35">
      <c r="A53">
        <v>52</v>
      </c>
      <c r="B53" t="s">
        <v>90</v>
      </c>
      <c r="C53">
        <v>138.19999999999999</v>
      </c>
      <c r="D53">
        <v>0.26400000000000001</v>
      </c>
      <c r="E53">
        <v>0.51400000000000001</v>
      </c>
      <c r="F53">
        <v>0.214</v>
      </c>
      <c r="G53">
        <v>0.39</v>
      </c>
    </row>
    <row r="54" spans="1:7" x14ac:dyDescent="0.35">
      <c r="A54">
        <v>53</v>
      </c>
      <c r="B54" t="s">
        <v>43</v>
      </c>
      <c r="C54">
        <v>138.1</v>
      </c>
      <c r="D54">
        <v>0.28199999999999997</v>
      </c>
      <c r="E54">
        <v>0.48899999999999999</v>
      </c>
      <c r="F54">
        <v>0.20200000000000001</v>
      </c>
      <c r="G54">
        <v>0.40799999999999997</v>
      </c>
    </row>
    <row r="55" spans="1:7" x14ac:dyDescent="0.35">
      <c r="A55">
        <v>54</v>
      </c>
      <c r="B55" t="s">
        <v>91</v>
      </c>
      <c r="C55">
        <v>138</v>
      </c>
      <c r="D55">
        <v>0.30099999999999999</v>
      </c>
      <c r="E55">
        <v>0.501</v>
      </c>
      <c r="F55">
        <v>0.216</v>
      </c>
      <c r="G55">
        <v>0.36199999999999999</v>
      </c>
    </row>
    <row r="56" spans="1:7" x14ac:dyDescent="0.35">
      <c r="A56">
        <v>55</v>
      </c>
      <c r="B56" t="s">
        <v>23</v>
      </c>
      <c r="C56">
        <v>138</v>
      </c>
      <c r="D56">
        <v>0.307</v>
      </c>
      <c r="E56">
        <v>0.45400000000000001</v>
      </c>
      <c r="F56">
        <v>0.20300000000000001</v>
      </c>
      <c r="G56">
        <v>0.41599999999999998</v>
      </c>
    </row>
    <row r="57" spans="1:7" x14ac:dyDescent="0.35">
      <c r="A57">
        <v>56</v>
      </c>
      <c r="B57" t="s">
        <v>25</v>
      </c>
      <c r="C57">
        <v>137.69999999999999</v>
      </c>
      <c r="D57">
        <v>0.311</v>
      </c>
      <c r="E57">
        <v>0.47899999999999998</v>
      </c>
      <c r="F57">
        <v>0.21</v>
      </c>
      <c r="G57">
        <v>0.377</v>
      </c>
    </row>
    <row r="58" spans="1:7" x14ac:dyDescent="0.35">
      <c r="A58">
        <v>57</v>
      </c>
      <c r="B58" t="s">
        <v>9</v>
      </c>
      <c r="C58">
        <v>136.69999999999999</v>
      </c>
      <c r="D58">
        <v>0.26900000000000002</v>
      </c>
      <c r="E58">
        <v>0.47699999999999998</v>
      </c>
      <c r="F58">
        <v>0.19500000000000001</v>
      </c>
      <c r="G58">
        <v>0.42599999999999999</v>
      </c>
    </row>
    <row r="59" spans="1:7" x14ac:dyDescent="0.35">
      <c r="A59">
        <v>58</v>
      </c>
      <c r="B59" t="s">
        <v>28</v>
      </c>
      <c r="C59">
        <v>135.4</v>
      </c>
      <c r="D59">
        <v>0.30399999999999999</v>
      </c>
      <c r="E59">
        <v>0.45800000000000002</v>
      </c>
      <c r="F59">
        <v>0.19700000000000001</v>
      </c>
      <c r="G59">
        <v>0.39500000000000002</v>
      </c>
    </row>
    <row r="60" spans="1:7" x14ac:dyDescent="0.35">
      <c r="A60">
        <v>59</v>
      </c>
      <c r="B60" t="s">
        <v>79</v>
      </c>
      <c r="C60">
        <v>135.4</v>
      </c>
      <c r="D60">
        <v>0.27300000000000002</v>
      </c>
      <c r="E60">
        <v>0.50900000000000001</v>
      </c>
      <c r="F60">
        <v>0.19600000000000001</v>
      </c>
      <c r="G60">
        <v>0.376</v>
      </c>
    </row>
    <row r="61" spans="1:7" x14ac:dyDescent="0.35">
      <c r="A61">
        <v>60</v>
      </c>
      <c r="B61" t="s">
        <v>56</v>
      </c>
      <c r="C61">
        <v>134.4</v>
      </c>
      <c r="D61">
        <v>0.26400000000000001</v>
      </c>
      <c r="E61">
        <v>0.51100000000000001</v>
      </c>
      <c r="F61">
        <v>0.188</v>
      </c>
      <c r="G61">
        <v>0.38100000000000001</v>
      </c>
    </row>
    <row r="62" spans="1:7" x14ac:dyDescent="0.35">
      <c r="A62">
        <v>61</v>
      </c>
      <c r="B62" t="s">
        <v>34</v>
      </c>
      <c r="C62">
        <v>134.19999999999999</v>
      </c>
      <c r="D62">
        <v>0.29299999999999998</v>
      </c>
      <c r="E62">
        <v>0.47799999999999998</v>
      </c>
      <c r="F62">
        <v>0.187</v>
      </c>
      <c r="G62">
        <v>0.38400000000000001</v>
      </c>
    </row>
    <row r="63" spans="1:7" x14ac:dyDescent="0.35">
      <c r="A63">
        <v>62</v>
      </c>
      <c r="B63" t="s">
        <v>87</v>
      </c>
      <c r="C63">
        <v>134.1</v>
      </c>
      <c r="D63">
        <v>0.28000000000000003</v>
      </c>
      <c r="E63">
        <v>0.47799999999999998</v>
      </c>
      <c r="F63">
        <v>0.19700000000000001</v>
      </c>
      <c r="G63">
        <v>0.38600000000000001</v>
      </c>
    </row>
    <row r="64" spans="1:7" x14ac:dyDescent="0.35">
      <c r="A64">
        <v>63</v>
      </c>
      <c r="B64" t="s">
        <v>49</v>
      </c>
      <c r="C64">
        <v>134</v>
      </c>
      <c r="D64">
        <v>0.26700000000000002</v>
      </c>
      <c r="E64">
        <v>0.46899999999999997</v>
      </c>
      <c r="F64">
        <v>0.20300000000000001</v>
      </c>
      <c r="G64">
        <v>0.40100000000000002</v>
      </c>
    </row>
    <row r="65" spans="1:7" x14ac:dyDescent="0.35">
      <c r="A65">
        <v>64</v>
      </c>
      <c r="B65" t="s">
        <v>77</v>
      </c>
      <c r="C65">
        <v>133.6</v>
      </c>
      <c r="D65">
        <v>0.27500000000000002</v>
      </c>
      <c r="E65">
        <v>0.49299999999999999</v>
      </c>
      <c r="F65">
        <v>0.185</v>
      </c>
      <c r="G65">
        <v>0.38300000000000001</v>
      </c>
    </row>
    <row r="66" spans="1:7" x14ac:dyDescent="0.35">
      <c r="A66">
        <v>65</v>
      </c>
      <c r="B66" t="s">
        <v>36</v>
      </c>
      <c r="C66">
        <v>133</v>
      </c>
      <c r="D66">
        <v>0.27500000000000002</v>
      </c>
      <c r="E66">
        <v>0.50900000000000001</v>
      </c>
      <c r="F66">
        <v>0.19600000000000001</v>
      </c>
      <c r="G66">
        <v>0.35</v>
      </c>
    </row>
    <row r="67" spans="1:7" x14ac:dyDescent="0.35">
      <c r="A67">
        <v>66</v>
      </c>
      <c r="B67" t="s">
        <v>61</v>
      </c>
      <c r="C67">
        <v>132.19999999999999</v>
      </c>
      <c r="D67">
        <v>0.28799999999999998</v>
      </c>
      <c r="E67">
        <v>0.48699999999999999</v>
      </c>
      <c r="F67">
        <v>0.19</v>
      </c>
      <c r="G67">
        <v>0.35699999999999998</v>
      </c>
    </row>
    <row r="68" spans="1:7" x14ac:dyDescent="0.35">
      <c r="A68">
        <v>67</v>
      </c>
      <c r="B68" t="s">
        <v>30</v>
      </c>
      <c r="C68">
        <v>130.80000000000001</v>
      </c>
      <c r="D68">
        <v>0.27400000000000002</v>
      </c>
      <c r="E68">
        <v>0.45900000000000002</v>
      </c>
      <c r="F68">
        <v>0.185</v>
      </c>
      <c r="G68">
        <v>0.39</v>
      </c>
    </row>
    <row r="69" spans="1:7" x14ac:dyDescent="0.35">
      <c r="A69">
        <v>68</v>
      </c>
      <c r="B69" t="s">
        <v>78</v>
      </c>
      <c r="C69">
        <v>130.80000000000001</v>
      </c>
      <c r="D69">
        <v>0.247</v>
      </c>
      <c r="E69">
        <v>0.47899999999999998</v>
      </c>
      <c r="F69">
        <v>0.16500000000000001</v>
      </c>
      <c r="G69">
        <v>0.41699999999999998</v>
      </c>
    </row>
    <row r="70" spans="1:7" x14ac:dyDescent="0.35">
      <c r="A70">
        <v>69</v>
      </c>
      <c r="B70" t="s">
        <v>14</v>
      </c>
      <c r="C70">
        <v>130.6</v>
      </c>
      <c r="D70">
        <v>0.27</v>
      </c>
      <c r="E70">
        <v>0.47699999999999998</v>
      </c>
      <c r="F70">
        <v>0.17899999999999999</v>
      </c>
      <c r="G70">
        <v>0.38</v>
      </c>
    </row>
    <row r="71" spans="1:7" x14ac:dyDescent="0.35">
      <c r="A71">
        <v>70</v>
      </c>
      <c r="B71" t="s">
        <v>55</v>
      </c>
      <c r="C71">
        <v>130.1</v>
      </c>
      <c r="D71">
        <v>0.28100000000000003</v>
      </c>
      <c r="E71">
        <v>0.48299999999999998</v>
      </c>
      <c r="F71">
        <v>0.188</v>
      </c>
      <c r="G71">
        <v>0.34899999999999998</v>
      </c>
    </row>
    <row r="72" spans="1:7" x14ac:dyDescent="0.35">
      <c r="A72">
        <v>71</v>
      </c>
      <c r="B72" t="s">
        <v>60</v>
      </c>
      <c r="C72">
        <v>129.69999999999999</v>
      </c>
      <c r="D72">
        <v>0.26900000000000002</v>
      </c>
      <c r="E72">
        <v>0.46</v>
      </c>
      <c r="F72">
        <v>0.17299999999999999</v>
      </c>
      <c r="G72">
        <v>0.39500000000000002</v>
      </c>
    </row>
    <row r="73" spans="1:7" x14ac:dyDescent="0.35">
      <c r="A73">
        <v>72</v>
      </c>
      <c r="B73" t="s">
        <v>69</v>
      </c>
      <c r="C73">
        <v>129.5</v>
      </c>
      <c r="D73">
        <v>0.27600000000000002</v>
      </c>
      <c r="E73">
        <v>0.47699999999999998</v>
      </c>
      <c r="F73">
        <v>0.183</v>
      </c>
      <c r="G73">
        <v>0.35899999999999999</v>
      </c>
    </row>
    <row r="74" spans="1:7" x14ac:dyDescent="0.35">
      <c r="A74">
        <v>73</v>
      </c>
      <c r="B74" t="s">
        <v>59</v>
      </c>
      <c r="C74">
        <v>128.19999999999999</v>
      </c>
      <c r="D74">
        <v>0.28000000000000003</v>
      </c>
      <c r="E74">
        <v>0.46800000000000003</v>
      </c>
      <c r="F74">
        <v>0.16900000000000001</v>
      </c>
      <c r="G74">
        <v>0.36499999999999999</v>
      </c>
    </row>
    <row r="75" spans="1:7" x14ac:dyDescent="0.35">
      <c r="A75">
        <v>74</v>
      </c>
      <c r="B75" t="s">
        <v>20</v>
      </c>
      <c r="C75">
        <v>128.1</v>
      </c>
      <c r="D75">
        <v>0.28699999999999998</v>
      </c>
      <c r="E75">
        <v>0.44500000000000001</v>
      </c>
      <c r="F75">
        <v>0.17899999999999999</v>
      </c>
      <c r="G75">
        <v>0.37</v>
      </c>
    </row>
    <row r="76" spans="1:7" x14ac:dyDescent="0.35">
      <c r="A76">
        <v>75</v>
      </c>
      <c r="B76" t="s">
        <v>95</v>
      </c>
      <c r="C76">
        <v>125.3</v>
      </c>
      <c r="D76">
        <v>0.248</v>
      </c>
      <c r="E76">
        <v>0.49</v>
      </c>
      <c r="F76">
        <v>0.157</v>
      </c>
      <c r="G76">
        <v>0.35799999999999998</v>
      </c>
    </row>
    <row r="77" spans="1:7" x14ac:dyDescent="0.35">
      <c r="A77">
        <v>76</v>
      </c>
      <c r="B77" t="s">
        <v>33</v>
      </c>
      <c r="C77">
        <v>124.2</v>
      </c>
      <c r="D77">
        <v>0.26100000000000001</v>
      </c>
      <c r="E77">
        <v>0.48899999999999999</v>
      </c>
      <c r="F77">
        <v>0.161</v>
      </c>
      <c r="G77">
        <v>0.33100000000000002</v>
      </c>
    </row>
    <row r="78" spans="1:7" x14ac:dyDescent="0.35">
      <c r="A78">
        <v>77</v>
      </c>
      <c r="B78" t="s">
        <v>46</v>
      </c>
      <c r="C78">
        <v>120.9</v>
      </c>
      <c r="D78">
        <v>0.24299999999999999</v>
      </c>
      <c r="E78">
        <v>0.499</v>
      </c>
      <c r="F78">
        <v>0.152</v>
      </c>
      <c r="G78">
        <v>0.315</v>
      </c>
    </row>
    <row r="79" spans="1:7" x14ac:dyDescent="0.35">
      <c r="A79">
        <v>78</v>
      </c>
      <c r="B79" t="s">
        <v>58</v>
      </c>
      <c r="C79">
        <v>119.6</v>
      </c>
      <c r="D79">
        <v>0.248</v>
      </c>
      <c r="E79">
        <v>0.442</v>
      </c>
      <c r="F79">
        <v>0.14000000000000001</v>
      </c>
      <c r="G79">
        <v>0.36599999999999999</v>
      </c>
    </row>
    <row r="80" spans="1:7" x14ac:dyDescent="0.35">
      <c r="A80">
        <v>79</v>
      </c>
      <c r="B80" t="s">
        <v>16</v>
      </c>
      <c r="C80">
        <v>119.4</v>
      </c>
      <c r="D80">
        <v>0.24299999999999999</v>
      </c>
      <c r="E80">
        <v>0.42</v>
      </c>
      <c r="F80">
        <v>0.13200000000000001</v>
      </c>
      <c r="G80">
        <v>0.39900000000000002</v>
      </c>
    </row>
    <row r="81" spans="1:7" x14ac:dyDescent="0.35">
      <c r="A81">
        <v>80</v>
      </c>
      <c r="B81" t="s">
        <v>24</v>
      </c>
      <c r="C81">
        <v>119.4</v>
      </c>
      <c r="D81">
        <v>0.255</v>
      </c>
      <c r="E81">
        <v>0.434</v>
      </c>
      <c r="F81">
        <v>0.126</v>
      </c>
      <c r="G81">
        <v>0.379</v>
      </c>
    </row>
    <row r="82" spans="1:7" x14ac:dyDescent="0.35">
      <c r="A82">
        <v>81</v>
      </c>
      <c r="B82" t="s">
        <v>54</v>
      </c>
      <c r="C82">
        <v>117.4</v>
      </c>
      <c r="D82">
        <v>0.24</v>
      </c>
      <c r="E82">
        <v>0.45100000000000001</v>
      </c>
      <c r="F82">
        <v>0.13800000000000001</v>
      </c>
      <c r="G82">
        <v>0.34499999999999997</v>
      </c>
    </row>
    <row r="83" spans="1:7" x14ac:dyDescent="0.35">
      <c r="A83">
        <v>82</v>
      </c>
      <c r="B83" t="s">
        <v>41</v>
      </c>
      <c r="C83">
        <v>115.8</v>
      </c>
      <c r="D83">
        <v>0.24399999999999999</v>
      </c>
      <c r="E83">
        <v>0.49199999999999999</v>
      </c>
      <c r="F83">
        <v>0.123</v>
      </c>
      <c r="G83">
        <v>0.29899999999999999</v>
      </c>
    </row>
    <row r="84" spans="1:7" x14ac:dyDescent="0.35">
      <c r="A84">
        <v>83</v>
      </c>
      <c r="B84" t="s">
        <v>86</v>
      </c>
      <c r="C84">
        <v>114.5</v>
      </c>
      <c r="D84">
        <v>0.22900000000000001</v>
      </c>
      <c r="E84">
        <v>0.47399999999999998</v>
      </c>
      <c r="F84">
        <v>0.129</v>
      </c>
      <c r="G84">
        <v>0.313</v>
      </c>
    </row>
    <row r="85" spans="1:7" x14ac:dyDescent="0.35">
      <c r="A85">
        <v>84</v>
      </c>
      <c r="B85" t="s">
        <v>83</v>
      </c>
      <c r="C85">
        <v>105.4</v>
      </c>
      <c r="D85">
        <v>0.215</v>
      </c>
      <c r="E85">
        <v>0.42299999999999999</v>
      </c>
      <c r="F85">
        <v>0.109</v>
      </c>
      <c r="G85">
        <v>0.307</v>
      </c>
    </row>
    <row r="86" spans="1:7" x14ac:dyDescent="0.35">
      <c r="A86">
        <v>85</v>
      </c>
      <c r="B86" t="s">
        <v>12</v>
      </c>
      <c r="C86">
        <v>96.7</v>
      </c>
      <c r="D86">
        <v>0.21099999999999999</v>
      </c>
      <c r="E86">
        <v>0.38900000000000001</v>
      </c>
      <c r="F86">
        <v>7.5999999999999998E-2</v>
      </c>
      <c r="G86">
        <v>0.29099999999999998</v>
      </c>
    </row>
    <row r="87" spans="1:7" x14ac:dyDescent="0.35">
      <c r="A87">
        <v>86</v>
      </c>
      <c r="B87" t="s">
        <v>26</v>
      </c>
      <c r="C87">
        <v>80.5</v>
      </c>
      <c r="D87">
        <v>0.21199999999999999</v>
      </c>
      <c r="E87">
        <v>0.38700000000000001</v>
      </c>
      <c r="F87">
        <v>0.05</v>
      </c>
      <c r="G87">
        <v>0.156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68A55-4A65-4049-90CB-6A08AB8CF1D3}">
  <sheetPr>
    <tabColor rgb="FF00B050"/>
  </sheetPr>
  <dimension ref="A1:J87"/>
  <sheetViews>
    <sheetView topLeftCell="A62" zoomScale="75" zoomScaleNormal="75" workbookViewId="0">
      <selection activeCell="B2" sqref="B2:B87"/>
    </sheetView>
  </sheetViews>
  <sheetFormatPr defaultRowHeight="14.5" x14ac:dyDescent="0.35"/>
  <cols>
    <col min="1" max="1" width="24.08984375" bestFit="1" customWidth="1"/>
    <col min="2" max="2" width="25.08984375" bestFit="1" customWidth="1"/>
    <col min="3" max="3" width="16.26953125" bestFit="1" customWidth="1"/>
    <col min="4" max="4" width="29.26953125" bestFit="1" customWidth="1"/>
    <col min="5" max="5" width="29.90625" bestFit="1" customWidth="1"/>
    <col min="6" max="6" width="21.54296875" bestFit="1" customWidth="1"/>
    <col min="7" max="7" width="25" bestFit="1" customWidth="1"/>
  </cols>
  <sheetData>
    <row r="1" spans="1:10" x14ac:dyDescent="0.35">
      <c r="A1" t="s">
        <v>112</v>
      </c>
      <c r="B1" t="s">
        <v>113</v>
      </c>
      <c r="C1" t="s">
        <v>114</v>
      </c>
      <c r="D1" t="s">
        <v>115</v>
      </c>
      <c r="E1" t="s">
        <v>116</v>
      </c>
      <c r="F1" t="s">
        <v>117</v>
      </c>
      <c r="G1" t="s">
        <v>118</v>
      </c>
    </row>
    <row r="2" spans="1:10" x14ac:dyDescent="0.35">
      <c r="A2">
        <v>1</v>
      </c>
      <c r="B2" t="s">
        <v>11</v>
      </c>
      <c r="C2">
        <v>171</v>
      </c>
      <c r="D2">
        <v>0.35799999999999998</v>
      </c>
      <c r="E2">
        <v>0.55300000000000005</v>
      </c>
      <c r="F2">
        <v>0.34599999999999997</v>
      </c>
      <c r="G2">
        <v>0.45300000000000001</v>
      </c>
      <c r="I2">
        <f>100*SUM(Table_Table_0__7[[#This Row],[% 1st Serve Return Points Won]:[% Break Points Converted]])</f>
        <v>171.00000000000003</v>
      </c>
      <c r="J2">
        <f>+Table_Table_0__7[[#This Row],[Return Rating©]]-I2</f>
        <v>0</v>
      </c>
    </row>
    <row r="3" spans="1:10" x14ac:dyDescent="0.35">
      <c r="A3">
        <v>2</v>
      </c>
      <c r="B3" t="s">
        <v>76</v>
      </c>
      <c r="C3">
        <v>169.3</v>
      </c>
      <c r="D3">
        <v>0.35299999999999998</v>
      </c>
      <c r="E3">
        <v>0.54800000000000004</v>
      </c>
      <c r="F3">
        <v>0.33800000000000002</v>
      </c>
      <c r="G3">
        <v>0.45400000000000001</v>
      </c>
      <c r="I3">
        <f>100*SUM(Table_Table_0__7[[#This Row],[% 1st Serve Return Points Won]:[% Break Points Converted]])</f>
        <v>169.3</v>
      </c>
      <c r="J3">
        <f>+Table_Table_0__7[[#This Row],[Return Rating©]]-I3</f>
        <v>0</v>
      </c>
    </row>
    <row r="4" spans="1:10" x14ac:dyDescent="0.35">
      <c r="A4">
        <v>3</v>
      </c>
      <c r="B4" t="s">
        <v>22</v>
      </c>
      <c r="C4">
        <v>165.3</v>
      </c>
      <c r="D4">
        <v>0.33100000000000002</v>
      </c>
      <c r="E4">
        <v>0.55700000000000005</v>
      </c>
      <c r="F4">
        <v>0.30599999999999999</v>
      </c>
      <c r="G4">
        <v>0.45900000000000002</v>
      </c>
      <c r="I4">
        <f>100*SUM(Table_Table_0__7[[#This Row],[% 1st Serve Return Points Won]:[% Break Points Converted]])</f>
        <v>165.3</v>
      </c>
      <c r="J4">
        <f>+Table_Table_0__7[[#This Row],[Return Rating©]]-I4</f>
        <v>0</v>
      </c>
    </row>
    <row r="5" spans="1:10" x14ac:dyDescent="0.35">
      <c r="A5">
        <v>4</v>
      </c>
      <c r="B5" t="s">
        <v>18</v>
      </c>
      <c r="C5">
        <v>160.4</v>
      </c>
      <c r="D5">
        <v>0.33100000000000002</v>
      </c>
      <c r="E5">
        <v>0.52600000000000002</v>
      </c>
      <c r="F5">
        <v>0.309</v>
      </c>
      <c r="G5">
        <v>0.438</v>
      </c>
      <c r="I5">
        <f>100*SUM(Table_Table_0__7[[#This Row],[% 1st Serve Return Points Won]:[% Break Points Converted]])</f>
        <v>160.39999999999998</v>
      </c>
      <c r="J5">
        <f>+Table_Table_0__7[[#This Row],[Return Rating©]]-I5</f>
        <v>0</v>
      </c>
    </row>
    <row r="6" spans="1:10" x14ac:dyDescent="0.35">
      <c r="A6">
        <v>5</v>
      </c>
      <c r="B6" t="s">
        <v>45</v>
      </c>
      <c r="C6">
        <v>157.80000000000001</v>
      </c>
      <c r="D6">
        <v>0.317</v>
      </c>
      <c r="E6">
        <v>0.52900000000000003</v>
      </c>
      <c r="F6">
        <v>0.28000000000000003</v>
      </c>
      <c r="G6">
        <v>0.45200000000000001</v>
      </c>
      <c r="I6">
        <f>100*SUM(Table_Table_0__7[[#This Row],[% 1st Serve Return Points Won]:[% Break Points Converted]])</f>
        <v>157.80000000000001</v>
      </c>
      <c r="J6">
        <f>+Table_Table_0__7[[#This Row],[Return Rating©]]-I6</f>
        <v>0</v>
      </c>
    </row>
    <row r="7" spans="1:10" x14ac:dyDescent="0.35">
      <c r="A7">
        <v>6</v>
      </c>
      <c r="B7" t="s">
        <v>17</v>
      </c>
      <c r="C7">
        <v>155.30000000000001</v>
      </c>
      <c r="D7">
        <v>0.29899999999999999</v>
      </c>
      <c r="E7">
        <v>0.53800000000000003</v>
      </c>
      <c r="F7">
        <v>0.26700000000000002</v>
      </c>
      <c r="G7">
        <v>0.44900000000000001</v>
      </c>
      <c r="I7">
        <f>100*SUM(Table_Table_0__7[[#This Row],[% 1st Serve Return Points Won]:[% Break Points Converted]])</f>
        <v>155.30000000000001</v>
      </c>
      <c r="J7">
        <f>+Table_Table_0__7[[#This Row],[Return Rating©]]-I7</f>
        <v>0</v>
      </c>
    </row>
    <row r="8" spans="1:10" x14ac:dyDescent="0.35">
      <c r="A8">
        <v>7</v>
      </c>
      <c r="B8" t="s">
        <v>38</v>
      </c>
      <c r="C8">
        <v>154.19999999999999</v>
      </c>
      <c r="D8">
        <v>0.30199999999999999</v>
      </c>
      <c r="E8">
        <v>0.54500000000000004</v>
      </c>
      <c r="F8">
        <v>0.25900000000000001</v>
      </c>
      <c r="G8">
        <v>0.436</v>
      </c>
      <c r="I8">
        <f>100*SUM(Table_Table_0__7[[#This Row],[% 1st Serve Return Points Won]:[% Break Points Converted]])</f>
        <v>154.19999999999999</v>
      </c>
      <c r="J8">
        <f>+Table_Table_0__7[[#This Row],[Return Rating©]]-I8</f>
        <v>0</v>
      </c>
    </row>
    <row r="9" spans="1:10" x14ac:dyDescent="0.35">
      <c r="A9">
        <v>8</v>
      </c>
      <c r="B9" t="s">
        <v>37</v>
      </c>
      <c r="C9">
        <v>153.6</v>
      </c>
      <c r="D9">
        <v>0.314</v>
      </c>
      <c r="E9">
        <v>0.52200000000000002</v>
      </c>
      <c r="F9">
        <v>0.26200000000000001</v>
      </c>
      <c r="G9">
        <v>0.438</v>
      </c>
      <c r="I9">
        <f>100*SUM(Table_Table_0__7[[#This Row],[% 1st Serve Return Points Won]:[% Break Points Converted]])</f>
        <v>153.6</v>
      </c>
      <c r="J9">
        <f>+Table_Table_0__7[[#This Row],[Return Rating©]]-I9</f>
        <v>0</v>
      </c>
    </row>
    <row r="10" spans="1:10" x14ac:dyDescent="0.35">
      <c r="A10">
        <v>9</v>
      </c>
      <c r="B10" t="s">
        <v>63</v>
      </c>
      <c r="C10">
        <v>153.5</v>
      </c>
      <c r="D10">
        <v>0.312</v>
      </c>
      <c r="E10">
        <v>0.53600000000000003</v>
      </c>
      <c r="F10">
        <v>0.27300000000000002</v>
      </c>
      <c r="G10">
        <v>0.41399999999999998</v>
      </c>
      <c r="I10">
        <f>100*SUM(Table_Table_0__7[[#This Row],[% 1st Serve Return Points Won]:[% Break Points Converted]])</f>
        <v>153.5</v>
      </c>
      <c r="J10">
        <f>+Table_Table_0__7[[#This Row],[Return Rating©]]-I10</f>
        <v>0</v>
      </c>
    </row>
    <row r="11" spans="1:10" x14ac:dyDescent="0.35">
      <c r="A11">
        <v>10</v>
      </c>
      <c r="B11" t="s">
        <v>95</v>
      </c>
      <c r="C11">
        <v>153.4</v>
      </c>
      <c r="D11">
        <v>0.318</v>
      </c>
      <c r="E11">
        <v>0.51900000000000002</v>
      </c>
      <c r="F11">
        <v>0.26500000000000001</v>
      </c>
      <c r="G11">
        <v>0.432</v>
      </c>
      <c r="I11">
        <f>100*SUM(Table_Table_0__7[[#This Row],[% 1st Serve Return Points Won]:[% Break Points Converted]])</f>
        <v>153.39999999999998</v>
      </c>
      <c r="J11">
        <f>+Table_Table_0__7[[#This Row],[Return Rating©]]-I11</f>
        <v>0</v>
      </c>
    </row>
    <row r="12" spans="1:10" x14ac:dyDescent="0.35">
      <c r="A12">
        <v>11</v>
      </c>
      <c r="B12" t="s">
        <v>93</v>
      </c>
      <c r="C12">
        <v>153.4</v>
      </c>
      <c r="D12">
        <v>0.318</v>
      </c>
      <c r="E12">
        <v>0.53100000000000003</v>
      </c>
      <c r="F12">
        <v>0.27600000000000002</v>
      </c>
      <c r="G12">
        <v>0.40899999999999997</v>
      </c>
      <c r="I12">
        <f>100*SUM(Table_Table_0__7[[#This Row],[% 1st Serve Return Points Won]:[% Break Points Converted]])</f>
        <v>153.4</v>
      </c>
      <c r="J12">
        <f>+Table_Table_0__7[[#This Row],[Return Rating©]]-I12</f>
        <v>0</v>
      </c>
    </row>
    <row r="13" spans="1:10" x14ac:dyDescent="0.35">
      <c r="A13">
        <v>12</v>
      </c>
      <c r="B13" t="s">
        <v>80</v>
      </c>
      <c r="C13">
        <v>152.9</v>
      </c>
      <c r="D13">
        <v>0.318</v>
      </c>
      <c r="E13">
        <v>0.51600000000000001</v>
      </c>
      <c r="F13">
        <v>0.28699999999999998</v>
      </c>
      <c r="G13">
        <v>0.40799999999999997</v>
      </c>
      <c r="I13">
        <f>100*SUM(Table_Table_0__7[[#This Row],[% 1st Serve Return Points Won]:[% Break Points Converted]])</f>
        <v>152.89999999999998</v>
      </c>
      <c r="J13">
        <f>+Table_Table_0__7[[#This Row],[Return Rating©]]-I13</f>
        <v>0</v>
      </c>
    </row>
    <row r="14" spans="1:10" x14ac:dyDescent="0.35">
      <c r="A14">
        <v>13</v>
      </c>
      <c r="B14" t="s">
        <v>94</v>
      </c>
      <c r="C14">
        <v>152.6</v>
      </c>
      <c r="D14">
        <v>0.311</v>
      </c>
      <c r="E14">
        <v>0.51600000000000001</v>
      </c>
      <c r="F14">
        <v>0.27100000000000002</v>
      </c>
      <c r="G14">
        <v>0.42799999999999999</v>
      </c>
      <c r="I14">
        <f>100*SUM(Table_Table_0__7[[#This Row],[% 1st Serve Return Points Won]:[% Break Points Converted]])</f>
        <v>152.59999999999997</v>
      </c>
      <c r="J14">
        <f>+Table_Table_0__7[[#This Row],[Return Rating©]]-I14</f>
        <v>0</v>
      </c>
    </row>
    <row r="15" spans="1:10" x14ac:dyDescent="0.35">
      <c r="A15">
        <v>14</v>
      </c>
      <c r="B15" t="s">
        <v>39</v>
      </c>
      <c r="C15">
        <v>152.30000000000001</v>
      </c>
      <c r="D15">
        <v>0.28799999999999998</v>
      </c>
      <c r="E15">
        <v>0.54800000000000004</v>
      </c>
      <c r="F15">
        <v>0.255</v>
      </c>
      <c r="G15">
        <v>0.432</v>
      </c>
      <c r="I15">
        <f>100*SUM(Table_Table_0__7[[#This Row],[% 1st Serve Return Points Won]:[% Break Points Converted]])</f>
        <v>152.30000000000001</v>
      </c>
      <c r="J15">
        <f>+Table_Table_0__7[[#This Row],[Return Rating©]]-I15</f>
        <v>0</v>
      </c>
    </row>
    <row r="16" spans="1:10" x14ac:dyDescent="0.35">
      <c r="A16">
        <v>15</v>
      </c>
      <c r="B16" t="s">
        <v>57</v>
      </c>
      <c r="C16">
        <v>152.1</v>
      </c>
      <c r="D16">
        <v>0.33300000000000002</v>
      </c>
      <c r="E16">
        <v>0.501</v>
      </c>
      <c r="F16">
        <v>0.27100000000000002</v>
      </c>
      <c r="G16">
        <v>0.41599999999999998</v>
      </c>
      <c r="I16">
        <f>100*SUM(Table_Table_0__7[[#This Row],[% 1st Serve Return Points Won]:[% Break Points Converted]])</f>
        <v>152.1</v>
      </c>
      <c r="J16">
        <f>+Table_Table_0__7[[#This Row],[Return Rating©]]-I16</f>
        <v>0</v>
      </c>
    </row>
    <row r="17" spans="1:10" x14ac:dyDescent="0.35">
      <c r="A17">
        <v>16</v>
      </c>
      <c r="B17" t="s">
        <v>21</v>
      </c>
      <c r="C17">
        <v>150.6</v>
      </c>
      <c r="D17">
        <v>0.314</v>
      </c>
      <c r="E17">
        <v>0.51200000000000001</v>
      </c>
      <c r="F17">
        <v>0.253</v>
      </c>
      <c r="G17">
        <v>0.42699999999999999</v>
      </c>
      <c r="I17">
        <f>100*SUM(Table_Table_0__7[[#This Row],[% 1st Serve Return Points Won]:[% Break Points Converted]])</f>
        <v>150.60000000000002</v>
      </c>
      <c r="J17">
        <f>+Table_Table_0__7[[#This Row],[Return Rating©]]-I17</f>
        <v>0</v>
      </c>
    </row>
    <row r="18" spans="1:10" x14ac:dyDescent="0.35">
      <c r="A18">
        <v>17</v>
      </c>
      <c r="B18" t="s">
        <v>104</v>
      </c>
      <c r="C18">
        <v>149.80000000000001</v>
      </c>
      <c r="D18">
        <v>0.308</v>
      </c>
      <c r="E18">
        <v>0.52900000000000003</v>
      </c>
      <c r="F18">
        <v>0.27400000000000002</v>
      </c>
      <c r="G18">
        <v>0.38700000000000001</v>
      </c>
      <c r="I18">
        <f>100*SUM(Table_Table_0__7[[#This Row],[% 1st Serve Return Points Won]:[% Break Points Converted]])</f>
        <v>149.80000000000001</v>
      </c>
      <c r="J18">
        <f>+Table_Table_0__7[[#This Row],[Return Rating©]]-I18</f>
        <v>0</v>
      </c>
    </row>
    <row r="19" spans="1:10" x14ac:dyDescent="0.35">
      <c r="A19">
        <v>18</v>
      </c>
      <c r="B19" t="s">
        <v>82</v>
      </c>
      <c r="C19">
        <v>149.6</v>
      </c>
      <c r="D19">
        <v>0.30599999999999999</v>
      </c>
      <c r="E19">
        <v>0.51</v>
      </c>
      <c r="F19">
        <v>0.253</v>
      </c>
      <c r="G19">
        <v>0.42699999999999999</v>
      </c>
      <c r="I19">
        <f>100*SUM(Table_Table_0__7[[#This Row],[% 1st Serve Return Points Won]:[% Break Points Converted]])</f>
        <v>149.6</v>
      </c>
      <c r="J19">
        <f>+Table_Table_0__7[[#This Row],[Return Rating©]]-I19</f>
        <v>0</v>
      </c>
    </row>
    <row r="20" spans="1:10" x14ac:dyDescent="0.35">
      <c r="A20">
        <v>19</v>
      </c>
      <c r="B20" t="s">
        <v>61</v>
      </c>
      <c r="C20">
        <v>149</v>
      </c>
      <c r="D20">
        <v>0.315</v>
      </c>
      <c r="E20">
        <v>0.50700000000000001</v>
      </c>
      <c r="F20">
        <v>0.25</v>
      </c>
      <c r="G20">
        <v>0.41799999999999998</v>
      </c>
      <c r="I20">
        <f>100*SUM(Table_Table_0__7[[#This Row],[% 1st Serve Return Points Won]:[% Break Points Converted]])</f>
        <v>149</v>
      </c>
      <c r="J20">
        <f>+Table_Table_0__7[[#This Row],[Return Rating©]]-I20</f>
        <v>0</v>
      </c>
    </row>
    <row r="21" spans="1:10" x14ac:dyDescent="0.35">
      <c r="A21">
        <v>20</v>
      </c>
      <c r="B21" t="s">
        <v>62</v>
      </c>
      <c r="C21">
        <v>148.9</v>
      </c>
      <c r="D21">
        <v>0.29699999999999999</v>
      </c>
      <c r="E21">
        <v>0.52800000000000002</v>
      </c>
      <c r="F21">
        <v>0.26</v>
      </c>
      <c r="G21">
        <v>0.40400000000000003</v>
      </c>
      <c r="I21">
        <f>100*SUM(Table_Table_0__7[[#This Row],[% 1st Serve Return Points Won]:[% Break Points Converted]])</f>
        <v>148.89999999999998</v>
      </c>
      <c r="J21">
        <f>+Table_Table_0__7[[#This Row],[Return Rating©]]-I21</f>
        <v>0</v>
      </c>
    </row>
    <row r="22" spans="1:10" x14ac:dyDescent="0.35">
      <c r="A22">
        <v>21</v>
      </c>
      <c r="B22" t="s">
        <v>42</v>
      </c>
      <c r="C22">
        <v>148.80000000000001</v>
      </c>
      <c r="D22">
        <v>0.36899999999999999</v>
      </c>
      <c r="E22">
        <v>0.47499999999999998</v>
      </c>
      <c r="F22">
        <v>0.255</v>
      </c>
      <c r="G22">
        <v>0.38900000000000001</v>
      </c>
      <c r="I22">
        <f>100*SUM(Table_Table_0__7[[#This Row],[% 1st Serve Return Points Won]:[% Break Points Converted]])</f>
        <v>148.80000000000001</v>
      </c>
      <c r="J22">
        <f>+Table_Table_0__7[[#This Row],[Return Rating©]]-I22</f>
        <v>0</v>
      </c>
    </row>
    <row r="23" spans="1:10" x14ac:dyDescent="0.35">
      <c r="A23">
        <v>22</v>
      </c>
      <c r="B23" t="s">
        <v>29</v>
      </c>
      <c r="C23">
        <v>148.6</v>
      </c>
      <c r="D23">
        <v>0.312</v>
      </c>
      <c r="E23">
        <v>0.51600000000000001</v>
      </c>
      <c r="F23">
        <v>0.26200000000000001</v>
      </c>
      <c r="G23">
        <v>0.39600000000000002</v>
      </c>
      <c r="I23">
        <f>100*SUM(Table_Table_0__7[[#This Row],[% 1st Serve Return Points Won]:[% Break Points Converted]])</f>
        <v>148.60000000000002</v>
      </c>
      <c r="J23">
        <f>+Table_Table_0__7[[#This Row],[Return Rating©]]-I23</f>
        <v>0</v>
      </c>
    </row>
    <row r="24" spans="1:10" x14ac:dyDescent="0.35">
      <c r="A24">
        <v>23</v>
      </c>
      <c r="B24" t="s">
        <v>53</v>
      </c>
      <c r="C24">
        <v>148.4</v>
      </c>
      <c r="D24">
        <v>0.32300000000000001</v>
      </c>
      <c r="E24">
        <v>0.498</v>
      </c>
      <c r="F24">
        <v>0.253</v>
      </c>
      <c r="G24">
        <v>0.41</v>
      </c>
      <c r="I24">
        <f>100*SUM(Table_Table_0__7[[#This Row],[% 1st Serve Return Points Won]:[% Break Points Converted]])</f>
        <v>148.39999999999998</v>
      </c>
      <c r="J24">
        <f>+Table_Table_0__7[[#This Row],[Return Rating©]]-I24</f>
        <v>0</v>
      </c>
    </row>
    <row r="25" spans="1:10" x14ac:dyDescent="0.35">
      <c r="A25">
        <v>24</v>
      </c>
      <c r="B25" t="s">
        <v>73</v>
      </c>
      <c r="C25">
        <v>148.19999999999999</v>
      </c>
      <c r="D25">
        <v>0.30099999999999999</v>
      </c>
      <c r="E25">
        <v>0.53</v>
      </c>
      <c r="F25">
        <v>0.24399999999999999</v>
      </c>
      <c r="G25">
        <v>0.40699999999999997</v>
      </c>
      <c r="I25">
        <f>100*SUM(Table_Table_0__7[[#This Row],[% 1st Serve Return Points Won]:[% Break Points Converted]])</f>
        <v>148.19999999999999</v>
      </c>
      <c r="J25">
        <f>+Table_Table_0__7[[#This Row],[Return Rating©]]-I25</f>
        <v>0</v>
      </c>
    </row>
    <row r="26" spans="1:10" x14ac:dyDescent="0.35">
      <c r="A26">
        <v>25</v>
      </c>
      <c r="B26" t="s">
        <v>32</v>
      </c>
      <c r="C26">
        <v>148.19999999999999</v>
      </c>
      <c r="D26">
        <v>0.28699999999999998</v>
      </c>
      <c r="E26">
        <v>0.53500000000000003</v>
      </c>
      <c r="F26">
        <v>0.24299999999999999</v>
      </c>
      <c r="G26">
        <v>0.41699999999999998</v>
      </c>
      <c r="I26">
        <f>100*SUM(Table_Table_0__7[[#This Row],[% 1st Serve Return Points Won]:[% Break Points Converted]])</f>
        <v>148.19999999999999</v>
      </c>
      <c r="J26">
        <f>+Table_Table_0__7[[#This Row],[Return Rating©]]-I26</f>
        <v>0</v>
      </c>
    </row>
    <row r="27" spans="1:10" x14ac:dyDescent="0.35">
      <c r="A27">
        <v>26</v>
      </c>
      <c r="B27" t="s">
        <v>44</v>
      </c>
      <c r="C27">
        <v>148.19999999999999</v>
      </c>
      <c r="D27">
        <v>0.309</v>
      </c>
      <c r="E27">
        <v>0.51100000000000001</v>
      </c>
      <c r="F27">
        <v>0.251</v>
      </c>
      <c r="G27">
        <v>0.41099999999999998</v>
      </c>
      <c r="I27">
        <f>100*SUM(Table_Table_0__7[[#This Row],[% 1st Serve Return Points Won]:[% Break Points Converted]])</f>
        <v>148.20000000000002</v>
      </c>
      <c r="J27">
        <f>+Table_Table_0__7[[#This Row],[Return Rating©]]-I27</f>
        <v>0</v>
      </c>
    </row>
    <row r="28" spans="1:10" x14ac:dyDescent="0.35">
      <c r="A28">
        <v>27</v>
      </c>
      <c r="B28" t="s">
        <v>19</v>
      </c>
      <c r="C28">
        <v>148</v>
      </c>
      <c r="D28">
        <v>0.311</v>
      </c>
      <c r="E28">
        <v>0.51300000000000001</v>
      </c>
      <c r="F28">
        <v>0.26200000000000001</v>
      </c>
      <c r="G28">
        <v>0.39400000000000002</v>
      </c>
      <c r="I28">
        <f>100*SUM(Table_Table_0__7[[#This Row],[% 1st Serve Return Points Won]:[% Break Points Converted]])</f>
        <v>148</v>
      </c>
      <c r="J28">
        <f>+Table_Table_0__7[[#This Row],[Return Rating©]]-I28</f>
        <v>0</v>
      </c>
    </row>
    <row r="29" spans="1:10" x14ac:dyDescent="0.35">
      <c r="A29">
        <v>28</v>
      </c>
      <c r="B29" t="s">
        <v>35</v>
      </c>
      <c r="C29">
        <v>146.80000000000001</v>
      </c>
      <c r="D29">
        <v>0.312</v>
      </c>
      <c r="E29">
        <v>0.51800000000000002</v>
      </c>
      <c r="F29">
        <v>0.246</v>
      </c>
      <c r="G29">
        <v>0.39200000000000002</v>
      </c>
      <c r="I29">
        <f>100*SUM(Table_Table_0__7[[#This Row],[% 1st Serve Return Points Won]:[% Break Points Converted]])</f>
        <v>146.80000000000001</v>
      </c>
      <c r="J29">
        <f>+Table_Table_0__7[[#This Row],[Return Rating©]]-I29</f>
        <v>0</v>
      </c>
    </row>
    <row r="30" spans="1:10" x14ac:dyDescent="0.35">
      <c r="A30">
        <v>29</v>
      </c>
      <c r="B30" t="s">
        <v>64</v>
      </c>
      <c r="C30">
        <v>146.4</v>
      </c>
      <c r="D30">
        <v>0.313</v>
      </c>
      <c r="E30">
        <v>0.51900000000000002</v>
      </c>
      <c r="F30">
        <v>0.24199999999999999</v>
      </c>
      <c r="G30">
        <v>0.39</v>
      </c>
      <c r="I30">
        <f>100*SUM(Table_Table_0__7[[#This Row],[% 1st Serve Return Points Won]:[% Break Points Converted]])</f>
        <v>146.4</v>
      </c>
      <c r="J30">
        <f>+Table_Table_0__7[[#This Row],[Return Rating©]]-I30</f>
        <v>0</v>
      </c>
    </row>
    <row r="31" spans="1:10" x14ac:dyDescent="0.35">
      <c r="A31">
        <v>30</v>
      </c>
      <c r="B31" t="s">
        <v>27</v>
      </c>
      <c r="C31">
        <v>145.4</v>
      </c>
      <c r="D31">
        <v>0.28599999999999998</v>
      </c>
      <c r="E31">
        <v>0.50600000000000001</v>
      </c>
      <c r="F31">
        <v>0.23100000000000001</v>
      </c>
      <c r="G31">
        <v>0.43099999999999999</v>
      </c>
      <c r="I31">
        <f>100*SUM(Table_Table_0__7[[#This Row],[% 1st Serve Return Points Won]:[% Break Points Converted]])</f>
        <v>145.4</v>
      </c>
      <c r="J31">
        <f>+Table_Table_0__7[[#This Row],[Return Rating©]]-I31</f>
        <v>0</v>
      </c>
    </row>
    <row r="32" spans="1:10" x14ac:dyDescent="0.35">
      <c r="A32">
        <v>31</v>
      </c>
      <c r="B32" t="s">
        <v>72</v>
      </c>
      <c r="C32">
        <v>145.19999999999999</v>
      </c>
      <c r="D32">
        <v>0.317</v>
      </c>
      <c r="E32">
        <v>0.48499999999999999</v>
      </c>
      <c r="F32">
        <v>0.24199999999999999</v>
      </c>
      <c r="G32">
        <v>0.40799999999999997</v>
      </c>
      <c r="I32">
        <f>100*SUM(Table_Table_0__7[[#This Row],[% 1st Serve Return Points Won]:[% Break Points Converted]])</f>
        <v>145.19999999999999</v>
      </c>
      <c r="J32">
        <f>+Table_Table_0__7[[#This Row],[Return Rating©]]-I32</f>
        <v>0</v>
      </c>
    </row>
    <row r="33" spans="1:10" x14ac:dyDescent="0.35">
      <c r="A33">
        <v>32</v>
      </c>
      <c r="B33" t="s">
        <v>48</v>
      </c>
      <c r="C33">
        <v>145</v>
      </c>
      <c r="D33">
        <v>0.29499999999999998</v>
      </c>
      <c r="E33">
        <v>0.50600000000000001</v>
      </c>
      <c r="F33">
        <v>0.22600000000000001</v>
      </c>
      <c r="G33">
        <v>0.42299999999999999</v>
      </c>
      <c r="I33">
        <f>100*SUM(Table_Table_0__7[[#This Row],[% 1st Serve Return Points Won]:[% Break Points Converted]])</f>
        <v>145</v>
      </c>
      <c r="J33">
        <f>+Table_Table_0__7[[#This Row],[Return Rating©]]-I33</f>
        <v>0</v>
      </c>
    </row>
    <row r="34" spans="1:10" x14ac:dyDescent="0.35">
      <c r="A34">
        <v>33</v>
      </c>
      <c r="B34" t="s">
        <v>106</v>
      </c>
      <c r="C34">
        <v>143.6</v>
      </c>
      <c r="D34">
        <v>0.29299999999999998</v>
      </c>
      <c r="E34">
        <v>0.505</v>
      </c>
      <c r="F34">
        <v>0.222</v>
      </c>
      <c r="G34">
        <v>0.41599999999999998</v>
      </c>
      <c r="I34">
        <f>100*SUM(Table_Table_0__7[[#This Row],[% 1st Serve Return Points Won]:[% Break Points Converted]])</f>
        <v>143.6</v>
      </c>
      <c r="J34">
        <f>+Table_Table_0__7[[#This Row],[Return Rating©]]-I34</f>
        <v>0</v>
      </c>
    </row>
    <row r="35" spans="1:10" x14ac:dyDescent="0.35">
      <c r="A35">
        <v>34</v>
      </c>
      <c r="B35" t="s">
        <v>51</v>
      </c>
      <c r="C35">
        <v>142.5</v>
      </c>
      <c r="D35">
        <v>0.308</v>
      </c>
      <c r="E35">
        <v>0.5</v>
      </c>
      <c r="F35">
        <v>0.22700000000000001</v>
      </c>
      <c r="G35">
        <v>0.39</v>
      </c>
      <c r="I35">
        <f>100*SUM(Table_Table_0__7[[#This Row],[% 1st Serve Return Points Won]:[% Break Points Converted]])</f>
        <v>142.50000000000003</v>
      </c>
      <c r="J35">
        <f>+Table_Table_0__7[[#This Row],[Return Rating©]]-I35</f>
        <v>0</v>
      </c>
    </row>
    <row r="36" spans="1:10" x14ac:dyDescent="0.35">
      <c r="A36">
        <v>35</v>
      </c>
      <c r="B36" t="s">
        <v>98</v>
      </c>
      <c r="C36">
        <v>141.69999999999999</v>
      </c>
      <c r="D36">
        <v>0.314</v>
      </c>
      <c r="E36">
        <v>0.5</v>
      </c>
      <c r="F36">
        <v>0.23400000000000001</v>
      </c>
      <c r="G36">
        <v>0.36899999999999999</v>
      </c>
      <c r="I36">
        <f>100*SUM(Table_Table_0__7[[#This Row],[% 1st Serve Return Points Won]:[% Break Points Converted]])</f>
        <v>141.70000000000002</v>
      </c>
      <c r="J36">
        <f>+Table_Table_0__7[[#This Row],[Return Rating©]]-I36</f>
        <v>0</v>
      </c>
    </row>
    <row r="37" spans="1:10" x14ac:dyDescent="0.35">
      <c r="A37">
        <v>36</v>
      </c>
      <c r="B37" t="s">
        <v>67</v>
      </c>
      <c r="C37">
        <v>141.69999999999999</v>
      </c>
      <c r="D37">
        <v>0.32200000000000001</v>
      </c>
      <c r="E37">
        <v>0.495</v>
      </c>
      <c r="F37">
        <v>0.245</v>
      </c>
      <c r="G37">
        <v>0.35499999999999998</v>
      </c>
      <c r="I37">
        <f>100*SUM(Table_Table_0__7[[#This Row],[% 1st Serve Return Points Won]:[% Break Points Converted]])</f>
        <v>141.69999999999999</v>
      </c>
      <c r="J37">
        <f>+Table_Table_0__7[[#This Row],[Return Rating©]]-I37</f>
        <v>0</v>
      </c>
    </row>
    <row r="38" spans="1:10" x14ac:dyDescent="0.35">
      <c r="A38">
        <v>37</v>
      </c>
      <c r="B38" t="s">
        <v>49</v>
      </c>
      <c r="C38">
        <v>140.80000000000001</v>
      </c>
      <c r="D38">
        <v>0.30299999999999999</v>
      </c>
      <c r="E38">
        <v>0.50800000000000001</v>
      </c>
      <c r="F38">
        <v>0.23</v>
      </c>
      <c r="G38">
        <v>0.36699999999999999</v>
      </c>
      <c r="I38">
        <f>100*SUM(Table_Table_0__7[[#This Row],[% 1st Serve Return Points Won]:[% Break Points Converted]])</f>
        <v>140.79999999999998</v>
      </c>
      <c r="J38">
        <f>+Table_Table_0__7[[#This Row],[Return Rating©]]-I38</f>
        <v>0</v>
      </c>
    </row>
    <row r="39" spans="1:10" x14ac:dyDescent="0.35">
      <c r="A39">
        <v>38</v>
      </c>
      <c r="B39" t="s">
        <v>107</v>
      </c>
      <c r="C39">
        <v>140.69999999999999</v>
      </c>
      <c r="D39">
        <v>0.29099999999999998</v>
      </c>
      <c r="E39">
        <v>0.496</v>
      </c>
      <c r="F39">
        <v>0.219</v>
      </c>
      <c r="G39">
        <v>0.40100000000000002</v>
      </c>
      <c r="I39">
        <f>100*SUM(Table_Table_0__7[[#This Row],[% 1st Serve Return Points Won]:[% Break Points Converted]])</f>
        <v>140.69999999999999</v>
      </c>
      <c r="J39">
        <f>+Table_Table_0__7[[#This Row],[Return Rating©]]-I39</f>
        <v>0</v>
      </c>
    </row>
    <row r="40" spans="1:10" x14ac:dyDescent="0.35">
      <c r="A40">
        <v>39</v>
      </c>
      <c r="B40" t="s">
        <v>13</v>
      </c>
      <c r="C40">
        <v>140.5</v>
      </c>
      <c r="D40">
        <v>0.27700000000000002</v>
      </c>
      <c r="E40">
        <v>0.51</v>
      </c>
      <c r="F40">
        <v>0.222</v>
      </c>
      <c r="G40">
        <v>0.39600000000000002</v>
      </c>
      <c r="I40">
        <f>100*SUM(Table_Table_0__7[[#This Row],[% 1st Serve Return Points Won]:[% Break Points Converted]])</f>
        <v>140.50000000000003</v>
      </c>
      <c r="J40">
        <f>+Table_Table_0__7[[#This Row],[Return Rating©]]-I40</f>
        <v>0</v>
      </c>
    </row>
    <row r="41" spans="1:10" x14ac:dyDescent="0.35">
      <c r="A41">
        <v>40</v>
      </c>
      <c r="B41" t="s">
        <v>100</v>
      </c>
      <c r="C41">
        <v>140.4</v>
      </c>
      <c r="D41">
        <v>0.29499999999999998</v>
      </c>
      <c r="E41">
        <v>0.48299999999999998</v>
      </c>
      <c r="F41">
        <v>0.20399999999999999</v>
      </c>
      <c r="G41">
        <v>0.42199999999999999</v>
      </c>
      <c r="I41">
        <f>100*SUM(Table_Table_0__7[[#This Row],[% 1st Serve Return Points Won]:[% Break Points Converted]])</f>
        <v>140.39999999999998</v>
      </c>
      <c r="J41">
        <f>+Table_Table_0__7[[#This Row],[Return Rating©]]-I41</f>
        <v>0</v>
      </c>
    </row>
    <row r="42" spans="1:10" x14ac:dyDescent="0.35">
      <c r="A42">
        <v>41</v>
      </c>
      <c r="B42" t="s">
        <v>70</v>
      </c>
      <c r="C42">
        <v>140.1</v>
      </c>
      <c r="D42">
        <v>0.27700000000000002</v>
      </c>
      <c r="E42">
        <v>0.5</v>
      </c>
      <c r="F42">
        <v>0.221</v>
      </c>
      <c r="G42">
        <v>0.40300000000000002</v>
      </c>
      <c r="I42">
        <f>100*SUM(Table_Table_0__7[[#This Row],[% 1st Serve Return Points Won]:[% Break Points Converted]])</f>
        <v>140.1</v>
      </c>
      <c r="J42">
        <f>+Table_Table_0__7[[#This Row],[Return Rating©]]-I42</f>
        <v>0</v>
      </c>
    </row>
    <row r="43" spans="1:10" x14ac:dyDescent="0.35">
      <c r="A43">
        <v>42</v>
      </c>
      <c r="B43" t="s">
        <v>43</v>
      </c>
      <c r="C43">
        <v>139.69999999999999</v>
      </c>
      <c r="D43">
        <v>0.28999999999999998</v>
      </c>
      <c r="E43">
        <v>0.50600000000000001</v>
      </c>
      <c r="F43">
        <v>0.214</v>
      </c>
      <c r="G43">
        <v>0.38700000000000001</v>
      </c>
      <c r="I43">
        <f>100*SUM(Table_Table_0__7[[#This Row],[% 1st Serve Return Points Won]:[% Break Points Converted]])</f>
        <v>139.69999999999999</v>
      </c>
      <c r="J43">
        <f>+Table_Table_0__7[[#This Row],[Return Rating©]]-I43</f>
        <v>0</v>
      </c>
    </row>
    <row r="44" spans="1:10" x14ac:dyDescent="0.35">
      <c r="A44">
        <v>43</v>
      </c>
      <c r="B44" t="s">
        <v>56</v>
      </c>
      <c r="C44">
        <v>139.30000000000001</v>
      </c>
      <c r="D44">
        <v>0.27800000000000002</v>
      </c>
      <c r="E44">
        <v>0.51</v>
      </c>
      <c r="F44">
        <v>0.215</v>
      </c>
      <c r="G44">
        <v>0.39</v>
      </c>
      <c r="I44">
        <f>100*SUM(Table_Table_0__7[[#This Row],[% 1st Serve Return Points Won]:[% Break Points Converted]])</f>
        <v>139.30000000000001</v>
      </c>
      <c r="J44">
        <f>+Table_Table_0__7[[#This Row],[Return Rating©]]-I44</f>
        <v>0</v>
      </c>
    </row>
    <row r="45" spans="1:10" x14ac:dyDescent="0.35">
      <c r="A45">
        <v>44</v>
      </c>
      <c r="B45" t="s">
        <v>69</v>
      </c>
      <c r="C45">
        <v>139.30000000000001</v>
      </c>
      <c r="D45">
        <v>0.29199999999999998</v>
      </c>
      <c r="E45">
        <v>0.49199999999999999</v>
      </c>
      <c r="F45">
        <v>0.217</v>
      </c>
      <c r="G45">
        <v>0.39200000000000002</v>
      </c>
      <c r="I45">
        <f>100*SUM(Table_Table_0__7[[#This Row],[% 1st Serve Return Points Won]:[% Break Points Converted]])</f>
        <v>139.30000000000001</v>
      </c>
      <c r="J45">
        <f>+Table_Table_0__7[[#This Row],[Return Rating©]]-I45</f>
        <v>0</v>
      </c>
    </row>
    <row r="46" spans="1:10" x14ac:dyDescent="0.35">
      <c r="A46">
        <v>45</v>
      </c>
      <c r="B46" t="s">
        <v>90</v>
      </c>
      <c r="C46">
        <v>139.19999999999999</v>
      </c>
      <c r="D46">
        <v>0.29199999999999998</v>
      </c>
      <c r="E46">
        <v>0.503</v>
      </c>
      <c r="F46">
        <v>0.22600000000000001</v>
      </c>
      <c r="G46">
        <v>0.371</v>
      </c>
      <c r="I46">
        <f>100*SUM(Table_Table_0__7[[#This Row],[% 1st Serve Return Points Won]:[% Break Points Converted]])</f>
        <v>139.19999999999999</v>
      </c>
      <c r="J46">
        <f>+Table_Table_0__7[[#This Row],[Return Rating©]]-I46</f>
        <v>0</v>
      </c>
    </row>
    <row r="47" spans="1:10" x14ac:dyDescent="0.35">
      <c r="A47">
        <v>46</v>
      </c>
      <c r="B47" t="s">
        <v>75</v>
      </c>
      <c r="C47">
        <v>139</v>
      </c>
      <c r="D47">
        <v>0.29399999999999998</v>
      </c>
      <c r="E47">
        <v>0.495</v>
      </c>
      <c r="F47">
        <v>0.223</v>
      </c>
      <c r="G47">
        <v>0.378</v>
      </c>
      <c r="I47">
        <f>100*SUM(Table_Table_0__7[[#This Row],[% 1st Serve Return Points Won]:[% Break Points Converted]])</f>
        <v>139</v>
      </c>
      <c r="J47">
        <f>+Table_Table_0__7[[#This Row],[Return Rating©]]-I47</f>
        <v>0</v>
      </c>
    </row>
    <row r="48" spans="1:10" x14ac:dyDescent="0.35">
      <c r="A48">
        <v>47</v>
      </c>
      <c r="B48" t="s">
        <v>25</v>
      </c>
      <c r="C48">
        <v>139</v>
      </c>
      <c r="D48">
        <v>0.307</v>
      </c>
      <c r="E48">
        <v>0.49399999999999999</v>
      </c>
      <c r="F48">
        <v>0.217</v>
      </c>
      <c r="G48">
        <v>0.372</v>
      </c>
      <c r="I48">
        <f>100*SUM(Table_Table_0__7[[#This Row],[% 1st Serve Return Points Won]:[% Break Points Converted]])</f>
        <v>139</v>
      </c>
      <c r="J48">
        <f>+Table_Table_0__7[[#This Row],[Return Rating©]]-I48</f>
        <v>0</v>
      </c>
    </row>
    <row r="49" spans="1:10" x14ac:dyDescent="0.35">
      <c r="A49">
        <v>48</v>
      </c>
      <c r="B49" t="s">
        <v>109</v>
      </c>
      <c r="C49">
        <v>138.30000000000001</v>
      </c>
      <c r="D49">
        <v>0.316</v>
      </c>
      <c r="E49">
        <v>0.45100000000000001</v>
      </c>
      <c r="F49">
        <v>0.23</v>
      </c>
      <c r="G49">
        <v>0.38600000000000001</v>
      </c>
      <c r="I49">
        <f>100*SUM(Table_Table_0__7[[#This Row],[% 1st Serve Return Points Won]:[% Break Points Converted]])</f>
        <v>138.30000000000001</v>
      </c>
      <c r="J49">
        <f>+Table_Table_0__7[[#This Row],[Return Rating©]]-I49</f>
        <v>0</v>
      </c>
    </row>
    <row r="50" spans="1:10" x14ac:dyDescent="0.35">
      <c r="A50">
        <v>49</v>
      </c>
      <c r="B50" t="s">
        <v>97</v>
      </c>
      <c r="C50">
        <v>138.30000000000001</v>
      </c>
      <c r="D50">
        <v>0.26800000000000002</v>
      </c>
      <c r="E50">
        <v>0.51200000000000001</v>
      </c>
      <c r="F50">
        <v>0.20899999999999999</v>
      </c>
      <c r="G50">
        <v>0.39400000000000002</v>
      </c>
      <c r="I50">
        <f>100*SUM(Table_Table_0__7[[#This Row],[% 1st Serve Return Points Won]:[% Break Points Converted]])</f>
        <v>138.30000000000001</v>
      </c>
      <c r="J50">
        <f>+Table_Table_0__7[[#This Row],[Return Rating©]]-I50</f>
        <v>0</v>
      </c>
    </row>
    <row r="51" spans="1:10" x14ac:dyDescent="0.35">
      <c r="A51">
        <v>50</v>
      </c>
      <c r="B51" t="s">
        <v>55</v>
      </c>
      <c r="C51">
        <v>137.9</v>
      </c>
      <c r="D51">
        <v>0.29099999999999998</v>
      </c>
      <c r="E51">
        <v>0.5</v>
      </c>
      <c r="F51">
        <v>0.217</v>
      </c>
      <c r="G51">
        <v>0.371</v>
      </c>
      <c r="I51">
        <f>100*SUM(Table_Table_0__7[[#This Row],[% 1st Serve Return Points Won]:[% Break Points Converted]])</f>
        <v>137.9</v>
      </c>
      <c r="J51">
        <f>+Table_Table_0__7[[#This Row],[Return Rating©]]-I51</f>
        <v>0</v>
      </c>
    </row>
    <row r="52" spans="1:10" x14ac:dyDescent="0.35">
      <c r="A52">
        <v>51</v>
      </c>
      <c r="B52" t="s">
        <v>20</v>
      </c>
      <c r="C52">
        <v>137.6</v>
      </c>
      <c r="D52">
        <v>0.3</v>
      </c>
      <c r="E52">
        <v>0.46700000000000003</v>
      </c>
      <c r="F52">
        <v>0.20599999999999999</v>
      </c>
      <c r="G52">
        <v>0.40300000000000002</v>
      </c>
      <c r="I52">
        <f>100*SUM(Table_Table_0__7[[#This Row],[% 1st Serve Return Points Won]:[% Break Points Converted]])</f>
        <v>137.6</v>
      </c>
      <c r="J52">
        <f>+Table_Table_0__7[[#This Row],[Return Rating©]]-I52</f>
        <v>0</v>
      </c>
    </row>
    <row r="53" spans="1:10" x14ac:dyDescent="0.35">
      <c r="A53">
        <v>52</v>
      </c>
      <c r="B53" t="s">
        <v>54</v>
      </c>
      <c r="C53">
        <v>136.80000000000001</v>
      </c>
      <c r="D53">
        <v>0.28199999999999997</v>
      </c>
      <c r="E53">
        <v>0.46400000000000002</v>
      </c>
      <c r="F53">
        <v>0.20499999999999999</v>
      </c>
      <c r="G53">
        <v>0.41699999999999998</v>
      </c>
      <c r="I53">
        <f>100*SUM(Table_Table_0__7[[#This Row],[% 1st Serve Return Points Won]:[% Break Points Converted]])</f>
        <v>136.79999999999998</v>
      </c>
      <c r="J53">
        <f>+Table_Table_0__7[[#This Row],[Return Rating©]]-I53</f>
        <v>0</v>
      </c>
    </row>
    <row r="54" spans="1:10" x14ac:dyDescent="0.35">
      <c r="A54">
        <v>53</v>
      </c>
      <c r="B54" t="s">
        <v>84</v>
      </c>
      <c r="C54">
        <v>136.6</v>
      </c>
      <c r="D54">
        <v>0.29099999999999998</v>
      </c>
      <c r="E54">
        <v>0.498</v>
      </c>
      <c r="F54">
        <v>0.215</v>
      </c>
      <c r="G54">
        <v>0.36199999999999999</v>
      </c>
      <c r="I54">
        <f>100*SUM(Table_Table_0__7[[#This Row],[% 1st Serve Return Points Won]:[% Break Points Converted]])</f>
        <v>136.60000000000002</v>
      </c>
      <c r="J54">
        <f>+Table_Table_0__7[[#This Row],[Return Rating©]]-I54</f>
        <v>0</v>
      </c>
    </row>
    <row r="55" spans="1:10" x14ac:dyDescent="0.35">
      <c r="A55">
        <v>54</v>
      </c>
      <c r="B55" t="s">
        <v>23</v>
      </c>
      <c r="C55">
        <v>136.5</v>
      </c>
      <c r="D55">
        <v>0.29399999999999998</v>
      </c>
      <c r="E55">
        <v>0.47899999999999998</v>
      </c>
      <c r="F55">
        <v>0.20899999999999999</v>
      </c>
      <c r="G55">
        <v>0.38300000000000001</v>
      </c>
      <c r="I55">
        <f>100*SUM(Table_Table_0__7[[#This Row],[% 1st Serve Return Points Won]:[% Break Points Converted]])</f>
        <v>136.49999999999997</v>
      </c>
      <c r="J55">
        <f>+Table_Table_0__7[[#This Row],[Return Rating©]]-I55</f>
        <v>0</v>
      </c>
    </row>
    <row r="56" spans="1:10" x14ac:dyDescent="0.35">
      <c r="A56">
        <v>55</v>
      </c>
      <c r="B56" t="s">
        <v>74</v>
      </c>
      <c r="C56">
        <v>136.4</v>
      </c>
      <c r="D56">
        <v>0.28999999999999998</v>
      </c>
      <c r="E56">
        <v>0.49399999999999999</v>
      </c>
      <c r="F56">
        <v>0.20599999999999999</v>
      </c>
      <c r="G56">
        <v>0.374</v>
      </c>
      <c r="I56">
        <f>100*SUM(Table_Table_0__7[[#This Row],[% 1st Serve Return Points Won]:[% Break Points Converted]])</f>
        <v>136.39999999999998</v>
      </c>
      <c r="J56">
        <f>+Table_Table_0__7[[#This Row],[Return Rating©]]-I56</f>
        <v>0</v>
      </c>
    </row>
    <row r="57" spans="1:10" x14ac:dyDescent="0.35">
      <c r="A57">
        <v>56</v>
      </c>
      <c r="B57" t="s">
        <v>58</v>
      </c>
      <c r="C57">
        <v>136.19999999999999</v>
      </c>
      <c r="D57">
        <v>0.29899999999999999</v>
      </c>
      <c r="E57">
        <v>0.55900000000000005</v>
      </c>
      <c r="F57">
        <v>0.2</v>
      </c>
      <c r="G57">
        <v>0.30399999999999999</v>
      </c>
      <c r="I57">
        <f>100*SUM(Table_Table_0__7[[#This Row],[% 1st Serve Return Points Won]:[% Break Points Converted]])</f>
        <v>136.20000000000002</v>
      </c>
      <c r="J57">
        <f>+Table_Table_0__7[[#This Row],[Return Rating©]]-I57</f>
        <v>0</v>
      </c>
    </row>
    <row r="58" spans="1:10" x14ac:dyDescent="0.35">
      <c r="A58">
        <v>57</v>
      </c>
      <c r="B58" t="s">
        <v>99</v>
      </c>
      <c r="C58">
        <v>136.1</v>
      </c>
      <c r="D58">
        <v>0.30599999999999999</v>
      </c>
      <c r="E58">
        <v>0.47499999999999998</v>
      </c>
      <c r="F58">
        <v>0.2</v>
      </c>
      <c r="G58">
        <v>0.38</v>
      </c>
      <c r="I58">
        <f>100*SUM(Table_Table_0__7[[#This Row],[% 1st Serve Return Points Won]:[% Break Points Converted]])</f>
        <v>136.09999999999997</v>
      </c>
      <c r="J58">
        <f>+Table_Table_0__7[[#This Row],[Return Rating©]]-I58</f>
        <v>0</v>
      </c>
    </row>
    <row r="59" spans="1:10" x14ac:dyDescent="0.35">
      <c r="A59">
        <v>58</v>
      </c>
      <c r="B59" t="s">
        <v>15</v>
      </c>
      <c r="C59">
        <v>135.69999999999999</v>
      </c>
      <c r="D59">
        <v>0.27500000000000002</v>
      </c>
      <c r="E59">
        <v>0.49299999999999999</v>
      </c>
      <c r="F59">
        <v>0.20499999999999999</v>
      </c>
      <c r="G59">
        <v>0.38400000000000001</v>
      </c>
      <c r="I59">
        <f>100*SUM(Table_Table_0__7[[#This Row],[% 1st Serve Return Points Won]:[% Break Points Converted]])</f>
        <v>135.69999999999999</v>
      </c>
      <c r="J59">
        <f>+Table_Table_0__7[[#This Row],[Return Rating©]]-I59</f>
        <v>0</v>
      </c>
    </row>
    <row r="60" spans="1:10" x14ac:dyDescent="0.35">
      <c r="A60">
        <v>59</v>
      </c>
      <c r="B60" t="s">
        <v>108</v>
      </c>
      <c r="C60">
        <v>135.69999999999999</v>
      </c>
      <c r="D60">
        <v>0.28199999999999997</v>
      </c>
      <c r="E60">
        <v>0.497</v>
      </c>
      <c r="F60">
        <v>0.20699999999999999</v>
      </c>
      <c r="G60">
        <v>0.371</v>
      </c>
      <c r="I60">
        <f>100*SUM(Table_Table_0__7[[#This Row],[% 1st Serve Return Points Won]:[% Break Points Converted]])</f>
        <v>135.69999999999999</v>
      </c>
      <c r="J60">
        <f>+Table_Table_0__7[[#This Row],[Return Rating©]]-I60</f>
        <v>0</v>
      </c>
    </row>
    <row r="61" spans="1:10" x14ac:dyDescent="0.35">
      <c r="A61">
        <v>60</v>
      </c>
      <c r="B61" t="s">
        <v>31</v>
      </c>
      <c r="C61">
        <v>135.4</v>
      </c>
      <c r="D61">
        <v>0.28799999999999998</v>
      </c>
      <c r="E61">
        <v>0.503</v>
      </c>
      <c r="F61">
        <v>0.20899999999999999</v>
      </c>
      <c r="G61">
        <v>0.35399999999999998</v>
      </c>
      <c r="I61">
        <f>100*SUM(Table_Table_0__7[[#This Row],[% 1st Serve Return Points Won]:[% Break Points Converted]])</f>
        <v>135.39999999999998</v>
      </c>
      <c r="J61">
        <f>+Table_Table_0__7[[#This Row],[Return Rating©]]-I61</f>
        <v>0</v>
      </c>
    </row>
    <row r="62" spans="1:10" x14ac:dyDescent="0.35">
      <c r="A62">
        <v>61</v>
      </c>
      <c r="B62" t="s">
        <v>105</v>
      </c>
      <c r="C62">
        <v>135.4</v>
      </c>
      <c r="D62">
        <v>0.27800000000000002</v>
      </c>
      <c r="E62">
        <v>0.51400000000000001</v>
      </c>
      <c r="F62">
        <v>0.21</v>
      </c>
      <c r="G62">
        <v>0.35199999999999998</v>
      </c>
      <c r="I62">
        <f>100*SUM(Table_Table_0__7[[#This Row],[% 1st Serve Return Points Won]:[% Break Points Converted]])</f>
        <v>135.4</v>
      </c>
      <c r="J62">
        <f>+Table_Table_0__7[[#This Row],[Return Rating©]]-I62</f>
        <v>0</v>
      </c>
    </row>
    <row r="63" spans="1:10" x14ac:dyDescent="0.35">
      <c r="A63">
        <v>62</v>
      </c>
      <c r="B63" t="s">
        <v>60</v>
      </c>
      <c r="C63">
        <v>134.9</v>
      </c>
      <c r="D63">
        <v>0.27400000000000002</v>
      </c>
      <c r="E63">
        <v>0.495</v>
      </c>
      <c r="F63">
        <v>0.19</v>
      </c>
      <c r="G63">
        <v>0.39</v>
      </c>
      <c r="I63">
        <f>100*SUM(Table_Table_0__7[[#This Row],[% 1st Serve Return Points Won]:[% Break Points Converted]])</f>
        <v>134.90000000000003</v>
      </c>
      <c r="J63">
        <f>+Table_Table_0__7[[#This Row],[Return Rating©]]-I63</f>
        <v>0</v>
      </c>
    </row>
    <row r="64" spans="1:10" x14ac:dyDescent="0.35">
      <c r="A64">
        <v>63</v>
      </c>
      <c r="B64" t="s">
        <v>110</v>
      </c>
      <c r="C64">
        <v>134.69999999999999</v>
      </c>
      <c r="D64">
        <v>0.30299999999999999</v>
      </c>
      <c r="E64">
        <v>0.46700000000000003</v>
      </c>
      <c r="F64">
        <v>0.20300000000000001</v>
      </c>
      <c r="G64">
        <v>0.374</v>
      </c>
      <c r="I64">
        <f>100*SUM(Table_Table_0__7[[#This Row],[% 1st Serve Return Points Won]:[% Break Points Converted]])</f>
        <v>134.69999999999999</v>
      </c>
      <c r="J64">
        <f>+Table_Table_0__7[[#This Row],[Return Rating©]]-I64</f>
        <v>0</v>
      </c>
    </row>
    <row r="65" spans="1:10" x14ac:dyDescent="0.35">
      <c r="A65">
        <v>64</v>
      </c>
      <c r="B65" t="s">
        <v>66</v>
      </c>
      <c r="C65">
        <v>134.5</v>
      </c>
      <c r="D65">
        <v>0.29799999999999999</v>
      </c>
      <c r="E65">
        <v>0.47799999999999998</v>
      </c>
      <c r="F65">
        <v>0.20899999999999999</v>
      </c>
      <c r="G65">
        <v>0.36</v>
      </c>
      <c r="I65">
        <f>100*SUM(Table_Table_0__7[[#This Row],[% 1st Serve Return Points Won]:[% Break Points Converted]])</f>
        <v>134.5</v>
      </c>
      <c r="J65">
        <f>+Table_Table_0__7[[#This Row],[Return Rating©]]-I65</f>
        <v>0</v>
      </c>
    </row>
    <row r="66" spans="1:10" x14ac:dyDescent="0.35">
      <c r="A66">
        <v>65</v>
      </c>
      <c r="B66" t="s">
        <v>68</v>
      </c>
      <c r="C66">
        <v>134.1</v>
      </c>
      <c r="D66">
        <v>0.28599999999999998</v>
      </c>
      <c r="E66">
        <v>0.50800000000000001</v>
      </c>
      <c r="F66">
        <v>0.20399999999999999</v>
      </c>
      <c r="G66">
        <v>0.34300000000000003</v>
      </c>
      <c r="I66">
        <f>100*SUM(Table_Table_0__7[[#This Row],[% 1st Serve Return Points Won]:[% Break Points Converted]])</f>
        <v>134.1</v>
      </c>
      <c r="J66">
        <f>+Table_Table_0__7[[#This Row],[Return Rating©]]-I66</f>
        <v>0</v>
      </c>
    </row>
    <row r="67" spans="1:10" x14ac:dyDescent="0.35">
      <c r="A67">
        <v>66</v>
      </c>
      <c r="B67" t="s">
        <v>103</v>
      </c>
      <c r="C67">
        <v>133</v>
      </c>
      <c r="D67">
        <v>0.27300000000000002</v>
      </c>
      <c r="E67">
        <v>0.48</v>
      </c>
      <c r="F67">
        <v>0.182</v>
      </c>
      <c r="G67">
        <v>0.39500000000000002</v>
      </c>
      <c r="I67">
        <f>100*SUM(Table_Table_0__7[[#This Row],[% 1st Serve Return Points Won]:[% Break Points Converted]])</f>
        <v>133</v>
      </c>
      <c r="J67">
        <f>+Table_Table_0__7[[#This Row],[Return Rating©]]-I67</f>
        <v>0</v>
      </c>
    </row>
    <row r="68" spans="1:10" x14ac:dyDescent="0.35">
      <c r="A68">
        <v>67</v>
      </c>
      <c r="B68" t="s">
        <v>28</v>
      </c>
      <c r="C68">
        <v>133</v>
      </c>
      <c r="D68">
        <v>0.28399999999999997</v>
      </c>
      <c r="E68">
        <v>0.45800000000000002</v>
      </c>
      <c r="F68">
        <v>0.19800000000000001</v>
      </c>
      <c r="G68">
        <v>0.39</v>
      </c>
      <c r="I68">
        <f>100*SUM(Table_Table_0__7[[#This Row],[% 1st Serve Return Points Won]:[% Break Points Converted]])</f>
        <v>133</v>
      </c>
      <c r="J68">
        <f>+Table_Table_0__7[[#This Row],[Return Rating©]]-I68</f>
        <v>0</v>
      </c>
    </row>
    <row r="69" spans="1:10" x14ac:dyDescent="0.35">
      <c r="A69">
        <v>68</v>
      </c>
      <c r="B69" t="s">
        <v>101</v>
      </c>
      <c r="C69">
        <v>132.9</v>
      </c>
      <c r="D69">
        <v>0.26900000000000002</v>
      </c>
      <c r="E69">
        <v>0.47299999999999998</v>
      </c>
      <c r="F69">
        <v>0.189</v>
      </c>
      <c r="G69">
        <v>0.39800000000000002</v>
      </c>
      <c r="I69">
        <f>100*SUM(Table_Table_0__7[[#This Row],[% 1st Serve Return Points Won]:[% Break Points Converted]])</f>
        <v>132.9</v>
      </c>
      <c r="J69">
        <f>+Table_Table_0__7[[#This Row],[Return Rating©]]-I69</f>
        <v>0</v>
      </c>
    </row>
    <row r="70" spans="1:10" x14ac:dyDescent="0.35">
      <c r="A70">
        <v>69</v>
      </c>
      <c r="B70" t="s">
        <v>96</v>
      </c>
      <c r="C70">
        <v>132.80000000000001</v>
      </c>
      <c r="D70">
        <v>0.26400000000000001</v>
      </c>
      <c r="E70">
        <v>0.48299999999999998</v>
      </c>
      <c r="F70">
        <v>0.188</v>
      </c>
      <c r="G70">
        <v>0.39300000000000002</v>
      </c>
      <c r="I70">
        <f>100*SUM(Table_Table_0__7[[#This Row],[% 1st Serve Return Points Won]:[% Break Points Converted]])</f>
        <v>132.80000000000001</v>
      </c>
      <c r="J70">
        <f>+Table_Table_0__7[[#This Row],[Return Rating©]]-I70</f>
        <v>0</v>
      </c>
    </row>
    <row r="71" spans="1:10" x14ac:dyDescent="0.35">
      <c r="A71">
        <v>70</v>
      </c>
      <c r="B71" t="s">
        <v>14</v>
      </c>
      <c r="C71">
        <v>132.6</v>
      </c>
      <c r="D71">
        <v>0.28399999999999997</v>
      </c>
      <c r="E71">
        <v>0.48899999999999999</v>
      </c>
      <c r="F71">
        <v>0.19800000000000001</v>
      </c>
      <c r="G71">
        <v>0.35499999999999998</v>
      </c>
      <c r="I71">
        <f>100*SUM(Table_Table_0__7[[#This Row],[% 1st Serve Return Points Won]:[% Break Points Converted]])</f>
        <v>132.6</v>
      </c>
      <c r="J71">
        <f>+Table_Table_0__7[[#This Row],[Return Rating©]]-I71</f>
        <v>0</v>
      </c>
    </row>
    <row r="72" spans="1:10" x14ac:dyDescent="0.35">
      <c r="A72">
        <v>71</v>
      </c>
      <c r="B72" t="s">
        <v>41</v>
      </c>
      <c r="C72">
        <v>130.4</v>
      </c>
      <c r="D72">
        <v>0.28100000000000003</v>
      </c>
      <c r="E72">
        <v>0.501</v>
      </c>
      <c r="F72">
        <v>0.193</v>
      </c>
      <c r="G72">
        <v>0.32900000000000001</v>
      </c>
      <c r="I72">
        <f>100*SUM(Table_Table_0__7[[#This Row],[% 1st Serve Return Points Won]:[% Break Points Converted]])</f>
        <v>130.4</v>
      </c>
      <c r="J72">
        <f>+Table_Table_0__7[[#This Row],[Return Rating©]]-I72</f>
        <v>0</v>
      </c>
    </row>
    <row r="73" spans="1:10" x14ac:dyDescent="0.35">
      <c r="A73">
        <v>72</v>
      </c>
      <c r="B73" t="s">
        <v>102</v>
      </c>
      <c r="C73">
        <v>129.80000000000001</v>
      </c>
      <c r="D73">
        <v>0.27900000000000003</v>
      </c>
      <c r="E73">
        <v>0.49099999999999999</v>
      </c>
      <c r="F73">
        <v>0.188</v>
      </c>
      <c r="G73">
        <v>0.34</v>
      </c>
      <c r="I73">
        <f>100*SUM(Table_Table_0__7[[#This Row],[% 1st Serve Return Points Won]:[% Break Points Converted]])</f>
        <v>129.80000000000001</v>
      </c>
      <c r="J73">
        <f>+Table_Table_0__7[[#This Row],[Return Rating©]]-I73</f>
        <v>0</v>
      </c>
    </row>
    <row r="74" spans="1:10" x14ac:dyDescent="0.35">
      <c r="A74">
        <v>73</v>
      </c>
      <c r="B74" t="s">
        <v>52</v>
      </c>
      <c r="C74">
        <v>128.5</v>
      </c>
      <c r="D74">
        <v>0.27300000000000002</v>
      </c>
      <c r="E74">
        <v>0.48399999999999999</v>
      </c>
      <c r="F74">
        <v>0.184</v>
      </c>
      <c r="G74">
        <v>0.34399999999999997</v>
      </c>
      <c r="I74">
        <f>100*SUM(Table_Table_0__7[[#This Row],[% 1st Serve Return Points Won]:[% Break Points Converted]])</f>
        <v>128.5</v>
      </c>
      <c r="J74">
        <f>+Table_Table_0__7[[#This Row],[Return Rating©]]-I74</f>
        <v>0</v>
      </c>
    </row>
    <row r="75" spans="1:10" x14ac:dyDescent="0.35">
      <c r="A75">
        <v>74</v>
      </c>
      <c r="B75" t="s">
        <v>33</v>
      </c>
      <c r="C75">
        <v>128.19999999999999</v>
      </c>
      <c r="D75">
        <v>0.27500000000000002</v>
      </c>
      <c r="E75">
        <v>0.48099999999999998</v>
      </c>
      <c r="F75">
        <v>0.17299999999999999</v>
      </c>
      <c r="G75">
        <v>0.35299999999999998</v>
      </c>
      <c r="I75">
        <f>100*SUM(Table_Table_0__7[[#This Row],[% 1st Serve Return Points Won]:[% Break Points Converted]])</f>
        <v>128.19999999999999</v>
      </c>
      <c r="J75">
        <f>+Table_Table_0__7[[#This Row],[Return Rating©]]-I75</f>
        <v>0</v>
      </c>
    </row>
    <row r="76" spans="1:10" x14ac:dyDescent="0.35">
      <c r="A76">
        <v>75</v>
      </c>
      <c r="B76" t="s">
        <v>10</v>
      </c>
      <c r="C76">
        <v>125.3</v>
      </c>
      <c r="D76">
        <v>0.26600000000000001</v>
      </c>
      <c r="E76">
        <v>0.46600000000000003</v>
      </c>
      <c r="F76">
        <v>0.16700000000000001</v>
      </c>
      <c r="G76">
        <v>0.35399999999999998</v>
      </c>
      <c r="I76">
        <f>100*SUM(Table_Table_0__7[[#This Row],[% 1st Serve Return Points Won]:[% Break Points Converted]])</f>
        <v>125.30000000000001</v>
      </c>
      <c r="J76">
        <f>+Table_Table_0__7[[#This Row],[Return Rating©]]-I76</f>
        <v>0</v>
      </c>
    </row>
    <row r="77" spans="1:10" x14ac:dyDescent="0.35">
      <c r="A77">
        <v>76</v>
      </c>
      <c r="B77" t="s">
        <v>36</v>
      </c>
      <c r="C77">
        <v>125.2</v>
      </c>
      <c r="D77">
        <v>0.27400000000000002</v>
      </c>
      <c r="E77">
        <v>0.44800000000000001</v>
      </c>
      <c r="F77">
        <v>0.159</v>
      </c>
      <c r="G77">
        <v>0.371</v>
      </c>
      <c r="I77">
        <f>100*SUM(Table_Table_0__7[[#This Row],[% 1st Serve Return Points Won]:[% Break Points Converted]])</f>
        <v>125.2</v>
      </c>
      <c r="J77">
        <f>+Table_Table_0__7[[#This Row],[Return Rating©]]-I77</f>
        <v>0</v>
      </c>
    </row>
    <row r="78" spans="1:10" x14ac:dyDescent="0.35">
      <c r="A78">
        <v>77</v>
      </c>
      <c r="B78" t="s">
        <v>40</v>
      </c>
      <c r="C78">
        <v>124.6</v>
      </c>
      <c r="D78">
        <v>0.25800000000000001</v>
      </c>
      <c r="E78">
        <v>0.49399999999999999</v>
      </c>
      <c r="F78">
        <v>0.159</v>
      </c>
      <c r="G78">
        <v>0.33500000000000002</v>
      </c>
      <c r="I78">
        <f>100*SUM(Table_Table_0__7[[#This Row],[% 1st Serve Return Points Won]:[% Break Points Converted]])</f>
        <v>124.6</v>
      </c>
      <c r="J78">
        <f>+Table_Table_0__7[[#This Row],[Return Rating©]]-I78</f>
        <v>0</v>
      </c>
    </row>
    <row r="79" spans="1:10" x14ac:dyDescent="0.35">
      <c r="A79">
        <v>78</v>
      </c>
      <c r="B79" t="s">
        <v>16</v>
      </c>
      <c r="C79">
        <v>123.8</v>
      </c>
      <c r="D79">
        <v>0.25900000000000001</v>
      </c>
      <c r="E79">
        <v>0.48599999999999999</v>
      </c>
      <c r="F79">
        <v>0.151</v>
      </c>
      <c r="G79">
        <v>0.34200000000000003</v>
      </c>
      <c r="I79">
        <f>100*SUM(Table_Table_0__7[[#This Row],[% 1st Serve Return Points Won]:[% Break Points Converted]])</f>
        <v>123.8</v>
      </c>
      <c r="J79">
        <f>+Table_Table_0__7[[#This Row],[Return Rating©]]-I79</f>
        <v>0</v>
      </c>
    </row>
    <row r="80" spans="1:10" x14ac:dyDescent="0.35">
      <c r="A80">
        <v>79</v>
      </c>
      <c r="B80" t="s">
        <v>71</v>
      </c>
      <c r="C80">
        <v>114.7</v>
      </c>
      <c r="D80">
        <v>0.31</v>
      </c>
      <c r="E80">
        <v>0.39800000000000002</v>
      </c>
      <c r="F80">
        <v>0.19600000000000001</v>
      </c>
      <c r="G80">
        <v>0.24299999999999999</v>
      </c>
      <c r="I80">
        <f>100*SUM(Table_Table_0__7[[#This Row],[% 1st Serve Return Points Won]:[% Break Points Converted]])</f>
        <v>114.69999999999997</v>
      </c>
      <c r="J80">
        <f>+Table_Table_0__7[[#This Row],[Return Rating©]]-I80</f>
        <v>0</v>
      </c>
    </row>
    <row r="81" spans="1:10" x14ac:dyDescent="0.35">
      <c r="A81">
        <v>80</v>
      </c>
      <c r="B81" t="s">
        <v>46</v>
      </c>
      <c r="C81">
        <v>114.5</v>
      </c>
      <c r="D81">
        <v>0.20699999999999999</v>
      </c>
      <c r="E81">
        <v>0.441</v>
      </c>
      <c r="F81">
        <v>9.7000000000000003E-2</v>
      </c>
      <c r="G81">
        <v>0.4</v>
      </c>
      <c r="I81">
        <f>100*SUM(Table_Table_0__7[[#This Row],[% 1st Serve Return Points Won]:[% Break Points Converted]])</f>
        <v>114.5</v>
      </c>
      <c r="J81">
        <f>+Table_Table_0__7[[#This Row],[Return Rating©]]-I81</f>
        <v>0</v>
      </c>
    </row>
    <row r="82" spans="1:10" x14ac:dyDescent="0.35">
      <c r="A82">
        <v>81</v>
      </c>
      <c r="B82" t="s">
        <v>59</v>
      </c>
      <c r="C82">
        <v>113.1</v>
      </c>
      <c r="D82">
        <v>0.253</v>
      </c>
      <c r="E82">
        <v>0.44900000000000001</v>
      </c>
      <c r="F82">
        <v>0.13300000000000001</v>
      </c>
      <c r="G82">
        <v>0.29599999999999999</v>
      </c>
      <c r="I82">
        <f>100*SUM(Table_Table_0__7[[#This Row],[% 1st Serve Return Points Won]:[% Break Points Converted]])</f>
        <v>113.1</v>
      </c>
      <c r="J82">
        <f>+Table_Table_0__7[[#This Row],[Return Rating©]]-I82</f>
        <v>0</v>
      </c>
    </row>
    <row r="83" spans="1:10" x14ac:dyDescent="0.35">
      <c r="A83">
        <v>82</v>
      </c>
      <c r="B83" t="s">
        <v>83</v>
      </c>
      <c r="C83">
        <v>110.5</v>
      </c>
      <c r="D83">
        <v>0.20100000000000001</v>
      </c>
      <c r="E83">
        <v>0.441</v>
      </c>
      <c r="F83">
        <v>0.1</v>
      </c>
      <c r="G83">
        <v>0.36299999999999999</v>
      </c>
      <c r="I83">
        <f>100*SUM(Table_Table_0__7[[#This Row],[% 1st Serve Return Points Won]:[% Break Points Converted]])</f>
        <v>110.5</v>
      </c>
      <c r="J83">
        <f>+Table_Table_0__7[[#This Row],[Return Rating©]]-I83</f>
        <v>0</v>
      </c>
    </row>
    <row r="84" spans="1:10" x14ac:dyDescent="0.35">
      <c r="A84">
        <v>83</v>
      </c>
      <c r="B84" t="s">
        <v>26</v>
      </c>
      <c r="C84">
        <v>109.5</v>
      </c>
      <c r="D84">
        <v>0.27100000000000002</v>
      </c>
      <c r="E84">
        <v>0.41499999999999998</v>
      </c>
      <c r="F84">
        <v>0.13600000000000001</v>
      </c>
      <c r="G84">
        <v>0.27300000000000002</v>
      </c>
      <c r="I84">
        <f>100*SUM(Table_Table_0__7[[#This Row],[% 1st Serve Return Points Won]:[% Break Points Converted]])</f>
        <v>109.5</v>
      </c>
      <c r="J84">
        <f>+Table_Table_0__7[[#This Row],[Return Rating©]]-I84</f>
        <v>0</v>
      </c>
    </row>
    <row r="85" spans="1:10" x14ac:dyDescent="0.35">
      <c r="A85">
        <v>84</v>
      </c>
      <c r="B85" t="s">
        <v>9</v>
      </c>
      <c r="C85">
        <v>108.1</v>
      </c>
      <c r="D85">
        <v>0.23699999999999999</v>
      </c>
      <c r="E85">
        <v>0.436</v>
      </c>
      <c r="F85">
        <v>0.115</v>
      </c>
      <c r="G85">
        <v>0.29299999999999998</v>
      </c>
      <c r="I85">
        <f>100*SUM(Table_Table_0__7[[#This Row],[% 1st Serve Return Points Won]:[% Break Points Converted]])</f>
        <v>108.1</v>
      </c>
      <c r="J85">
        <f>+Table_Table_0__7[[#This Row],[Return Rating©]]-I85</f>
        <v>0</v>
      </c>
    </row>
    <row r="86" spans="1:10" x14ac:dyDescent="0.35">
      <c r="A86">
        <v>85</v>
      </c>
      <c r="B86" t="s">
        <v>12</v>
      </c>
      <c r="C86">
        <v>98.2</v>
      </c>
      <c r="D86">
        <v>0.20200000000000001</v>
      </c>
      <c r="E86">
        <v>0.41699999999999998</v>
      </c>
      <c r="F86">
        <v>8.7999999999999995E-2</v>
      </c>
      <c r="G86">
        <v>0.27500000000000002</v>
      </c>
      <c r="I86">
        <f>100*SUM(Table_Table_0__7[[#This Row],[% 1st Serve Return Points Won]:[% Break Points Converted]])</f>
        <v>98.2</v>
      </c>
      <c r="J86">
        <f>+Table_Table_0__7[[#This Row],[Return Rating©]]-I86</f>
        <v>0</v>
      </c>
    </row>
    <row r="87" spans="1:10" x14ac:dyDescent="0.35">
      <c r="A87">
        <v>86</v>
      </c>
      <c r="B87" t="s">
        <v>50</v>
      </c>
      <c r="C87">
        <v>96.5</v>
      </c>
      <c r="D87">
        <v>0.23200000000000001</v>
      </c>
      <c r="E87">
        <v>0.41099999999999998</v>
      </c>
      <c r="F87">
        <v>8.6999999999999994E-2</v>
      </c>
      <c r="G87">
        <v>0.23499999999999999</v>
      </c>
      <c r="I87">
        <f>100*SUM(Table_Table_0__7[[#This Row],[% 1st Serve Return Points Won]:[% Break Points Converted]])</f>
        <v>96.5</v>
      </c>
      <c r="J87">
        <f>+Table_Table_0__7[[#This Row],[Return Rating©]]-I87</f>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E5820-0BE8-4A63-9F15-555CCB9E8545}">
  <sheetPr>
    <tabColor rgb="FF00B050"/>
  </sheetPr>
  <dimension ref="A1:G49"/>
  <sheetViews>
    <sheetView topLeftCell="A2" zoomScale="75" zoomScaleNormal="75" workbookViewId="0">
      <selection activeCell="G2" sqref="G2"/>
    </sheetView>
  </sheetViews>
  <sheetFormatPr defaultRowHeight="14.5" x14ac:dyDescent="0.35"/>
  <cols>
    <col min="1" max="1" width="24.08984375" bestFit="1" customWidth="1"/>
    <col min="2" max="2" width="25.08984375" bestFit="1" customWidth="1"/>
    <col min="3" max="3" width="16.26953125" bestFit="1" customWidth="1"/>
    <col min="4" max="4" width="29.26953125" bestFit="1" customWidth="1"/>
    <col min="5" max="5" width="29.90625" bestFit="1" customWidth="1"/>
    <col min="6" max="6" width="21.54296875" bestFit="1" customWidth="1"/>
    <col min="7" max="7" width="25" bestFit="1" customWidth="1"/>
  </cols>
  <sheetData>
    <row r="1" spans="1:7" x14ac:dyDescent="0.35">
      <c r="A1" t="s">
        <v>112</v>
      </c>
      <c r="B1" t="s">
        <v>113</v>
      </c>
      <c r="C1" t="s">
        <v>114</v>
      </c>
      <c r="D1" t="s">
        <v>115</v>
      </c>
      <c r="E1" t="s">
        <v>116</v>
      </c>
      <c r="F1" t="s">
        <v>117</v>
      </c>
      <c r="G1" t="s">
        <v>118</v>
      </c>
    </row>
    <row r="2" spans="1:7" x14ac:dyDescent="0.35">
      <c r="A2">
        <v>1</v>
      </c>
      <c r="B2" t="s">
        <v>42</v>
      </c>
      <c r="C2">
        <v>196.4</v>
      </c>
      <c r="D2">
        <v>0.373</v>
      </c>
      <c r="E2">
        <v>0.48299999999999998</v>
      </c>
      <c r="F2">
        <v>0.308</v>
      </c>
      <c r="G2">
        <v>0.8</v>
      </c>
    </row>
    <row r="3" spans="1:7" x14ac:dyDescent="0.35">
      <c r="A3">
        <v>2</v>
      </c>
      <c r="B3" t="s">
        <v>85</v>
      </c>
      <c r="C3">
        <v>175.6</v>
      </c>
      <c r="D3">
        <v>0.35099999999999998</v>
      </c>
      <c r="E3">
        <v>0.56799999999999995</v>
      </c>
      <c r="F3">
        <v>0.34399999999999997</v>
      </c>
      <c r="G3">
        <v>0.49299999999999999</v>
      </c>
    </row>
    <row r="4" spans="1:7" x14ac:dyDescent="0.35">
      <c r="A4">
        <v>3</v>
      </c>
      <c r="B4" t="s">
        <v>76</v>
      </c>
      <c r="C4">
        <v>173.7</v>
      </c>
      <c r="D4">
        <v>0.34399999999999997</v>
      </c>
      <c r="E4">
        <v>0.57399999999999995</v>
      </c>
      <c r="F4">
        <v>0.34899999999999998</v>
      </c>
      <c r="G4">
        <v>0.47</v>
      </c>
    </row>
    <row r="5" spans="1:7" x14ac:dyDescent="0.35">
      <c r="A5">
        <v>4</v>
      </c>
      <c r="B5" t="s">
        <v>11</v>
      </c>
      <c r="C5">
        <v>168.8</v>
      </c>
      <c r="D5">
        <v>0.34599999999999997</v>
      </c>
      <c r="E5">
        <v>0.57799999999999996</v>
      </c>
      <c r="F5">
        <v>0.32900000000000001</v>
      </c>
      <c r="G5">
        <v>0.435</v>
      </c>
    </row>
    <row r="6" spans="1:7" x14ac:dyDescent="0.35">
      <c r="A6">
        <v>5</v>
      </c>
      <c r="B6" t="s">
        <v>39</v>
      </c>
      <c r="C6">
        <v>166.8</v>
      </c>
      <c r="D6">
        <v>0.33100000000000002</v>
      </c>
      <c r="E6">
        <v>0.58099999999999996</v>
      </c>
      <c r="F6">
        <v>0.33500000000000002</v>
      </c>
      <c r="G6">
        <v>0.42099999999999999</v>
      </c>
    </row>
    <row r="7" spans="1:7" x14ac:dyDescent="0.35">
      <c r="A7">
        <v>6</v>
      </c>
      <c r="B7" t="s">
        <v>68</v>
      </c>
      <c r="C7">
        <v>166.8</v>
      </c>
      <c r="D7">
        <v>0.33500000000000002</v>
      </c>
      <c r="E7">
        <v>0.53700000000000003</v>
      </c>
      <c r="F7">
        <v>0.307</v>
      </c>
      <c r="G7">
        <v>0.48899999999999999</v>
      </c>
    </row>
    <row r="8" spans="1:7" x14ac:dyDescent="0.35">
      <c r="A8">
        <v>7</v>
      </c>
      <c r="B8" t="s">
        <v>37</v>
      </c>
      <c r="C8">
        <v>160.1</v>
      </c>
      <c r="D8">
        <v>0.33700000000000002</v>
      </c>
      <c r="E8">
        <v>0.52200000000000002</v>
      </c>
      <c r="F8">
        <v>0.28599999999999998</v>
      </c>
      <c r="G8">
        <v>0.45600000000000002</v>
      </c>
    </row>
    <row r="9" spans="1:7" x14ac:dyDescent="0.35">
      <c r="A9">
        <v>8</v>
      </c>
      <c r="B9" t="s">
        <v>44</v>
      </c>
      <c r="C9">
        <v>159.1</v>
      </c>
      <c r="D9">
        <v>0.32600000000000001</v>
      </c>
      <c r="E9">
        <v>0.53200000000000003</v>
      </c>
      <c r="F9">
        <v>0.28599999999999998</v>
      </c>
      <c r="G9">
        <v>0.44700000000000001</v>
      </c>
    </row>
    <row r="10" spans="1:7" x14ac:dyDescent="0.35">
      <c r="A10">
        <v>9</v>
      </c>
      <c r="B10" t="s">
        <v>38</v>
      </c>
      <c r="C10">
        <v>158.6</v>
      </c>
      <c r="D10">
        <v>0.32100000000000001</v>
      </c>
      <c r="E10">
        <v>0.53500000000000003</v>
      </c>
      <c r="F10">
        <v>0.28599999999999998</v>
      </c>
      <c r="G10">
        <v>0.44400000000000001</v>
      </c>
    </row>
    <row r="11" spans="1:7" x14ac:dyDescent="0.35">
      <c r="A11">
        <v>10</v>
      </c>
      <c r="B11" t="s">
        <v>22</v>
      </c>
      <c r="C11">
        <v>156.69999999999999</v>
      </c>
      <c r="D11">
        <v>0.314</v>
      </c>
      <c r="E11">
        <v>0.56299999999999994</v>
      </c>
      <c r="F11">
        <v>0.27500000000000002</v>
      </c>
      <c r="G11">
        <v>0.41499999999999998</v>
      </c>
    </row>
    <row r="12" spans="1:7" x14ac:dyDescent="0.35">
      <c r="A12">
        <v>11</v>
      </c>
      <c r="B12" t="s">
        <v>29</v>
      </c>
      <c r="C12">
        <v>155.1</v>
      </c>
      <c r="D12">
        <v>0.33600000000000002</v>
      </c>
      <c r="E12">
        <v>0.51500000000000001</v>
      </c>
      <c r="F12">
        <v>0.28799999999999998</v>
      </c>
      <c r="G12">
        <v>0.41199999999999998</v>
      </c>
    </row>
    <row r="13" spans="1:7" x14ac:dyDescent="0.35">
      <c r="A13">
        <v>12</v>
      </c>
      <c r="B13" t="s">
        <v>63</v>
      </c>
      <c r="C13">
        <v>154.1</v>
      </c>
      <c r="D13">
        <v>0.32700000000000001</v>
      </c>
      <c r="E13">
        <v>0.50800000000000001</v>
      </c>
      <c r="F13">
        <v>0.27100000000000002</v>
      </c>
      <c r="G13">
        <v>0.435</v>
      </c>
    </row>
    <row r="14" spans="1:7" x14ac:dyDescent="0.35">
      <c r="A14">
        <v>13</v>
      </c>
      <c r="B14" t="s">
        <v>53</v>
      </c>
      <c r="C14">
        <v>152</v>
      </c>
      <c r="D14">
        <v>0.316</v>
      </c>
      <c r="E14">
        <v>0.52700000000000002</v>
      </c>
      <c r="F14">
        <v>0.248</v>
      </c>
      <c r="G14">
        <v>0.42899999999999999</v>
      </c>
    </row>
    <row r="15" spans="1:7" x14ac:dyDescent="0.35">
      <c r="A15">
        <v>14</v>
      </c>
      <c r="B15" t="s">
        <v>34</v>
      </c>
      <c r="C15">
        <v>151</v>
      </c>
      <c r="D15">
        <v>0.32500000000000001</v>
      </c>
      <c r="E15">
        <v>0.503</v>
      </c>
      <c r="F15">
        <v>0.26100000000000001</v>
      </c>
      <c r="G15">
        <v>0.42099999999999999</v>
      </c>
    </row>
    <row r="16" spans="1:7" x14ac:dyDescent="0.35">
      <c r="A16">
        <v>15</v>
      </c>
      <c r="B16" t="s">
        <v>50</v>
      </c>
      <c r="C16">
        <v>150.69999999999999</v>
      </c>
      <c r="D16">
        <v>0.317</v>
      </c>
      <c r="E16">
        <v>0.436</v>
      </c>
      <c r="F16">
        <v>0.254</v>
      </c>
      <c r="G16">
        <v>0.5</v>
      </c>
    </row>
    <row r="17" spans="1:7" x14ac:dyDescent="0.35">
      <c r="A17">
        <v>16</v>
      </c>
      <c r="B17" t="s">
        <v>43</v>
      </c>
      <c r="C17">
        <v>149.5</v>
      </c>
      <c r="D17">
        <v>0.28299999999999997</v>
      </c>
      <c r="E17">
        <v>0.53300000000000003</v>
      </c>
      <c r="F17">
        <v>0.22900000000000001</v>
      </c>
      <c r="G17">
        <v>0.45</v>
      </c>
    </row>
    <row r="18" spans="1:7" x14ac:dyDescent="0.35">
      <c r="A18">
        <v>17</v>
      </c>
      <c r="B18" t="s">
        <v>57</v>
      </c>
      <c r="C18">
        <v>149.30000000000001</v>
      </c>
      <c r="D18">
        <v>0.31</v>
      </c>
      <c r="E18">
        <v>0.51900000000000002</v>
      </c>
      <c r="F18">
        <v>0.26100000000000001</v>
      </c>
      <c r="G18">
        <v>0.40300000000000002</v>
      </c>
    </row>
    <row r="19" spans="1:7" x14ac:dyDescent="0.35">
      <c r="A19">
        <v>18</v>
      </c>
      <c r="B19" t="s">
        <v>48</v>
      </c>
      <c r="C19">
        <v>148.6</v>
      </c>
      <c r="D19">
        <v>0.312</v>
      </c>
      <c r="E19">
        <v>0.50700000000000001</v>
      </c>
      <c r="F19">
        <v>0.251</v>
      </c>
      <c r="G19">
        <v>0.41599999999999998</v>
      </c>
    </row>
    <row r="20" spans="1:7" x14ac:dyDescent="0.35">
      <c r="A20">
        <v>19</v>
      </c>
      <c r="B20" t="s">
        <v>35</v>
      </c>
      <c r="C20">
        <v>146.9</v>
      </c>
      <c r="D20">
        <v>0.313</v>
      </c>
      <c r="E20">
        <v>0.48799999999999999</v>
      </c>
      <c r="F20">
        <v>0.25800000000000001</v>
      </c>
      <c r="G20">
        <v>0.41</v>
      </c>
    </row>
    <row r="21" spans="1:7" x14ac:dyDescent="0.35">
      <c r="A21">
        <v>20</v>
      </c>
      <c r="B21" t="s">
        <v>19</v>
      </c>
      <c r="C21">
        <v>146.19999999999999</v>
      </c>
      <c r="D21">
        <v>0.29299999999999998</v>
      </c>
      <c r="E21">
        <v>0.49099999999999999</v>
      </c>
      <c r="F21">
        <v>0.19700000000000001</v>
      </c>
      <c r="G21">
        <v>0.48099999999999998</v>
      </c>
    </row>
    <row r="22" spans="1:7" x14ac:dyDescent="0.35">
      <c r="A22">
        <v>21</v>
      </c>
      <c r="B22" t="s">
        <v>40</v>
      </c>
      <c r="C22">
        <v>146</v>
      </c>
      <c r="D22">
        <v>0.30399999999999999</v>
      </c>
      <c r="E22">
        <v>0.52900000000000003</v>
      </c>
      <c r="F22">
        <v>0.255</v>
      </c>
      <c r="G22">
        <v>0.372</v>
      </c>
    </row>
    <row r="23" spans="1:7" x14ac:dyDescent="0.35">
      <c r="A23">
        <v>22</v>
      </c>
      <c r="B23" t="s">
        <v>36</v>
      </c>
      <c r="C23">
        <v>144.4</v>
      </c>
      <c r="D23">
        <v>0.30099999999999999</v>
      </c>
      <c r="E23">
        <v>0.50800000000000001</v>
      </c>
      <c r="F23">
        <v>0.23499999999999999</v>
      </c>
      <c r="G23">
        <v>0.4</v>
      </c>
    </row>
    <row r="24" spans="1:7" x14ac:dyDescent="0.35">
      <c r="A24">
        <v>23</v>
      </c>
      <c r="B24" t="s">
        <v>51</v>
      </c>
      <c r="C24">
        <v>144.19999999999999</v>
      </c>
      <c r="D24">
        <v>0.27500000000000002</v>
      </c>
      <c r="E24">
        <v>0.51300000000000001</v>
      </c>
      <c r="F24">
        <v>0.23100000000000001</v>
      </c>
      <c r="G24">
        <v>0.42299999999999999</v>
      </c>
    </row>
    <row r="25" spans="1:7" x14ac:dyDescent="0.35">
      <c r="A25">
        <v>24</v>
      </c>
      <c r="B25" t="s">
        <v>33</v>
      </c>
      <c r="C25">
        <v>143.5</v>
      </c>
      <c r="D25">
        <v>0.26800000000000002</v>
      </c>
      <c r="E25">
        <v>0.51</v>
      </c>
      <c r="F25">
        <v>0.22500000000000001</v>
      </c>
      <c r="G25">
        <v>0.432</v>
      </c>
    </row>
    <row r="26" spans="1:7" x14ac:dyDescent="0.35">
      <c r="A26">
        <v>25</v>
      </c>
      <c r="B26" t="s">
        <v>64</v>
      </c>
      <c r="C26">
        <v>143.4</v>
      </c>
      <c r="D26">
        <v>0.3</v>
      </c>
      <c r="E26">
        <v>0.53400000000000003</v>
      </c>
      <c r="F26">
        <v>0.22800000000000001</v>
      </c>
      <c r="G26">
        <v>0.372</v>
      </c>
    </row>
    <row r="27" spans="1:7" x14ac:dyDescent="0.35">
      <c r="A27">
        <v>26</v>
      </c>
      <c r="B27" t="s">
        <v>45</v>
      </c>
      <c r="C27">
        <v>143.30000000000001</v>
      </c>
      <c r="D27">
        <v>0.30199999999999999</v>
      </c>
      <c r="E27">
        <v>0.48699999999999999</v>
      </c>
      <c r="F27">
        <v>0.23300000000000001</v>
      </c>
      <c r="G27">
        <v>0.41099999999999998</v>
      </c>
    </row>
    <row r="28" spans="1:7" x14ac:dyDescent="0.35">
      <c r="A28">
        <v>27</v>
      </c>
      <c r="B28" t="s">
        <v>27</v>
      </c>
      <c r="C28">
        <v>143.19999999999999</v>
      </c>
      <c r="D28">
        <v>0.28299999999999997</v>
      </c>
      <c r="E28">
        <v>0.52300000000000002</v>
      </c>
      <c r="F28">
        <v>0.252</v>
      </c>
      <c r="G28">
        <v>0.374</v>
      </c>
    </row>
    <row r="29" spans="1:7" x14ac:dyDescent="0.35">
      <c r="A29">
        <v>28</v>
      </c>
      <c r="B29" t="s">
        <v>14</v>
      </c>
      <c r="C29">
        <v>142.1</v>
      </c>
      <c r="D29">
        <v>0.28299999999999997</v>
      </c>
      <c r="E29">
        <v>0.50600000000000001</v>
      </c>
      <c r="F29">
        <v>0.221</v>
      </c>
      <c r="G29">
        <v>0.41099999999999998</v>
      </c>
    </row>
    <row r="30" spans="1:7" x14ac:dyDescent="0.35">
      <c r="A30">
        <v>29</v>
      </c>
      <c r="B30" t="s">
        <v>41</v>
      </c>
      <c r="C30">
        <v>140.4</v>
      </c>
      <c r="D30">
        <v>0.28899999999999998</v>
      </c>
      <c r="E30">
        <v>0.51100000000000001</v>
      </c>
      <c r="F30">
        <v>0.22700000000000001</v>
      </c>
      <c r="G30">
        <v>0.377</v>
      </c>
    </row>
    <row r="31" spans="1:7" x14ac:dyDescent="0.35">
      <c r="A31">
        <v>30</v>
      </c>
      <c r="B31" t="s">
        <v>21</v>
      </c>
      <c r="C31">
        <v>139.9</v>
      </c>
      <c r="D31">
        <v>0.29299999999999998</v>
      </c>
      <c r="E31">
        <v>0.499</v>
      </c>
      <c r="F31">
        <v>0.216</v>
      </c>
      <c r="G31">
        <v>0.39100000000000001</v>
      </c>
    </row>
    <row r="32" spans="1:7" x14ac:dyDescent="0.35">
      <c r="A32">
        <v>31</v>
      </c>
      <c r="B32" t="s">
        <v>16</v>
      </c>
      <c r="C32">
        <v>139.4</v>
      </c>
      <c r="D32">
        <v>0.22800000000000001</v>
      </c>
      <c r="E32">
        <v>0.51400000000000001</v>
      </c>
      <c r="F32">
        <v>0.152</v>
      </c>
      <c r="G32">
        <v>0.5</v>
      </c>
    </row>
    <row r="33" spans="1:7" x14ac:dyDescent="0.35">
      <c r="A33">
        <v>32</v>
      </c>
      <c r="B33" t="s">
        <v>74</v>
      </c>
      <c r="C33">
        <v>138.5</v>
      </c>
      <c r="D33">
        <v>0.28100000000000003</v>
      </c>
      <c r="E33">
        <v>0.49</v>
      </c>
      <c r="F33">
        <v>0.21299999999999999</v>
      </c>
      <c r="G33">
        <v>0.40100000000000002</v>
      </c>
    </row>
    <row r="34" spans="1:7" x14ac:dyDescent="0.35">
      <c r="A34">
        <v>33</v>
      </c>
      <c r="B34" t="s">
        <v>18</v>
      </c>
      <c r="C34">
        <v>138.5</v>
      </c>
      <c r="D34">
        <v>0.38700000000000001</v>
      </c>
      <c r="E34">
        <v>0.50600000000000001</v>
      </c>
      <c r="F34">
        <v>0.25</v>
      </c>
      <c r="G34">
        <v>0.24199999999999999</v>
      </c>
    </row>
    <row r="35" spans="1:7" x14ac:dyDescent="0.35">
      <c r="A35">
        <v>34</v>
      </c>
      <c r="B35" t="s">
        <v>69</v>
      </c>
      <c r="C35">
        <v>138</v>
      </c>
      <c r="D35">
        <v>0.29899999999999999</v>
      </c>
      <c r="E35">
        <v>0.49199999999999999</v>
      </c>
      <c r="F35">
        <v>0.22500000000000001</v>
      </c>
      <c r="G35">
        <v>0.36399999999999999</v>
      </c>
    </row>
    <row r="36" spans="1:7" x14ac:dyDescent="0.35">
      <c r="A36">
        <v>35</v>
      </c>
      <c r="B36" t="s">
        <v>17</v>
      </c>
      <c r="C36">
        <v>137.1</v>
      </c>
      <c r="D36">
        <v>0.28999999999999998</v>
      </c>
      <c r="E36">
        <v>0.499</v>
      </c>
      <c r="F36">
        <v>0.23</v>
      </c>
      <c r="G36">
        <v>0.35199999999999998</v>
      </c>
    </row>
    <row r="37" spans="1:7" x14ac:dyDescent="0.35">
      <c r="A37">
        <v>36</v>
      </c>
      <c r="B37" t="s">
        <v>52</v>
      </c>
      <c r="C37">
        <v>135.1</v>
      </c>
      <c r="D37">
        <v>0.26200000000000001</v>
      </c>
      <c r="E37">
        <v>0.46899999999999997</v>
      </c>
      <c r="F37">
        <v>0.20799999999999999</v>
      </c>
      <c r="G37">
        <v>0.41199999999999998</v>
      </c>
    </row>
    <row r="38" spans="1:7" x14ac:dyDescent="0.35">
      <c r="A38">
        <v>37</v>
      </c>
      <c r="B38" t="s">
        <v>56</v>
      </c>
      <c r="C38">
        <v>135.1</v>
      </c>
      <c r="D38">
        <v>0.28399999999999997</v>
      </c>
      <c r="E38">
        <v>0.48299999999999998</v>
      </c>
      <c r="F38">
        <v>0.19800000000000001</v>
      </c>
      <c r="G38">
        <v>0.38600000000000001</v>
      </c>
    </row>
    <row r="39" spans="1:7" x14ac:dyDescent="0.35">
      <c r="A39">
        <v>38</v>
      </c>
      <c r="B39" t="s">
        <v>9</v>
      </c>
      <c r="C39">
        <v>133.80000000000001</v>
      </c>
      <c r="D39">
        <v>0.19700000000000001</v>
      </c>
      <c r="E39">
        <v>0.50900000000000001</v>
      </c>
      <c r="F39">
        <v>0.13200000000000001</v>
      </c>
      <c r="G39">
        <v>0.5</v>
      </c>
    </row>
    <row r="40" spans="1:7" x14ac:dyDescent="0.35">
      <c r="A40">
        <v>39</v>
      </c>
      <c r="B40" t="s">
        <v>59</v>
      </c>
      <c r="C40">
        <v>132</v>
      </c>
      <c r="D40">
        <v>0.28799999999999998</v>
      </c>
      <c r="E40">
        <v>0.48099999999999998</v>
      </c>
      <c r="F40">
        <v>0.2</v>
      </c>
      <c r="G40">
        <v>0.35099999999999998</v>
      </c>
    </row>
    <row r="41" spans="1:7" x14ac:dyDescent="0.35">
      <c r="A41">
        <v>40</v>
      </c>
      <c r="B41" t="s">
        <v>23</v>
      </c>
      <c r="C41">
        <v>130.19999999999999</v>
      </c>
      <c r="D41">
        <v>0.27800000000000002</v>
      </c>
      <c r="E41">
        <v>0.46200000000000002</v>
      </c>
      <c r="F41">
        <v>0.18099999999999999</v>
      </c>
      <c r="G41">
        <v>0.38100000000000001</v>
      </c>
    </row>
    <row r="42" spans="1:7" x14ac:dyDescent="0.35">
      <c r="A42">
        <v>41</v>
      </c>
      <c r="B42" t="s">
        <v>111</v>
      </c>
      <c r="C42">
        <v>129.80000000000001</v>
      </c>
      <c r="D42">
        <v>0.27100000000000002</v>
      </c>
      <c r="E42">
        <v>0.48399999999999999</v>
      </c>
      <c r="F42">
        <v>0.18</v>
      </c>
      <c r="G42">
        <v>0.36299999999999999</v>
      </c>
    </row>
    <row r="43" spans="1:7" x14ac:dyDescent="0.35">
      <c r="A43">
        <v>42</v>
      </c>
      <c r="B43" t="s">
        <v>15</v>
      </c>
      <c r="C43">
        <v>129.5</v>
      </c>
      <c r="D43">
        <v>0.26300000000000001</v>
      </c>
      <c r="E43">
        <v>0.52400000000000002</v>
      </c>
      <c r="F43">
        <v>0.188</v>
      </c>
      <c r="G43">
        <v>0.32</v>
      </c>
    </row>
    <row r="44" spans="1:7" x14ac:dyDescent="0.35">
      <c r="A44">
        <v>43</v>
      </c>
      <c r="B44" t="s">
        <v>25</v>
      </c>
      <c r="C44">
        <v>128.69999999999999</v>
      </c>
      <c r="D44">
        <v>0.29199999999999998</v>
      </c>
      <c r="E44">
        <v>0.45700000000000002</v>
      </c>
      <c r="F44">
        <v>0.191</v>
      </c>
      <c r="G44">
        <v>0.34699999999999998</v>
      </c>
    </row>
    <row r="45" spans="1:7" x14ac:dyDescent="0.35">
      <c r="A45">
        <v>44</v>
      </c>
      <c r="B45" t="s">
        <v>20</v>
      </c>
      <c r="C45">
        <v>125.9</v>
      </c>
      <c r="D45">
        <v>0.28100000000000003</v>
      </c>
      <c r="E45">
        <v>0.48199999999999998</v>
      </c>
      <c r="F45">
        <v>0.183</v>
      </c>
      <c r="G45">
        <v>0.313</v>
      </c>
    </row>
    <row r="46" spans="1:7" x14ac:dyDescent="0.35">
      <c r="A46">
        <v>45</v>
      </c>
      <c r="B46" t="s">
        <v>28</v>
      </c>
      <c r="C46">
        <v>120.3</v>
      </c>
      <c r="D46">
        <v>0.28399999999999997</v>
      </c>
      <c r="E46">
        <v>0.44700000000000001</v>
      </c>
      <c r="F46">
        <v>0.16</v>
      </c>
      <c r="G46">
        <v>0.312</v>
      </c>
    </row>
    <row r="47" spans="1:7" x14ac:dyDescent="0.35">
      <c r="A47">
        <v>46</v>
      </c>
      <c r="B47" t="s">
        <v>13</v>
      </c>
      <c r="C47">
        <v>114.6</v>
      </c>
      <c r="D47">
        <v>0.248</v>
      </c>
      <c r="E47">
        <v>0.435</v>
      </c>
      <c r="F47">
        <v>0.12</v>
      </c>
      <c r="G47">
        <v>0.34300000000000003</v>
      </c>
    </row>
    <row r="48" spans="1:7" x14ac:dyDescent="0.35">
      <c r="A48">
        <v>47</v>
      </c>
      <c r="B48" t="s">
        <v>26</v>
      </c>
      <c r="C48">
        <v>110</v>
      </c>
      <c r="D48">
        <v>0.19800000000000001</v>
      </c>
      <c r="E48">
        <v>0.52100000000000002</v>
      </c>
      <c r="F48">
        <v>0.114</v>
      </c>
      <c r="G48">
        <v>0.26700000000000002</v>
      </c>
    </row>
    <row r="49" spans="1:7" x14ac:dyDescent="0.35">
      <c r="A49">
        <v>48</v>
      </c>
      <c r="B49" t="s">
        <v>46</v>
      </c>
      <c r="C49">
        <v>51</v>
      </c>
      <c r="D49">
        <v>5.5E-2</v>
      </c>
      <c r="E49">
        <v>0.45500000000000002</v>
      </c>
      <c r="F49">
        <v>0</v>
      </c>
      <c r="G49">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17734-BF30-4AEF-A2A7-06520AFD21CA}">
  <sheetPr>
    <tabColor rgb="FF92D050"/>
  </sheetPr>
  <dimension ref="A1:G87"/>
  <sheetViews>
    <sheetView topLeftCell="A64" zoomScale="75" zoomScaleNormal="75" workbookViewId="0">
      <selection activeCell="A2" sqref="A2:A87"/>
    </sheetView>
  </sheetViews>
  <sheetFormatPr defaultRowHeight="14.5" x14ac:dyDescent="0.35"/>
  <cols>
    <col min="1" max="1" width="31.36328125" bestFit="1" customWidth="1"/>
    <col min="2" max="2" width="32.453125" bestFit="1" customWidth="1"/>
    <col min="3" max="3" width="23.6328125" bestFit="1" customWidth="1"/>
    <col min="4" max="4" width="25" bestFit="1" customWidth="1"/>
    <col min="5" max="5" width="21.08984375" bestFit="1" customWidth="1"/>
    <col min="6" max="6" width="18.08984375" bestFit="1" customWidth="1"/>
    <col min="7" max="7" width="20.6328125" bestFit="1" customWidth="1"/>
  </cols>
  <sheetData>
    <row r="1" spans="1:7" x14ac:dyDescent="0.35">
      <c r="A1" t="s">
        <v>119</v>
      </c>
      <c r="B1" t="s">
        <v>120</v>
      </c>
      <c r="C1" t="s">
        <v>121</v>
      </c>
      <c r="D1" t="s">
        <v>118</v>
      </c>
      <c r="E1" t="s">
        <v>122</v>
      </c>
      <c r="F1" t="s">
        <v>123</v>
      </c>
      <c r="G1" t="s">
        <v>124</v>
      </c>
    </row>
    <row r="2" spans="1:7" x14ac:dyDescent="0.35">
      <c r="A2">
        <v>1</v>
      </c>
      <c r="B2" t="s">
        <v>63</v>
      </c>
      <c r="C2">
        <v>252.1</v>
      </c>
      <c r="D2">
        <v>0.45300000000000001</v>
      </c>
      <c r="E2">
        <v>0.61099999999999999</v>
      </c>
      <c r="F2">
        <v>0.85699999999999998</v>
      </c>
      <c r="G2">
        <v>0.6</v>
      </c>
    </row>
    <row r="3" spans="1:7" x14ac:dyDescent="0.35">
      <c r="A3">
        <v>2</v>
      </c>
      <c r="B3" t="s">
        <v>11</v>
      </c>
      <c r="C3">
        <v>245.6</v>
      </c>
      <c r="D3">
        <v>0.42499999999999999</v>
      </c>
      <c r="E3">
        <v>0.63900000000000001</v>
      </c>
      <c r="F3">
        <v>0.79200000000000004</v>
      </c>
      <c r="G3">
        <v>0.6</v>
      </c>
    </row>
    <row r="4" spans="1:7" x14ac:dyDescent="0.35">
      <c r="A4">
        <v>3</v>
      </c>
      <c r="B4" t="s">
        <v>85</v>
      </c>
      <c r="C4">
        <v>242.7</v>
      </c>
      <c r="D4">
        <v>0.435</v>
      </c>
      <c r="E4">
        <v>0.61899999999999999</v>
      </c>
      <c r="F4">
        <v>0.70599999999999996</v>
      </c>
      <c r="G4">
        <v>0.66700000000000004</v>
      </c>
    </row>
    <row r="5" spans="1:7" x14ac:dyDescent="0.35">
      <c r="A5">
        <v>4</v>
      </c>
      <c r="B5" t="s">
        <v>9</v>
      </c>
      <c r="C5">
        <v>242.5</v>
      </c>
      <c r="D5">
        <v>0.42599999999999999</v>
      </c>
      <c r="E5">
        <v>0.755</v>
      </c>
      <c r="F5">
        <v>0.55200000000000005</v>
      </c>
      <c r="G5">
        <v>0.69199999999999995</v>
      </c>
    </row>
    <row r="6" spans="1:7" x14ac:dyDescent="0.35">
      <c r="A6">
        <v>5</v>
      </c>
      <c r="B6" t="s">
        <v>34</v>
      </c>
      <c r="C6">
        <v>239.2</v>
      </c>
      <c r="D6">
        <v>0.38400000000000001</v>
      </c>
      <c r="E6">
        <v>0.56299999999999994</v>
      </c>
      <c r="F6">
        <v>0.77800000000000002</v>
      </c>
      <c r="G6">
        <v>0.66700000000000004</v>
      </c>
    </row>
    <row r="7" spans="1:7" x14ac:dyDescent="0.35">
      <c r="A7">
        <v>6</v>
      </c>
      <c r="B7" t="s">
        <v>21</v>
      </c>
      <c r="C7">
        <v>239.1</v>
      </c>
      <c r="D7">
        <v>0.41499999999999998</v>
      </c>
      <c r="E7">
        <v>0.66300000000000003</v>
      </c>
      <c r="F7">
        <v>0.60899999999999999</v>
      </c>
      <c r="G7">
        <v>0.70399999999999996</v>
      </c>
    </row>
    <row r="8" spans="1:7" x14ac:dyDescent="0.35">
      <c r="A8">
        <v>7</v>
      </c>
      <c r="B8" t="s">
        <v>70</v>
      </c>
      <c r="C8">
        <v>239</v>
      </c>
      <c r="D8">
        <v>0.47499999999999998</v>
      </c>
      <c r="E8">
        <v>0.61099999999999999</v>
      </c>
      <c r="F8">
        <v>0.52600000000000002</v>
      </c>
      <c r="G8">
        <v>0.77800000000000002</v>
      </c>
    </row>
    <row r="9" spans="1:7" x14ac:dyDescent="0.35">
      <c r="A9">
        <v>8</v>
      </c>
      <c r="B9" t="s">
        <v>37</v>
      </c>
      <c r="C9">
        <v>238.6</v>
      </c>
      <c r="D9">
        <v>0.41399999999999998</v>
      </c>
      <c r="E9">
        <v>0.626</v>
      </c>
      <c r="F9">
        <v>0.69599999999999995</v>
      </c>
      <c r="G9">
        <v>0.65</v>
      </c>
    </row>
    <row r="10" spans="1:7" x14ac:dyDescent="0.35">
      <c r="A10">
        <v>9</v>
      </c>
      <c r="B10" t="s">
        <v>38</v>
      </c>
      <c r="C10">
        <v>238</v>
      </c>
      <c r="D10">
        <v>0.39400000000000002</v>
      </c>
      <c r="E10">
        <v>0.63600000000000001</v>
      </c>
      <c r="F10">
        <v>0.6</v>
      </c>
      <c r="G10">
        <v>0.75</v>
      </c>
    </row>
    <row r="11" spans="1:7" x14ac:dyDescent="0.35">
      <c r="A11">
        <v>10</v>
      </c>
      <c r="B11" t="s">
        <v>20</v>
      </c>
      <c r="C11">
        <v>236</v>
      </c>
      <c r="D11">
        <v>0.37</v>
      </c>
      <c r="E11">
        <v>0.68899999999999995</v>
      </c>
      <c r="F11">
        <v>0.65400000000000003</v>
      </c>
      <c r="G11">
        <v>0.64700000000000002</v>
      </c>
    </row>
    <row r="12" spans="1:7" x14ac:dyDescent="0.35">
      <c r="A12">
        <v>11</v>
      </c>
      <c r="B12" t="s">
        <v>18</v>
      </c>
      <c r="C12">
        <v>233.6</v>
      </c>
      <c r="D12">
        <v>0.40400000000000003</v>
      </c>
      <c r="E12">
        <v>0.65300000000000002</v>
      </c>
      <c r="F12">
        <v>0.57099999999999995</v>
      </c>
      <c r="G12">
        <v>0.70799999999999996</v>
      </c>
    </row>
    <row r="13" spans="1:7" x14ac:dyDescent="0.35">
      <c r="A13">
        <v>12</v>
      </c>
      <c r="B13" t="s">
        <v>17</v>
      </c>
      <c r="C13">
        <v>231.7</v>
      </c>
      <c r="D13">
        <v>0.374</v>
      </c>
      <c r="E13">
        <v>0.629</v>
      </c>
      <c r="F13">
        <v>0.66700000000000004</v>
      </c>
      <c r="G13">
        <v>0.64700000000000002</v>
      </c>
    </row>
    <row r="14" spans="1:7" x14ac:dyDescent="0.35">
      <c r="A14">
        <v>13</v>
      </c>
      <c r="B14" t="s">
        <v>45</v>
      </c>
      <c r="C14">
        <v>231.4</v>
      </c>
      <c r="D14">
        <v>0.437</v>
      </c>
      <c r="E14">
        <v>0.626</v>
      </c>
      <c r="F14">
        <v>0.57099999999999995</v>
      </c>
      <c r="G14">
        <v>0.68</v>
      </c>
    </row>
    <row r="15" spans="1:7" x14ac:dyDescent="0.35">
      <c r="A15">
        <v>14</v>
      </c>
      <c r="B15" t="s">
        <v>88</v>
      </c>
      <c r="C15">
        <v>228.8</v>
      </c>
      <c r="D15">
        <v>0.437</v>
      </c>
      <c r="E15">
        <v>0.58399999999999996</v>
      </c>
      <c r="F15">
        <v>0.6</v>
      </c>
      <c r="G15">
        <v>0.66700000000000004</v>
      </c>
    </row>
    <row r="16" spans="1:7" x14ac:dyDescent="0.35">
      <c r="A16">
        <v>15</v>
      </c>
      <c r="B16" t="s">
        <v>40</v>
      </c>
      <c r="C16">
        <v>228.2</v>
      </c>
      <c r="D16">
        <v>0.41599999999999998</v>
      </c>
      <c r="E16">
        <v>0.61099999999999999</v>
      </c>
      <c r="F16">
        <v>0.56299999999999994</v>
      </c>
      <c r="G16">
        <v>0.69199999999999995</v>
      </c>
    </row>
    <row r="17" spans="1:7" x14ac:dyDescent="0.35">
      <c r="A17">
        <v>16</v>
      </c>
      <c r="B17" t="s">
        <v>54</v>
      </c>
      <c r="C17">
        <v>227.2</v>
      </c>
      <c r="D17">
        <v>0.34499999999999997</v>
      </c>
      <c r="E17">
        <v>0.65200000000000002</v>
      </c>
      <c r="F17">
        <v>0.54200000000000004</v>
      </c>
      <c r="G17">
        <v>0.73299999999999998</v>
      </c>
    </row>
    <row r="18" spans="1:7" x14ac:dyDescent="0.35">
      <c r="A18">
        <v>17</v>
      </c>
      <c r="B18" t="s">
        <v>66</v>
      </c>
      <c r="C18">
        <v>224.7</v>
      </c>
      <c r="D18">
        <v>0.42</v>
      </c>
      <c r="E18">
        <v>0.61699999999999999</v>
      </c>
      <c r="F18">
        <v>0.65400000000000003</v>
      </c>
      <c r="G18">
        <v>0.55600000000000005</v>
      </c>
    </row>
    <row r="19" spans="1:7" x14ac:dyDescent="0.35">
      <c r="A19">
        <v>18</v>
      </c>
      <c r="B19" t="s">
        <v>77</v>
      </c>
      <c r="C19">
        <v>224.3</v>
      </c>
      <c r="D19">
        <v>0.38300000000000001</v>
      </c>
      <c r="E19">
        <v>0.622</v>
      </c>
      <c r="F19">
        <v>0.73799999999999999</v>
      </c>
      <c r="G19">
        <v>0.5</v>
      </c>
    </row>
    <row r="20" spans="1:7" x14ac:dyDescent="0.35">
      <c r="A20">
        <v>19</v>
      </c>
      <c r="B20" t="s">
        <v>56</v>
      </c>
      <c r="C20">
        <v>222.5</v>
      </c>
      <c r="D20">
        <v>0.38100000000000001</v>
      </c>
      <c r="E20">
        <v>0.64</v>
      </c>
      <c r="F20">
        <v>0.68200000000000005</v>
      </c>
      <c r="G20">
        <v>0.52200000000000002</v>
      </c>
    </row>
    <row r="21" spans="1:7" x14ac:dyDescent="0.35">
      <c r="A21">
        <v>20</v>
      </c>
      <c r="B21" t="s">
        <v>83</v>
      </c>
      <c r="C21">
        <v>221.8</v>
      </c>
      <c r="D21">
        <v>0.307</v>
      </c>
      <c r="E21">
        <v>0.71099999999999997</v>
      </c>
      <c r="F21">
        <v>0.5</v>
      </c>
      <c r="G21">
        <v>0.7</v>
      </c>
    </row>
    <row r="22" spans="1:7" x14ac:dyDescent="0.35">
      <c r="A22">
        <v>21</v>
      </c>
      <c r="B22" t="s">
        <v>25</v>
      </c>
      <c r="C22">
        <v>221.7</v>
      </c>
      <c r="D22">
        <v>0.377</v>
      </c>
      <c r="E22">
        <v>0.67200000000000004</v>
      </c>
      <c r="F22">
        <v>0.58499999999999996</v>
      </c>
      <c r="G22">
        <v>0.58299999999999996</v>
      </c>
    </row>
    <row r="23" spans="1:7" x14ac:dyDescent="0.35">
      <c r="A23">
        <v>22</v>
      </c>
      <c r="B23" t="s">
        <v>43</v>
      </c>
      <c r="C23">
        <v>221</v>
      </c>
      <c r="D23">
        <v>0.40799999999999997</v>
      </c>
      <c r="E23">
        <v>0.64</v>
      </c>
      <c r="F23">
        <v>0.44800000000000001</v>
      </c>
      <c r="G23">
        <v>0.71399999999999997</v>
      </c>
    </row>
    <row r="24" spans="1:7" x14ac:dyDescent="0.35">
      <c r="A24">
        <v>23</v>
      </c>
      <c r="B24" t="s">
        <v>76</v>
      </c>
      <c r="C24">
        <v>220.4</v>
      </c>
      <c r="D24">
        <v>0.42699999999999999</v>
      </c>
      <c r="E24">
        <v>0.59199999999999997</v>
      </c>
      <c r="F24">
        <v>0.435</v>
      </c>
      <c r="G24">
        <v>0.75</v>
      </c>
    </row>
    <row r="25" spans="1:7" x14ac:dyDescent="0.35">
      <c r="A25">
        <v>24</v>
      </c>
      <c r="B25" t="s">
        <v>57</v>
      </c>
      <c r="C25">
        <v>217.1</v>
      </c>
      <c r="D25">
        <v>0.39900000000000002</v>
      </c>
      <c r="E25">
        <v>0.58699999999999997</v>
      </c>
      <c r="F25">
        <v>0.38500000000000001</v>
      </c>
      <c r="G25">
        <v>0.8</v>
      </c>
    </row>
    <row r="26" spans="1:7" x14ac:dyDescent="0.35">
      <c r="A26">
        <v>25</v>
      </c>
      <c r="B26" t="s">
        <v>33</v>
      </c>
      <c r="C26">
        <v>216</v>
      </c>
      <c r="D26">
        <v>0.33100000000000002</v>
      </c>
      <c r="E26">
        <v>0.61499999999999999</v>
      </c>
      <c r="F26">
        <v>0.71399999999999997</v>
      </c>
      <c r="G26">
        <v>0.5</v>
      </c>
    </row>
    <row r="27" spans="1:7" x14ac:dyDescent="0.35">
      <c r="A27">
        <v>26</v>
      </c>
      <c r="B27" t="s">
        <v>15</v>
      </c>
      <c r="C27">
        <v>215.6</v>
      </c>
      <c r="D27">
        <v>0.38100000000000001</v>
      </c>
      <c r="E27">
        <v>0.62</v>
      </c>
      <c r="F27">
        <v>0.56100000000000005</v>
      </c>
      <c r="G27">
        <v>0.59399999999999997</v>
      </c>
    </row>
    <row r="28" spans="1:7" x14ac:dyDescent="0.35">
      <c r="A28">
        <v>27</v>
      </c>
      <c r="B28" t="s">
        <v>12</v>
      </c>
      <c r="C28">
        <v>215.5</v>
      </c>
      <c r="D28">
        <v>0.29099999999999998</v>
      </c>
      <c r="E28">
        <v>0.70199999999999996</v>
      </c>
      <c r="F28">
        <v>0.61199999999999999</v>
      </c>
      <c r="G28">
        <v>0.55000000000000004</v>
      </c>
    </row>
    <row r="29" spans="1:7" x14ac:dyDescent="0.35">
      <c r="A29">
        <v>28</v>
      </c>
      <c r="B29" t="s">
        <v>53</v>
      </c>
      <c r="C29">
        <v>214.6</v>
      </c>
      <c r="D29">
        <v>0.44</v>
      </c>
      <c r="E29">
        <v>0.626</v>
      </c>
      <c r="F29">
        <v>0.55600000000000005</v>
      </c>
      <c r="G29">
        <v>0.52400000000000002</v>
      </c>
    </row>
    <row r="30" spans="1:7" x14ac:dyDescent="0.35">
      <c r="A30">
        <v>29</v>
      </c>
      <c r="B30" t="s">
        <v>14</v>
      </c>
      <c r="C30">
        <v>213.9</v>
      </c>
      <c r="D30">
        <v>0.38</v>
      </c>
      <c r="E30">
        <v>0.70099999999999996</v>
      </c>
      <c r="F30">
        <v>0.45800000000000002</v>
      </c>
      <c r="G30">
        <v>0.6</v>
      </c>
    </row>
    <row r="31" spans="1:7" x14ac:dyDescent="0.35">
      <c r="A31">
        <v>30</v>
      </c>
      <c r="B31" t="s">
        <v>32</v>
      </c>
      <c r="C31">
        <v>213.7</v>
      </c>
      <c r="D31">
        <v>0.40899999999999997</v>
      </c>
      <c r="E31">
        <v>0.64600000000000002</v>
      </c>
      <c r="F31">
        <v>0.55600000000000005</v>
      </c>
      <c r="G31">
        <v>0.52600000000000002</v>
      </c>
    </row>
    <row r="32" spans="1:7" x14ac:dyDescent="0.35">
      <c r="A32">
        <v>31</v>
      </c>
      <c r="B32" t="s">
        <v>74</v>
      </c>
      <c r="C32">
        <v>213.3</v>
      </c>
      <c r="D32">
        <v>0.41</v>
      </c>
      <c r="E32">
        <v>0.622</v>
      </c>
      <c r="F32">
        <v>0.53800000000000003</v>
      </c>
      <c r="G32">
        <v>0.56299999999999994</v>
      </c>
    </row>
    <row r="33" spans="1:7" x14ac:dyDescent="0.35">
      <c r="A33">
        <v>32</v>
      </c>
      <c r="B33" t="s">
        <v>13</v>
      </c>
      <c r="C33">
        <v>211.9</v>
      </c>
      <c r="D33">
        <v>0.39300000000000002</v>
      </c>
      <c r="E33">
        <v>0.57499999999999996</v>
      </c>
      <c r="F33">
        <v>0.52600000000000002</v>
      </c>
      <c r="G33">
        <v>0.625</v>
      </c>
    </row>
    <row r="34" spans="1:7" x14ac:dyDescent="0.35">
      <c r="A34">
        <v>33</v>
      </c>
      <c r="B34" t="s">
        <v>28</v>
      </c>
      <c r="C34">
        <v>210.8</v>
      </c>
      <c r="D34">
        <v>0.39500000000000002</v>
      </c>
      <c r="E34">
        <v>0.625</v>
      </c>
      <c r="F34">
        <v>0.5</v>
      </c>
      <c r="G34">
        <v>0.58799999999999997</v>
      </c>
    </row>
    <row r="35" spans="1:7" x14ac:dyDescent="0.35">
      <c r="A35">
        <v>34</v>
      </c>
      <c r="B35" t="s">
        <v>68</v>
      </c>
      <c r="C35">
        <v>210.7</v>
      </c>
      <c r="D35">
        <v>0.46300000000000002</v>
      </c>
      <c r="E35">
        <v>0.57699999999999996</v>
      </c>
      <c r="F35">
        <v>0.46700000000000003</v>
      </c>
      <c r="G35">
        <v>0.6</v>
      </c>
    </row>
    <row r="36" spans="1:7" x14ac:dyDescent="0.35">
      <c r="A36">
        <v>35</v>
      </c>
      <c r="B36" t="s">
        <v>50</v>
      </c>
      <c r="C36">
        <v>210.2</v>
      </c>
      <c r="D36">
        <v>0.39100000000000001</v>
      </c>
      <c r="E36">
        <v>0.58599999999999997</v>
      </c>
      <c r="F36">
        <v>0.5</v>
      </c>
      <c r="G36">
        <v>0.625</v>
      </c>
    </row>
    <row r="37" spans="1:7" x14ac:dyDescent="0.35">
      <c r="A37">
        <v>36</v>
      </c>
      <c r="B37" t="s">
        <v>42</v>
      </c>
      <c r="C37">
        <v>208.9</v>
      </c>
      <c r="D37">
        <v>0.41399999999999998</v>
      </c>
      <c r="E37">
        <v>0.61899999999999999</v>
      </c>
      <c r="F37">
        <v>0.5</v>
      </c>
      <c r="G37">
        <v>0.55600000000000005</v>
      </c>
    </row>
    <row r="38" spans="1:7" x14ac:dyDescent="0.35">
      <c r="A38">
        <v>37</v>
      </c>
      <c r="B38" t="s">
        <v>90</v>
      </c>
      <c r="C38">
        <v>208.9</v>
      </c>
      <c r="D38">
        <v>0.39</v>
      </c>
      <c r="E38">
        <v>0.59399999999999997</v>
      </c>
      <c r="F38">
        <v>0.66700000000000004</v>
      </c>
      <c r="G38">
        <v>0.438</v>
      </c>
    </row>
    <row r="39" spans="1:7" x14ac:dyDescent="0.35">
      <c r="A39">
        <v>38</v>
      </c>
      <c r="B39" t="s">
        <v>51</v>
      </c>
      <c r="C39">
        <v>207.5</v>
      </c>
      <c r="D39">
        <v>0.39200000000000002</v>
      </c>
      <c r="E39">
        <v>0.61699999999999999</v>
      </c>
      <c r="F39">
        <v>0.48299999999999998</v>
      </c>
      <c r="G39">
        <v>0.58299999999999996</v>
      </c>
    </row>
    <row r="40" spans="1:7" x14ac:dyDescent="0.35">
      <c r="A40">
        <v>39</v>
      </c>
      <c r="B40" t="s">
        <v>65</v>
      </c>
      <c r="C40">
        <v>206.9</v>
      </c>
      <c r="D40">
        <v>0.39400000000000002</v>
      </c>
      <c r="E40">
        <v>0.59199999999999997</v>
      </c>
      <c r="F40">
        <v>0.54500000000000004</v>
      </c>
      <c r="G40">
        <v>0.53800000000000003</v>
      </c>
    </row>
    <row r="41" spans="1:7" x14ac:dyDescent="0.35">
      <c r="A41">
        <v>40</v>
      </c>
      <c r="B41" t="s">
        <v>44</v>
      </c>
      <c r="C41">
        <v>206.4</v>
      </c>
      <c r="D41">
        <v>0.38900000000000001</v>
      </c>
      <c r="E41">
        <v>0.60499999999999998</v>
      </c>
      <c r="F41">
        <v>0.45500000000000002</v>
      </c>
      <c r="G41">
        <v>0.61499999999999999</v>
      </c>
    </row>
    <row r="42" spans="1:7" x14ac:dyDescent="0.35">
      <c r="A42">
        <v>41</v>
      </c>
      <c r="B42" t="s">
        <v>89</v>
      </c>
      <c r="C42">
        <v>206.1</v>
      </c>
      <c r="D42">
        <v>0.41199999999999998</v>
      </c>
      <c r="E42">
        <v>0.56599999999999995</v>
      </c>
      <c r="F42">
        <v>0.58299999999999996</v>
      </c>
      <c r="G42">
        <v>0.5</v>
      </c>
    </row>
    <row r="43" spans="1:7" x14ac:dyDescent="0.35">
      <c r="A43">
        <v>42</v>
      </c>
      <c r="B43" t="s">
        <v>69</v>
      </c>
      <c r="C43">
        <v>206</v>
      </c>
      <c r="D43">
        <v>0.35899999999999999</v>
      </c>
      <c r="E43">
        <v>0.65100000000000002</v>
      </c>
      <c r="F43">
        <v>0.52800000000000002</v>
      </c>
      <c r="G43">
        <v>0.52200000000000002</v>
      </c>
    </row>
    <row r="44" spans="1:7" x14ac:dyDescent="0.35">
      <c r="A44">
        <v>43</v>
      </c>
      <c r="B44" t="s">
        <v>27</v>
      </c>
      <c r="C44">
        <v>205.8</v>
      </c>
      <c r="D44">
        <v>0.38500000000000001</v>
      </c>
      <c r="E44">
        <v>0.63500000000000001</v>
      </c>
      <c r="F44">
        <v>0.56000000000000005</v>
      </c>
      <c r="G44">
        <v>0.47799999999999998</v>
      </c>
    </row>
    <row r="45" spans="1:7" x14ac:dyDescent="0.35">
      <c r="A45">
        <v>44</v>
      </c>
      <c r="B45" t="s">
        <v>72</v>
      </c>
      <c r="C45">
        <v>205.1</v>
      </c>
      <c r="D45">
        <v>0.38700000000000001</v>
      </c>
      <c r="E45">
        <v>0.59199999999999997</v>
      </c>
      <c r="F45">
        <v>0.42899999999999999</v>
      </c>
      <c r="G45">
        <v>0.64300000000000002</v>
      </c>
    </row>
    <row r="46" spans="1:7" x14ac:dyDescent="0.35">
      <c r="A46">
        <v>45</v>
      </c>
      <c r="B46" t="s">
        <v>35</v>
      </c>
      <c r="C46">
        <v>203.5</v>
      </c>
      <c r="D46">
        <v>0.41699999999999998</v>
      </c>
      <c r="E46">
        <v>0.624</v>
      </c>
      <c r="F46">
        <v>0.52</v>
      </c>
      <c r="G46">
        <v>0.47399999999999998</v>
      </c>
    </row>
    <row r="47" spans="1:7" x14ac:dyDescent="0.35">
      <c r="A47">
        <v>46</v>
      </c>
      <c r="B47" t="s">
        <v>64</v>
      </c>
      <c r="C47">
        <v>201.4</v>
      </c>
      <c r="D47">
        <v>0.39700000000000002</v>
      </c>
      <c r="E47">
        <v>0.59599999999999997</v>
      </c>
      <c r="F47">
        <v>0.63200000000000001</v>
      </c>
      <c r="G47">
        <v>0.38900000000000001</v>
      </c>
    </row>
    <row r="48" spans="1:7" x14ac:dyDescent="0.35">
      <c r="A48">
        <v>47</v>
      </c>
      <c r="B48" t="s">
        <v>48</v>
      </c>
      <c r="C48">
        <v>201.2</v>
      </c>
      <c r="D48">
        <v>0.41599999999999998</v>
      </c>
      <c r="E48">
        <v>0.59599999999999997</v>
      </c>
      <c r="F48">
        <v>0.5</v>
      </c>
      <c r="G48">
        <v>0.5</v>
      </c>
    </row>
    <row r="49" spans="1:7" x14ac:dyDescent="0.35">
      <c r="A49">
        <v>48</v>
      </c>
      <c r="B49" t="s">
        <v>87</v>
      </c>
      <c r="C49">
        <v>199.9</v>
      </c>
      <c r="D49">
        <v>0.38600000000000001</v>
      </c>
      <c r="E49">
        <v>0.67400000000000004</v>
      </c>
      <c r="F49">
        <v>0.52200000000000002</v>
      </c>
      <c r="G49">
        <v>0.41699999999999998</v>
      </c>
    </row>
    <row r="50" spans="1:7" x14ac:dyDescent="0.35">
      <c r="A50">
        <v>49</v>
      </c>
      <c r="B50" t="s">
        <v>30</v>
      </c>
      <c r="C50">
        <v>199.8</v>
      </c>
      <c r="D50">
        <v>0.39</v>
      </c>
      <c r="E50">
        <v>0.60799999999999998</v>
      </c>
      <c r="F50">
        <v>0.5</v>
      </c>
      <c r="G50">
        <v>0.5</v>
      </c>
    </row>
    <row r="51" spans="1:7" x14ac:dyDescent="0.35">
      <c r="A51">
        <v>50</v>
      </c>
      <c r="B51" t="s">
        <v>84</v>
      </c>
      <c r="C51">
        <v>198.5</v>
      </c>
      <c r="D51">
        <v>0.38600000000000001</v>
      </c>
      <c r="E51">
        <v>0.65500000000000003</v>
      </c>
      <c r="F51">
        <v>0.5</v>
      </c>
      <c r="G51">
        <v>0.44400000000000001</v>
      </c>
    </row>
    <row r="52" spans="1:7" x14ac:dyDescent="0.35">
      <c r="A52">
        <v>51</v>
      </c>
      <c r="B52" t="s">
        <v>22</v>
      </c>
      <c r="C52">
        <v>197.6</v>
      </c>
      <c r="D52">
        <v>0.42399999999999999</v>
      </c>
      <c r="E52">
        <v>0.68</v>
      </c>
      <c r="F52">
        <v>0.58599999999999997</v>
      </c>
      <c r="G52">
        <v>0.28599999999999998</v>
      </c>
    </row>
    <row r="53" spans="1:7" x14ac:dyDescent="0.35">
      <c r="A53">
        <v>52</v>
      </c>
      <c r="B53" t="s">
        <v>52</v>
      </c>
      <c r="C53">
        <v>195.9</v>
      </c>
      <c r="D53">
        <v>0.38800000000000001</v>
      </c>
      <c r="E53">
        <v>0.59299999999999997</v>
      </c>
      <c r="F53">
        <v>0.47799999999999998</v>
      </c>
      <c r="G53">
        <v>0.5</v>
      </c>
    </row>
    <row r="54" spans="1:7" x14ac:dyDescent="0.35">
      <c r="A54">
        <v>53</v>
      </c>
      <c r="B54" t="s">
        <v>39</v>
      </c>
      <c r="C54">
        <v>195.3</v>
      </c>
      <c r="D54">
        <v>0.39100000000000001</v>
      </c>
      <c r="E54">
        <v>0.61299999999999999</v>
      </c>
      <c r="F54">
        <v>0.52</v>
      </c>
      <c r="G54">
        <v>0.42899999999999999</v>
      </c>
    </row>
    <row r="55" spans="1:7" x14ac:dyDescent="0.35">
      <c r="A55">
        <v>54</v>
      </c>
      <c r="B55" t="s">
        <v>36</v>
      </c>
      <c r="C55">
        <v>194.6</v>
      </c>
      <c r="D55">
        <v>0.35</v>
      </c>
      <c r="E55">
        <v>0.59599999999999997</v>
      </c>
      <c r="F55">
        <v>0.5</v>
      </c>
      <c r="G55">
        <v>0.5</v>
      </c>
    </row>
    <row r="56" spans="1:7" x14ac:dyDescent="0.35">
      <c r="A56">
        <v>55</v>
      </c>
      <c r="B56" t="s">
        <v>73</v>
      </c>
      <c r="C56">
        <v>193.2</v>
      </c>
      <c r="D56">
        <v>0.41499999999999998</v>
      </c>
      <c r="E56">
        <v>0.61799999999999999</v>
      </c>
      <c r="F56">
        <v>0.45500000000000002</v>
      </c>
      <c r="G56">
        <v>0.44400000000000001</v>
      </c>
    </row>
    <row r="57" spans="1:7" x14ac:dyDescent="0.35">
      <c r="A57">
        <v>56</v>
      </c>
      <c r="B57" t="s">
        <v>92</v>
      </c>
      <c r="C57">
        <v>192.8</v>
      </c>
      <c r="D57">
        <v>0.435</v>
      </c>
      <c r="E57">
        <v>0.55800000000000005</v>
      </c>
      <c r="F57">
        <v>0.36399999999999999</v>
      </c>
      <c r="G57">
        <v>0.57099999999999995</v>
      </c>
    </row>
    <row r="58" spans="1:7" x14ac:dyDescent="0.35">
      <c r="A58">
        <v>57</v>
      </c>
      <c r="B58" t="s">
        <v>62</v>
      </c>
      <c r="C58">
        <v>192.7</v>
      </c>
      <c r="D58">
        <v>0.42199999999999999</v>
      </c>
      <c r="E58">
        <v>0.61599999999999999</v>
      </c>
      <c r="F58">
        <v>0.38900000000000001</v>
      </c>
      <c r="G58">
        <v>0.5</v>
      </c>
    </row>
    <row r="59" spans="1:7" x14ac:dyDescent="0.35">
      <c r="A59">
        <v>58</v>
      </c>
      <c r="B59" t="s">
        <v>16</v>
      </c>
      <c r="C59">
        <v>191.4</v>
      </c>
      <c r="D59">
        <v>0.39900000000000002</v>
      </c>
      <c r="E59">
        <v>0.66500000000000004</v>
      </c>
      <c r="F59">
        <v>0.4</v>
      </c>
      <c r="G59">
        <v>0.45</v>
      </c>
    </row>
    <row r="60" spans="1:7" x14ac:dyDescent="0.35">
      <c r="A60">
        <v>59</v>
      </c>
      <c r="B60" t="s">
        <v>78</v>
      </c>
      <c r="C60">
        <v>190.7</v>
      </c>
      <c r="D60">
        <v>0.41699999999999998</v>
      </c>
      <c r="E60">
        <v>0.63300000000000001</v>
      </c>
      <c r="F60">
        <v>0.35699999999999998</v>
      </c>
      <c r="G60">
        <v>0.5</v>
      </c>
    </row>
    <row r="61" spans="1:7" x14ac:dyDescent="0.35">
      <c r="A61">
        <v>60</v>
      </c>
      <c r="B61" t="s">
        <v>86</v>
      </c>
      <c r="C61">
        <v>189</v>
      </c>
      <c r="D61">
        <v>0.313</v>
      </c>
      <c r="E61">
        <v>0.64400000000000002</v>
      </c>
      <c r="F61">
        <v>0.47799999999999998</v>
      </c>
      <c r="G61">
        <v>0.45500000000000002</v>
      </c>
    </row>
    <row r="62" spans="1:7" x14ac:dyDescent="0.35">
      <c r="A62">
        <v>61</v>
      </c>
      <c r="B62" t="s">
        <v>81</v>
      </c>
      <c r="C62">
        <v>188.8</v>
      </c>
      <c r="D62">
        <v>0.38900000000000001</v>
      </c>
      <c r="E62">
        <v>0.59399999999999997</v>
      </c>
      <c r="F62">
        <v>0.47599999999999998</v>
      </c>
      <c r="G62">
        <v>0.42899999999999999</v>
      </c>
    </row>
    <row r="63" spans="1:7" x14ac:dyDescent="0.35">
      <c r="A63">
        <v>62</v>
      </c>
      <c r="B63" t="s">
        <v>80</v>
      </c>
      <c r="C63">
        <v>188.1</v>
      </c>
      <c r="D63">
        <v>0.42599999999999999</v>
      </c>
      <c r="E63">
        <v>0.57599999999999996</v>
      </c>
      <c r="F63">
        <v>0.308</v>
      </c>
      <c r="G63">
        <v>0.57099999999999995</v>
      </c>
    </row>
    <row r="64" spans="1:7" x14ac:dyDescent="0.35">
      <c r="A64">
        <v>63</v>
      </c>
      <c r="B64" t="s">
        <v>94</v>
      </c>
      <c r="C64">
        <v>188</v>
      </c>
      <c r="D64">
        <v>0.40899999999999997</v>
      </c>
      <c r="E64">
        <v>0.51800000000000002</v>
      </c>
      <c r="F64">
        <v>0.28599999999999998</v>
      </c>
      <c r="G64">
        <v>0.66700000000000004</v>
      </c>
    </row>
    <row r="65" spans="1:7" x14ac:dyDescent="0.35">
      <c r="A65">
        <v>64</v>
      </c>
      <c r="B65" t="s">
        <v>60</v>
      </c>
      <c r="C65">
        <v>187</v>
      </c>
      <c r="D65">
        <v>0.39500000000000002</v>
      </c>
      <c r="E65">
        <v>0.56000000000000005</v>
      </c>
      <c r="F65">
        <v>0.52600000000000002</v>
      </c>
      <c r="G65">
        <v>0.38900000000000001</v>
      </c>
    </row>
    <row r="66" spans="1:7" x14ac:dyDescent="0.35">
      <c r="A66">
        <v>65</v>
      </c>
      <c r="B66" t="s">
        <v>71</v>
      </c>
      <c r="C66">
        <v>184.6</v>
      </c>
      <c r="D66">
        <v>0.38600000000000001</v>
      </c>
      <c r="E66">
        <v>0.58699999999999997</v>
      </c>
      <c r="F66">
        <v>0.29399999999999998</v>
      </c>
      <c r="G66">
        <v>0.57899999999999996</v>
      </c>
    </row>
    <row r="67" spans="1:7" x14ac:dyDescent="0.35">
      <c r="A67">
        <v>66</v>
      </c>
      <c r="B67" t="s">
        <v>31</v>
      </c>
      <c r="C67">
        <v>183.3</v>
      </c>
      <c r="D67">
        <v>0.42599999999999999</v>
      </c>
      <c r="E67">
        <v>0.61099999999999999</v>
      </c>
      <c r="F67">
        <v>0.48</v>
      </c>
      <c r="G67">
        <v>0.316</v>
      </c>
    </row>
    <row r="68" spans="1:7" x14ac:dyDescent="0.35">
      <c r="A68">
        <v>67</v>
      </c>
      <c r="B68" t="s">
        <v>23</v>
      </c>
      <c r="C68">
        <v>183</v>
      </c>
      <c r="D68">
        <v>0.41599999999999998</v>
      </c>
      <c r="E68">
        <v>0.626</v>
      </c>
      <c r="F68">
        <v>0.57699999999999996</v>
      </c>
      <c r="G68">
        <v>0.21099999999999999</v>
      </c>
    </row>
    <row r="69" spans="1:7" x14ac:dyDescent="0.35">
      <c r="A69">
        <v>68</v>
      </c>
      <c r="B69" t="s">
        <v>95</v>
      </c>
      <c r="C69">
        <v>181.9</v>
      </c>
      <c r="D69">
        <v>0.35799999999999998</v>
      </c>
      <c r="E69">
        <v>0.53200000000000003</v>
      </c>
      <c r="F69">
        <v>0.52900000000000003</v>
      </c>
      <c r="G69">
        <v>0.4</v>
      </c>
    </row>
    <row r="70" spans="1:7" x14ac:dyDescent="0.35">
      <c r="A70">
        <v>69</v>
      </c>
      <c r="B70" t="s">
        <v>82</v>
      </c>
      <c r="C70">
        <v>177.7</v>
      </c>
      <c r="D70">
        <v>0.35099999999999998</v>
      </c>
      <c r="E70">
        <v>0.57599999999999996</v>
      </c>
      <c r="F70">
        <v>0.42099999999999999</v>
      </c>
      <c r="G70">
        <v>0.42899999999999999</v>
      </c>
    </row>
    <row r="71" spans="1:7" x14ac:dyDescent="0.35">
      <c r="A71">
        <v>70</v>
      </c>
      <c r="B71" t="s">
        <v>29</v>
      </c>
      <c r="C71">
        <v>177.1</v>
      </c>
      <c r="D71">
        <v>0.40300000000000002</v>
      </c>
      <c r="E71">
        <v>0.54300000000000004</v>
      </c>
      <c r="F71">
        <v>0.375</v>
      </c>
      <c r="G71">
        <v>0.45</v>
      </c>
    </row>
    <row r="72" spans="1:7" x14ac:dyDescent="0.35">
      <c r="A72">
        <v>71</v>
      </c>
      <c r="B72" t="s">
        <v>91</v>
      </c>
      <c r="C72">
        <v>176.1</v>
      </c>
      <c r="D72">
        <v>0.36199999999999999</v>
      </c>
      <c r="E72">
        <v>0.56599999999999995</v>
      </c>
      <c r="F72">
        <v>0.33300000000000002</v>
      </c>
      <c r="G72">
        <v>0.5</v>
      </c>
    </row>
    <row r="73" spans="1:7" x14ac:dyDescent="0.35">
      <c r="A73">
        <v>72</v>
      </c>
      <c r="B73" t="s">
        <v>24</v>
      </c>
      <c r="C73">
        <v>175.5</v>
      </c>
      <c r="D73">
        <v>0.379</v>
      </c>
      <c r="E73">
        <v>0.71</v>
      </c>
      <c r="F73">
        <v>0.33300000000000002</v>
      </c>
      <c r="G73">
        <v>0.33300000000000002</v>
      </c>
    </row>
    <row r="74" spans="1:7" x14ac:dyDescent="0.35">
      <c r="A74">
        <v>73</v>
      </c>
      <c r="B74" t="s">
        <v>58</v>
      </c>
      <c r="C74">
        <v>174.9</v>
      </c>
      <c r="D74">
        <v>0.36599999999999999</v>
      </c>
      <c r="E74">
        <v>0.58299999999999996</v>
      </c>
      <c r="F74">
        <v>0.4</v>
      </c>
      <c r="G74">
        <v>0.4</v>
      </c>
    </row>
    <row r="75" spans="1:7" x14ac:dyDescent="0.35">
      <c r="A75">
        <v>74</v>
      </c>
      <c r="B75" t="s">
        <v>61</v>
      </c>
      <c r="C75">
        <v>174.1</v>
      </c>
      <c r="D75">
        <v>0.35699999999999998</v>
      </c>
      <c r="E75">
        <v>0.60899999999999999</v>
      </c>
      <c r="F75">
        <v>0.313</v>
      </c>
      <c r="G75">
        <v>0.46200000000000002</v>
      </c>
    </row>
    <row r="76" spans="1:7" x14ac:dyDescent="0.35">
      <c r="A76">
        <v>75</v>
      </c>
      <c r="B76" t="s">
        <v>75</v>
      </c>
      <c r="C76">
        <v>172.8</v>
      </c>
      <c r="D76">
        <v>0.50900000000000001</v>
      </c>
      <c r="E76">
        <v>0.55200000000000005</v>
      </c>
      <c r="F76">
        <v>0.16700000000000001</v>
      </c>
      <c r="G76">
        <v>0.5</v>
      </c>
    </row>
    <row r="77" spans="1:7" x14ac:dyDescent="0.35">
      <c r="A77">
        <v>76</v>
      </c>
      <c r="B77" t="s">
        <v>19</v>
      </c>
      <c r="C77">
        <v>171.7</v>
      </c>
      <c r="D77">
        <v>0.39100000000000001</v>
      </c>
      <c r="E77">
        <v>0.59899999999999998</v>
      </c>
      <c r="F77">
        <v>0.40899999999999997</v>
      </c>
      <c r="G77">
        <v>0.318</v>
      </c>
    </row>
    <row r="78" spans="1:7" x14ac:dyDescent="0.35">
      <c r="A78">
        <v>77</v>
      </c>
      <c r="B78" t="s">
        <v>49</v>
      </c>
      <c r="C78">
        <v>171.2</v>
      </c>
      <c r="D78">
        <v>0.40100000000000002</v>
      </c>
      <c r="E78">
        <v>0.63200000000000001</v>
      </c>
      <c r="F78">
        <v>0.24099999999999999</v>
      </c>
      <c r="G78">
        <v>0.438</v>
      </c>
    </row>
    <row r="79" spans="1:7" x14ac:dyDescent="0.35">
      <c r="A79">
        <v>78</v>
      </c>
      <c r="B79" t="s">
        <v>46</v>
      </c>
      <c r="C79">
        <v>169.5</v>
      </c>
      <c r="D79">
        <v>0.315</v>
      </c>
      <c r="E79">
        <v>0.63</v>
      </c>
      <c r="F79">
        <v>0.5</v>
      </c>
      <c r="G79">
        <v>0.25</v>
      </c>
    </row>
    <row r="80" spans="1:7" x14ac:dyDescent="0.35">
      <c r="A80">
        <v>79</v>
      </c>
      <c r="B80" t="s">
        <v>55</v>
      </c>
      <c r="C80">
        <v>167.7</v>
      </c>
      <c r="D80">
        <v>0.34899999999999998</v>
      </c>
      <c r="E80">
        <v>0.56599999999999995</v>
      </c>
      <c r="F80">
        <v>0.42899999999999999</v>
      </c>
      <c r="G80">
        <v>0.33300000000000002</v>
      </c>
    </row>
    <row r="81" spans="1:7" x14ac:dyDescent="0.35">
      <c r="A81">
        <v>80</v>
      </c>
      <c r="B81" t="s">
        <v>47</v>
      </c>
      <c r="C81">
        <v>167.6</v>
      </c>
      <c r="D81">
        <v>0.40600000000000003</v>
      </c>
      <c r="E81">
        <v>0.71399999999999997</v>
      </c>
      <c r="F81">
        <v>0.38900000000000001</v>
      </c>
      <c r="G81">
        <v>0.16700000000000001</v>
      </c>
    </row>
    <row r="82" spans="1:7" x14ac:dyDescent="0.35">
      <c r="A82">
        <v>81</v>
      </c>
      <c r="B82" t="s">
        <v>79</v>
      </c>
      <c r="C82">
        <v>166.9</v>
      </c>
      <c r="D82">
        <v>0.376</v>
      </c>
      <c r="E82">
        <v>0.63900000000000001</v>
      </c>
      <c r="F82">
        <v>0.38100000000000001</v>
      </c>
      <c r="G82">
        <v>0.27300000000000002</v>
      </c>
    </row>
    <row r="83" spans="1:7" x14ac:dyDescent="0.35">
      <c r="A83">
        <v>82</v>
      </c>
      <c r="B83" t="s">
        <v>59</v>
      </c>
      <c r="C83">
        <v>160.69999999999999</v>
      </c>
      <c r="D83">
        <v>0.36499999999999999</v>
      </c>
      <c r="E83">
        <v>0.58099999999999996</v>
      </c>
      <c r="F83">
        <v>0.35299999999999998</v>
      </c>
      <c r="G83">
        <v>0.308</v>
      </c>
    </row>
    <row r="84" spans="1:7" x14ac:dyDescent="0.35">
      <c r="A84">
        <v>83</v>
      </c>
      <c r="B84" t="s">
        <v>93</v>
      </c>
      <c r="C84">
        <v>153.9</v>
      </c>
      <c r="D84">
        <v>0.47199999999999998</v>
      </c>
      <c r="E84">
        <v>0.55900000000000005</v>
      </c>
      <c r="F84">
        <v>0.222</v>
      </c>
      <c r="G84">
        <v>0.28599999999999998</v>
      </c>
    </row>
    <row r="85" spans="1:7" x14ac:dyDescent="0.35">
      <c r="A85">
        <v>84</v>
      </c>
      <c r="B85" t="s">
        <v>26</v>
      </c>
      <c r="C85">
        <v>150.1</v>
      </c>
      <c r="D85">
        <v>0.156</v>
      </c>
      <c r="E85">
        <v>0.64</v>
      </c>
      <c r="F85">
        <v>0.45500000000000002</v>
      </c>
      <c r="G85">
        <v>0.25</v>
      </c>
    </row>
    <row r="86" spans="1:7" x14ac:dyDescent="0.35">
      <c r="A86">
        <v>85</v>
      </c>
      <c r="B86" t="s">
        <v>41</v>
      </c>
      <c r="C86">
        <v>149.80000000000001</v>
      </c>
      <c r="D86">
        <v>0.29899999999999999</v>
      </c>
      <c r="E86">
        <v>0.624</v>
      </c>
      <c r="F86">
        <v>0.2</v>
      </c>
      <c r="G86">
        <v>0.375</v>
      </c>
    </row>
    <row r="87" spans="1:7" x14ac:dyDescent="0.35">
      <c r="A87">
        <v>86</v>
      </c>
      <c r="B87" t="s">
        <v>67</v>
      </c>
      <c r="C87">
        <v>149.5</v>
      </c>
      <c r="D87">
        <v>0.36199999999999999</v>
      </c>
      <c r="E87">
        <v>0.57999999999999996</v>
      </c>
      <c r="F87">
        <v>0.28599999999999998</v>
      </c>
      <c r="G87">
        <v>0.26700000000000002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688AF-FAE5-4E7C-9849-C79520D22429}">
  <sheetPr>
    <tabColor rgb="FFFFC000"/>
  </sheetPr>
  <dimension ref="B2:C5"/>
  <sheetViews>
    <sheetView tabSelected="1" workbookViewId="0">
      <selection activeCell="C3" sqref="C3:C6"/>
    </sheetView>
  </sheetViews>
  <sheetFormatPr defaultRowHeight="14.5" x14ac:dyDescent="0.35"/>
  <sheetData>
    <row r="2" spans="2:3" ht="15" thickBot="1" x14ac:dyDescent="0.4"/>
    <row r="3" spans="2:3" x14ac:dyDescent="0.35">
      <c r="B3" s="5">
        <v>86</v>
      </c>
      <c r="C3" s="6">
        <v>9</v>
      </c>
    </row>
    <row r="4" spans="2:3" x14ac:dyDescent="0.35">
      <c r="B4" s="7">
        <v>86</v>
      </c>
      <c r="C4" s="8">
        <v>7</v>
      </c>
    </row>
    <row r="5" spans="2:3" ht="15" thickBot="1" x14ac:dyDescent="0.4">
      <c r="B5" s="9">
        <v>86</v>
      </c>
      <c r="C5" s="10">
        <v>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C20B5-9D28-4A55-BC35-EB5813055822}">
  <sheetPr>
    <tabColor rgb="FF92D050"/>
  </sheetPr>
  <dimension ref="A1:J87"/>
  <sheetViews>
    <sheetView topLeftCell="A62" zoomScale="75" zoomScaleNormal="75" workbookViewId="0">
      <selection activeCell="B2" sqref="B2:B87"/>
    </sheetView>
  </sheetViews>
  <sheetFormatPr defaultRowHeight="14.5" x14ac:dyDescent="0.35"/>
  <cols>
    <col min="1" max="1" width="31.36328125" bestFit="1" customWidth="1"/>
    <col min="2" max="2" width="32.453125" bestFit="1" customWidth="1"/>
    <col min="3" max="3" width="23.6328125" bestFit="1" customWidth="1"/>
    <col min="4" max="4" width="25" bestFit="1" customWidth="1"/>
    <col min="5" max="5" width="21.08984375" bestFit="1" customWidth="1"/>
    <col min="6" max="6" width="18.08984375" bestFit="1" customWidth="1"/>
    <col min="7" max="7" width="20.6328125" bestFit="1" customWidth="1"/>
  </cols>
  <sheetData>
    <row r="1" spans="1:10" x14ac:dyDescent="0.35">
      <c r="A1" t="s">
        <v>119</v>
      </c>
      <c r="B1" t="s">
        <v>120</v>
      </c>
      <c r="C1" t="s">
        <v>121</v>
      </c>
      <c r="D1" t="s">
        <v>118</v>
      </c>
      <c r="E1" t="s">
        <v>122</v>
      </c>
      <c r="F1" t="s">
        <v>123</v>
      </c>
      <c r="G1" t="s">
        <v>124</v>
      </c>
    </row>
    <row r="2" spans="1:10" x14ac:dyDescent="0.35">
      <c r="A2">
        <v>1</v>
      </c>
      <c r="B2" t="s">
        <v>20</v>
      </c>
      <c r="C2">
        <v>259.60000000000002</v>
      </c>
      <c r="D2">
        <v>0.40300000000000002</v>
      </c>
      <c r="E2">
        <v>0.73</v>
      </c>
      <c r="F2">
        <v>0.64500000000000002</v>
      </c>
      <c r="G2">
        <v>0.81799999999999995</v>
      </c>
      <c r="I2">
        <f>100*SUM(Table_Table_0__10[[#This Row],[% Break Points Converted]:[% Deciding Sets Won]])</f>
        <v>259.60000000000002</v>
      </c>
      <c r="J2">
        <f>+Table_Table_0__10[[#This Row],[Under Pressure Rating©]]-I2</f>
        <v>0</v>
      </c>
    </row>
    <row r="3" spans="1:10" x14ac:dyDescent="0.35">
      <c r="A3">
        <v>2</v>
      </c>
      <c r="B3" t="s">
        <v>17</v>
      </c>
      <c r="C3">
        <v>247.4</v>
      </c>
      <c r="D3">
        <v>0.44900000000000001</v>
      </c>
      <c r="E3">
        <v>0.61</v>
      </c>
      <c r="F3">
        <v>0.59099999999999997</v>
      </c>
      <c r="G3">
        <v>0.82399999999999995</v>
      </c>
      <c r="I3">
        <f>100*SUM(Table_Table_0__10[[#This Row],[% Break Points Converted]:[% Deciding Sets Won]])</f>
        <v>247.39999999999998</v>
      </c>
      <c r="J3">
        <f>+Table_Table_0__10[[#This Row],[Under Pressure Rating©]]-I3</f>
        <v>0</v>
      </c>
    </row>
    <row r="4" spans="1:10" x14ac:dyDescent="0.35">
      <c r="A4">
        <v>3</v>
      </c>
      <c r="B4" t="s">
        <v>94</v>
      </c>
      <c r="C4">
        <v>240.9</v>
      </c>
      <c r="D4">
        <v>0.42799999999999999</v>
      </c>
      <c r="E4">
        <v>0.58699999999999997</v>
      </c>
      <c r="F4">
        <v>0.66700000000000004</v>
      </c>
      <c r="G4">
        <v>0.72699999999999998</v>
      </c>
      <c r="I4">
        <f>100*SUM(Table_Table_0__10[[#This Row],[% Break Points Converted]:[% Deciding Sets Won]])</f>
        <v>240.89999999999998</v>
      </c>
      <c r="J4">
        <f>+Table_Table_0__10[[#This Row],[Under Pressure Rating©]]-I4</f>
        <v>0</v>
      </c>
    </row>
    <row r="5" spans="1:10" x14ac:dyDescent="0.35">
      <c r="A5">
        <v>4</v>
      </c>
      <c r="B5" t="s">
        <v>18</v>
      </c>
      <c r="C5">
        <v>238.5</v>
      </c>
      <c r="D5">
        <v>0.438</v>
      </c>
      <c r="E5">
        <v>0.60299999999999998</v>
      </c>
      <c r="F5">
        <v>0.63</v>
      </c>
      <c r="G5">
        <v>0.71399999999999997</v>
      </c>
      <c r="I5">
        <f>100*SUM(Table_Table_0__10[[#This Row],[% Break Points Converted]:[% Deciding Sets Won]])</f>
        <v>238.49999999999997</v>
      </c>
      <c r="J5">
        <f>+Table_Table_0__10[[#This Row],[Under Pressure Rating©]]-I5</f>
        <v>0</v>
      </c>
    </row>
    <row r="6" spans="1:10" x14ac:dyDescent="0.35">
      <c r="A6">
        <v>5</v>
      </c>
      <c r="B6" t="s">
        <v>40</v>
      </c>
      <c r="C6">
        <v>237.5</v>
      </c>
      <c r="D6">
        <v>0.33500000000000002</v>
      </c>
      <c r="E6">
        <v>0.51600000000000001</v>
      </c>
      <c r="F6">
        <v>0.66700000000000004</v>
      </c>
      <c r="G6">
        <v>0.85699999999999998</v>
      </c>
      <c r="I6">
        <f>100*SUM(Table_Table_0__10[[#This Row],[% Break Points Converted]:[% Deciding Sets Won]])</f>
        <v>237.5</v>
      </c>
      <c r="J6">
        <f>+Table_Table_0__10[[#This Row],[Under Pressure Rating©]]-I6</f>
        <v>0</v>
      </c>
    </row>
    <row r="7" spans="1:10" x14ac:dyDescent="0.35">
      <c r="A7">
        <v>6</v>
      </c>
      <c r="B7" t="s">
        <v>102</v>
      </c>
      <c r="C7">
        <v>233.6</v>
      </c>
      <c r="D7">
        <v>0.34</v>
      </c>
      <c r="E7">
        <v>0.60799999999999998</v>
      </c>
      <c r="F7">
        <v>0.61899999999999999</v>
      </c>
      <c r="G7">
        <v>0.76900000000000002</v>
      </c>
      <c r="I7">
        <f>100*SUM(Table_Table_0__10[[#This Row],[% Break Points Converted]:[% Deciding Sets Won]])</f>
        <v>233.6</v>
      </c>
      <c r="J7">
        <f>+Table_Table_0__10[[#This Row],[Under Pressure Rating©]]-I7</f>
        <v>0</v>
      </c>
    </row>
    <row r="8" spans="1:10" x14ac:dyDescent="0.35">
      <c r="A8">
        <v>7</v>
      </c>
      <c r="B8" t="s">
        <v>11</v>
      </c>
      <c r="C8">
        <v>232.3</v>
      </c>
      <c r="D8">
        <v>0.45300000000000001</v>
      </c>
      <c r="E8">
        <v>0.65900000000000003</v>
      </c>
      <c r="F8">
        <v>0.47799999999999998</v>
      </c>
      <c r="G8">
        <v>0.73299999999999998</v>
      </c>
      <c r="I8">
        <f>100*SUM(Table_Table_0__10[[#This Row],[% Break Points Converted]:[% Deciding Sets Won]])</f>
        <v>232.29999999999998</v>
      </c>
      <c r="J8">
        <f>+Table_Table_0__10[[#This Row],[Under Pressure Rating©]]-I8</f>
        <v>0</v>
      </c>
    </row>
    <row r="9" spans="1:10" x14ac:dyDescent="0.35">
      <c r="A9">
        <v>8</v>
      </c>
      <c r="B9" t="s">
        <v>9</v>
      </c>
      <c r="C9">
        <v>231.8</v>
      </c>
      <c r="D9">
        <v>0.29299999999999998</v>
      </c>
      <c r="E9">
        <v>0.59199999999999997</v>
      </c>
      <c r="F9">
        <v>0.83299999999999996</v>
      </c>
      <c r="G9">
        <v>0.6</v>
      </c>
      <c r="I9">
        <f>100*SUM(Table_Table_0__10[[#This Row],[% Break Points Converted]:[% Deciding Sets Won]])</f>
        <v>231.8</v>
      </c>
      <c r="J9">
        <f>+Table_Table_0__10[[#This Row],[Under Pressure Rating©]]-I9</f>
        <v>0</v>
      </c>
    </row>
    <row r="10" spans="1:10" x14ac:dyDescent="0.35">
      <c r="A10">
        <v>9</v>
      </c>
      <c r="B10" t="s">
        <v>62</v>
      </c>
      <c r="C10">
        <v>231.5</v>
      </c>
      <c r="D10">
        <v>0.40400000000000003</v>
      </c>
      <c r="E10">
        <v>0.63900000000000001</v>
      </c>
      <c r="F10">
        <v>0.63600000000000001</v>
      </c>
      <c r="G10">
        <v>0.63600000000000001</v>
      </c>
      <c r="I10">
        <f>100*SUM(Table_Table_0__10[[#This Row],[% Break Points Converted]:[% Deciding Sets Won]])</f>
        <v>231.50000000000003</v>
      </c>
      <c r="J10">
        <f>+Table_Table_0__10[[#This Row],[Under Pressure Rating©]]-I10</f>
        <v>0</v>
      </c>
    </row>
    <row r="11" spans="1:10" x14ac:dyDescent="0.35">
      <c r="A11">
        <v>10</v>
      </c>
      <c r="B11" t="s">
        <v>66</v>
      </c>
      <c r="C11">
        <v>229.3</v>
      </c>
      <c r="D11">
        <v>0.36</v>
      </c>
      <c r="E11">
        <v>0.65100000000000002</v>
      </c>
      <c r="F11">
        <v>0.61499999999999999</v>
      </c>
      <c r="G11">
        <v>0.66700000000000004</v>
      </c>
      <c r="I11">
        <f>100*SUM(Table_Table_0__10[[#This Row],[% Break Points Converted]:[% Deciding Sets Won]])</f>
        <v>229.3</v>
      </c>
      <c r="J11">
        <f>+Table_Table_0__10[[#This Row],[Under Pressure Rating©]]-I11</f>
        <v>0</v>
      </c>
    </row>
    <row r="12" spans="1:10" x14ac:dyDescent="0.35">
      <c r="A12">
        <v>11</v>
      </c>
      <c r="B12" t="s">
        <v>37</v>
      </c>
      <c r="C12">
        <v>228.6</v>
      </c>
      <c r="D12">
        <v>0.438</v>
      </c>
      <c r="E12">
        <v>0.66</v>
      </c>
      <c r="F12">
        <v>0.6</v>
      </c>
      <c r="G12">
        <v>0.58799999999999997</v>
      </c>
      <c r="I12">
        <f>100*SUM(Table_Table_0__10[[#This Row],[% Break Points Converted]:[% Deciding Sets Won]])</f>
        <v>228.6</v>
      </c>
      <c r="J12">
        <f>+Table_Table_0__10[[#This Row],[Under Pressure Rating©]]-I12</f>
        <v>0</v>
      </c>
    </row>
    <row r="13" spans="1:10" x14ac:dyDescent="0.35">
      <c r="A13">
        <v>12</v>
      </c>
      <c r="B13" t="s">
        <v>22</v>
      </c>
      <c r="C13">
        <v>227.7</v>
      </c>
      <c r="D13">
        <v>0.45900000000000002</v>
      </c>
      <c r="E13">
        <v>0.61799999999999999</v>
      </c>
      <c r="F13">
        <v>0.45</v>
      </c>
      <c r="G13">
        <v>0.75</v>
      </c>
      <c r="I13">
        <f>100*SUM(Table_Table_0__10[[#This Row],[% Break Points Converted]:[% Deciding Sets Won]])</f>
        <v>227.70000000000002</v>
      </c>
      <c r="J13">
        <f>+Table_Table_0__10[[#This Row],[Under Pressure Rating©]]-I13</f>
        <v>0</v>
      </c>
    </row>
    <row r="14" spans="1:10" x14ac:dyDescent="0.35">
      <c r="A14">
        <v>13</v>
      </c>
      <c r="B14" t="s">
        <v>103</v>
      </c>
      <c r="C14">
        <v>226.7</v>
      </c>
      <c r="D14">
        <v>0.39500000000000002</v>
      </c>
      <c r="E14">
        <v>0.58899999999999997</v>
      </c>
      <c r="F14">
        <v>0.63600000000000001</v>
      </c>
      <c r="G14">
        <v>0.64700000000000002</v>
      </c>
      <c r="I14">
        <f>100*SUM(Table_Table_0__10[[#This Row],[% Break Points Converted]:[% Deciding Sets Won]])</f>
        <v>226.70000000000005</v>
      </c>
      <c r="J14">
        <f>+Table_Table_0__10[[#This Row],[Under Pressure Rating©]]-I14</f>
        <v>0</v>
      </c>
    </row>
    <row r="15" spans="1:10" x14ac:dyDescent="0.35">
      <c r="A15">
        <v>14</v>
      </c>
      <c r="B15" t="s">
        <v>46</v>
      </c>
      <c r="C15">
        <v>224.6</v>
      </c>
      <c r="D15">
        <v>0.4</v>
      </c>
      <c r="E15">
        <v>0.67900000000000005</v>
      </c>
      <c r="F15">
        <v>0.5</v>
      </c>
      <c r="G15">
        <v>0.66700000000000004</v>
      </c>
      <c r="I15">
        <f>100*SUM(Table_Table_0__10[[#This Row],[% Break Points Converted]:[% Deciding Sets Won]])</f>
        <v>224.60000000000005</v>
      </c>
      <c r="J15">
        <f>+Table_Table_0__10[[#This Row],[Under Pressure Rating©]]-I15</f>
        <v>0</v>
      </c>
    </row>
    <row r="16" spans="1:10" x14ac:dyDescent="0.35">
      <c r="A16">
        <v>15</v>
      </c>
      <c r="B16" t="s">
        <v>63</v>
      </c>
      <c r="C16">
        <v>224.4</v>
      </c>
      <c r="D16">
        <v>0.41399999999999998</v>
      </c>
      <c r="E16">
        <v>0.61199999999999999</v>
      </c>
      <c r="F16">
        <v>0.67600000000000005</v>
      </c>
      <c r="G16">
        <v>0.54200000000000004</v>
      </c>
      <c r="I16">
        <f>100*SUM(Table_Table_0__10[[#This Row],[% Break Points Converted]:[% Deciding Sets Won]])</f>
        <v>224.39999999999998</v>
      </c>
      <c r="J16">
        <f>+Table_Table_0__10[[#This Row],[Under Pressure Rating©]]-I16</f>
        <v>0</v>
      </c>
    </row>
    <row r="17" spans="1:10" x14ac:dyDescent="0.35">
      <c r="A17">
        <v>16</v>
      </c>
      <c r="B17" t="s">
        <v>95</v>
      </c>
      <c r="C17">
        <v>222.3</v>
      </c>
      <c r="D17">
        <v>0.432</v>
      </c>
      <c r="E17">
        <v>0.55700000000000005</v>
      </c>
      <c r="F17">
        <v>0.68400000000000005</v>
      </c>
      <c r="G17">
        <v>0.55000000000000004</v>
      </c>
      <c r="I17">
        <f>100*SUM(Table_Table_0__10[[#This Row],[% Break Points Converted]:[% Deciding Sets Won]])</f>
        <v>222.29999999999998</v>
      </c>
      <c r="J17">
        <f>+Table_Table_0__10[[#This Row],[Under Pressure Rating©]]-I17</f>
        <v>0</v>
      </c>
    </row>
    <row r="18" spans="1:10" x14ac:dyDescent="0.35">
      <c r="A18">
        <v>17</v>
      </c>
      <c r="B18" t="s">
        <v>15</v>
      </c>
      <c r="C18">
        <v>221</v>
      </c>
      <c r="D18">
        <v>0.38400000000000001</v>
      </c>
      <c r="E18">
        <v>0.623</v>
      </c>
      <c r="F18">
        <v>0.57099999999999995</v>
      </c>
      <c r="G18">
        <v>0.63200000000000001</v>
      </c>
      <c r="I18">
        <f>100*SUM(Table_Table_0__10[[#This Row],[% Break Points Converted]:[% Deciding Sets Won]])</f>
        <v>221</v>
      </c>
      <c r="J18">
        <f>+Table_Table_0__10[[#This Row],[Under Pressure Rating©]]-I18</f>
        <v>0</v>
      </c>
    </row>
    <row r="19" spans="1:10" x14ac:dyDescent="0.35">
      <c r="A19">
        <v>18</v>
      </c>
      <c r="B19" t="s">
        <v>12</v>
      </c>
      <c r="C19">
        <v>219.7</v>
      </c>
      <c r="D19">
        <v>0.27500000000000002</v>
      </c>
      <c r="E19">
        <v>0.63</v>
      </c>
      <c r="F19">
        <v>0.66700000000000004</v>
      </c>
      <c r="G19">
        <v>0.625</v>
      </c>
      <c r="I19">
        <f>100*SUM(Table_Table_0__10[[#This Row],[% Break Points Converted]:[% Deciding Sets Won]])</f>
        <v>219.70000000000002</v>
      </c>
      <c r="J19">
        <f>+Table_Table_0__10[[#This Row],[Under Pressure Rating©]]-I19</f>
        <v>0</v>
      </c>
    </row>
    <row r="20" spans="1:10" x14ac:dyDescent="0.35">
      <c r="A20">
        <v>19</v>
      </c>
      <c r="B20" t="s">
        <v>27</v>
      </c>
      <c r="C20">
        <v>219.2</v>
      </c>
      <c r="D20">
        <v>0.43099999999999999</v>
      </c>
      <c r="E20">
        <v>0.65500000000000003</v>
      </c>
      <c r="F20">
        <v>0.70599999999999996</v>
      </c>
      <c r="G20">
        <v>0.4</v>
      </c>
      <c r="I20">
        <f>100*SUM(Table_Table_0__10[[#This Row],[% Break Points Converted]:[% Deciding Sets Won]])</f>
        <v>219.20000000000002</v>
      </c>
      <c r="J20">
        <f>+Table_Table_0__10[[#This Row],[Under Pressure Rating©]]-I20</f>
        <v>0</v>
      </c>
    </row>
    <row r="21" spans="1:10" x14ac:dyDescent="0.35">
      <c r="A21">
        <v>20</v>
      </c>
      <c r="B21" t="s">
        <v>106</v>
      </c>
      <c r="C21">
        <v>218.6</v>
      </c>
      <c r="D21">
        <v>0.41599999999999998</v>
      </c>
      <c r="E21">
        <v>0.57099999999999995</v>
      </c>
      <c r="F21">
        <v>0.61099999999999999</v>
      </c>
      <c r="G21">
        <v>0.58799999999999997</v>
      </c>
      <c r="I21">
        <f>100*SUM(Table_Table_0__10[[#This Row],[% Break Points Converted]:[% Deciding Sets Won]])</f>
        <v>218.6</v>
      </c>
      <c r="J21">
        <f>+Table_Table_0__10[[#This Row],[Under Pressure Rating©]]-I21</f>
        <v>0</v>
      </c>
    </row>
    <row r="22" spans="1:10" x14ac:dyDescent="0.35">
      <c r="A22">
        <v>21</v>
      </c>
      <c r="B22" t="s">
        <v>21</v>
      </c>
      <c r="C22">
        <v>218.4</v>
      </c>
      <c r="D22">
        <v>0.42699999999999999</v>
      </c>
      <c r="E22">
        <v>0.66100000000000003</v>
      </c>
      <c r="F22">
        <v>0.53600000000000003</v>
      </c>
      <c r="G22">
        <v>0.56000000000000005</v>
      </c>
      <c r="I22">
        <f>100*SUM(Table_Table_0__10[[#This Row],[% Break Points Converted]:[% Deciding Sets Won]])</f>
        <v>218.4</v>
      </c>
      <c r="J22">
        <f>+Table_Table_0__10[[#This Row],[Under Pressure Rating©]]-I22</f>
        <v>0</v>
      </c>
    </row>
    <row r="23" spans="1:10" x14ac:dyDescent="0.35">
      <c r="A23">
        <v>22</v>
      </c>
      <c r="B23" t="s">
        <v>35</v>
      </c>
      <c r="C23">
        <v>217.6</v>
      </c>
      <c r="D23">
        <v>0.39200000000000002</v>
      </c>
      <c r="E23">
        <v>0.66500000000000004</v>
      </c>
      <c r="F23">
        <v>0.47599999999999998</v>
      </c>
      <c r="G23">
        <v>0.64300000000000002</v>
      </c>
      <c r="I23">
        <f>100*SUM(Table_Table_0__10[[#This Row],[% Break Points Converted]:[% Deciding Sets Won]])</f>
        <v>217.60000000000002</v>
      </c>
      <c r="J23">
        <f>+Table_Table_0__10[[#This Row],[Under Pressure Rating©]]-I23</f>
        <v>0</v>
      </c>
    </row>
    <row r="24" spans="1:10" x14ac:dyDescent="0.35">
      <c r="A24">
        <v>23</v>
      </c>
      <c r="B24" t="s">
        <v>38</v>
      </c>
      <c r="C24">
        <v>216.5</v>
      </c>
      <c r="D24">
        <v>0.436</v>
      </c>
      <c r="E24">
        <v>0.64800000000000002</v>
      </c>
      <c r="F24">
        <v>0.51600000000000001</v>
      </c>
      <c r="G24">
        <v>0.56499999999999995</v>
      </c>
      <c r="I24">
        <f>100*SUM(Table_Table_0__10[[#This Row],[% Break Points Converted]:[% Deciding Sets Won]])</f>
        <v>216.5</v>
      </c>
      <c r="J24">
        <f>+Table_Table_0__10[[#This Row],[Under Pressure Rating©]]-I24</f>
        <v>0</v>
      </c>
    </row>
    <row r="25" spans="1:10" x14ac:dyDescent="0.35">
      <c r="A25">
        <v>24</v>
      </c>
      <c r="B25" t="s">
        <v>60</v>
      </c>
      <c r="C25">
        <v>215.9</v>
      </c>
      <c r="D25">
        <v>0.39</v>
      </c>
      <c r="E25">
        <v>0.626</v>
      </c>
      <c r="F25">
        <v>0.5</v>
      </c>
      <c r="G25">
        <v>0.64300000000000002</v>
      </c>
      <c r="I25">
        <f>100*SUM(Table_Table_0__10[[#This Row],[% Break Points Converted]:[% Deciding Sets Won]])</f>
        <v>215.89999999999998</v>
      </c>
      <c r="J25">
        <f>+Table_Table_0__10[[#This Row],[Under Pressure Rating©]]-I25</f>
        <v>0</v>
      </c>
    </row>
    <row r="26" spans="1:10" x14ac:dyDescent="0.35">
      <c r="A26">
        <v>25</v>
      </c>
      <c r="B26" t="s">
        <v>45</v>
      </c>
      <c r="C26">
        <v>214.7</v>
      </c>
      <c r="D26">
        <v>0.45200000000000001</v>
      </c>
      <c r="E26">
        <v>0.60399999999999998</v>
      </c>
      <c r="F26">
        <v>0.5</v>
      </c>
      <c r="G26">
        <v>0.59099999999999997</v>
      </c>
      <c r="I26">
        <f>100*SUM(Table_Table_0__10[[#This Row],[% Break Points Converted]:[% Deciding Sets Won]])</f>
        <v>214.70000000000002</v>
      </c>
      <c r="J26">
        <f>+Table_Table_0__10[[#This Row],[Under Pressure Rating©]]-I26</f>
        <v>0</v>
      </c>
    </row>
    <row r="27" spans="1:10" x14ac:dyDescent="0.35">
      <c r="A27">
        <v>26</v>
      </c>
      <c r="B27" t="s">
        <v>68</v>
      </c>
      <c r="C27">
        <v>214</v>
      </c>
      <c r="D27">
        <v>0.34300000000000003</v>
      </c>
      <c r="E27">
        <v>0.60399999999999998</v>
      </c>
      <c r="F27">
        <v>0.66700000000000004</v>
      </c>
      <c r="G27">
        <v>0.52600000000000002</v>
      </c>
      <c r="I27">
        <f>100*SUM(Table_Table_0__10[[#This Row],[% Break Points Converted]:[% Deciding Sets Won]])</f>
        <v>214</v>
      </c>
      <c r="J27">
        <f>+Table_Table_0__10[[#This Row],[Under Pressure Rating©]]-I27</f>
        <v>0</v>
      </c>
    </row>
    <row r="28" spans="1:10" x14ac:dyDescent="0.35">
      <c r="A28">
        <v>27</v>
      </c>
      <c r="B28" t="s">
        <v>29</v>
      </c>
      <c r="C28">
        <v>213.1</v>
      </c>
      <c r="D28">
        <v>0.39600000000000002</v>
      </c>
      <c r="E28">
        <v>0.57899999999999996</v>
      </c>
      <c r="F28">
        <v>0.6</v>
      </c>
      <c r="G28">
        <v>0.55600000000000005</v>
      </c>
      <c r="I28">
        <f>100*SUM(Table_Table_0__10[[#This Row],[% Break Points Converted]:[% Deciding Sets Won]])</f>
        <v>213.10000000000002</v>
      </c>
      <c r="J28">
        <f>+Table_Table_0__10[[#This Row],[Under Pressure Rating©]]-I28</f>
        <v>0</v>
      </c>
    </row>
    <row r="29" spans="1:10" x14ac:dyDescent="0.35">
      <c r="A29">
        <v>28</v>
      </c>
      <c r="B29" t="s">
        <v>76</v>
      </c>
      <c r="C29">
        <v>212.9</v>
      </c>
      <c r="D29">
        <v>0.45400000000000001</v>
      </c>
      <c r="E29">
        <v>0.59199999999999997</v>
      </c>
      <c r="F29">
        <v>0.58299999999999996</v>
      </c>
      <c r="G29">
        <v>0.5</v>
      </c>
      <c r="I29">
        <f>100*SUM(Table_Table_0__10[[#This Row],[% Break Points Converted]:[% Deciding Sets Won]])</f>
        <v>212.9</v>
      </c>
      <c r="J29">
        <f>+Table_Table_0__10[[#This Row],[Under Pressure Rating©]]-I29</f>
        <v>0</v>
      </c>
    </row>
    <row r="30" spans="1:10" x14ac:dyDescent="0.35">
      <c r="A30">
        <v>29</v>
      </c>
      <c r="B30" t="s">
        <v>16</v>
      </c>
      <c r="C30">
        <v>212.7</v>
      </c>
      <c r="D30">
        <v>0.34200000000000003</v>
      </c>
      <c r="E30">
        <v>0.629</v>
      </c>
      <c r="F30">
        <v>0.55600000000000005</v>
      </c>
      <c r="G30">
        <v>0.6</v>
      </c>
      <c r="I30">
        <f>100*SUM(Table_Table_0__10[[#This Row],[% Break Points Converted]:[% Deciding Sets Won]])</f>
        <v>212.70000000000002</v>
      </c>
      <c r="J30">
        <f>+Table_Table_0__10[[#This Row],[Under Pressure Rating©]]-I30</f>
        <v>0</v>
      </c>
    </row>
    <row r="31" spans="1:10" x14ac:dyDescent="0.35">
      <c r="A31">
        <v>30</v>
      </c>
      <c r="B31" t="s">
        <v>104</v>
      </c>
      <c r="C31">
        <v>212.7</v>
      </c>
      <c r="D31">
        <v>0.38700000000000001</v>
      </c>
      <c r="E31">
        <v>0.59199999999999997</v>
      </c>
      <c r="F31">
        <v>0.52900000000000003</v>
      </c>
      <c r="G31">
        <v>0.61899999999999999</v>
      </c>
      <c r="I31">
        <f>100*SUM(Table_Table_0__10[[#This Row],[% Break Points Converted]:[% Deciding Sets Won]])</f>
        <v>212.7</v>
      </c>
      <c r="J31">
        <f>+Table_Table_0__10[[#This Row],[Under Pressure Rating©]]-I31</f>
        <v>0</v>
      </c>
    </row>
    <row r="32" spans="1:10" x14ac:dyDescent="0.35">
      <c r="A32">
        <v>31</v>
      </c>
      <c r="B32" t="s">
        <v>36</v>
      </c>
      <c r="C32">
        <v>212.4</v>
      </c>
      <c r="D32">
        <v>0.371</v>
      </c>
      <c r="E32">
        <v>0.59899999999999998</v>
      </c>
      <c r="F32">
        <v>0.58299999999999996</v>
      </c>
      <c r="G32">
        <v>0.57099999999999995</v>
      </c>
      <c r="I32">
        <f>100*SUM(Table_Table_0__10[[#This Row],[% Break Points Converted]:[% Deciding Sets Won]])</f>
        <v>212.39999999999998</v>
      </c>
      <c r="J32">
        <f>+Table_Table_0__10[[#This Row],[Under Pressure Rating©]]-I32</f>
        <v>0</v>
      </c>
    </row>
    <row r="33" spans="1:10" x14ac:dyDescent="0.35">
      <c r="A33">
        <v>32</v>
      </c>
      <c r="B33" t="s">
        <v>84</v>
      </c>
      <c r="C33">
        <v>211.8</v>
      </c>
      <c r="D33">
        <v>0.36199999999999999</v>
      </c>
      <c r="E33">
        <v>0.63400000000000001</v>
      </c>
      <c r="F33">
        <v>0.52200000000000002</v>
      </c>
      <c r="G33">
        <v>0.6</v>
      </c>
      <c r="I33">
        <f>100*SUM(Table_Table_0__10[[#This Row],[% Break Points Converted]:[% Deciding Sets Won]])</f>
        <v>211.79999999999998</v>
      </c>
      <c r="J33">
        <f>+Table_Table_0__10[[#This Row],[Under Pressure Rating©]]-I33</f>
        <v>0</v>
      </c>
    </row>
    <row r="34" spans="1:10" x14ac:dyDescent="0.35">
      <c r="A34">
        <v>33</v>
      </c>
      <c r="B34" t="s">
        <v>100</v>
      </c>
      <c r="C34">
        <v>211.6</v>
      </c>
      <c r="D34">
        <v>0.42199999999999999</v>
      </c>
      <c r="E34">
        <v>0.57499999999999996</v>
      </c>
      <c r="F34">
        <v>0.56299999999999994</v>
      </c>
      <c r="G34">
        <v>0.55600000000000005</v>
      </c>
      <c r="I34">
        <f>100*SUM(Table_Table_0__10[[#This Row],[% Break Points Converted]:[% Deciding Sets Won]])</f>
        <v>211.59999999999997</v>
      </c>
      <c r="J34">
        <f>+Table_Table_0__10[[#This Row],[Under Pressure Rating©]]-I34</f>
        <v>0</v>
      </c>
    </row>
    <row r="35" spans="1:10" x14ac:dyDescent="0.35">
      <c r="A35">
        <v>34</v>
      </c>
      <c r="B35" t="s">
        <v>59</v>
      </c>
      <c r="C35">
        <v>210.7</v>
      </c>
      <c r="D35">
        <v>0.29599999999999999</v>
      </c>
      <c r="E35">
        <v>0.66400000000000003</v>
      </c>
      <c r="F35">
        <v>0.59099999999999997</v>
      </c>
      <c r="G35">
        <v>0.55600000000000005</v>
      </c>
      <c r="I35">
        <f>100*SUM(Table_Table_0__10[[#This Row],[% Break Points Converted]:[% Deciding Sets Won]])</f>
        <v>210.70000000000002</v>
      </c>
      <c r="J35">
        <f>+Table_Table_0__10[[#This Row],[Under Pressure Rating©]]-I35</f>
        <v>0</v>
      </c>
    </row>
    <row r="36" spans="1:10" x14ac:dyDescent="0.35">
      <c r="A36">
        <v>35</v>
      </c>
      <c r="B36" t="s">
        <v>51</v>
      </c>
      <c r="C36">
        <v>209.1</v>
      </c>
      <c r="D36">
        <v>0.39</v>
      </c>
      <c r="E36">
        <v>0.59</v>
      </c>
      <c r="F36">
        <v>0.44400000000000001</v>
      </c>
      <c r="G36">
        <v>0.66700000000000004</v>
      </c>
      <c r="I36">
        <f>100*SUM(Table_Table_0__10[[#This Row],[% Break Points Converted]:[% Deciding Sets Won]])</f>
        <v>209.10000000000002</v>
      </c>
      <c r="J36">
        <f>+Table_Table_0__10[[#This Row],[Under Pressure Rating©]]-I36</f>
        <v>0</v>
      </c>
    </row>
    <row r="37" spans="1:10" x14ac:dyDescent="0.35">
      <c r="A37">
        <v>36</v>
      </c>
      <c r="B37" t="s">
        <v>10</v>
      </c>
      <c r="C37">
        <v>207.9</v>
      </c>
      <c r="D37">
        <v>0.35399999999999998</v>
      </c>
      <c r="E37">
        <v>0.65600000000000003</v>
      </c>
      <c r="F37">
        <v>0.65700000000000003</v>
      </c>
      <c r="G37">
        <v>0.41199999999999998</v>
      </c>
      <c r="I37">
        <f>100*SUM(Table_Table_0__10[[#This Row],[% Break Points Converted]:[% Deciding Sets Won]])</f>
        <v>207.9</v>
      </c>
      <c r="J37">
        <f>+Table_Table_0__10[[#This Row],[Under Pressure Rating©]]-I37</f>
        <v>0</v>
      </c>
    </row>
    <row r="38" spans="1:10" x14ac:dyDescent="0.35">
      <c r="A38">
        <v>37</v>
      </c>
      <c r="B38" t="s">
        <v>44</v>
      </c>
      <c r="C38">
        <v>207.1</v>
      </c>
      <c r="D38">
        <v>0.41099999999999998</v>
      </c>
      <c r="E38">
        <v>0.627</v>
      </c>
      <c r="F38">
        <v>0.33300000000000002</v>
      </c>
      <c r="G38">
        <v>0.7</v>
      </c>
      <c r="I38">
        <f>100*SUM(Table_Table_0__10[[#This Row],[% Break Points Converted]:[% Deciding Sets Won]])</f>
        <v>207.09999999999997</v>
      </c>
      <c r="J38">
        <f>+Table_Table_0__10[[#This Row],[Under Pressure Rating©]]-I38</f>
        <v>0</v>
      </c>
    </row>
    <row r="39" spans="1:10" x14ac:dyDescent="0.35">
      <c r="A39">
        <v>38</v>
      </c>
      <c r="B39" t="s">
        <v>25</v>
      </c>
      <c r="C39">
        <v>206.9</v>
      </c>
      <c r="D39">
        <v>0.372</v>
      </c>
      <c r="E39">
        <v>0.56699999999999995</v>
      </c>
      <c r="F39">
        <v>0.54200000000000004</v>
      </c>
      <c r="G39">
        <v>0.58799999999999997</v>
      </c>
      <c r="I39">
        <f>100*SUM(Table_Table_0__10[[#This Row],[% Break Points Converted]:[% Deciding Sets Won]])</f>
        <v>206.9</v>
      </c>
      <c r="J39">
        <f>+Table_Table_0__10[[#This Row],[Under Pressure Rating©]]-I39</f>
        <v>0</v>
      </c>
    </row>
    <row r="40" spans="1:10" x14ac:dyDescent="0.35">
      <c r="A40">
        <v>39</v>
      </c>
      <c r="B40" t="s">
        <v>107</v>
      </c>
      <c r="C40">
        <v>206.7</v>
      </c>
      <c r="D40">
        <v>0.40100000000000002</v>
      </c>
      <c r="E40">
        <v>0.59499999999999997</v>
      </c>
      <c r="F40">
        <v>0.47099999999999997</v>
      </c>
      <c r="G40">
        <v>0.6</v>
      </c>
      <c r="I40">
        <f>100*SUM(Table_Table_0__10[[#This Row],[% Break Points Converted]:[% Deciding Sets Won]])</f>
        <v>206.70000000000002</v>
      </c>
      <c r="J40">
        <f>+Table_Table_0__10[[#This Row],[Under Pressure Rating©]]-I40</f>
        <v>0</v>
      </c>
    </row>
    <row r="41" spans="1:10" x14ac:dyDescent="0.35">
      <c r="A41">
        <v>40</v>
      </c>
      <c r="B41" t="s">
        <v>99</v>
      </c>
      <c r="C41">
        <v>206.6</v>
      </c>
      <c r="D41">
        <v>0.38</v>
      </c>
      <c r="E41">
        <v>0.57499999999999996</v>
      </c>
      <c r="F41">
        <v>0.77800000000000002</v>
      </c>
      <c r="G41">
        <v>0.33300000000000002</v>
      </c>
      <c r="I41">
        <f>100*SUM(Table_Table_0__10[[#This Row],[% Break Points Converted]:[% Deciding Sets Won]])</f>
        <v>206.60000000000002</v>
      </c>
      <c r="J41">
        <f>+Table_Table_0__10[[#This Row],[Under Pressure Rating©]]-I41</f>
        <v>0</v>
      </c>
    </row>
    <row r="42" spans="1:10" x14ac:dyDescent="0.35">
      <c r="A42">
        <v>41</v>
      </c>
      <c r="B42" t="s">
        <v>64</v>
      </c>
      <c r="C42">
        <v>206.3</v>
      </c>
      <c r="D42">
        <v>0.39</v>
      </c>
      <c r="E42">
        <v>0.57199999999999995</v>
      </c>
      <c r="F42">
        <v>0.53800000000000003</v>
      </c>
      <c r="G42">
        <v>0.56299999999999994</v>
      </c>
      <c r="I42">
        <f>100*SUM(Table_Table_0__10[[#This Row],[% Break Points Converted]:[% Deciding Sets Won]])</f>
        <v>206.29999999999998</v>
      </c>
      <c r="J42">
        <f>+Table_Table_0__10[[#This Row],[Under Pressure Rating©]]-I42</f>
        <v>0</v>
      </c>
    </row>
    <row r="43" spans="1:10" x14ac:dyDescent="0.35">
      <c r="A43">
        <v>42</v>
      </c>
      <c r="B43" t="s">
        <v>19</v>
      </c>
      <c r="C43">
        <v>205.8</v>
      </c>
      <c r="D43">
        <v>0.39400000000000002</v>
      </c>
      <c r="E43">
        <v>0.61699999999999999</v>
      </c>
      <c r="F43">
        <v>0.4</v>
      </c>
      <c r="G43">
        <v>0.64700000000000002</v>
      </c>
      <c r="I43">
        <f>100*SUM(Table_Table_0__10[[#This Row],[% Break Points Converted]:[% Deciding Sets Won]])</f>
        <v>205.79999999999998</v>
      </c>
      <c r="J43">
        <f>+Table_Table_0__10[[#This Row],[Under Pressure Rating©]]-I43</f>
        <v>0</v>
      </c>
    </row>
    <row r="44" spans="1:10" x14ac:dyDescent="0.35">
      <c r="A44">
        <v>43</v>
      </c>
      <c r="B44" t="s">
        <v>14</v>
      </c>
      <c r="C44">
        <v>205.7</v>
      </c>
      <c r="D44">
        <v>0.35499999999999998</v>
      </c>
      <c r="E44">
        <v>0.63600000000000001</v>
      </c>
      <c r="F44">
        <v>0.64500000000000002</v>
      </c>
      <c r="G44">
        <v>0.42099999999999999</v>
      </c>
      <c r="I44">
        <f>100*SUM(Table_Table_0__10[[#This Row],[% Break Points Converted]:[% Deciding Sets Won]])</f>
        <v>205.7</v>
      </c>
      <c r="J44">
        <f>+Table_Table_0__10[[#This Row],[Under Pressure Rating©]]-I44</f>
        <v>0</v>
      </c>
    </row>
    <row r="45" spans="1:10" x14ac:dyDescent="0.35">
      <c r="A45">
        <v>44</v>
      </c>
      <c r="B45" t="s">
        <v>28</v>
      </c>
      <c r="C45">
        <v>205.6</v>
      </c>
      <c r="D45">
        <v>0.39</v>
      </c>
      <c r="E45">
        <v>0.66100000000000003</v>
      </c>
      <c r="F45">
        <v>0.45500000000000002</v>
      </c>
      <c r="G45">
        <v>0.55000000000000004</v>
      </c>
      <c r="I45">
        <f>100*SUM(Table_Table_0__10[[#This Row],[% Break Points Converted]:[% Deciding Sets Won]])</f>
        <v>205.6</v>
      </c>
      <c r="J45">
        <f>+Table_Table_0__10[[#This Row],[Under Pressure Rating©]]-I45</f>
        <v>0</v>
      </c>
    </row>
    <row r="46" spans="1:10" x14ac:dyDescent="0.35">
      <c r="A46">
        <v>45</v>
      </c>
      <c r="B46" t="s">
        <v>82</v>
      </c>
      <c r="C46">
        <v>204.9</v>
      </c>
      <c r="D46">
        <v>0.42699999999999999</v>
      </c>
      <c r="E46">
        <v>0.60399999999999998</v>
      </c>
      <c r="F46">
        <v>0.46200000000000002</v>
      </c>
      <c r="G46">
        <v>0.55600000000000005</v>
      </c>
      <c r="I46">
        <f>100*SUM(Table_Table_0__10[[#This Row],[% Break Points Converted]:[% Deciding Sets Won]])</f>
        <v>204.9</v>
      </c>
      <c r="J46">
        <f>+Table_Table_0__10[[#This Row],[Under Pressure Rating©]]-I46</f>
        <v>0</v>
      </c>
    </row>
    <row r="47" spans="1:10" x14ac:dyDescent="0.35">
      <c r="A47">
        <v>46</v>
      </c>
      <c r="B47" t="s">
        <v>56</v>
      </c>
      <c r="C47">
        <v>204.6</v>
      </c>
      <c r="D47">
        <v>0.39</v>
      </c>
      <c r="E47">
        <v>0.64200000000000002</v>
      </c>
      <c r="F47">
        <v>0.51400000000000001</v>
      </c>
      <c r="G47">
        <v>0.5</v>
      </c>
      <c r="I47">
        <f>100*SUM(Table_Table_0__10[[#This Row],[% Break Points Converted]:[% Deciding Sets Won]])</f>
        <v>204.60000000000002</v>
      </c>
      <c r="J47">
        <f>+Table_Table_0__10[[#This Row],[Under Pressure Rating©]]-I47</f>
        <v>0</v>
      </c>
    </row>
    <row r="48" spans="1:10" x14ac:dyDescent="0.35">
      <c r="A48">
        <v>47</v>
      </c>
      <c r="B48" t="s">
        <v>43</v>
      </c>
      <c r="C48">
        <v>204.4</v>
      </c>
      <c r="D48">
        <v>0.38700000000000001</v>
      </c>
      <c r="E48">
        <v>0.65700000000000003</v>
      </c>
      <c r="F48">
        <v>0.6</v>
      </c>
      <c r="G48">
        <v>0.4</v>
      </c>
      <c r="I48">
        <f>100*SUM(Table_Table_0__10[[#This Row],[% Break Points Converted]:[% Deciding Sets Won]])</f>
        <v>204.4</v>
      </c>
      <c r="J48">
        <f>+Table_Table_0__10[[#This Row],[Under Pressure Rating©]]-I48</f>
        <v>0</v>
      </c>
    </row>
    <row r="49" spans="1:10" x14ac:dyDescent="0.35">
      <c r="A49">
        <v>48</v>
      </c>
      <c r="B49" t="s">
        <v>72</v>
      </c>
      <c r="C49">
        <v>204.2</v>
      </c>
      <c r="D49">
        <v>0.40799999999999997</v>
      </c>
      <c r="E49">
        <v>0.58399999999999996</v>
      </c>
      <c r="F49">
        <v>0.65</v>
      </c>
      <c r="G49">
        <v>0.4</v>
      </c>
      <c r="I49">
        <f>100*SUM(Table_Table_0__10[[#This Row],[% Break Points Converted]:[% Deciding Sets Won]])</f>
        <v>204.2</v>
      </c>
      <c r="J49">
        <f>+Table_Table_0__10[[#This Row],[Under Pressure Rating©]]-I49</f>
        <v>0</v>
      </c>
    </row>
    <row r="50" spans="1:10" x14ac:dyDescent="0.35">
      <c r="A50">
        <v>49</v>
      </c>
      <c r="B50" t="s">
        <v>48</v>
      </c>
      <c r="C50">
        <v>203.1</v>
      </c>
      <c r="D50">
        <v>0.42299999999999999</v>
      </c>
      <c r="E50">
        <v>0.66100000000000003</v>
      </c>
      <c r="F50">
        <v>0.47599999999999998</v>
      </c>
      <c r="G50">
        <v>0.47099999999999997</v>
      </c>
      <c r="I50">
        <f>100*SUM(Table_Table_0__10[[#This Row],[% Break Points Converted]:[% Deciding Sets Won]])</f>
        <v>203.10000000000002</v>
      </c>
      <c r="J50">
        <f>+Table_Table_0__10[[#This Row],[Under Pressure Rating©]]-I50</f>
        <v>0</v>
      </c>
    </row>
    <row r="51" spans="1:10" x14ac:dyDescent="0.35">
      <c r="A51">
        <v>50</v>
      </c>
      <c r="B51" t="s">
        <v>69</v>
      </c>
      <c r="C51">
        <v>202.4</v>
      </c>
      <c r="D51">
        <v>0.39200000000000002</v>
      </c>
      <c r="E51">
        <v>0.69399999999999995</v>
      </c>
      <c r="F51">
        <v>0.5</v>
      </c>
      <c r="G51">
        <v>0.438</v>
      </c>
      <c r="I51">
        <f>100*SUM(Table_Table_0__10[[#This Row],[% Break Points Converted]:[% Deciding Sets Won]])</f>
        <v>202.4</v>
      </c>
      <c r="J51">
        <f>+Table_Table_0__10[[#This Row],[Under Pressure Rating©]]-I51</f>
        <v>0</v>
      </c>
    </row>
    <row r="52" spans="1:10" x14ac:dyDescent="0.35">
      <c r="A52">
        <v>51</v>
      </c>
      <c r="B52" t="s">
        <v>13</v>
      </c>
      <c r="C52">
        <v>201.9</v>
      </c>
      <c r="D52">
        <v>0.39600000000000002</v>
      </c>
      <c r="E52">
        <v>0.623</v>
      </c>
      <c r="F52">
        <v>0.33300000000000002</v>
      </c>
      <c r="G52">
        <v>0.66700000000000004</v>
      </c>
      <c r="I52">
        <f>100*SUM(Table_Table_0__10[[#This Row],[% Break Points Converted]:[% Deciding Sets Won]])</f>
        <v>201.9</v>
      </c>
      <c r="J52">
        <f>+Table_Table_0__10[[#This Row],[Under Pressure Rating©]]-I52</f>
        <v>0</v>
      </c>
    </row>
    <row r="53" spans="1:10" x14ac:dyDescent="0.35">
      <c r="A53">
        <v>52</v>
      </c>
      <c r="B53" t="s">
        <v>61</v>
      </c>
      <c r="C53">
        <v>201.2</v>
      </c>
      <c r="D53">
        <v>0.41799999999999998</v>
      </c>
      <c r="E53">
        <v>0.60899999999999999</v>
      </c>
      <c r="F53">
        <v>0.41399999999999998</v>
      </c>
      <c r="G53">
        <v>0.57099999999999995</v>
      </c>
      <c r="I53">
        <f>100*SUM(Table_Table_0__10[[#This Row],[% Break Points Converted]:[% Deciding Sets Won]])</f>
        <v>201.19999999999996</v>
      </c>
      <c r="J53">
        <f>+Table_Table_0__10[[#This Row],[Under Pressure Rating©]]-I53</f>
        <v>0</v>
      </c>
    </row>
    <row r="54" spans="1:10" x14ac:dyDescent="0.35">
      <c r="A54">
        <v>53</v>
      </c>
      <c r="B54" t="s">
        <v>97</v>
      </c>
      <c r="C54">
        <v>201.1</v>
      </c>
      <c r="D54">
        <v>0.39400000000000002</v>
      </c>
      <c r="E54">
        <v>0.66200000000000003</v>
      </c>
      <c r="F54">
        <v>0.5</v>
      </c>
      <c r="G54">
        <v>0.45500000000000002</v>
      </c>
      <c r="I54">
        <f>100*SUM(Table_Table_0__10[[#This Row],[% Break Points Converted]:[% Deciding Sets Won]])</f>
        <v>201.10000000000002</v>
      </c>
      <c r="J54">
        <f>+Table_Table_0__10[[#This Row],[Under Pressure Rating©]]-I54</f>
        <v>0</v>
      </c>
    </row>
    <row r="55" spans="1:10" x14ac:dyDescent="0.35">
      <c r="A55">
        <v>54</v>
      </c>
      <c r="B55" t="s">
        <v>96</v>
      </c>
      <c r="C55">
        <v>200.7</v>
      </c>
      <c r="D55">
        <v>0.39300000000000002</v>
      </c>
      <c r="E55">
        <v>0.623</v>
      </c>
      <c r="F55">
        <v>0.39100000000000001</v>
      </c>
      <c r="G55">
        <v>0.6</v>
      </c>
      <c r="I55">
        <f>100*SUM(Table_Table_0__10[[#This Row],[% Break Points Converted]:[% Deciding Sets Won]])</f>
        <v>200.70000000000002</v>
      </c>
      <c r="J55">
        <f>+Table_Table_0__10[[#This Row],[Under Pressure Rating©]]-I55</f>
        <v>0</v>
      </c>
    </row>
    <row r="56" spans="1:10" x14ac:dyDescent="0.35">
      <c r="A56">
        <v>55</v>
      </c>
      <c r="B56" t="s">
        <v>23</v>
      </c>
      <c r="C56">
        <v>199.2</v>
      </c>
      <c r="D56">
        <v>0.38300000000000001</v>
      </c>
      <c r="E56">
        <v>0.61399999999999999</v>
      </c>
      <c r="F56">
        <v>0.52400000000000002</v>
      </c>
      <c r="G56">
        <v>0.47099999999999997</v>
      </c>
      <c r="I56">
        <f>100*SUM(Table_Table_0__10[[#This Row],[% Break Points Converted]:[% Deciding Sets Won]])</f>
        <v>199.2</v>
      </c>
      <c r="J56">
        <f>+Table_Table_0__10[[#This Row],[Under Pressure Rating©]]-I56</f>
        <v>0</v>
      </c>
    </row>
    <row r="57" spans="1:10" x14ac:dyDescent="0.35">
      <c r="A57">
        <v>56</v>
      </c>
      <c r="B57" t="s">
        <v>53</v>
      </c>
      <c r="C57">
        <v>197.2</v>
      </c>
      <c r="D57">
        <v>0.41</v>
      </c>
      <c r="E57">
        <v>0.6</v>
      </c>
      <c r="F57">
        <v>0.5</v>
      </c>
      <c r="G57">
        <v>0.46200000000000002</v>
      </c>
      <c r="I57">
        <f>100*SUM(Table_Table_0__10[[#This Row],[% Break Points Converted]:[% Deciding Sets Won]])</f>
        <v>197.2</v>
      </c>
      <c r="J57">
        <f>+Table_Table_0__10[[#This Row],[Under Pressure Rating©]]-I57</f>
        <v>0</v>
      </c>
    </row>
    <row r="58" spans="1:10" x14ac:dyDescent="0.35">
      <c r="A58">
        <v>57</v>
      </c>
      <c r="B58" t="s">
        <v>83</v>
      </c>
      <c r="C58">
        <v>196.8</v>
      </c>
      <c r="D58">
        <v>0.36299999999999999</v>
      </c>
      <c r="E58">
        <v>0.66200000000000003</v>
      </c>
      <c r="F58">
        <v>0.57899999999999996</v>
      </c>
      <c r="G58">
        <v>0.36399999999999999</v>
      </c>
      <c r="I58">
        <f>100*SUM(Table_Table_0__10[[#This Row],[% Break Points Converted]:[% Deciding Sets Won]])</f>
        <v>196.8</v>
      </c>
      <c r="J58">
        <f>+Table_Table_0__10[[#This Row],[Under Pressure Rating©]]-I58</f>
        <v>0</v>
      </c>
    </row>
    <row r="59" spans="1:10" x14ac:dyDescent="0.35">
      <c r="A59">
        <v>58</v>
      </c>
      <c r="B59" t="s">
        <v>93</v>
      </c>
      <c r="C59">
        <v>192.6</v>
      </c>
      <c r="D59">
        <v>0.40899999999999997</v>
      </c>
      <c r="E59">
        <v>0.58899999999999997</v>
      </c>
      <c r="F59">
        <v>0.313</v>
      </c>
      <c r="G59">
        <v>0.61499999999999999</v>
      </c>
      <c r="I59">
        <f>100*SUM(Table_Table_0__10[[#This Row],[% Break Points Converted]:[% Deciding Sets Won]])</f>
        <v>192.6</v>
      </c>
      <c r="J59">
        <f>+Table_Table_0__10[[#This Row],[Under Pressure Rating©]]-I59</f>
        <v>0</v>
      </c>
    </row>
    <row r="60" spans="1:10" x14ac:dyDescent="0.35">
      <c r="A60">
        <v>59</v>
      </c>
      <c r="B60" t="s">
        <v>80</v>
      </c>
      <c r="C60">
        <v>191.3</v>
      </c>
      <c r="D60">
        <v>0.40799999999999997</v>
      </c>
      <c r="E60">
        <v>0.53800000000000003</v>
      </c>
      <c r="F60">
        <v>0.3</v>
      </c>
      <c r="G60">
        <v>0.66700000000000004</v>
      </c>
      <c r="I60">
        <f>100*SUM(Table_Table_0__10[[#This Row],[% Break Points Converted]:[% Deciding Sets Won]])</f>
        <v>191.3</v>
      </c>
      <c r="J60">
        <f>+Table_Table_0__10[[#This Row],[Under Pressure Rating©]]-I60</f>
        <v>0</v>
      </c>
    </row>
    <row r="61" spans="1:10" x14ac:dyDescent="0.35">
      <c r="A61">
        <v>60</v>
      </c>
      <c r="B61" t="s">
        <v>108</v>
      </c>
      <c r="C61">
        <v>190.2</v>
      </c>
      <c r="D61">
        <v>0.371</v>
      </c>
      <c r="E61">
        <v>0.622</v>
      </c>
      <c r="F61">
        <v>0.35299999999999998</v>
      </c>
      <c r="G61">
        <v>0.55600000000000005</v>
      </c>
      <c r="I61">
        <f>100*SUM(Table_Table_0__10[[#This Row],[% Break Points Converted]:[% Deciding Sets Won]])</f>
        <v>190.20000000000002</v>
      </c>
      <c r="J61">
        <f>+Table_Table_0__10[[#This Row],[Under Pressure Rating©]]-I61</f>
        <v>0</v>
      </c>
    </row>
    <row r="62" spans="1:10" x14ac:dyDescent="0.35">
      <c r="A62">
        <v>61</v>
      </c>
      <c r="B62" t="s">
        <v>52</v>
      </c>
      <c r="C62">
        <v>190</v>
      </c>
      <c r="D62">
        <v>0.34399999999999997</v>
      </c>
      <c r="E62">
        <v>0.55600000000000005</v>
      </c>
      <c r="F62">
        <v>0.5</v>
      </c>
      <c r="G62">
        <v>0.5</v>
      </c>
      <c r="I62">
        <f>100*SUM(Table_Table_0__10[[#This Row],[% Break Points Converted]:[% Deciding Sets Won]])</f>
        <v>190</v>
      </c>
      <c r="J62">
        <f>+Table_Table_0__10[[#This Row],[Under Pressure Rating©]]-I62</f>
        <v>0</v>
      </c>
    </row>
    <row r="63" spans="1:10" x14ac:dyDescent="0.35">
      <c r="A63">
        <v>62</v>
      </c>
      <c r="B63" t="s">
        <v>75</v>
      </c>
      <c r="C63">
        <v>189.8</v>
      </c>
      <c r="D63">
        <v>0.378</v>
      </c>
      <c r="E63">
        <v>0.59099999999999997</v>
      </c>
      <c r="F63">
        <v>0.42899999999999999</v>
      </c>
      <c r="G63">
        <v>0.5</v>
      </c>
      <c r="I63">
        <f>100*SUM(Table_Table_0__10[[#This Row],[% Break Points Converted]:[% Deciding Sets Won]])</f>
        <v>189.79999999999998</v>
      </c>
      <c r="J63">
        <f>+Table_Table_0__10[[#This Row],[Under Pressure Rating©]]-I63</f>
        <v>0</v>
      </c>
    </row>
    <row r="64" spans="1:10" x14ac:dyDescent="0.35">
      <c r="A64">
        <v>63</v>
      </c>
      <c r="B64" t="s">
        <v>42</v>
      </c>
      <c r="C64">
        <v>189.4</v>
      </c>
      <c r="D64">
        <v>0.38900000000000001</v>
      </c>
      <c r="E64">
        <v>0.63800000000000001</v>
      </c>
      <c r="F64">
        <v>0.2</v>
      </c>
      <c r="G64">
        <v>0.66700000000000004</v>
      </c>
      <c r="I64">
        <f>100*SUM(Table_Table_0__10[[#This Row],[% Break Points Converted]:[% Deciding Sets Won]])</f>
        <v>189.4</v>
      </c>
      <c r="J64">
        <f>+Table_Table_0__10[[#This Row],[Under Pressure Rating©]]-I64</f>
        <v>0</v>
      </c>
    </row>
    <row r="65" spans="1:10" x14ac:dyDescent="0.35">
      <c r="A65">
        <v>64</v>
      </c>
      <c r="B65" t="s">
        <v>90</v>
      </c>
      <c r="C65">
        <v>188.6</v>
      </c>
      <c r="D65">
        <v>0.371</v>
      </c>
      <c r="E65">
        <v>0.54400000000000004</v>
      </c>
      <c r="F65">
        <v>0.47099999999999997</v>
      </c>
      <c r="G65">
        <v>0.5</v>
      </c>
      <c r="I65">
        <f>100*SUM(Table_Table_0__10[[#This Row],[% Break Points Converted]:[% Deciding Sets Won]])</f>
        <v>188.60000000000002</v>
      </c>
      <c r="J65">
        <f>+Table_Table_0__10[[#This Row],[Under Pressure Rating©]]-I65</f>
        <v>0</v>
      </c>
    </row>
    <row r="66" spans="1:10" x14ac:dyDescent="0.35">
      <c r="A66">
        <v>65</v>
      </c>
      <c r="B66" t="s">
        <v>105</v>
      </c>
      <c r="C66">
        <v>187.3</v>
      </c>
      <c r="D66">
        <v>0.35199999999999998</v>
      </c>
      <c r="E66">
        <v>0.621</v>
      </c>
      <c r="F66">
        <v>0.7</v>
      </c>
      <c r="G66">
        <v>0.2</v>
      </c>
      <c r="I66">
        <f>100*SUM(Table_Table_0__10[[#This Row],[% Break Points Converted]:[% Deciding Sets Won]])</f>
        <v>187.3</v>
      </c>
      <c r="J66">
        <f>+Table_Table_0__10[[#This Row],[Under Pressure Rating©]]-I66</f>
        <v>0</v>
      </c>
    </row>
    <row r="67" spans="1:10" x14ac:dyDescent="0.35">
      <c r="A67">
        <v>66</v>
      </c>
      <c r="B67" t="s">
        <v>39</v>
      </c>
      <c r="C67">
        <v>186.9</v>
      </c>
      <c r="D67">
        <v>0.432</v>
      </c>
      <c r="E67">
        <v>0.58699999999999997</v>
      </c>
      <c r="F67">
        <v>0.42899999999999999</v>
      </c>
      <c r="G67">
        <v>0.42099999999999999</v>
      </c>
      <c r="I67">
        <f>100*SUM(Table_Table_0__10[[#This Row],[% Break Points Converted]:[% Deciding Sets Won]])</f>
        <v>186.9</v>
      </c>
      <c r="J67">
        <f>+Table_Table_0__10[[#This Row],[Under Pressure Rating©]]-I67</f>
        <v>0</v>
      </c>
    </row>
    <row r="68" spans="1:10" x14ac:dyDescent="0.35">
      <c r="A68">
        <v>67</v>
      </c>
      <c r="B68" t="s">
        <v>31</v>
      </c>
      <c r="C68">
        <v>185</v>
      </c>
      <c r="D68">
        <v>0.35399999999999998</v>
      </c>
      <c r="E68">
        <v>0.625</v>
      </c>
      <c r="F68">
        <v>0.57099999999999995</v>
      </c>
      <c r="G68">
        <v>0.3</v>
      </c>
      <c r="I68">
        <f>100*SUM(Table_Table_0__10[[#This Row],[% Break Points Converted]:[% Deciding Sets Won]])</f>
        <v>185</v>
      </c>
      <c r="J68">
        <f>+Table_Table_0__10[[#This Row],[Under Pressure Rating©]]-I68</f>
        <v>0</v>
      </c>
    </row>
    <row r="69" spans="1:10" x14ac:dyDescent="0.35">
      <c r="A69">
        <v>68</v>
      </c>
      <c r="B69" t="s">
        <v>73</v>
      </c>
      <c r="C69">
        <v>185</v>
      </c>
      <c r="D69">
        <v>0.40699999999999997</v>
      </c>
      <c r="E69">
        <v>0.57299999999999995</v>
      </c>
      <c r="F69">
        <v>0.35</v>
      </c>
      <c r="G69">
        <v>0.52</v>
      </c>
      <c r="I69">
        <f>100*SUM(Table_Table_0__10[[#This Row],[% Break Points Converted]:[% Deciding Sets Won]])</f>
        <v>185</v>
      </c>
      <c r="J69">
        <f>+Table_Table_0__10[[#This Row],[Under Pressure Rating©]]-I69</f>
        <v>0</v>
      </c>
    </row>
    <row r="70" spans="1:10" x14ac:dyDescent="0.35">
      <c r="A70">
        <v>69</v>
      </c>
      <c r="B70" t="s">
        <v>41</v>
      </c>
      <c r="C70">
        <v>184.3</v>
      </c>
      <c r="D70">
        <v>0.32900000000000001</v>
      </c>
      <c r="E70">
        <v>0.58599999999999997</v>
      </c>
      <c r="F70">
        <v>0.56000000000000005</v>
      </c>
      <c r="G70">
        <v>0.36799999999999999</v>
      </c>
      <c r="I70">
        <f>100*SUM(Table_Table_0__10[[#This Row],[% Break Points Converted]:[% Deciding Sets Won]])</f>
        <v>184.3</v>
      </c>
      <c r="J70">
        <f>+Table_Table_0__10[[#This Row],[Under Pressure Rating©]]-I70</f>
        <v>0</v>
      </c>
    </row>
    <row r="71" spans="1:10" x14ac:dyDescent="0.35">
      <c r="A71">
        <v>70</v>
      </c>
      <c r="B71" t="s">
        <v>50</v>
      </c>
      <c r="C71">
        <v>181.8</v>
      </c>
      <c r="D71">
        <v>0.23499999999999999</v>
      </c>
      <c r="E71">
        <v>0.58299999999999996</v>
      </c>
      <c r="F71">
        <v>1</v>
      </c>
      <c r="G71">
        <v>0</v>
      </c>
      <c r="I71">
        <f>100*SUM(Table_Table_0__10[[#This Row],[% Break Points Converted]:[% Deciding Sets Won]])</f>
        <v>181.8</v>
      </c>
      <c r="J71">
        <f>+Table_Table_0__10[[#This Row],[Under Pressure Rating©]]-I71</f>
        <v>0</v>
      </c>
    </row>
    <row r="72" spans="1:10" x14ac:dyDescent="0.35">
      <c r="A72">
        <v>71</v>
      </c>
      <c r="B72" t="s">
        <v>54</v>
      </c>
      <c r="C72">
        <v>181</v>
      </c>
      <c r="D72">
        <v>0.41699999999999998</v>
      </c>
      <c r="E72">
        <v>0.64300000000000002</v>
      </c>
      <c r="F72">
        <v>0.25</v>
      </c>
      <c r="G72">
        <v>0.5</v>
      </c>
      <c r="I72">
        <f>100*SUM(Table_Table_0__10[[#This Row],[% Break Points Converted]:[% Deciding Sets Won]])</f>
        <v>181</v>
      </c>
      <c r="J72">
        <f>+Table_Table_0__10[[#This Row],[Under Pressure Rating©]]-I72</f>
        <v>0</v>
      </c>
    </row>
    <row r="73" spans="1:10" x14ac:dyDescent="0.35">
      <c r="A73">
        <v>72</v>
      </c>
      <c r="B73" t="s">
        <v>49</v>
      </c>
      <c r="C73">
        <v>180.4</v>
      </c>
      <c r="D73">
        <v>0.36699999999999999</v>
      </c>
      <c r="E73">
        <v>0.6</v>
      </c>
      <c r="F73">
        <v>0.313</v>
      </c>
      <c r="G73">
        <v>0.52400000000000002</v>
      </c>
      <c r="I73">
        <f>100*SUM(Table_Table_0__10[[#This Row],[% Break Points Converted]:[% Deciding Sets Won]])</f>
        <v>180.4</v>
      </c>
      <c r="J73">
        <f>+Table_Table_0__10[[#This Row],[Under Pressure Rating©]]-I73</f>
        <v>0</v>
      </c>
    </row>
    <row r="74" spans="1:10" x14ac:dyDescent="0.35">
      <c r="A74">
        <v>73</v>
      </c>
      <c r="B74" t="s">
        <v>101</v>
      </c>
      <c r="C74">
        <v>179.4</v>
      </c>
      <c r="D74">
        <v>0.39800000000000002</v>
      </c>
      <c r="E74">
        <v>0.64200000000000002</v>
      </c>
      <c r="F74">
        <v>0.42099999999999999</v>
      </c>
      <c r="G74">
        <v>0.33300000000000002</v>
      </c>
      <c r="I74">
        <f>100*SUM(Table_Table_0__10[[#This Row],[% Break Points Converted]:[% Deciding Sets Won]])</f>
        <v>179.4</v>
      </c>
      <c r="J74">
        <f>+Table_Table_0__10[[#This Row],[Under Pressure Rating©]]-I74</f>
        <v>0</v>
      </c>
    </row>
    <row r="75" spans="1:10" x14ac:dyDescent="0.35">
      <c r="A75">
        <v>74</v>
      </c>
      <c r="B75" t="s">
        <v>33</v>
      </c>
      <c r="C75">
        <v>178.7</v>
      </c>
      <c r="D75">
        <v>0.35299999999999998</v>
      </c>
      <c r="E75">
        <v>0.63400000000000001</v>
      </c>
      <c r="F75">
        <v>0.8</v>
      </c>
      <c r="G75">
        <v>0</v>
      </c>
      <c r="I75">
        <f>100*SUM(Table_Table_0__10[[#This Row],[% Break Points Converted]:[% Deciding Sets Won]])</f>
        <v>178.7</v>
      </c>
      <c r="J75">
        <f>+Table_Table_0__10[[#This Row],[Under Pressure Rating©]]-I75</f>
        <v>0</v>
      </c>
    </row>
    <row r="76" spans="1:10" x14ac:dyDescent="0.35">
      <c r="A76">
        <v>75</v>
      </c>
      <c r="B76" t="s">
        <v>74</v>
      </c>
      <c r="C76">
        <v>178.1</v>
      </c>
      <c r="D76">
        <v>0.374</v>
      </c>
      <c r="E76">
        <v>0.60099999999999998</v>
      </c>
      <c r="F76">
        <v>0.55600000000000005</v>
      </c>
      <c r="G76">
        <v>0.25</v>
      </c>
      <c r="I76">
        <f>100*SUM(Table_Table_0__10[[#This Row],[% Break Points Converted]:[% Deciding Sets Won]])</f>
        <v>178.10000000000002</v>
      </c>
      <c r="J76">
        <f>+Table_Table_0__10[[#This Row],[Under Pressure Rating©]]-I76</f>
        <v>0</v>
      </c>
    </row>
    <row r="77" spans="1:10" x14ac:dyDescent="0.35">
      <c r="A77">
        <v>76</v>
      </c>
      <c r="B77" t="s">
        <v>98</v>
      </c>
      <c r="C77">
        <v>178.1</v>
      </c>
      <c r="D77">
        <v>0.36899999999999999</v>
      </c>
      <c r="E77">
        <v>0.61</v>
      </c>
      <c r="F77">
        <v>0.438</v>
      </c>
      <c r="G77">
        <v>0.36399999999999999</v>
      </c>
      <c r="I77">
        <f>100*SUM(Table_Table_0__10[[#This Row],[% Break Points Converted]:[% Deciding Sets Won]])</f>
        <v>178.10000000000002</v>
      </c>
      <c r="J77">
        <f>+Table_Table_0__10[[#This Row],[Under Pressure Rating©]]-I77</f>
        <v>0</v>
      </c>
    </row>
    <row r="78" spans="1:10" x14ac:dyDescent="0.35">
      <c r="A78">
        <v>77</v>
      </c>
      <c r="B78" t="s">
        <v>26</v>
      </c>
      <c r="C78">
        <v>177.3</v>
      </c>
      <c r="D78">
        <v>0.27300000000000002</v>
      </c>
      <c r="E78">
        <v>0.5</v>
      </c>
      <c r="F78">
        <v>0.5</v>
      </c>
      <c r="G78">
        <v>0.5</v>
      </c>
      <c r="I78">
        <f>100*SUM(Table_Table_0__10[[#This Row],[% Break Points Converted]:[% Deciding Sets Won]])</f>
        <v>177.3</v>
      </c>
      <c r="J78">
        <f>+Table_Table_0__10[[#This Row],[Under Pressure Rating©]]-I78</f>
        <v>0</v>
      </c>
    </row>
    <row r="79" spans="1:10" x14ac:dyDescent="0.35">
      <c r="A79">
        <v>78</v>
      </c>
      <c r="B79" t="s">
        <v>57</v>
      </c>
      <c r="C79">
        <v>176.4</v>
      </c>
      <c r="D79">
        <v>0.41599999999999998</v>
      </c>
      <c r="E79">
        <v>0.64</v>
      </c>
      <c r="F79">
        <v>0.4</v>
      </c>
      <c r="G79">
        <v>0.308</v>
      </c>
      <c r="I79">
        <f>100*SUM(Table_Table_0__10[[#This Row],[% Break Points Converted]:[% Deciding Sets Won]])</f>
        <v>176.4</v>
      </c>
      <c r="J79">
        <f>+Table_Table_0__10[[#This Row],[Under Pressure Rating©]]-I79</f>
        <v>0</v>
      </c>
    </row>
    <row r="80" spans="1:10" x14ac:dyDescent="0.35">
      <c r="A80">
        <v>79</v>
      </c>
      <c r="B80" t="s">
        <v>70</v>
      </c>
      <c r="C80">
        <v>173.9</v>
      </c>
      <c r="D80">
        <v>0.40300000000000002</v>
      </c>
      <c r="E80">
        <v>0.628</v>
      </c>
      <c r="F80">
        <v>0.33300000000000002</v>
      </c>
      <c r="G80">
        <v>0.375</v>
      </c>
      <c r="I80">
        <f>100*SUM(Table_Table_0__10[[#This Row],[% Break Points Converted]:[% Deciding Sets Won]])</f>
        <v>173.9</v>
      </c>
      <c r="J80">
        <f>+Table_Table_0__10[[#This Row],[Under Pressure Rating©]]-I80</f>
        <v>0</v>
      </c>
    </row>
    <row r="81" spans="1:10" x14ac:dyDescent="0.35">
      <c r="A81">
        <v>80</v>
      </c>
      <c r="B81" t="s">
        <v>109</v>
      </c>
      <c r="C81">
        <v>170.7</v>
      </c>
      <c r="D81">
        <v>0.38600000000000001</v>
      </c>
      <c r="E81">
        <v>0.55400000000000005</v>
      </c>
      <c r="F81">
        <v>0.26700000000000002</v>
      </c>
      <c r="G81">
        <v>0.5</v>
      </c>
      <c r="I81">
        <f>100*SUM(Table_Table_0__10[[#This Row],[% Break Points Converted]:[% Deciding Sets Won]])</f>
        <v>170.70000000000002</v>
      </c>
      <c r="J81">
        <f>+Table_Table_0__10[[#This Row],[Under Pressure Rating©]]-I81</f>
        <v>0</v>
      </c>
    </row>
    <row r="82" spans="1:10" x14ac:dyDescent="0.35">
      <c r="A82">
        <v>81</v>
      </c>
      <c r="B82" t="s">
        <v>110</v>
      </c>
      <c r="C82">
        <v>169.4</v>
      </c>
      <c r="D82">
        <v>0.374</v>
      </c>
      <c r="E82">
        <v>0.59499999999999997</v>
      </c>
      <c r="F82">
        <v>0.41699999999999998</v>
      </c>
      <c r="G82">
        <v>0.308</v>
      </c>
      <c r="I82">
        <f>100*SUM(Table_Table_0__10[[#This Row],[% Break Points Converted]:[% Deciding Sets Won]])</f>
        <v>169.4</v>
      </c>
      <c r="J82">
        <f>+Table_Table_0__10[[#This Row],[Under Pressure Rating©]]-I82</f>
        <v>0</v>
      </c>
    </row>
    <row r="83" spans="1:10" x14ac:dyDescent="0.35">
      <c r="A83">
        <v>82</v>
      </c>
      <c r="B83" t="s">
        <v>67</v>
      </c>
      <c r="C83">
        <v>163</v>
      </c>
      <c r="D83">
        <v>0.35499999999999998</v>
      </c>
      <c r="E83">
        <v>0.61199999999999999</v>
      </c>
      <c r="F83">
        <v>0.56299999999999994</v>
      </c>
      <c r="G83">
        <v>0.1</v>
      </c>
      <c r="I83">
        <f>100*SUM(Table_Table_0__10[[#This Row],[% Break Points Converted]:[% Deciding Sets Won]])</f>
        <v>163</v>
      </c>
      <c r="J83">
        <f>+Table_Table_0__10[[#This Row],[Under Pressure Rating©]]-I83</f>
        <v>0</v>
      </c>
    </row>
    <row r="84" spans="1:10" x14ac:dyDescent="0.35">
      <c r="A84">
        <v>83</v>
      </c>
      <c r="B84" t="s">
        <v>55</v>
      </c>
      <c r="C84">
        <v>159.5</v>
      </c>
      <c r="D84">
        <v>0.371</v>
      </c>
      <c r="E84">
        <v>0.58699999999999997</v>
      </c>
      <c r="F84">
        <v>0.36399999999999999</v>
      </c>
      <c r="G84">
        <v>0.27300000000000002</v>
      </c>
      <c r="I84">
        <f>100*SUM(Table_Table_0__10[[#This Row],[% Break Points Converted]:[% Deciding Sets Won]])</f>
        <v>159.50000000000003</v>
      </c>
      <c r="J84">
        <f>+Table_Table_0__10[[#This Row],[Under Pressure Rating©]]-I84</f>
        <v>0</v>
      </c>
    </row>
    <row r="85" spans="1:10" x14ac:dyDescent="0.35">
      <c r="A85">
        <v>84</v>
      </c>
      <c r="B85" t="s">
        <v>32</v>
      </c>
      <c r="C85">
        <v>152.9</v>
      </c>
      <c r="D85">
        <v>0.41699999999999998</v>
      </c>
      <c r="E85">
        <v>0.52900000000000003</v>
      </c>
      <c r="F85">
        <v>0.33300000000000002</v>
      </c>
      <c r="G85">
        <v>0.25</v>
      </c>
      <c r="I85">
        <f>100*SUM(Table_Table_0__10[[#This Row],[% Break Points Converted]:[% Deciding Sets Won]])</f>
        <v>152.89999999999998</v>
      </c>
      <c r="J85">
        <f>+Table_Table_0__10[[#This Row],[Under Pressure Rating©]]-I85</f>
        <v>0</v>
      </c>
    </row>
    <row r="86" spans="1:10" x14ac:dyDescent="0.35">
      <c r="A86">
        <v>85</v>
      </c>
      <c r="B86" t="s">
        <v>58</v>
      </c>
      <c r="C86">
        <v>138.30000000000001</v>
      </c>
      <c r="D86">
        <v>0.30399999999999999</v>
      </c>
      <c r="E86">
        <v>0.57899999999999996</v>
      </c>
      <c r="F86">
        <v>0.5</v>
      </c>
      <c r="G86">
        <v>0</v>
      </c>
      <c r="I86">
        <f>100*SUM(Table_Table_0__10[[#This Row],[% Break Points Converted]:[% Deciding Sets Won]])</f>
        <v>138.30000000000001</v>
      </c>
      <c r="J86">
        <f>+Table_Table_0__10[[#This Row],[Under Pressure Rating©]]-I86</f>
        <v>0</v>
      </c>
    </row>
    <row r="87" spans="1:10" x14ac:dyDescent="0.35">
      <c r="A87">
        <v>86</v>
      </c>
      <c r="B87" t="s">
        <v>71</v>
      </c>
      <c r="C87">
        <v>133.69999999999999</v>
      </c>
      <c r="D87">
        <v>0.24299999999999999</v>
      </c>
      <c r="E87">
        <v>0.59399999999999997</v>
      </c>
      <c r="F87">
        <v>0.5</v>
      </c>
      <c r="G87">
        <v>0</v>
      </c>
      <c r="I87">
        <f>100*SUM(Table_Table_0__10[[#This Row],[% Break Points Converted]:[% Deciding Sets Won]])</f>
        <v>133.69999999999999</v>
      </c>
      <c r="J87">
        <f>+Table_Table_0__10[[#This Row],[Under Pressure Rating©]]-I87</f>
        <v>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701B2-03D2-4947-88F3-ACEBE596AC3B}">
  <sheetPr>
    <tabColor rgb="FF92D050"/>
  </sheetPr>
  <dimension ref="A1:G49"/>
  <sheetViews>
    <sheetView topLeftCell="A45" zoomScale="75" zoomScaleNormal="75" workbookViewId="0">
      <selection activeCell="B2" sqref="B2:B49"/>
    </sheetView>
  </sheetViews>
  <sheetFormatPr defaultRowHeight="14.5" x14ac:dyDescent="0.35"/>
  <cols>
    <col min="1" max="1" width="31.36328125" bestFit="1" customWidth="1"/>
    <col min="2" max="2" width="32.453125" bestFit="1" customWidth="1"/>
    <col min="3" max="3" width="23.6328125" bestFit="1" customWidth="1"/>
    <col min="4" max="4" width="25" bestFit="1" customWidth="1"/>
    <col min="5" max="5" width="21.08984375" bestFit="1" customWidth="1"/>
    <col min="6" max="6" width="18.08984375" bestFit="1" customWidth="1"/>
    <col min="7" max="7" width="20.6328125" bestFit="1" customWidth="1"/>
  </cols>
  <sheetData>
    <row r="1" spans="1:7" x14ac:dyDescent="0.35">
      <c r="A1" t="s">
        <v>119</v>
      </c>
      <c r="B1" t="s">
        <v>120</v>
      </c>
      <c r="C1" t="s">
        <v>121</v>
      </c>
      <c r="D1" t="s">
        <v>118</v>
      </c>
      <c r="E1" t="s">
        <v>122</v>
      </c>
      <c r="F1" t="s">
        <v>123</v>
      </c>
      <c r="G1" t="s">
        <v>124</v>
      </c>
    </row>
    <row r="2" spans="1:7" x14ac:dyDescent="0.35">
      <c r="A2">
        <v>1</v>
      </c>
      <c r="B2" t="s">
        <v>13</v>
      </c>
      <c r="C2">
        <v>290.8</v>
      </c>
      <c r="D2">
        <v>0.34300000000000003</v>
      </c>
      <c r="E2">
        <v>0.56499999999999995</v>
      </c>
      <c r="F2">
        <v>1</v>
      </c>
      <c r="G2">
        <v>1</v>
      </c>
    </row>
    <row r="3" spans="1:7" x14ac:dyDescent="0.35">
      <c r="A3">
        <v>2</v>
      </c>
      <c r="B3" t="s">
        <v>11</v>
      </c>
      <c r="C3">
        <v>287.7</v>
      </c>
      <c r="D3">
        <v>0.435</v>
      </c>
      <c r="E3">
        <v>0.67100000000000004</v>
      </c>
      <c r="F3">
        <v>0.88200000000000001</v>
      </c>
      <c r="G3">
        <v>0.88900000000000001</v>
      </c>
    </row>
    <row r="4" spans="1:7" x14ac:dyDescent="0.35">
      <c r="A4">
        <v>3</v>
      </c>
      <c r="B4" t="s">
        <v>9</v>
      </c>
      <c r="C4">
        <v>280.5</v>
      </c>
      <c r="D4">
        <v>0.5</v>
      </c>
      <c r="E4">
        <v>0.72199999999999998</v>
      </c>
      <c r="F4">
        <v>0.58299999999999996</v>
      </c>
      <c r="G4">
        <v>1</v>
      </c>
    </row>
    <row r="5" spans="1:7" x14ac:dyDescent="0.35">
      <c r="A5">
        <v>4</v>
      </c>
      <c r="B5" t="s">
        <v>85</v>
      </c>
      <c r="C5">
        <v>246.8</v>
      </c>
      <c r="D5">
        <v>0.49299999999999999</v>
      </c>
      <c r="E5">
        <v>0.67500000000000004</v>
      </c>
      <c r="F5">
        <v>0.5</v>
      </c>
      <c r="G5">
        <v>0.8</v>
      </c>
    </row>
    <row r="6" spans="1:7" x14ac:dyDescent="0.35">
      <c r="A6">
        <v>5</v>
      </c>
      <c r="B6" t="s">
        <v>74</v>
      </c>
      <c r="C6">
        <v>239.1</v>
      </c>
      <c r="D6">
        <v>0.40100000000000002</v>
      </c>
      <c r="E6">
        <v>0.61899999999999999</v>
      </c>
      <c r="F6">
        <v>0.57099999999999995</v>
      </c>
      <c r="G6">
        <v>0.8</v>
      </c>
    </row>
    <row r="7" spans="1:7" x14ac:dyDescent="0.35">
      <c r="A7">
        <v>6</v>
      </c>
      <c r="B7" t="s">
        <v>76</v>
      </c>
      <c r="C7">
        <v>238.1</v>
      </c>
      <c r="D7">
        <v>0.47</v>
      </c>
      <c r="E7">
        <v>0.58199999999999996</v>
      </c>
      <c r="F7">
        <v>0.71399999999999997</v>
      </c>
      <c r="G7">
        <v>0.61499999999999999</v>
      </c>
    </row>
    <row r="8" spans="1:7" x14ac:dyDescent="0.35">
      <c r="A8">
        <v>7</v>
      </c>
      <c r="B8" t="s">
        <v>33</v>
      </c>
      <c r="C8">
        <v>236</v>
      </c>
      <c r="D8">
        <v>0.432</v>
      </c>
      <c r="E8">
        <v>0.624</v>
      </c>
      <c r="F8">
        <v>0.47099999999999997</v>
      </c>
      <c r="G8">
        <v>0.83299999999999996</v>
      </c>
    </row>
    <row r="9" spans="1:7" x14ac:dyDescent="0.35">
      <c r="A9">
        <v>8</v>
      </c>
      <c r="B9" t="s">
        <v>59</v>
      </c>
      <c r="C9">
        <v>233.4</v>
      </c>
      <c r="D9">
        <v>0.35099999999999998</v>
      </c>
      <c r="E9">
        <v>0.68300000000000005</v>
      </c>
      <c r="F9">
        <v>0.7</v>
      </c>
      <c r="G9">
        <v>0.6</v>
      </c>
    </row>
    <row r="10" spans="1:7" x14ac:dyDescent="0.35">
      <c r="A10">
        <v>9</v>
      </c>
      <c r="B10" t="s">
        <v>18</v>
      </c>
      <c r="C10">
        <v>232.5</v>
      </c>
      <c r="D10">
        <v>0.24199999999999999</v>
      </c>
      <c r="E10">
        <v>0.58299999999999996</v>
      </c>
      <c r="F10">
        <v>1</v>
      </c>
      <c r="G10">
        <v>0.5</v>
      </c>
    </row>
    <row r="11" spans="1:7" x14ac:dyDescent="0.35">
      <c r="A11">
        <v>10</v>
      </c>
      <c r="B11" t="s">
        <v>22</v>
      </c>
      <c r="C11">
        <v>228.9</v>
      </c>
      <c r="D11">
        <v>0.41499999999999998</v>
      </c>
      <c r="E11">
        <v>0.63700000000000001</v>
      </c>
      <c r="F11">
        <v>0.54500000000000004</v>
      </c>
      <c r="G11">
        <v>0.69199999999999995</v>
      </c>
    </row>
    <row r="12" spans="1:7" x14ac:dyDescent="0.35">
      <c r="A12">
        <v>11</v>
      </c>
      <c r="B12" t="s">
        <v>64</v>
      </c>
      <c r="C12">
        <v>228.9</v>
      </c>
      <c r="D12">
        <v>0.372</v>
      </c>
      <c r="E12">
        <v>0.51700000000000002</v>
      </c>
      <c r="F12">
        <v>0.6</v>
      </c>
      <c r="G12">
        <v>0.8</v>
      </c>
    </row>
    <row r="13" spans="1:7" x14ac:dyDescent="0.35">
      <c r="A13">
        <v>12</v>
      </c>
      <c r="B13" t="s">
        <v>34</v>
      </c>
      <c r="C13">
        <v>226.8</v>
      </c>
      <c r="D13">
        <v>0.42099999999999999</v>
      </c>
      <c r="E13">
        <v>0.65700000000000003</v>
      </c>
      <c r="F13">
        <v>0.60699999999999998</v>
      </c>
      <c r="G13">
        <v>0.58299999999999996</v>
      </c>
    </row>
    <row r="14" spans="1:7" x14ac:dyDescent="0.35">
      <c r="A14">
        <v>13</v>
      </c>
      <c r="B14" t="s">
        <v>57</v>
      </c>
      <c r="C14">
        <v>225.1</v>
      </c>
      <c r="D14">
        <v>0.40300000000000002</v>
      </c>
      <c r="E14">
        <v>0.55600000000000005</v>
      </c>
      <c r="F14">
        <v>0.6</v>
      </c>
      <c r="G14">
        <v>0.69199999999999995</v>
      </c>
    </row>
    <row r="15" spans="1:7" x14ac:dyDescent="0.35">
      <c r="A15">
        <v>14</v>
      </c>
      <c r="B15" t="s">
        <v>38</v>
      </c>
      <c r="C15">
        <v>224.2</v>
      </c>
      <c r="D15">
        <v>0.44400000000000001</v>
      </c>
      <c r="E15">
        <v>0.63800000000000001</v>
      </c>
      <c r="F15">
        <v>0.52400000000000002</v>
      </c>
      <c r="G15">
        <v>0.63600000000000001</v>
      </c>
    </row>
    <row r="16" spans="1:7" x14ac:dyDescent="0.35">
      <c r="A16">
        <v>15</v>
      </c>
      <c r="B16" t="s">
        <v>63</v>
      </c>
      <c r="C16">
        <v>222.9</v>
      </c>
      <c r="D16">
        <v>0.435</v>
      </c>
      <c r="E16">
        <v>0.60799999999999998</v>
      </c>
      <c r="F16">
        <v>0.55000000000000004</v>
      </c>
      <c r="G16">
        <v>0.63600000000000001</v>
      </c>
    </row>
    <row r="17" spans="1:7" x14ac:dyDescent="0.35">
      <c r="A17">
        <v>16</v>
      </c>
      <c r="B17" t="s">
        <v>25</v>
      </c>
      <c r="C17">
        <v>221.9</v>
      </c>
      <c r="D17">
        <v>0.34699999999999998</v>
      </c>
      <c r="E17">
        <v>0.66300000000000003</v>
      </c>
      <c r="F17">
        <v>0.60899999999999999</v>
      </c>
      <c r="G17">
        <v>0.6</v>
      </c>
    </row>
    <row r="18" spans="1:7" x14ac:dyDescent="0.35">
      <c r="A18">
        <v>17</v>
      </c>
      <c r="B18" t="s">
        <v>39</v>
      </c>
      <c r="C18">
        <v>221.9</v>
      </c>
      <c r="D18">
        <v>0.42099999999999999</v>
      </c>
      <c r="E18">
        <v>0.63100000000000001</v>
      </c>
      <c r="F18">
        <v>0.66700000000000004</v>
      </c>
      <c r="G18">
        <v>0.5</v>
      </c>
    </row>
    <row r="19" spans="1:7" x14ac:dyDescent="0.35">
      <c r="A19">
        <v>18</v>
      </c>
      <c r="B19" t="s">
        <v>28</v>
      </c>
      <c r="C19">
        <v>215.9</v>
      </c>
      <c r="D19">
        <v>0.312</v>
      </c>
      <c r="E19">
        <v>0.63300000000000001</v>
      </c>
      <c r="F19">
        <v>0.5</v>
      </c>
      <c r="G19">
        <v>0.71399999999999997</v>
      </c>
    </row>
    <row r="20" spans="1:7" x14ac:dyDescent="0.35">
      <c r="A20">
        <v>19</v>
      </c>
      <c r="B20" t="s">
        <v>27</v>
      </c>
      <c r="C20">
        <v>215.2</v>
      </c>
      <c r="D20">
        <v>0.374</v>
      </c>
      <c r="E20">
        <v>0.622</v>
      </c>
      <c r="F20">
        <v>0.6</v>
      </c>
      <c r="G20">
        <v>0.55600000000000005</v>
      </c>
    </row>
    <row r="21" spans="1:7" x14ac:dyDescent="0.35">
      <c r="A21">
        <v>20</v>
      </c>
      <c r="B21" t="s">
        <v>29</v>
      </c>
      <c r="C21">
        <v>214.9</v>
      </c>
      <c r="D21">
        <v>0.41199999999999998</v>
      </c>
      <c r="E21">
        <v>0.58099999999999996</v>
      </c>
      <c r="F21">
        <v>0.55600000000000005</v>
      </c>
      <c r="G21">
        <v>0.6</v>
      </c>
    </row>
    <row r="22" spans="1:7" x14ac:dyDescent="0.35">
      <c r="A22">
        <v>21</v>
      </c>
      <c r="B22" t="s">
        <v>48</v>
      </c>
      <c r="C22">
        <v>214.1</v>
      </c>
      <c r="D22">
        <v>0.41599999999999998</v>
      </c>
      <c r="E22">
        <v>0.59199999999999997</v>
      </c>
      <c r="F22">
        <v>0.53300000000000003</v>
      </c>
      <c r="G22">
        <v>0.6</v>
      </c>
    </row>
    <row r="23" spans="1:7" x14ac:dyDescent="0.35">
      <c r="A23">
        <v>22</v>
      </c>
      <c r="B23" t="s">
        <v>68</v>
      </c>
      <c r="C23">
        <v>211.9</v>
      </c>
      <c r="D23">
        <v>0.48899999999999999</v>
      </c>
      <c r="E23">
        <v>0.63</v>
      </c>
      <c r="F23">
        <v>1</v>
      </c>
      <c r="G23">
        <v>0</v>
      </c>
    </row>
    <row r="24" spans="1:7" x14ac:dyDescent="0.35">
      <c r="A24">
        <v>23</v>
      </c>
      <c r="B24" t="s">
        <v>40</v>
      </c>
      <c r="C24">
        <v>209.9</v>
      </c>
      <c r="D24">
        <v>0.372</v>
      </c>
      <c r="E24">
        <v>0.627</v>
      </c>
      <c r="F24">
        <v>0.5</v>
      </c>
      <c r="G24">
        <v>0.6</v>
      </c>
    </row>
    <row r="25" spans="1:7" x14ac:dyDescent="0.35">
      <c r="A25">
        <v>24</v>
      </c>
      <c r="B25" t="s">
        <v>37</v>
      </c>
      <c r="C25">
        <v>205.7</v>
      </c>
      <c r="D25">
        <v>0.45600000000000002</v>
      </c>
      <c r="E25">
        <v>0.65700000000000003</v>
      </c>
      <c r="F25">
        <v>0.5</v>
      </c>
      <c r="G25">
        <v>0.44400000000000001</v>
      </c>
    </row>
    <row r="26" spans="1:7" x14ac:dyDescent="0.35">
      <c r="A26">
        <v>25</v>
      </c>
      <c r="B26" t="s">
        <v>43</v>
      </c>
      <c r="C26">
        <v>205.4</v>
      </c>
      <c r="D26">
        <v>0.45</v>
      </c>
      <c r="E26">
        <v>0.60399999999999998</v>
      </c>
      <c r="F26">
        <v>0.6</v>
      </c>
      <c r="G26">
        <v>0.4</v>
      </c>
    </row>
    <row r="27" spans="1:7" x14ac:dyDescent="0.35">
      <c r="A27">
        <v>26</v>
      </c>
      <c r="B27" t="s">
        <v>111</v>
      </c>
      <c r="C27">
        <v>203.3</v>
      </c>
      <c r="D27">
        <v>0.36299999999999999</v>
      </c>
      <c r="E27">
        <v>0.76500000000000001</v>
      </c>
      <c r="F27">
        <v>0.61899999999999999</v>
      </c>
      <c r="G27">
        <v>0.28599999999999998</v>
      </c>
    </row>
    <row r="28" spans="1:7" x14ac:dyDescent="0.35">
      <c r="A28">
        <v>27</v>
      </c>
      <c r="B28" t="s">
        <v>52</v>
      </c>
      <c r="C28">
        <v>202.4</v>
      </c>
      <c r="D28">
        <v>0.41199999999999998</v>
      </c>
      <c r="E28">
        <v>0.61199999999999999</v>
      </c>
      <c r="F28">
        <v>0.66700000000000004</v>
      </c>
      <c r="G28">
        <v>0.33300000000000002</v>
      </c>
    </row>
    <row r="29" spans="1:7" x14ac:dyDescent="0.35">
      <c r="A29">
        <v>28</v>
      </c>
      <c r="B29" t="s">
        <v>23</v>
      </c>
      <c r="C29">
        <v>202.3</v>
      </c>
      <c r="D29">
        <v>0.38100000000000001</v>
      </c>
      <c r="E29">
        <v>0.64200000000000002</v>
      </c>
      <c r="F29">
        <v>0.5</v>
      </c>
      <c r="G29">
        <v>0.5</v>
      </c>
    </row>
    <row r="30" spans="1:7" x14ac:dyDescent="0.35">
      <c r="A30">
        <v>29</v>
      </c>
      <c r="B30" t="s">
        <v>14</v>
      </c>
      <c r="C30">
        <v>201.8</v>
      </c>
      <c r="D30">
        <v>0.41099999999999998</v>
      </c>
      <c r="E30">
        <v>0.60699999999999998</v>
      </c>
      <c r="F30">
        <v>0.5</v>
      </c>
      <c r="G30">
        <v>0.5</v>
      </c>
    </row>
    <row r="31" spans="1:7" x14ac:dyDescent="0.35">
      <c r="A31">
        <v>30</v>
      </c>
      <c r="B31" t="s">
        <v>44</v>
      </c>
      <c r="C31">
        <v>198.9</v>
      </c>
      <c r="D31">
        <v>0.44700000000000001</v>
      </c>
      <c r="E31">
        <v>0.65700000000000003</v>
      </c>
      <c r="F31">
        <v>0.5</v>
      </c>
      <c r="G31">
        <v>0.38500000000000001</v>
      </c>
    </row>
    <row r="32" spans="1:7" x14ac:dyDescent="0.35">
      <c r="A32">
        <v>31</v>
      </c>
      <c r="B32" t="s">
        <v>19</v>
      </c>
      <c r="C32">
        <v>196.1</v>
      </c>
      <c r="D32">
        <v>0.48099999999999998</v>
      </c>
      <c r="E32">
        <v>0.64700000000000002</v>
      </c>
      <c r="F32">
        <v>0.5</v>
      </c>
      <c r="G32">
        <v>0.33300000000000002</v>
      </c>
    </row>
    <row r="33" spans="1:7" x14ac:dyDescent="0.35">
      <c r="A33">
        <v>32</v>
      </c>
      <c r="B33" t="s">
        <v>21</v>
      </c>
      <c r="C33">
        <v>195.3</v>
      </c>
      <c r="D33">
        <v>0.39100000000000001</v>
      </c>
      <c r="E33">
        <v>0.64200000000000002</v>
      </c>
      <c r="F33">
        <v>0.52</v>
      </c>
      <c r="G33">
        <v>0.4</v>
      </c>
    </row>
    <row r="34" spans="1:7" x14ac:dyDescent="0.35">
      <c r="A34">
        <v>33</v>
      </c>
      <c r="B34" t="s">
        <v>17</v>
      </c>
      <c r="C34">
        <v>193.4</v>
      </c>
      <c r="D34">
        <v>0.35199999999999998</v>
      </c>
      <c r="E34">
        <v>0.63800000000000001</v>
      </c>
      <c r="F34">
        <v>0.308</v>
      </c>
      <c r="G34">
        <v>0.63600000000000001</v>
      </c>
    </row>
    <row r="35" spans="1:7" x14ac:dyDescent="0.35">
      <c r="A35">
        <v>34</v>
      </c>
      <c r="B35" t="s">
        <v>53</v>
      </c>
      <c r="C35">
        <v>193</v>
      </c>
      <c r="D35">
        <v>0.42899999999999999</v>
      </c>
      <c r="E35">
        <v>0.61699999999999999</v>
      </c>
      <c r="F35">
        <v>0.42899999999999999</v>
      </c>
      <c r="G35">
        <v>0.45500000000000002</v>
      </c>
    </row>
    <row r="36" spans="1:7" x14ac:dyDescent="0.35">
      <c r="A36">
        <v>35</v>
      </c>
      <c r="B36" t="s">
        <v>36</v>
      </c>
      <c r="C36">
        <v>192.3</v>
      </c>
      <c r="D36">
        <v>0.4</v>
      </c>
      <c r="E36">
        <v>0.60499999999999998</v>
      </c>
      <c r="F36">
        <v>0.53300000000000003</v>
      </c>
      <c r="G36">
        <v>0.38500000000000001</v>
      </c>
    </row>
    <row r="37" spans="1:7" x14ac:dyDescent="0.35">
      <c r="A37">
        <v>36</v>
      </c>
      <c r="B37" t="s">
        <v>51</v>
      </c>
      <c r="C37">
        <v>189.2</v>
      </c>
      <c r="D37">
        <v>0.42299999999999999</v>
      </c>
      <c r="E37">
        <v>0.59</v>
      </c>
      <c r="F37">
        <v>0.46200000000000002</v>
      </c>
      <c r="G37">
        <v>0.41699999999999998</v>
      </c>
    </row>
    <row r="38" spans="1:7" x14ac:dyDescent="0.35">
      <c r="A38">
        <v>37</v>
      </c>
      <c r="B38" t="s">
        <v>56</v>
      </c>
      <c r="C38">
        <v>183.9</v>
      </c>
      <c r="D38">
        <v>0.38600000000000001</v>
      </c>
      <c r="E38">
        <v>0.62</v>
      </c>
      <c r="F38">
        <v>0.58299999999999996</v>
      </c>
      <c r="G38">
        <v>0.25</v>
      </c>
    </row>
    <row r="39" spans="1:7" x14ac:dyDescent="0.35">
      <c r="A39">
        <v>38</v>
      </c>
      <c r="B39" t="s">
        <v>69</v>
      </c>
      <c r="C39">
        <v>172.6</v>
      </c>
      <c r="D39">
        <v>0.36399999999999999</v>
      </c>
      <c r="E39">
        <v>0.64200000000000002</v>
      </c>
      <c r="F39">
        <v>0.41199999999999998</v>
      </c>
      <c r="G39">
        <v>0.308</v>
      </c>
    </row>
    <row r="40" spans="1:7" x14ac:dyDescent="0.35">
      <c r="A40">
        <v>39</v>
      </c>
      <c r="B40" t="s">
        <v>45</v>
      </c>
      <c r="C40">
        <v>171.2</v>
      </c>
      <c r="D40">
        <v>0.41099999999999998</v>
      </c>
      <c r="E40">
        <v>0.60199999999999998</v>
      </c>
      <c r="F40">
        <v>0.14299999999999999</v>
      </c>
      <c r="G40">
        <v>0.55600000000000005</v>
      </c>
    </row>
    <row r="41" spans="1:7" x14ac:dyDescent="0.35">
      <c r="A41">
        <v>40</v>
      </c>
      <c r="B41" t="s">
        <v>20</v>
      </c>
      <c r="C41">
        <v>169.5</v>
      </c>
      <c r="D41">
        <v>0.313</v>
      </c>
      <c r="E41">
        <v>0.67700000000000005</v>
      </c>
      <c r="F41">
        <v>0.45500000000000002</v>
      </c>
      <c r="G41">
        <v>0.25</v>
      </c>
    </row>
    <row r="42" spans="1:7" x14ac:dyDescent="0.35">
      <c r="A42">
        <v>41</v>
      </c>
      <c r="B42" t="s">
        <v>15</v>
      </c>
      <c r="C42">
        <v>169.3</v>
      </c>
      <c r="D42">
        <v>0.32</v>
      </c>
      <c r="E42">
        <v>0.61599999999999999</v>
      </c>
      <c r="F42">
        <v>0.313</v>
      </c>
      <c r="G42">
        <v>0.44400000000000001</v>
      </c>
    </row>
    <row r="43" spans="1:7" x14ac:dyDescent="0.35">
      <c r="A43">
        <v>42</v>
      </c>
      <c r="B43" t="s">
        <v>41</v>
      </c>
      <c r="C43">
        <v>168.7</v>
      </c>
      <c r="D43">
        <v>0.377</v>
      </c>
      <c r="E43">
        <v>0.60199999999999998</v>
      </c>
      <c r="F43">
        <v>0.33300000000000002</v>
      </c>
      <c r="G43">
        <v>0.375</v>
      </c>
    </row>
    <row r="44" spans="1:7" x14ac:dyDescent="0.35">
      <c r="A44">
        <v>43</v>
      </c>
      <c r="B44" t="s">
        <v>42</v>
      </c>
      <c r="C44">
        <v>134.5</v>
      </c>
      <c r="D44">
        <v>0.8</v>
      </c>
      <c r="E44">
        <v>0.54500000000000004</v>
      </c>
      <c r="F44">
        <v>0</v>
      </c>
      <c r="G44">
        <v>0</v>
      </c>
    </row>
    <row r="45" spans="1:7" x14ac:dyDescent="0.35">
      <c r="A45">
        <v>44</v>
      </c>
      <c r="B45" t="s">
        <v>26</v>
      </c>
      <c r="C45">
        <v>132.69999999999999</v>
      </c>
      <c r="D45">
        <v>0.26700000000000002</v>
      </c>
      <c r="E45">
        <v>0.56000000000000005</v>
      </c>
      <c r="F45">
        <v>0.5</v>
      </c>
      <c r="G45">
        <v>0</v>
      </c>
    </row>
    <row r="46" spans="1:7" x14ac:dyDescent="0.35">
      <c r="A46">
        <v>45</v>
      </c>
      <c r="B46" t="s">
        <v>16</v>
      </c>
      <c r="C46">
        <v>118.8</v>
      </c>
      <c r="D46">
        <v>0.5</v>
      </c>
      <c r="E46">
        <v>0.68799999999999994</v>
      </c>
      <c r="F46">
        <v>0</v>
      </c>
      <c r="G46">
        <v>0</v>
      </c>
    </row>
    <row r="47" spans="1:7" x14ac:dyDescent="0.35">
      <c r="A47">
        <v>46</v>
      </c>
      <c r="B47" t="s">
        <v>50</v>
      </c>
      <c r="C47">
        <v>97.1</v>
      </c>
      <c r="D47">
        <v>0.5</v>
      </c>
      <c r="E47">
        <v>0.47099999999999997</v>
      </c>
      <c r="F47">
        <v>0</v>
      </c>
      <c r="G47">
        <v>0</v>
      </c>
    </row>
    <row r="48" spans="1:7" x14ac:dyDescent="0.35">
      <c r="A48">
        <v>47</v>
      </c>
      <c r="B48" t="s">
        <v>35</v>
      </c>
      <c r="C48">
        <v>96.4</v>
      </c>
      <c r="D48">
        <v>0.41</v>
      </c>
      <c r="E48">
        <v>0.55400000000000005</v>
      </c>
      <c r="F48">
        <v>0</v>
      </c>
      <c r="G48">
        <v>0</v>
      </c>
    </row>
    <row r="49" spans="1:7" x14ac:dyDescent="0.35">
      <c r="A49">
        <v>48</v>
      </c>
      <c r="B49" t="s">
        <v>46</v>
      </c>
      <c r="C49">
        <v>52.9</v>
      </c>
      <c r="D49">
        <v>0</v>
      </c>
      <c r="E49">
        <v>0.52900000000000003</v>
      </c>
      <c r="F49">
        <v>0</v>
      </c>
      <c r="G49">
        <v>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57B82-07D6-4132-8123-01F2AD049742}">
  <sheetPr>
    <tabColor rgb="FF00B050"/>
  </sheetPr>
  <dimension ref="A1:C201"/>
  <sheetViews>
    <sheetView zoomScale="75" zoomScaleNormal="75" workbookViewId="0">
      <selection activeCell="B1" sqref="B1"/>
    </sheetView>
  </sheetViews>
  <sheetFormatPr defaultRowHeight="14.5" x14ac:dyDescent="0.35"/>
  <cols>
    <col min="1" max="1" width="115.36328125" bestFit="1" customWidth="1"/>
    <col min="2" max="2" width="9.90625" bestFit="1" customWidth="1"/>
    <col min="3" max="3" width="10.26953125" bestFit="1" customWidth="1"/>
  </cols>
  <sheetData>
    <row r="1" spans="1:3" x14ac:dyDescent="0.35">
      <c r="A1" t="s">
        <v>125</v>
      </c>
      <c r="B1" t="s">
        <v>126</v>
      </c>
      <c r="C1" t="s">
        <v>127</v>
      </c>
    </row>
    <row r="2" spans="1:3" x14ac:dyDescent="0.35">
      <c r="A2" t="s">
        <v>128</v>
      </c>
      <c r="B2">
        <v>643</v>
      </c>
      <c r="C2">
        <v>40</v>
      </c>
    </row>
    <row r="3" spans="1:3" x14ac:dyDescent="0.35">
      <c r="A3" t="s">
        <v>129</v>
      </c>
      <c r="B3">
        <v>436</v>
      </c>
      <c r="C3">
        <v>50</v>
      </c>
    </row>
    <row r="4" spans="1:3" x14ac:dyDescent="0.35">
      <c r="A4" t="s">
        <v>130</v>
      </c>
      <c r="B4">
        <v>417</v>
      </c>
      <c r="C4">
        <v>34</v>
      </c>
    </row>
    <row r="5" spans="1:3" x14ac:dyDescent="0.35">
      <c r="A5" t="s">
        <v>131</v>
      </c>
      <c r="B5">
        <v>417</v>
      </c>
      <c r="C5">
        <v>49</v>
      </c>
    </row>
    <row r="6" spans="1:3" x14ac:dyDescent="0.35">
      <c r="A6" t="s">
        <v>132</v>
      </c>
      <c r="B6">
        <v>381</v>
      </c>
      <c r="C6">
        <v>28</v>
      </c>
    </row>
    <row r="7" spans="1:3" x14ac:dyDescent="0.35">
      <c r="A7" t="s">
        <v>133</v>
      </c>
      <c r="B7">
        <v>376</v>
      </c>
      <c r="C7">
        <v>55</v>
      </c>
    </row>
    <row r="8" spans="1:3" x14ac:dyDescent="0.35">
      <c r="A8" t="s">
        <v>134</v>
      </c>
      <c r="B8">
        <v>360</v>
      </c>
      <c r="C8">
        <v>46</v>
      </c>
    </row>
    <row r="9" spans="1:3" x14ac:dyDescent="0.35">
      <c r="A9" t="s">
        <v>135</v>
      </c>
      <c r="B9">
        <v>357</v>
      </c>
      <c r="C9">
        <v>25</v>
      </c>
    </row>
    <row r="10" spans="1:3" x14ac:dyDescent="0.35">
      <c r="A10" t="s">
        <v>136</v>
      </c>
      <c r="B10">
        <v>346</v>
      </c>
      <c r="C10">
        <v>27</v>
      </c>
    </row>
    <row r="11" spans="1:3" x14ac:dyDescent="0.35">
      <c r="A11" t="s">
        <v>137</v>
      </c>
      <c r="B11">
        <v>344</v>
      </c>
      <c r="C11">
        <v>41</v>
      </c>
    </row>
    <row r="12" spans="1:3" x14ac:dyDescent="0.35">
      <c r="A12" t="s">
        <v>138</v>
      </c>
      <c r="B12">
        <v>335</v>
      </c>
      <c r="C12">
        <v>41</v>
      </c>
    </row>
    <row r="13" spans="1:3" x14ac:dyDescent="0.35">
      <c r="A13" t="s">
        <v>139</v>
      </c>
      <c r="B13">
        <v>331</v>
      </c>
      <c r="C13">
        <v>28</v>
      </c>
    </row>
    <row r="14" spans="1:3" x14ac:dyDescent="0.35">
      <c r="A14" t="s">
        <v>140</v>
      </c>
      <c r="B14">
        <v>309</v>
      </c>
      <c r="C14">
        <v>36</v>
      </c>
    </row>
    <row r="15" spans="1:3" x14ac:dyDescent="0.35">
      <c r="A15" t="s">
        <v>141</v>
      </c>
      <c r="B15">
        <v>291</v>
      </c>
      <c r="C15">
        <v>34</v>
      </c>
    </row>
    <row r="16" spans="1:3" x14ac:dyDescent="0.35">
      <c r="A16" t="s">
        <v>142</v>
      </c>
      <c r="B16">
        <v>288</v>
      </c>
      <c r="C16">
        <v>34</v>
      </c>
    </row>
    <row r="17" spans="1:3" x14ac:dyDescent="0.35">
      <c r="A17" t="s">
        <v>143</v>
      </c>
      <c r="B17">
        <v>287</v>
      </c>
      <c r="C17">
        <v>13</v>
      </c>
    </row>
    <row r="18" spans="1:3" x14ac:dyDescent="0.35">
      <c r="A18" t="s">
        <v>144</v>
      </c>
      <c r="B18">
        <v>282</v>
      </c>
      <c r="C18">
        <v>26</v>
      </c>
    </row>
    <row r="19" spans="1:3" x14ac:dyDescent="0.35">
      <c r="A19" t="s">
        <v>145</v>
      </c>
      <c r="B19">
        <v>278</v>
      </c>
      <c r="C19">
        <v>20</v>
      </c>
    </row>
    <row r="20" spans="1:3" x14ac:dyDescent="0.35">
      <c r="A20" t="s">
        <v>146</v>
      </c>
      <c r="B20">
        <v>271</v>
      </c>
      <c r="C20">
        <v>48</v>
      </c>
    </row>
    <row r="21" spans="1:3" x14ac:dyDescent="0.35">
      <c r="A21" t="s">
        <v>147</v>
      </c>
      <c r="B21">
        <v>270</v>
      </c>
      <c r="C21">
        <v>38</v>
      </c>
    </row>
    <row r="22" spans="1:3" x14ac:dyDescent="0.35">
      <c r="A22" t="s">
        <v>148</v>
      </c>
      <c r="B22">
        <v>256</v>
      </c>
      <c r="C22">
        <v>26</v>
      </c>
    </row>
    <row r="23" spans="1:3" x14ac:dyDescent="0.35">
      <c r="A23" t="s">
        <v>149</v>
      </c>
      <c r="B23">
        <v>255</v>
      </c>
      <c r="C23">
        <v>48</v>
      </c>
    </row>
    <row r="24" spans="1:3" x14ac:dyDescent="0.35">
      <c r="A24" t="s">
        <v>150</v>
      </c>
      <c r="B24">
        <v>252</v>
      </c>
      <c r="C24">
        <v>34</v>
      </c>
    </row>
    <row r="25" spans="1:3" x14ac:dyDescent="0.35">
      <c r="A25" t="s">
        <v>151</v>
      </c>
      <c r="B25">
        <v>236</v>
      </c>
      <c r="C25">
        <v>24</v>
      </c>
    </row>
    <row r="26" spans="1:3" x14ac:dyDescent="0.35">
      <c r="A26" t="s">
        <v>152</v>
      </c>
      <c r="B26">
        <v>226</v>
      </c>
      <c r="C26">
        <v>26</v>
      </c>
    </row>
    <row r="27" spans="1:3" x14ac:dyDescent="0.35">
      <c r="A27" t="s">
        <v>153</v>
      </c>
      <c r="B27">
        <v>225</v>
      </c>
      <c r="C27">
        <v>35</v>
      </c>
    </row>
    <row r="28" spans="1:3" x14ac:dyDescent="0.35">
      <c r="A28" t="s">
        <v>154</v>
      </c>
      <c r="B28">
        <v>223</v>
      </c>
      <c r="C28">
        <v>38</v>
      </c>
    </row>
    <row r="29" spans="1:3" x14ac:dyDescent="0.35">
      <c r="A29" t="s">
        <v>155</v>
      </c>
      <c r="B29">
        <v>216</v>
      </c>
      <c r="C29">
        <v>32</v>
      </c>
    </row>
    <row r="30" spans="1:3" x14ac:dyDescent="0.35">
      <c r="A30" t="s">
        <v>156</v>
      </c>
      <c r="B30">
        <v>208</v>
      </c>
      <c r="C30">
        <v>43</v>
      </c>
    </row>
    <row r="31" spans="1:3" x14ac:dyDescent="0.35">
      <c r="A31" t="s">
        <v>157</v>
      </c>
      <c r="B31">
        <v>208</v>
      </c>
      <c r="C31">
        <v>25</v>
      </c>
    </row>
    <row r="32" spans="1:3" x14ac:dyDescent="0.35">
      <c r="A32" t="s">
        <v>158</v>
      </c>
      <c r="B32">
        <v>207</v>
      </c>
      <c r="C32">
        <v>23</v>
      </c>
    </row>
    <row r="33" spans="1:3" x14ac:dyDescent="0.35">
      <c r="A33" t="s">
        <v>159</v>
      </c>
      <c r="B33">
        <v>204</v>
      </c>
      <c r="C33">
        <v>34</v>
      </c>
    </row>
    <row r="34" spans="1:3" x14ac:dyDescent="0.35">
      <c r="A34" t="s">
        <v>160</v>
      </c>
      <c r="B34">
        <v>203</v>
      </c>
      <c r="C34">
        <v>37</v>
      </c>
    </row>
    <row r="35" spans="1:3" x14ac:dyDescent="0.35">
      <c r="A35" t="s">
        <v>161</v>
      </c>
      <c r="B35">
        <v>201</v>
      </c>
      <c r="C35">
        <v>25</v>
      </c>
    </row>
    <row r="36" spans="1:3" x14ac:dyDescent="0.35">
      <c r="A36" t="s">
        <v>162</v>
      </c>
      <c r="B36">
        <v>200</v>
      </c>
      <c r="C36">
        <v>51</v>
      </c>
    </row>
    <row r="37" spans="1:3" x14ac:dyDescent="0.35">
      <c r="A37" t="s">
        <v>163</v>
      </c>
      <c r="B37">
        <v>190</v>
      </c>
      <c r="C37">
        <v>30</v>
      </c>
    </row>
    <row r="38" spans="1:3" x14ac:dyDescent="0.35">
      <c r="A38" t="s">
        <v>164</v>
      </c>
      <c r="B38">
        <v>185</v>
      </c>
      <c r="C38">
        <v>35</v>
      </c>
    </row>
    <row r="39" spans="1:3" x14ac:dyDescent="0.35">
      <c r="A39" t="s">
        <v>165</v>
      </c>
      <c r="B39">
        <v>184</v>
      </c>
      <c r="C39">
        <v>36</v>
      </c>
    </row>
    <row r="40" spans="1:3" x14ac:dyDescent="0.35">
      <c r="A40" t="s">
        <v>166</v>
      </c>
      <c r="B40">
        <v>184</v>
      </c>
      <c r="C40">
        <v>36</v>
      </c>
    </row>
    <row r="41" spans="1:3" x14ac:dyDescent="0.35">
      <c r="A41" t="s">
        <v>167</v>
      </c>
      <c r="B41">
        <v>184</v>
      </c>
      <c r="C41">
        <v>35</v>
      </c>
    </row>
    <row r="42" spans="1:3" x14ac:dyDescent="0.35">
      <c r="A42" t="s">
        <v>168</v>
      </c>
      <c r="B42">
        <v>176</v>
      </c>
      <c r="C42">
        <v>34</v>
      </c>
    </row>
    <row r="43" spans="1:3" x14ac:dyDescent="0.35">
      <c r="A43" t="s">
        <v>169</v>
      </c>
      <c r="B43">
        <v>176</v>
      </c>
      <c r="C43">
        <v>19</v>
      </c>
    </row>
    <row r="44" spans="1:3" x14ac:dyDescent="0.35">
      <c r="A44" t="s">
        <v>170</v>
      </c>
      <c r="B44">
        <v>176</v>
      </c>
      <c r="C44">
        <v>26</v>
      </c>
    </row>
    <row r="45" spans="1:3" x14ac:dyDescent="0.35">
      <c r="A45" t="s">
        <v>171</v>
      </c>
      <c r="B45">
        <v>175</v>
      </c>
      <c r="C45">
        <v>18</v>
      </c>
    </row>
    <row r="46" spans="1:3" x14ac:dyDescent="0.35">
      <c r="A46" t="s">
        <v>172</v>
      </c>
      <c r="B46">
        <v>173</v>
      </c>
      <c r="C46">
        <v>19</v>
      </c>
    </row>
    <row r="47" spans="1:3" x14ac:dyDescent="0.35">
      <c r="A47" t="s">
        <v>173</v>
      </c>
      <c r="B47">
        <v>166</v>
      </c>
      <c r="C47">
        <v>35</v>
      </c>
    </row>
    <row r="48" spans="1:3" x14ac:dyDescent="0.35">
      <c r="A48" t="s">
        <v>174</v>
      </c>
      <c r="B48">
        <v>164</v>
      </c>
      <c r="C48">
        <v>21</v>
      </c>
    </row>
    <row r="49" spans="1:3" x14ac:dyDescent="0.35">
      <c r="A49" t="s">
        <v>175</v>
      </c>
      <c r="B49">
        <v>153</v>
      </c>
      <c r="C49">
        <v>30</v>
      </c>
    </row>
    <row r="50" spans="1:3" x14ac:dyDescent="0.35">
      <c r="A50" t="s">
        <v>176</v>
      </c>
      <c r="B50">
        <v>151</v>
      </c>
      <c r="C50">
        <v>28</v>
      </c>
    </row>
    <row r="51" spans="1:3" x14ac:dyDescent="0.35">
      <c r="A51" t="s">
        <v>177</v>
      </c>
      <c r="B51">
        <v>150</v>
      </c>
      <c r="C51">
        <v>21</v>
      </c>
    </row>
    <row r="52" spans="1:3" x14ac:dyDescent="0.35">
      <c r="A52" t="s">
        <v>178</v>
      </c>
      <c r="B52">
        <v>149</v>
      </c>
      <c r="C52">
        <v>11</v>
      </c>
    </row>
    <row r="53" spans="1:3" x14ac:dyDescent="0.35">
      <c r="A53" t="s">
        <v>179</v>
      </c>
      <c r="B53">
        <v>148</v>
      </c>
      <c r="C53">
        <v>38</v>
      </c>
    </row>
    <row r="54" spans="1:3" x14ac:dyDescent="0.35">
      <c r="A54" t="s">
        <v>180</v>
      </c>
      <c r="B54">
        <v>147</v>
      </c>
      <c r="C54">
        <v>22</v>
      </c>
    </row>
    <row r="55" spans="1:3" x14ac:dyDescent="0.35">
      <c r="A55" t="s">
        <v>181</v>
      </c>
      <c r="B55">
        <v>145</v>
      </c>
      <c r="C55">
        <v>20</v>
      </c>
    </row>
    <row r="56" spans="1:3" x14ac:dyDescent="0.35">
      <c r="A56" t="s">
        <v>182</v>
      </c>
      <c r="B56">
        <v>142</v>
      </c>
      <c r="C56">
        <v>24</v>
      </c>
    </row>
    <row r="57" spans="1:3" x14ac:dyDescent="0.35">
      <c r="A57" t="s">
        <v>183</v>
      </c>
      <c r="B57">
        <v>140</v>
      </c>
      <c r="C57">
        <v>29</v>
      </c>
    </row>
    <row r="58" spans="1:3" x14ac:dyDescent="0.35">
      <c r="A58" t="s">
        <v>184</v>
      </c>
      <c r="B58">
        <v>137</v>
      </c>
      <c r="C58">
        <v>35</v>
      </c>
    </row>
    <row r="59" spans="1:3" x14ac:dyDescent="0.35">
      <c r="A59" t="s">
        <v>185</v>
      </c>
      <c r="B59">
        <v>136</v>
      </c>
      <c r="C59">
        <v>26</v>
      </c>
    </row>
    <row r="60" spans="1:3" x14ac:dyDescent="0.35">
      <c r="A60" t="s">
        <v>186</v>
      </c>
      <c r="B60">
        <v>133</v>
      </c>
      <c r="C60">
        <v>28</v>
      </c>
    </row>
    <row r="61" spans="1:3" x14ac:dyDescent="0.35">
      <c r="A61" t="s">
        <v>187</v>
      </c>
      <c r="B61">
        <v>128</v>
      </c>
      <c r="C61">
        <v>28</v>
      </c>
    </row>
    <row r="62" spans="1:3" x14ac:dyDescent="0.35">
      <c r="A62" t="s">
        <v>188</v>
      </c>
      <c r="B62">
        <v>122</v>
      </c>
      <c r="C62">
        <v>33</v>
      </c>
    </row>
    <row r="63" spans="1:3" x14ac:dyDescent="0.35">
      <c r="A63" t="s">
        <v>189</v>
      </c>
      <c r="B63">
        <v>121</v>
      </c>
      <c r="C63">
        <v>31</v>
      </c>
    </row>
    <row r="64" spans="1:3" x14ac:dyDescent="0.35">
      <c r="A64" t="s">
        <v>190</v>
      </c>
      <c r="B64">
        <v>121</v>
      </c>
      <c r="C64">
        <v>17</v>
      </c>
    </row>
    <row r="65" spans="1:3" x14ac:dyDescent="0.35">
      <c r="A65" t="s">
        <v>191</v>
      </c>
      <c r="B65">
        <v>121</v>
      </c>
      <c r="C65">
        <v>10</v>
      </c>
    </row>
    <row r="66" spans="1:3" x14ac:dyDescent="0.35">
      <c r="A66" t="s">
        <v>192</v>
      </c>
      <c r="B66">
        <v>121</v>
      </c>
      <c r="C66">
        <v>19</v>
      </c>
    </row>
    <row r="67" spans="1:3" x14ac:dyDescent="0.35">
      <c r="A67" t="s">
        <v>193</v>
      </c>
      <c r="B67">
        <v>121</v>
      </c>
      <c r="C67">
        <v>21</v>
      </c>
    </row>
    <row r="68" spans="1:3" x14ac:dyDescent="0.35">
      <c r="A68" t="s">
        <v>194</v>
      </c>
      <c r="B68">
        <v>118</v>
      </c>
      <c r="C68">
        <v>19</v>
      </c>
    </row>
    <row r="69" spans="1:3" x14ac:dyDescent="0.35">
      <c r="A69" t="s">
        <v>195</v>
      </c>
      <c r="B69">
        <v>114</v>
      </c>
      <c r="C69">
        <v>36</v>
      </c>
    </row>
    <row r="70" spans="1:3" x14ac:dyDescent="0.35">
      <c r="A70" t="s">
        <v>196</v>
      </c>
      <c r="B70">
        <v>113</v>
      </c>
      <c r="C70">
        <v>38</v>
      </c>
    </row>
    <row r="71" spans="1:3" x14ac:dyDescent="0.35">
      <c r="A71" t="s">
        <v>197</v>
      </c>
      <c r="B71">
        <v>110</v>
      </c>
      <c r="C71">
        <v>45</v>
      </c>
    </row>
    <row r="72" spans="1:3" x14ac:dyDescent="0.35">
      <c r="A72" t="s">
        <v>198</v>
      </c>
      <c r="B72">
        <v>100</v>
      </c>
      <c r="C72">
        <v>18</v>
      </c>
    </row>
    <row r="73" spans="1:3" x14ac:dyDescent="0.35">
      <c r="A73" t="s">
        <v>199</v>
      </c>
      <c r="B73">
        <v>97</v>
      </c>
      <c r="C73">
        <v>21</v>
      </c>
    </row>
    <row r="74" spans="1:3" x14ac:dyDescent="0.35">
      <c r="A74" t="s">
        <v>200</v>
      </c>
      <c r="B74">
        <v>96</v>
      </c>
      <c r="C74">
        <v>19</v>
      </c>
    </row>
    <row r="75" spans="1:3" x14ac:dyDescent="0.35">
      <c r="A75" t="s">
        <v>201</v>
      </c>
      <c r="B75">
        <v>95</v>
      </c>
      <c r="C75">
        <v>17</v>
      </c>
    </row>
    <row r="76" spans="1:3" x14ac:dyDescent="0.35">
      <c r="A76" t="s">
        <v>202</v>
      </c>
      <c r="B76">
        <v>93</v>
      </c>
      <c r="C76">
        <v>23</v>
      </c>
    </row>
    <row r="77" spans="1:3" x14ac:dyDescent="0.35">
      <c r="A77" t="s">
        <v>203</v>
      </c>
      <c r="B77">
        <v>92</v>
      </c>
      <c r="C77">
        <v>20</v>
      </c>
    </row>
    <row r="78" spans="1:3" x14ac:dyDescent="0.35">
      <c r="A78" t="s">
        <v>204</v>
      </c>
      <c r="B78">
        <v>91</v>
      </c>
      <c r="C78">
        <v>14</v>
      </c>
    </row>
    <row r="79" spans="1:3" x14ac:dyDescent="0.35">
      <c r="A79" t="s">
        <v>205</v>
      </c>
      <c r="B79">
        <v>90</v>
      </c>
      <c r="C79">
        <v>25</v>
      </c>
    </row>
    <row r="80" spans="1:3" x14ac:dyDescent="0.35">
      <c r="A80" t="s">
        <v>206</v>
      </c>
      <c r="B80">
        <v>89</v>
      </c>
      <c r="C80">
        <v>24</v>
      </c>
    </row>
    <row r="81" spans="1:3" x14ac:dyDescent="0.35">
      <c r="A81" t="s">
        <v>207</v>
      </c>
      <c r="B81">
        <v>89</v>
      </c>
      <c r="C81">
        <v>16</v>
      </c>
    </row>
    <row r="82" spans="1:3" x14ac:dyDescent="0.35">
      <c r="A82" t="s">
        <v>208</v>
      </c>
      <c r="B82">
        <v>86</v>
      </c>
      <c r="C82">
        <v>7</v>
      </c>
    </row>
    <row r="83" spans="1:3" x14ac:dyDescent="0.35">
      <c r="A83" t="s">
        <v>209</v>
      </c>
      <c r="B83">
        <v>84</v>
      </c>
      <c r="C83">
        <v>20</v>
      </c>
    </row>
    <row r="84" spans="1:3" x14ac:dyDescent="0.35">
      <c r="A84" t="s">
        <v>210</v>
      </c>
      <c r="B84">
        <v>83</v>
      </c>
      <c r="C84">
        <v>22</v>
      </c>
    </row>
    <row r="85" spans="1:3" x14ac:dyDescent="0.35">
      <c r="A85" t="s">
        <v>211</v>
      </c>
      <c r="B85">
        <v>82</v>
      </c>
      <c r="C85">
        <v>20</v>
      </c>
    </row>
    <row r="86" spans="1:3" x14ac:dyDescent="0.35">
      <c r="A86" t="s">
        <v>212</v>
      </c>
      <c r="B86">
        <v>81</v>
      </c>
      <c r="C86">
        <v>25</v>
      </c>
    </row>
    <row r="87" spans="1:3" x14ac:dyDescent="0.35">
      <c r="A87" t="s">
        <v>213</v>
      </c>
      <c r="B87">
        <v>78</v>
      </c>
      <c r="C87">
        <v>32</v>
      </c>
    </row>
    <row r="88" spans="1:3" x14ac:dyDescent="0.35">
      <c r="A88" t="s">
        <v>214</v>
      </c>
      <c r="B88">
        <v>74</v>
      </c>
      <c r="C88">
        <v>10</v>
      </c>
    </row>
    <row r="89" spans="1:3" x14ac:dyDescent="0.35">
      <c r="A89" t="s">
        <v>215</v>
      </c>
      <c r="B89">
        <v>73</v>
      </c>
      <c r="C89">
        <v>28</v>
      </c>
    </row>
    <row r="90" spans="1:3" x14ac:dyDescent="0.35">
      <c r="A90" t="s">
        <v>216</v>
      </c>
      <c r="B90">
        <v>73</v>
      </c>
      <c r="C90">
        <v>7</v>
      </c>
    </row>
    <row r="91" spans="1:3" x14ac:dyDescent="0.35">
      <c r="A91" t="s">
        <v>217</v>
      </c>
      <c r="B91">
        <v>73</v>
      </c>
      <c r="C91">
        <v>4</v>
      </c>
    </row>
    <row r="92" spans="1:3" x14ac:dyDescent="0.35">
      <c r="A92" t="s">
        <v>218</v>
      </c>
      <c r="B92">
        <v>72</v>
      </c>
      <c r="C92">
        <v>10</v>
      </c>
    </row>
    <row r="93" spans="1:3" x14ac:dyDescent="0.35">
      <c r="A93" t="s">
        <v>219</v>
      </c>
      <c r="B93">
        <v>68</v>
      </c>
      <c r="C93">
        <v>15</v>
      </c>
    </row>
    <row r="94" spans="1:3" x14ac:dyDescent="0.35">
      <c r="A94" t="s">
        <v>220</v>
      </c>
      <c r="B94">
        <v>68</v>
      </c>
      <c r="C94">
        <v>8</v>
      </c>
    </row>
    <row r="95" spans="1:3" x14ac:dyDescent="0.35">
      <c r="A95" t="s">
        <v>221</v>
      </c>
      <c r="B95">
        <v>67</v>
      </c>
      <c r="C95">
        <v>24</v>
      </c>
    </row>
    <row r="96" spans="1:3" x14ac:dyDescent="0.35">
      <c r="A96" t="s">
        <v>222</v>
      </c>
      <c r="B96">
        <v>66</v>
      </c>
      <c r="C96">
        <v>12</v>
      </c>
    </row>
    <row r="97" spans="1:3" x14ac:dyDescent="0.35">
      <c r="A97" t="s">
        <v>223</v>
      </c>
      <c r="B97">
        <v>65</v>
      </c>
      <c r="C97">
        <v>18</v>
      </c>
    </row>
    <row r="98" spans="1:3" x14ac:dyDescent="0.35">
      <c r="A98" t="s">
        <v>224</v>
      </c>
      <c r="B98">
        <v>64</v>
      </c>
      <c r="C98">
        <v>7</v>
      </c>
    </row>
    <row r="99" spans="1:3" x14ac:dyDescent="0.35">
      <c r="A99" t="s">
        <v>225</v>
      </c>
      <c r="B99">
        <v>62</v>
      </c>
      <c r="C99">
        <v>24</v>
      </c>
    </row>
    <row r="100" spans="1:3" x14ac:dyDescent="0.35">
      <c r="A100" t="s">
        <v>226</v>
      </c>
      <c r="B100">
        <v>58</v>
      </c>
      <c r="C100">
        <v>14</v>
      </c>
    </row>
    <row r="101" spans="1:3" x14ac:dyDescent="0.35">
      <c r="A101" t="s">
        <v>227</v>
      </c>
      <c r="B101">
        <v>57</v>
      </c>
      <c r="C101">
        <v>16</v>
      </c>
    </row>
    <row r="102" spans="1:3" x14ac:dyDescent="0.35">
      <c r="A102" t="s">
        <v>228</v>
      </c>
      <c r="B102">
        <v>56</v>
      </c>
      <c r="C102">
        <v>33</v>
      </c>
    </row>
    <row r="103" spans="1:3" x14ac:dyDescent="0.35">
      <c r="A103" t="s">
        <v>229</v>
      </c>
      <c r="B103">
        <v>55</v>
      </c>
      <c r="C103">
        <v>32</v>
      </c>
    </row>
    <row r="104" spans="1:3" x14ac:dyDescent="0.35">
      <c r="A104" t="s">
        <v>230</v>
      </c>
      <c r="B104">
        <v>54</v>
      </c>
      <c r="C104">
        <v>18</v>
      </c>
    </row>
    <row r="105" spans="1:3" x14ac:dyDescent="0.35">
      <c r="A105" t="s">
        <v>231</v>
      </c>
      <c r="B105">
        <v>52</v>
      </c>
      <c r="C105">
        <v>14</v>
      </c>
    </row>
    <row r="106" spans="1:3" x14ac:dyDescent="0.35">
      <c r="A106" t="s">
        <v>232</v>
      </c>
      <c r="B106">
        <v>51</v>
      </c>
      <c r="C106">
        <v>25</v>
      </c>
    </row>
    <row r="107" spans="1:3" x14ac:dyDescent="0.35">
      <c r="A107" t="s">
        <v>233</v>
      </c>
      <c r="B107">
        <v>50</v>
      </c>
      <c r="C107">
        <v>3</v>
      </c>
    </row>
    <row r="108" spans="1:3" x14ac:dyDescent="0.35">
      <c r="A108" t="s">
        <v>234</v>
      </c>
      <c r="B108">
        <v>49</v>
      </c>
      <c r="C108">
        <v>6</v>
      </c>
    </row>
    <row r="109" spans="1:3" x14ac:dyDescent="0.35">
      <c r="A109" t="s">
        <v>235</v>
      </c>
      <c r="B109">
        <v>49</v>
      </c>
      <c r="C109">
        <v>9</v>
      </c>
    </row>
    <row r="110" spans="1:3" x14ac:dyDescent="0.35">
      <c r="A110" t="s">
        <v>236</v>
      </c>
      <c r="B110">
        <v>48</v>
      </c>
      <c r="C110">
        <v>16</v>
      </c>
    </row>
    <row r="111" spans="1:3" x14ac:dyDescent="0.35">
      <c r="A111" t="s">
        <v>237</v>
      </c>
      <c r="B111">
        <v>48</v>
      </c>
      <c r="C111">
        <v>8</v>
      </c>
    </row>
    <row r="112" spans="1:3" x14ac:dyDescent="0.35">
      <c r="A112" t="s">
        <v>238</v>
      </c>
      <c r="B112">
        <v>48</v>
      </c>
      <c r="C112">
        <v>23</v>
      </c>
    </row>
    <row r="113" spans="1:3" x14ac:dyDescent="0.35">
      <c r="A113" t="s">
        <v>239</v>
      </c>
      <c r="B113">
        <v>47</v>
      </c>
      <c r="C113">
        <v>4</v>
      </c>
    </row>
    <row r="114" spans="1:3" x14ac:dyDescent="0.35">
      <c r="A114" t="s">
        <v>240</v>
      </c>
      <c r="B114">
        <v>46</v>
      </c>
      <c r="C114">
        <v>16</v>
      </c>
    </row>
    <row r="115" spans="1:3" x14ac:dyDescent="0.35">
      <c r="A115" t="s">
        <v>241</v>
      </c>
      <c r="B115">
        <v>46</v>
      </c>
      <c r="C115">
        <v>14</v>
      </c>
    </row>
    <row r="116" spans="1:3" x14ac:dyDescent="0.35">
      <c r="A116" t="s">
        <v>242</v>
      </c>
      <c r="B116">
        <v>45</v>
      </c>
      <c r="C116">
        <v>7</v>
      </c>
    </row>
    <row r="117" spans="1:3" x14ac:dyDescent="0.35">
      <c r="A117" t="s">
        <v>243</v>
      </c>
      <c r="B117">
        <v>44</v>
      </c>
      <c r="C117">
        <v>6</v>
      </c>
    </row>
    <row r="118" spans="1:3" x14ac:dyDescent="0.35">
      <c r="A118" t="s">
        <v>244</v>
      </c>
      <c r="B118">
        <v>43</v>
      </c>
      <c r="C118">
        <v>11</v>
      </c>
    </row>
    <row r="119" spans="1:3" x14ac:dyDescent="0.35">
      <c r="A119" t="s">
        <v>245</v>
      </c>
      <c r="B119">
        <v>43</v>
      </c>
      <c r="C119">
        <v>15</v>
      </c>
    </row>
    <row r="120" spans="1:3" x14ac:dyDescent="0.35">
      <c r="A120" t="s">
        <v>246</v>
      </c>
      <c r="B120">
        <v>43</v>
      </c>
      <c r="C120">
        <v>4</v>
      </c>
    </row>
    <row r="121" spans="1:3" x14ac:dyDescent="0.35">
      <c r="A121" t="s">
        <v>247</v>
      </c>
      <c r="B121">
        <v>39</v>
      </c>
      <c r="C121">
        <v>9</v>
      </c>
    </row>
    <row r="122" spans="1:3" x14ac:dyDescent="0.35">
      <c r="A122" t="s">
        <v>248</v>
      </c>
      <c r="B122">
        <v>37</v>
      </c>
      <c r="C122">
        <v>3</v>
      </c>
    </row>
    <row r="123" spans="1:3" x14ac:dyDescent="0.35">
      <c r="A123" t="s">
        <v>249</v>
      </c>
      <c r="B123">
        <v>36</v>
      </c>
      <c r="C123">
        <v>6</v>
      </c>
    </row>
    <row r="124" spans="1:3" x14ac:dyDescent="0.35">
      <c r="A124" t="s">
        <v>250</v>
      </c>
      <c r="B124">
        <v>36</v>
      </c>
      <c r="C124">
        <v>11</v>
      </c>
    </row>
    <row r="125" spans="1:3" x14ac:dyDescent="0.35">
      <c r="A125" t="s">
        <v>251</v>
      </c>
      <c r="B125">
        <v>36</v>
      </c>
      <c r="C125">
        <v>6</v>
      </c>
    </row>
    <row r="126" spans="1:3" x14ac:dyDescent="0.35">
      <c r="A126" t="s">
        <v>252</v>
      </c>
      <c r="B126">
        <v>35</v>
      </c>
      <c r="C126">
        <v>9</v>
      </c>
    </row>
    <row r="127" spans="1:3" x14ac:dyDescent="0.35">
      <c r="A127" t="s">
        <v>253</v>
      </c>
      <c r="B127">
        <v>34</v>
      </c>
      <c r="C127">
        <v>15</v>
      </c>
    </row>
    <row r="128" spans="1:3" x14ac:dyDescent="0.35">
      <c r="A128" t="s">
        <v>254</v>
      </c>
      <c r="B128">
        <v>34</v>
      </c>
      <c r="C128">
        <v>6</v>
      </c>
    </row>
    <row r="129" spans="1:3" x14ac:dyDescent="0.35">
      <c r="A129" t="s">
        <v>255</v>
      </c>
      <c r="B129">
        <v>34</v>
      </c>
      <c r="C129">
        <v>8</v>
      </c>
    </row>
    <row r="130" spans="1:3" x14ac:dyDescent="0.35">
      <c r="A130" t="s">
        <v>256</v>
      </c>
      <c r="B130">
        <v>33</v>
      </c>
      <c r="C130">
        <v>4</v>
      </c>
    </row>
    <row r="131" spans="1:3" x14ac:dyDescent="0.35">
      <c r="A131" t="s">
        <v>257</v>
      </c>
      <c r="B131">
        <v>33</v>
      </c>
      <c r="C131">
        <v>6</v>
      </c>
    </row>
    <row r="132" spans="1:3" x14ac:dyDescent="0.35">
      <c r="A132" t="s">
        <v>258</v>
      </c>
      <c r="B132">
        <v>30</v>
      </c>
      <c r="C132">
        <v>8</v>
      </c>
    </row>
    <row r="133" spans="1:3" x14ac:dyDescent="0.35">
      <c r="A133" t="s">
        <v>259</v>
      </c>
      <c r="B133">
        <v>29</v>
      </c>
      <c r="C133">
        <v>9</v>
      </c>
    </row>
    <row r="134" spans="1:3" x14ac:dyDescent="0.35">
      <c r="A134" t="s">
        <v>260</v>
      </c>
      <c r="B134">
        <v>29</v>
      </c>
      <c r="C134">
        <v>26</v>
      </c>
    </row>
    <row r="135" spans="1:3" x14ac:dyDescent="0.35">
      <c r="A135" t="s">
        <v>261</v>
      </c>
      <c r="B135">
        <v>29</v>
      </c>
      <c r="C135">
        <v>3</v>
      </c>
    </row>
    <row r="136" spans="1:3" x14ac:dyDescent="0.35">
      <c r="A136" t="s">
        <v>262</v>
      </c>
      <c r="B136">
        <v>28</v>
      </c>
      <c r="C136">
        <v>7</v>
      </c>
    </row>
    <row r="137" spans="1:3" x14ac:dyDescent="0.35">
      <c r="A137" t="s">
        <v>263</v>
      </c>
      <c r="B137">
        <v>28</v>
      </c>
      <c r="C137">
        <v>4</v>
      </c>
    </row>
    <row r="138" spans="1:3" x14ac:dyDescent="0.35">
      <c r="A138" t="s">
        <v>264</v>
      </c>
      <c r="B138">
        <v>28</v>
      </c>
      <c r="C138">
        <v>3</v>
      </c>
    </row>
    <row r="139" spans="1:3" x14ac:dyDescent="0.35">
      <c r="A139" t="s">
        <v>265</v>
      </c>
      <c r="B139">
        <v>28</v>
      </c>
      <c r="C139">
        <v>2</v>
      </c>
    </row>
    <row r="140" spans="1:3" x14ac:dyDescent="0.35">
      <c r="A140" t="s">
        <v>266</v>
      </c>
      <c r="B140">
        <v>27</v>
      </c>
      <c r="C140">
        <v>3</v>
      </c>
    </row>
    <row r="141" spans="1:3" x14ac:dyDescent="0.35">
      <c r="A141" t="s">
        <v>267</v>
      </c>
      <c r="B141">
        <v>27</v>
      </c>
      <c r="C141">
        <v>6</v>
      </c>
    </row>
    <row r="142" spans="1:3" x14ac:dyDescent="0.35">
      <c r="A142" t="s">
        <v>268</v>
      </c>
      <c r="B142">
        <v>26</v>
      </c>
      <c r="C142">
        <v>14</v>
      </c>
    </row>
    <row r="143" spans="1:3" x14ac:dyDescent="0.35">
      <c r="A143" t="s">
        <v>269</v>
      </c>
      <c r="B143">
        <v>26</v>
      </c>
      <c r="C143">
        <v>7</v>
      </c>
    </row>
    <row r="144" spans="1:3" x14ac:dyDescent="0.35">
      <c r="A144" t="s">
        <v>270</v>
      </c>
      <c r="B144">
        <v>26</v>
      </c>
      <c r="C144">
        <v>8</v>
      </c>
    </row>
    <row r="145" spans="1:3" x14ac:dyDescent="0.35">
      <c r="A145" t="s">
        <v>271</v>
      </c>
      <c r="B145">
        <v>26</v>
      </c>
      <c r="C145">
        <v>3</v>
      </c>
    </row>
    <row r="146" spans="1:3" x14ac:dyDescent="0.35">
      <c r="A146" t="s">
        <v>272</v>
      </c>
      <c r="B146">
        <v>26</v>
      </c>
      <c r="C146">
        <v>2</v>
      </c>
    </row>
    <row r="147" spans="1:3" x14ac:dyDescent="0.35">
      <c r="A147" t="s">
        <v>273</v>
      </c>
      <c r="B147">
        <v>25</v>
      </c>
      <c r="C147">
        <v>7</v>
      </c>
    </row>
    <row r="148" spans="1:3" x14ac:dyDescent="0.35">
      <c r="A148" t="s">
        <v>274</v>
      </c>
      <c r="B148">
        <v>24</v>
      </c>
      <c r="C148">
        <v>4</v>
      </c>
    </row>
    <row r="149" spans="1:3" x14ac:dyDescent="0.35">
      <c r="A149" t="s">
        <v>275</v>
      </c>
      <c r="B149">
        <v>24</v>
      </c>
      <c r="C149">
        <v>4</v>
      </c>
    </row>
    <row r="150" spans="1:3" x14ac:dyDescent="0.35">
      <c r="A150" t="s">
        <v>276</v>
      </c>
      <c r="B150">
        <v>24</v>
      </c>
      <c r="C150">
        <v>4</v>
      </c>
    </row>
    <row r="151" spans="1:3" x14ac:dyDescent="0.35">
      <c r="A151" t="s">
        <v>277</v>
      </c>
      <c r="B151">
        <v>22</v>
      </c>
      <c r="C151">
        <v>4</v>
      </c>
    </row>
    <row r="152" spans="1:3" x14ac:dyDescent="0.35">
      <c r="A152" t="s">
        <v>278</v>
      </c>
      <c r="B152">
        <v>21</v>
      </c>
      <c r="C152">
        <v>4</v>
      </c>
    </row>
    <row r="153" spans="1:3" x14ac:dyDescent="0.35">
      <c r="A153" t="s">
        <v>279</v>
      </c>
      <c r="B153">
        <v>21</v>
      </c>
      <c r="C153">
        <v>10</v>
      </c>
    </row>
    <row r="154" spans="1:3" x14ac:dyDescent="0.35">
      <c r="A154" t="s">
        <v>280</v>
      </c>
      <c r="B154">
        <v>21</v>
      </c>
      <c r="C154">
        <v>13</v>
      </c>
    </row>
    <row r="155" spans="1:3" x14ac:dyDescent="0.35">
      <c r="A155" t="s">
        <v>281</v>
      </c>
      <c r="B155">
        <v>20</v>
      </c>
      <c r="C155">
        <v>9</v>
      </c>
    </row>
    <row r="156" spans="1:3" x14ac:dyDescent="0.35">
      <c r="A156" t="s">
        <v>282</v>
      </c>
      <c r="B156">
        <v>20</v>
      </c>
      <c r="C156">
        <v>16</v>
      </c>
    </row>
    <row r="157" spans="1:3" x14ac:dyDescent="0.35">
      <c r="A157" t="s">
        <v>283</v>
      </c>
      <c r="B157">
        <v>20</v>
      </c>
      <c r="C157">
        <v>3</v>
      </c>
    </row>
    <row r="158" spans="1:3" x14ac:dyDescent="0.35">
      <c r="A158" t="s">
        <v>284</v>
      </c>
      <c r="B158">
        <v>20</v>
      </c>
      <c r="C158">
        <v>5</v>
      </c>
    </row>
    <row r="159" spans="1:3" x14ac:dyDescent="0.35">
      <c r="A159" t="s">
        <v>285</v>
      </c>
      <c r="B159">
        <v>19</v>
      </c>
      <c r="C159">
        <v>2</v>
      </c>
    </row>
    <row r="160" spans="1:3" x14ac:dyDescent="0.35">
      <c r="A160" t="s">
        <v>286</v>
      </c>
      <c r="B160">
        <v>18</v>
      </c>
      <c r="C160">
        <v>6</v>
      </c>
    </row>
    <row r="161" spans="1:3" x14ac:dyDescent="0.35">
      <c r="A161" t="s">
        <v>287</v>
      </c>
      <c r="B161">
        <v>18</v>
      </c>
      <c r="C161">
        <v>1</v>
      </c>
    </row>
    <row r="162" spans="1:3" x14ac:dyDescent="0.35">
      <c r="A162" t="s">
        <v>288</v>
      </c>
      <c r="B162">
        <v>18</v>
      </c>
      <c r="C162">
        <v>6</v>
      </c>
    </row>
    <row r="163" spans="1:3" x14ac:dyDescent="0.35">
      <c r="A163" t="s">
        <v>289</v>
      </c>
      <c r="B163">
        <v>17</v>
      </c>
      <c r="C163">
        <v>4</v>
      </c>
    </row>
    <row r="164" spans="1:3" x14ac:dyDescent="0.35">
      <c r="A164" t="s">
        <v>290</v>
      </c>
      <c r="B164">
        <v>17</v>
      </c>
      <c r="C164">
        <v>2</v>
      </c>
    </row>
    <row r="165" spans="1:3" x14ac:dyDescent="0.35">
      <c r="A165" t="s">
        <v>291</v>
      </c>
      <c r="B165">
        <v>17</v>
      </c>
      <c r="C165">
        <v>4</v>
      </c>
    </row>
    <row r="166" spans="1:3" x14ac:dyDescent="0.35">
      <c r="A166" t="s">
        <v>292</v>
      </c>
      <c r="B166">
        <v>16</v>
      </c>
      <c r="C166">
        <v>1</v>
      </c>
    </row>
    <row r="167" spans="1:3" x14ac:dyDescent="0.35">
      <c r="A167" t="s">
        <v>293</v>
      </c>
      <c r="B167">
        <v>16</v>
      </c>
      <c r="C167">
        <v>3</v>
      </c>
    </row>
    <row r="168" spans="1:3" x14ac:dyDescent="0.35">
      <c r="A168" t="s">
        <v>294</v>
      </c>
      <c r="B168">
        <v>15</v>
      </c>
      <c r="C168">
        <v>5</v>
      </c>
    </row>
    <row r="169" spans="1:3" x14ac:dyDescent="0.35">
      <c r="A169" t="s">
        <v>295</v>
      </c>
      <c r="B169">
        <v>15</v>
      </c>
      <c r="C169">
        <v>1</v>
      </c>
    </row>
    <row r="170" spans="1:3" x14ac:dyDescent="0.35">
      <c r="A170" t="s">
        <v>296</v>
      </c>
      <c r="B170">
        <v>15</v>
      </c>
      <c r="C170">
        <v>5</v>
      </c>
    </row>
    <row r="171" spans="1:3" x14ac:dyDescent="0.35">
      <c r="A171" t="s">
        <v>297</v>
      </c>
      <c r="B171">
        <v>14</v>
      </c>
      <c r="C171">
        <v>1</v>
      </c>
    </row>
    <row r="172" spans="1:3" x14ac:dyDescent="0.35">
      <c r="A172" t="s">
        <v>298</v>
      </c>
      <c r="B172">
        <v>14</v>
      </c>
      <c r="C172">
        <v>3</v>
      </c>
    </row>
    <row r="173" spans="1:3" x14ac:dyDescent="0.35">
      <c r="A173" t="s">
        <v>299</v>
      </c>
      <c r="B173">
        <v>13</v>
      </c>
      <c r="C173">
        <v>5</v>
      </c>
    </row>
    <row r="174" spans="1:3" x14ac:dyDescent="0.35">
      <c r="A174" t="s">
        <v>300</v>
      </c>
      <c r="B174">
        <v>12</v>
      </c>
      <c r="C174">
        <v>3</v>
      </c>
    </row>
    <row r="175" spans="1:3" x14ac:dyDescent="0.35">
      <c r="A175" t="s">
        <v>301</v>
      </c>
      <c r="B175">
        <v>12</v>
      </c>
      <c r="C175">
        <v>2</v>
      </c>
    </row>
    <row r="176" spans="1:3" x14ac:dyDescent="0.35">
      <c r="A176" t="s">
        <v>302</v>
      </c>
      <c r="B176">
        <v>12</v>
      </c>
      <c r="C176">
        <v>2</v>
      </c>
    </row>
    <row r="177" spans="1:3" x14ac:dyDescent="0.35">
      <c r="A177" t="s">
        <v>303</v>
      </c>
      <c r="B177">
        <v>12</v>
      </c>
      <c r="C177">
        <v>3</v>
      </c>
    </row>
    <row r="178" spans="1:3" x14ac:dyDescent="0.35">
      <c r="A178" t="s">
        <v>304</v>
      </c>
      <c r="B178">
        <v>11</v>
      </c>
      <c r="C178">
        <v>3</v>
      </c>
    </row>
    <row r="179" spans="1:3" x14ac:dyDescent="0.35">
      <c r="A179" t="s">
        <v>305</v>
      </c>
      <c r="B179">
        <v>11</v>
      </c>
      <c r="C179">
        <v>1</v>
      </c>
    </row>
    <row r="180" spans="1:3" x14ac:dyDescent="0.35">
      <c r="A180" t="s">
        <v>306</v>
      </c>
      <c r="B180">
        <v>11</v>
      </c>
      <c r="C180">
        <v>1</v>
      </c>
    </row>
    <row r="181" spans="1:3" x14ac:dyDescent="0.35">
      <c r="A181" t="s">
        <v>307</v>
      </c>
      <c r="B181">
        <v>10</v>
      </c>
      <c r="C181">
        <v>2</v>
      </c>
    </row>
    <row r="182" spans="1:3" x14ac:dyDescent="0.35">
      <c r="A182" t="s">
        <v>308</v>
      </c>
      <c r="B182">
        <v>10</v>
      </c>
      <c r="C182">
        <v>3</v>
      </c>
    </row>
    <row r="183" spans="1:3" x14ac:dyDescent="0.35">
      <c r="A183" t="s">
        <v>309</v>
      </c>
      <c r="B183">
        <v>10</v>
      </c>
      <c r="C183">
        <v>1</v>
      </c>
    </row>
    <row r="184" spans="1:3" x14ac:dyDescent="0.35">
      <c r="A184" t="s">
        <v>310</v>
      </c>
      <c r="B184">
        <v>9</v>
      </c>
      <c r="C184">
        <v>1</v>
      </c>
    </row>
    <row r="185" spans="1:3" x14ac:dyDescent="0.35">
      <c r="A185" t="s">
        <v>311</v>
      </c>
      <c r="B185">
        <v>9</v>
      </c>
      <c r="C185">
        <v>2</v>
      </c>
    </row>
    <row r="186" spans="1:3" x14ac:dyDescent="0.35">
      <c r="A186" t="s">
        <v>312</v>
      </c>
      <c r="B186">
        <v>9</v>
      </c>
      <c r="C186">
        <v>4</v>
      </c>
    </row>
    <row r="187" spans="1:3" x14ac:dyDescent="0.35">
      <c r="A187" t="s">
        <v>313</v>
      </c>
      <c r="B187">
        <v>8</v>
      </c>
      <c r="C187">
        <v>3</v>
      </c>
    </row>
    <row r="188" spans="1:3" x14ac:dyDescent="0.35">
      <c r="A188" t="s">
        <v>314</v>
      </c>
      <c r="B188">
        <v>8</v>
      </c>
      <c r="C188">
        <v>1</v>
      </c>
    </row>
    <row r="189" spans="1:3" x14ac:dyDescent="0.35">
      <c r="A189" t="s">
        <v>315</v>
      </c>
      <c r="B189">
        <v>8</v>
      </c>
      <c r="C189">
        <v>1</v>
      </c>
    </row>
    <row r="190" spans="1:3" x14ac:dyDescent="0.35">
      <c r="A190" t="s">
        <v>316</v>
      </c>
      <c r="B190">
        <v>7</v>
      </c>
      <c r="C190">
        <v>1</v>
      </c>
    </row>
    <row r="191" spans="1:3" x14ac:dyDescent="0.35">
      <c r="A191" t="s">
        <v>317</v>
      </c>
      <c r="B191">
        <v>7</v>
      </c>
      <c r="C191">
        <v>5</v>
      </c>
    </row>
    <row r="192" spans="1:3" x14ac:dyDescent="0.35">
      <c r="A192" t="s">
        <v>318</v>
      </c>
      <c r="B192">
        <v>7</v>
      </c>
      <c r="C192">
        <v>1</v>
      </c>
    </row>
    <row r="193" spans="1:3" x14ac:dyDescent="0.35">
      <c r="A193" t="s">
        <v>319</v>
      </c>
      <c r="B193">
        <v>7</v>
      </c>
      <c r="C193">
        <v>3</v>
      </c>
    </row>
    <row r="194" spans="1:3" x14ac:dyDescent="0.35">
      <c r="A194" t="s">
        <v>320</v>
      </c>
      <c r="B194">
        <v>7</v>
      </c>
      <c r="C194">
        <v>2</v>
      </c>
    </row>
    <row r="195" spans="1:3" x14ac:dyDescent="0.35">
      <c r="A195" t="s">
        <v>321</v>
      </c>
      <c r="B195">
        <v>6</v>
      </c>
      <c r="C195">
        <v>1</v>
      </c>
    </row>
    <row r="196" spans="1:3" x14ac:dyDescent="0.35">
      <c r="A196" t="s">
        <v>322</v>
      </c>
      <c r="B196">
        <v>6</v>
      </c>
      <c r="C196">
        <v>1</v>
      </c>
    </row>
    <row r="197" spans="1:3" x14ac:dyDescent="0.35">
      <c r="A197" t="s">
        <v>323</v>
      </c>
      <c r="B197">
        <v>6</v>
      </c>
      <c r="C197">
        <v>1</v>
      </c>
    </row>
    <row r="198" spans="1:3" x14ac:dyDescent="0.35">
      <c r="A198" t="s">
        <v>324</v>
      </c>
      <c r="B198">
        <v>6</v>
      </c>
      <c r="C198">
        <v>4</v>
      </c>
    </row>
    <row r="199" spans="1:3" x14ac:dyDescent="0.35">
      <c r="A199" t="s">
        <v>325</v>
      </c>
      <c r="B199">
        <v>6</v>
      </c>
      <c r="C199">
        <v>2</v>
      </c>
    </row>
    <row r="200" spans="1:3" x14ac:dyDescent="0.35">
      <c r="A200" t="s">
        <v>326</v>
      </c>
      <c r="B200">
        <v>6</v>
      </c>
      <c r="C200">
        <v>4</v>
      </c>
    </row>
    <row r="201" spans="1:3" x14ac:dyDescent="0.35">
      <c r="A201" t="s">
        <v>327</v>
      </c>
      <c r="B201">
        <v>6</v>
      </c>
      <c r="C201">
        <v>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FF904-CD0F-4A4E-BDB0-1BA709366EC0}">
  <sheetPr>
    <tabColor rgb="FF00B050"/>
  </sheetPr>
  <dimension ref="A1:C201"/>
  <sheetViews>
    <sheetView topLeftCell="A122" zoomScale="75" zoomScaleNormal="75" workbookViewId="0">
      <selection activeCell="A135" sqref="A135"/>
    </sheetView>
  </sheetViews>
  <sheetFormatPr defaultRowHeight="14.5" x14ac:dyDescent="0.35"/>
  <cols>
    <col min="1" max="1" width="122.7265625" bestFit="1" customWidth="1"/>
    <col min="2" max="2" width="9.90625" bestFit="1" customWidth="1"/>
    <col min="3" max="3" width="10.26953125" bestFit="1" customWidth="1"/>
  </cols>
  <sheetData>
    <row r="1" spans="1:3" x14ac:dyDescent="0.35">
      <c r="A1" t="s">
        <v>125</v>
      </c>
      <c r="B1" t="s">
        <v>126</v>
      </c>
      <c r="C1" t="s">
        <v>127</v>
      </c>
    </row>
    <row r="2" spans="1:3" x14ac:dyDescent="0.35">
      <c r="A2" t="s">
        <v>328</v>
      </c>
      <c r="B2">
        <v>895</v>
      </c>
      <c r="C2">
        <v>40</v>
      </c>
    </row>
    <row r="3" spans="1:3" x14ac:dyDescent="0.35">
      <c r="A3" t="s">
        <v>329</v>
      </c>
      <c r="B3">
        <v>890</v>
      </c>
      <c r="C3">
        <v>81</v>
      </c>
    </row>
    <row r="4" spans="1:3" x14ac:dyDescent="0.35">
      <c r="A4" t="s">
        <v>330</v>
      </c>
      <c r="B4">
        <v>827</v>
      </c>
      <c r="C4">
        <v>62</v>
      </c>
    </row>
    <row r="5" spans="1:3" x14ac:dyDescent="0.35">
      <c r="A5" t="s">
        <v>331</v>
      </c>
      <c r="B5">
        <v>768</v>
      </c>
      <c r="C5">
        <v>53</v>
      </c>
    </row>
    <row r="6" spans="1:3" x14ac:dyDescent="0.35">
      <c r="A6" t="s">
        <v>332</v>
      </c>
      <c r="B6">
        <v>747</v>
      </c>
      <c r="C6">
        <v>47</v>
      </c>
    </row>
    <row r="7" spans="1:3" x14ac:dyDescent="0.35">
      <c r="A7" t="s">
        <v>333</v>
      </c>
      <c r="B7">
        <v>715</v>
      </c>
      <c r="C7">
        <v>55</v>
      </c>
    </row>
    <row r="8" spans="1:3" x14ac:dyDescent="0.35">
      <c r="A8" t="s">
        <v>334</v>
      </c>
      <c r="B8">
        <v>642</v>
      </c>
      <c r="C8">
        <v>62</v>
      </c>
    </row>
    <row r="9" spans="1:3" x14ac:dyDescent="0.35">
      <c r="A9" t="s">
        <v>335</v>
      </c>
      <c r="B9">
        <v>628</v>
      </c>
      <c r="C9">
        <v>83</v>
      </c>
    </row>
    <row r="10" spans="1:3" x14ac:dyDescent="0.35">
      <c r="A10" t="s">
        <v>336</v>
      </c>
      <c r="B10">
        <v>590</v>
      </c>
      <c r="C10">
        <v>64</v>
      </c>
    </row>
    <row r="11" spans="1:3" x14ac:dyDescent="0.35">
      <c r="A11" t="s">
        <v>337</v>
      </c>
      <c r="B11">
        <v>588</v>
      </c>
      <c r="C11">
        <v>51</v>
      </c>
    </row>
    <row r="12" spans="1:3" x14ac:dyDescent="0.35">
      <c r="A12" t="s">
        <v>338</v>
      </c>
      <c r="B12">
        <v>573</v>
      </c>
      <c r="C12">
        <v>36</v>
      </c>
    </row>
    <row r="13" spans="1:3" x14ac:dyDescent="0.35">
      <c r="A13" t="s">
        <v>339</v>
      </c>
      <c r="B13">
        <v>558</v>
      </c>
      <c r="C13">
        <v>71</v>
      </c>
    </row>
    <row r="14" spans="1:3" x14ac:dyDescent="0.35">
      <c r="A14" t="s">
        <v>340</v>
      </c>
      <c r="B14">
        <v>508</v>
      </c>
      <c r="C14">
        <v>41</v>
      </c>
    </row>
    <row r="15" spans="1:3" x14ac:dyDescent="0.35">
      <c r="A15" t="s">
        <v>341</v>
      </c>
      <c r="B15">
        <v>496</v>
      </c>
      <c r="C15">
        <v>57</v>
      </c>
    </row>
    <row r="16" spans="1:3" x14ac:dyDescent="0.35">
      <c r="A16" t="s">
        <v>342</v>
      </c>
      <c r="B16">
        <v>493</v>
      </c>
      <c r="C16">
        <v>59</v>
      </c>
    </row>
    <row r="17" spans="1:3" x14ac:dyDescent="0.35">
      <c r="A17" t="s">
        <v>343</v>
      </c>
      <c r="B17">
        <v>476</v>
      </c>
      <c r="C17">
        <v>61</v>
      </c>
    </row>
    <row r="18" spans="1:3" x14ac:dyDescent="0.35">
      <c r="A18" t="s">
        <v>344</v>
      </c>
      <c r="B18">
        <v>431</v>
      </c>
      <c r="C18">
        <v>58</v>
      </c>
    </row>
    <row r="19" spans="1:3" x14ac:dyDescent="0.35">
      <c r="A19" t="s">
        <v>345</v>
      </c>
      <c r="B19">
        <v>410</v>
      </c>
      <c r="C19">
        <v>70</v>
      </c>
    </row>
    <row r="20" spans="1:3" x14ac:dyDescent="0.35">
      <c r="A20" t="s">
        <v>346</v>
      </c>
      <c r="B20">
        <v>402</v>
      </c>
      <c r="C20">
        <v>62</v>
      </c>
    </row>
    <row r="21" spans="1:3" x14ac:dyDescent="0.35">
      <c r="A21" t="s">
        <v>347</v>
      </c>
      <c r="B21">
        <v>384</v>
      </c>
      <c r="C21">
        <v>40</v>
      </c>
    </row>
    <row r="22" spans="1:3" x14ac:dyDescent="0.35">
      <c r="A22" t="s">
        <v>348</v>
      </c>
      <c r="B22">
        <v>370</v>
      </c>
      <c r="C22">
        <v>59</v>
      </c>
    </row>
    <row r="23" spans="1:3" x14ac:dyDescent="0.35">
      <c r="A23" t="s">
        <v>349</v>
      </c>
      <c r="B23">
        <v>340</v>
      </c>
      <c r="C23">
        <v>41</v>
      </c>
    </row>
    <row r="24" spans="1:3" x14ac:dyDescent="0.35">
      <c r="A24" t="s">
        <v>350</v>
      </c>
      <c r="B24">
        <v>331</v>
      </c>
      <c r="C24">
        <v>29</v>
      </c>
    </row>
    <row r="25" spans="1:3" x14ac:dyDescent="0.35">
      <c r="A25" t="s">
        <v>351</v>
      </c>
      <c r="B25">
        <v>330</v>
      </c>
      <c r="C25">
        <v>72</v>
      </c>
    </row>
    <row r="26" spans="1:3" x14ac:dyDescent="0.35">
      <c r="A26" t="s">
        <v>352</v>
      </c>
      <c r="B26">
        <v>325</v>
      </c>
      <c r="C26">
        <v>55</v>
      </c>
    </row>
    <row r="27" spans="1:3" x14ac:dyDescent="0.35">
      <c r="A27" t="s">
        <v>353</v>
      </c>
      <c r="B27">
        <v>321</v>
      </c>
      <c r="C27">
        <v>33</v>
      </c>
    </row>
    <row r="28" spans="1:3" x14ac:dyDescent="0.35">
      <c r="A28" t="s">
        <v>354</v>
      </c>
      <c r="B28">
        <v>313</v>
      </c>
      <c r="C28">
        <v>52</v>
      </c>
    </row>
    <row r="29" spans="1:3" x14ac:dyDescent="0.35">
      <c r="A29" t="s">
        <v>355</v>
      </c>
      <c r="B29">
        <v>291</v>
      </c>
      <c r="C29">
        <v>49</v>
      </c>
    </row>
    <row r="30" spans="1:3" x14ac:dyDescent="0.35">
      <c r="A30" t="s">
        <v>356</v>
      </c>
      <c r="B30">
        <v>290</v>
      </c>
      <c r="C30">
        <v>44</v>
      </c>
    </row>
    <row r="31" spans="1:3" x14ac:dyDescent="0.35">
      <c r="A31" t="s">
        <v>357</v>
      </c>
      <c r="B31">
        <v>286</v>
      </c>
      <c r="C31">
        <v>54</v>
      </c>
    </row>
    <row r="32" spans="1:3" x14ac:dyDescent="0.35">
      <c r="A32" t="s">
        <v>358</v>
      </c>
      <c r="B32">
        <v>280</v>
      </c>
      <c r="C32">
        <v>52</v>
      </c>
    </row>
    <row r="33" spans="1:3" x14ac:dyDescent="0.35">
      <c r="A33" t="s">
        <v>359</v>
      </c>
      <c r="B33">
        <v>278</v>
      </c>
      <c r="C33">
        <v>63</v>
      </c>
    </row>
    <row r="34" spans="1:3" x14ac:dyDescent="0.35">
      <c r="A34" t="s">
        <v>360</v>
      </c>
      <c r="B34">
        <v>274</v>
      </c>
      <c r="C34">
        <v>44</v>
      </c>
    </row>
    <row r="35" spans="1:3" x14ac:dyDescent="0.35">
      <c r="A35" t="s">
        <v>361</v>
      </c>
      <c r="B35">
        <v>272</v>
      </c>
      <c r="C35">
        <v>37</v>
      </c>
    </row>
    <row r="36" spans="1:3" x14ac:dyDescent="0.35">
      <c r="A36" t="s">
        <v>362</v>
      </c>
      <c r="B36">
        <v>271</v>
      </c>
      <c r="C36">
        <v>33</v>
      </c>
    </row>
    <row r="37" spans="1:3" x14ac:dyDescent="0.35">
      <c r="A37" t="s">
        <v>363</v>
      </c>
      <c r="B37">
        <v>267</v>
      </c>
      <c r="C37">
        <v>48</v>
      </c>
    </row>
    <row r="38" spans="1:3" x14ac:dyDescent="0.35">
      <c r="A38" t="s">
        <v>364</v>
      </c>
      <c r="B38">
        <v>263</v>
      </c>
      <c r="C38">
        <v>37</v>
      </c>
    </row>
    <row r="39" spans="1:3" x14ac:dyDescent="0.35">
      <c r="A39" t="s">
        <v>365</v>
      </c>
      <c r="B39">
        <v>258</v>
      </c>
      <c r="C39">
        <v>67</v>
      </c>
    </row>
    <row r="40" spans="1:3" x14ac:dyDescent="0.35">
      <c r="A40" t="s">
        <v>366</v>
      </c>
      <c r="B40">
        <v>254</v>
      </c>
      <c r="C40">
        <v>42</v>
      </c>
    </row>
    <row r="41" spans="1:3" x14ac:dyDescent="0.35">
      <c r="A41" t="s">
        <v>367</v>
      </c>
      <c r="B41">
        <v>250</v>
      </c>
      <c r="C41">
        <v>62</v>
      </c>
    </row>
    <row r="42" spans="1:3" x14ac:dyDescent="0.35">
      <c r="A42" t="s">
        <v>368</v>
      </c>
      <c r="B42">
        <v>242</v>
      </c>
      <c r="C42">
        <v>61</v>
      </c>
    </row>
    <row r="43" spans="1:3" x14ac:dyDescent="0.35">
      <c r="A43" t="s">
        <v>369</v>
      </c>
      <c r="B43">
        <v>238</v>
      </c>
      <c r="C43">
        <v>65</v>
      </c>
    </row>
    <row r="44" spans="1:3" x14ac:dyDescent="0.35">
      <c r="A44" t="s">
        <v>370</v>
      </c>
      <c r="B44">
        <v>237</v>
      </c>
      <c r="C44">
        <v>55</v>
      </c>
    </row>
    <row r="45" spans="1:3" x14ac:dyDescent="0.35">
      <c r="A45" t="s">
        <v>371</v>
      </c>
      <c r="B45">
        <v>232</v>
      </c>
      <c r="C45">
        <v>46</v>
      </c>
    </row>
    <row r="46" spans="1:3" x14ac:dyDescent="0.35">
      <c r="A46" t="s">
        <v>372</v>
      </c>
      <c r="B46">
        <v>228</v>
      </c>
      <c r="C46">
        <v>47</v>
      </c>
    </row>
    <row r="47" spans="1:3" x14ac:dyDescent="0.35">
      <c r="A47" t="s">
        <v>373</v>
      </c>
      <c r="B47">
        <v>223</v>
      </c>
      <c r="C47">
        <v>61</v>
      </c>
    </row>
    <row r="48" spans="1:3" x14ac:dyDescent="0.35">
      <c r="A48" t="s">
        <v>374</v>
      </c>
      <c r="B48">
        <v>220</v>
      </c>
      <c r="C48">
        <v>48</v>
      </c>
    </row>
    <row r="49" spans="1:3" x14ac:dyDescent="0.35">
      <c r="A49" t="s">
        <v>375</v>
      </c>
      <c r="B49">
        <v>220</v>
      </c>
      <c r="C49">
        <v>60</v>
      </c>
    </row>
    <row r="50" spans="1:3" x14ac:dyDescent="0.35">
      <c r="A50" t="s">
        <v>376</v>
      </c>
      <c r="B50">
        <v>218</v>
      </c>
      <c r="C50">
        <v>43</v>
      </c>
    </row>
    <row r="51" spans="1:3" x14ac:dyDescent="0.35">
      <c r="A51" t="s">
        <v>377</v>
      </c>
      <c r="B51">
        <v>216</v>
      </c>
      <c r="C51">
        <v>46</v>
      </c>
    </row>
    <row r="52" spans="1:3" x14ac:dyDescent="0.35">
      <c r="A52" t="s">
        <v>378</v>
      </c>
      <c r="B52">
        <v>212</v>
      </c>
      <c r="C52">
        <v>15</v>
      </c>
    </row>
    <row r="53" spans="1:3" x14ac:dyDescent="0.35">
      <c r="A53" t="s">
        <v>379</v>
      </c>
      <c r="B53">
        <v>212</v>
      </c>
      <c r="C53">
        <v>19</v>
      </c>
    </row>
    <row r="54" spans="1:3" x14ac:dyDescent="0.35">
      <c r="A54" t="s">
        <v>380</v>
      </c>
      <c r="B54">
        <v>209</v>
      </c>
      <c r="C54">
        <v>59</v>
      </c>
    </row>
    <row r="55" spans="1:3" x14ac:dyDescent="0.35">
      <c r="A55" t="s">
        <v>381</v>
      </c>
      <c r="B55">
        <v>208</v>
      </c>
      <c r="C55">
        <v>32</v>
      </c>
    </row>
    <row r="56" spans="1:3" x14ac:dyDescent="0.35">
      <c r="A56" t="s">
        <v>382</v>
      </c>
      <c r="B56">
        <v>195</v>
      </c>
      <c r="C56">
        <v>22</v>
      </c>
    </row>
    <row r="57" spans="1:3" x14ac:dyDescent="0.35">
      <c r="A57" t="s">
        <v>383</v>
      </c>
      <c r="B57">
        <v>193</v>
      </c>
      <c r="C57">
        <v>26</v>
      </c>
    </row>
    <row r="58" spans="1:3" x14ac:dyDescent="0.35">
      <c r="A58" t="s">
        <v>384</v>
      </c>
      <c r="B58">
        <v>192</v>
      </c>
      <c r="C58">
        <v>21</v>
      </c>
    </row>
    <row r="59" spans="1:3" x14ac:dyDescent="0.35">
      <c r="A59" t="s">
        <v>385</v>
      </c>
      <c r="B59">
        <v>191</v>
      </c>
      <c r="C59">
        <v>43</v>
      </c>
    </row>
    <row r="60" spans="1:3" x14ac:dyDescent="0.35">
      <c r="A60" t="s">
        <v>386</v>
      </c>
      <c r="B60">
        <v>191</v>
      </c>
      <c r="C60">
        <v>28</v>
      </c>
    </row>
    <row r="61" spans="1:3" x14ac:dyDescent="0.35">
      <c r="A61" t="s">
        <v>387</v>
      </c>
      <c r="B61">
        <v>190</v>
      </c>
      <c r="C61">
        <v>28</v>
      </c>
    </row>
    <row r="62" spans="1:3" x14ac:dyDescent="0.35">
      <c r="A62" t="s">
        <v>388</v>
      </c>
      <c r="B62">
        <v>190</v>
      </c>
      <c r="C62">
        <v>27</v>
      </c>
    </row>
    <row r="63" spans="1:3" x14ac:dyDescent="0.35">
      <c r="A63" t="s">
        <v>389</v>
      </c>
      <c r="B63">
        <v>188</v>
      </c>
      <c r="C63">
        <v>39</v>
      </c>
    </row>
    <row r="64" spans="1:3" x14ac:dyDescent="0.35">
      <c r="A64" t="s">
        <v>390</v>
      </c>
      <c r="B64">
        <v>179</v>
      </c>
      <c r="C64">
        <v>30</v>
      </c>
    </row>
    <row r="65" spans="1:3" x14ac:dyDescent="0.35">
      <c r="A65" t="s">
        <v>391</v>
      </c>
      <c r="B65">
        <v>178</v>
      </c>
      <c r="C65">
        <v>26</v>
      </c>
    </row>
    <row r="66" spans="1:3" x14ac:dyDescent="0.35">
      <c r="A66" t="s">
        <v>392</v>
      </c>
      <c r="B66">
        <v>177</v>
      </c>
      <c r="C66">
        <v>30</v>
      </c>
    </row>
    <row r="67" spans="1:3" x14ac:dyDescent="0.35">
      <c r="A67" t="s">
        <v>393</v>
      </c>
      <c r="B67">
        <v>176</v>
      </c>
      <c r="C67">
        <v>14</v>
      </c>
    </row>
    <row r="68" spans="1:3" x14ac:dyDescent="0.35">
      <c r="A68" t="s">
        <v>394</v>
      </c>
      <c r="B68">
        <v>174</v>
      </c>
      <c r="C68">
        <v>14</v>
      </c>
    </row>
    <row r="69" spans="1:3" x14ac:dyDescent="0.35">
      <c r="A69" t="s">
        <v>395</v>
      </c>
      <c r="B69">
        <v>170</v>
      </c>
      <c r="C69">
        <v>22</v>
      </c>
    </row>
    <row r="70" spans="1:3" x14ac:dyDescent="0.35">
      <c r="A70" t="s">
        <v>396</v>
      </c>
      <c r="B70">
        <v>168</v>
      </c>
      <c r="C70">
        <v>22</v>
      </c>
    </row>
    <row r="71" spans="1:3" x14ac:dyDescent="0.35">
      <c r="A71" t="s">
        <v>397</v>
      </c>
      <c r="B71">
        <v>166</v>
      </c>
      <c r="C71">
        <v>43</v>
      </c>
    </row>
    <row r="72" spans="1:3" x14ac:dyDescent="0.35">
      <c r="A72" t="s">
        <v>398</v>
      </c>
      <c r="B72">
        <v>165</v>
      </c>
      <c r="C72">
        <v>19</v>
      </c>
    </row>
    <row r="73" spans="1:3" x14ac:dyDescent="0.35">
      <c r="A73" t="s">
        <v>399</v>
      </c>
      <c r="B73">
        <v>163</v>
      </c>
      <c r="C73">
        <v>30</v>
      </c>
    </row>
    <row r="74" spans="1:3" x14ac:dyDescent="0.35">
      <c r="A74" t="s">
        <v>400</v>
      </c>
      <c r="B74">
        <v>161</v>
      </c>
      <c r="C74">
        <v>16</v>
      </c>
    </row>
    <row r="75" spans="1:3" x14ac:dyDescent="0.35">
      <c r="A75" t="s">
        <v>401</v>
      </c>
      <c r="B75">
        <v>159</v>
      </c>
      <c r="C75">
        <v>44</v>
      </c>
    </row>
    <row r="76" spans="1:3" x14ac:dyDescent="0.35">
      <c r="A76" t="s">
        <v>402</v>
      </c>
      <c r="B76">
        <v>156</v>
      </c>
      <c r="C76">
        <v>29</v>
      </c>
    </row>
    <row r="77" spans="1:3" x14ac:dyDescent="0.35">
      <c r="A77" t="s">
        <v>403</v>
      </c>
      <c r="B77">
        <v>156</v>
      </c>
      <c r="C77">
        <v>21</v>
      </c>
    </row>
    <row r="78" spans="1:3" x14ac:dyDescent="0.35">
      <c r="A78" t="s">
        <v>404</v>
      </c>
      <c r="B78">
        <v>150</v>
      </c>
      <c r="C78">
        <v>18</v>
      </c>
    </row>
    <row r="79" spans="1:3" x14ac:dyDescent="0.35">
      <c r="A79" t="s">
        <v>405</v>
      </c>
      <c r="B79">
        <v>148</v>
      </c>
      <c r="C79">
        <v>29</v>
      </c>
    </row>
    <row r="80" spans="1:3" x14ac:dyDescent="0.35">
      <c r="A80" t="s">
        <v>406</v>
      </c>
      <c r="B80">
        <v>147</v>
      </c>
      <c r="C80">
        <v>47</v>
      </c>
    </row>
    <row r="81" spans="1:3" x14ac:dyDescent="0.35">
      <c r="A81" t="s">
        <v>407</v>
      </c>
      <c r="B81">
        <v>146</v>
      </c>
      <c r="C81">
        <v>53</v>
      </c>
    </row>
    <row r="82" spans="1:3" x14ac:dyDescent="0.35">
      <c r="A82" t="s">
        <v>408</v>
      </c>
      <c r="B82">
        <v>146</v>
      </c>
      <c r="C82">
        <v>34</v>
      </c>
    </row>
    <row r="83" spans="1:3" x14ac:dyDescent="0.35">
      <c r="A83" t="s">
        <v>409</v>
      </c>
      <c r="B83">
        <v>144</v>
      </c>
      <c r="C83">
        <v>43</v>
      </c>
    </row>
    <row r="84" spans="1:3" x14ac:dyDescent="0.35">
      <c r="A84" t="s">
        <v>410</v>
      </c>
      <c r="B84">
        <v>140</v>
      </c>
      <c r="C84">
        <v>42</v>
      </c>
    </row>
    <row r="85" spans="1:3" x14ac:dyDescent="0.35">
      <c r="A85" t="s">
        <v>411</v>
      </c>
      <c r="B85">
        <v>139</v>
      </c>
      <c r="C85">
        <v>36</v>
      </c>
    </row>
    <row r="86" spans="1:3" x14ac:dyDescent="0.35">
      <c r="A86" t="s">
        <v>412</v>
      </c>
      <c r="B86">
        <v>137</v>
      </c>
      <c r="C86">
        <v>31</v>
      </c>
    </row>
    <row r="87" spans="1:3" x14ac:dyDescent="0.35">
      <c r="A87" t="s">
        <v>413</v>
      </c>
      <c r="B87">
        <v>136</v>
      </c>
      <c r="C87">
        <v>11</v>
      </c>
    </row>
    <row r="88" spans="1:3" x14ac:dyDescent="0.35">
      <c r="A88" t="s">
        <v>414</v>
      </c>
      <c r="B88">
        <v>129</v>
      </c>
      <c r="C88">
        <v>51</v>
      </c>
    </row>
    <row r="89" spans="1:3" x14ac:dyDescent="0.35">
      <c r="A89" t="s">
        <v>415</v>
      </c>
      <c r="B89">
        <v>127</v>
      </c>
      <c r="C89">
        <v>46</v>
      </c>
    </row>
    <row r="90" spans="1:3" x14ac:dyDescent="0.35">
      <c r="A90" t="s">
        <v>416</v>
      </c>
      <c r="B90">
        <v>124</v>
      </c>
      <c r="C90">
        <v>12</v>
      </c>
    </row>
    <row r="91" spans="1:3" x14ac:dyDescent="0.35">
      <c r="A91" t="s">
        <v>417</v>
      </c>
      <c r="B91">
        <v>121</v>
      </c>
      <c r="C91">
        <v>22</v>
      </c>
    </row>
    <row r="92" spans="1:3" x14ac:dyDescent="0.35">
      <c r="A92" t="s">
        <v>418</v>
      </c>
      <c r="B92">
        <v>120</v>
      </c>
      <c r="C92">
        <v>33</v>
      </c>
    </row>
    <row r="93" spans="1:3" x14ac:dyDescent="0.35">
      <c r="A93" t="s">
        <v>419</v>
      </c>
      <c r="B93">
        <v>118</v>
      </c>
      <c r="C93">
        <v>15</v>
      </c>
    </row>
    <row r="94" spans="1:3" x14ac:dyDescent="0.35">
      <c r="A94" t="s">
        <v>420</v>
      </c>
      <c r="B94">
        <v>117</v>
      </c>
      <c r="C94">
        <v>43</v>
      </c>
    </row>
    <row r="95" spans="1:3" x14ac:dyDescent="0.35">
      <c r="A95" t="s">
        <v>421</v>
      </c>
      <c r="B95">
        <v>115</v>
      </c>
      <c r="C95">
        <v>10</v>
      </c>
    </row>
    <row r="96" spans="1:3" x14ac:dyDescent="0.35">
      <c r="A96" t="s">
        <v>422</v>
      </c>
      <c r="B96">
        <v>115</v>
      </c>
      <c r="C96">
        <v>41</v>
      </c>
    </row>
    <row r="97" spans="1:3" x14ac:dyDescent="0.35">
      <c r="A97" t="s">
        <v>423</v>
      </c>
      <c r="B97">
        <v>115</v>
      </c>
      <c r="C97">
        <v>33</v>
      </c>
    </row>
    <row r="98" spans="1:3" x14ac:dyDescent="0.35">
      <c r="A98" t="s">
        <v>424</v>
      </c>
      <c r="B98">
        <v>113</v>
      </c>
      <c r="C98">
        <v>13</v>
      </c>
    </row>
    <row r="99" spans="1:3" x14ac:dyDescent="0.35">
      <c r="A99" t="s">
        <v>425</v>
      </c>
      <c r="B99">
        <v>111</v>
      </c>
      <c r="C99">
        <v>18</v>
      </c>
    </row>
    <row r="100" spans="1:3" x14ac:dyDescent="0.35">
      <c r="A100" t="s">
        <v>426</v>
      </c>
      <c r="B100">
        <v>109</v>
      </c>
      <c r="C100">
        <v>11</v>
      </c>
    </row>
    <row r="101" spans="1:3" x14ac:dyDescent="0.35">
      <c r="A101" t="s">
        <v>427</v>
      </c>
      <c r="B101">
        <v>107</v>
      </c>
      <c r="C101">
        <v>22</v>
      </c>
    </row>
    <row r="102" spans="1:3" x14ac:dyDescent="0.35">
      <c r="A102" t="s">
        <v>428</v>
      </c>
      <c r="B102">
        <v>106</v>
      </c>
      <c r="C102">
        <v>18</v>
      </c>
    </row>
    <row r="103" spans="1:3" x14ac:dyDescent="0.35">
      <c r="A103" t="s">
        <v>429</v>
      </c>
      <c r="B103">
        <v>103</v>
      </c>
      <c r="C103">
        <v>32</v>
      </c>
    </row>
    <row r="104" spans="1:3" x14ac:dyDescent="0.35">
      <c r="A104" t="s">
        <v>430</v>
      </c>
      <c r="B104">
        <v>103</v>
      </c>
      <c r="C104">
        <v>11</v>
      </c>
    </row>
    <row r="105" spans="1:3" x14ac:dyDescent="0.35">
      <c r="A105" t="s">
        <v>431</v>
      </c>
      <c r="B105">
        <v>96</v>
      </c>
      <c r="C105">
        <v>45</v>
      </c>
    </row>
    <row r="106" spans="1:3" x14ac:dyDescent="0.35">
      <c r="A106" t="s">
        <v>432</v>
      </c>
      <c r="B106">
        <v>94</v>
      </c>
      <c r="C106">
        <v>26</v>
      </c>
    </row>
    <row r="107" spans="1:3" x14ac:dyDescent="0.35">
      <c r="A107" t="s">
        <v>433</v>
      </c>
      <c r="B107">
        <v>93</v>
      </c>
      <c r="C107">
        <v>15</v>
      </c>
    </row>
    <row r="108" spans="1:3" x14ac:dyDescent="0.35">
      <c r="A108" t="s">
        <v>434</v>
      </c>
      <c r="B108">
        <v>92</v>
      </c>
      <c r="C108">
        <v>6</v>
      </c>
    </row>
    <row r="109" spans="1:3" x14ac:dyDescent="0.35">
      <c r="A109" t="s">
        <v>435</v>
      </c>
      <c r="B109">
        <v>92</v>
      </c>
      <c r="C109">
        <v>11</v>
      </c>
    </row>
    <row r="110" spans="1:3" x14ac:dyDescent="0.35">
      <c r="A110" t="s">
        <v>436</v>
      </c>
      <c r="B110">
        <v>90</v>
      </c>
      <c r="C110">
        <v>24</v>
      </c>
    </row>
    <row r="111" spans="1:3" x14ac:dyDescent="0.35">
      <c r="A111" t="s">
        <v>437</v>
      </c>
      <c r="B111">
        <v>88</v>
      </c>
      <c r="C111">
        <v>52</v>
      </c>
    </row>
    <row r="112" spans="1:3" x14ac:dyDescent="0.35">
      <c r="A112" t="s">
        <v>438</v>
      </c>
      <c r="B112">
        <v>86</v>
      </c>
      <c r="C112">
        <v>28</v>
      </c>
    </row>
    <row r="113" spans="1:3" x14ac:dyDescent="0.35">
      <c r="A113" t="s">
        <v>439</v>
      </c>
      <c r="B113">
        <v>84</v>
      </c>
      <c r="C113">
        <v>32</v>
      </c>
    </row>
    <row r="114" spans="1:3" x14ac:dyDescent="0.35">
      <c r="A114" t="s">
        <v>440</v>
      </c>
      <c r="B114">
        <v>83</v>
      </c>
      <c r="C114">
        <v>39</v>
      </c>
    </row>
    <row r="115" spans="1:3" x14ac:dyDescent="0.35">
      <c r="A115" t="s">
        <v>441</v>
      </c>
      <c r="B115">
        <v>81</v>
      </c>
      <c r="C115">
        <v>36</v>
      </c>
    </row>
    <row r="116" spans="1:3" x14ac:dyDescent="0.35">
      <c r="A116" t="s">
        <v>442</v>
      </c>
      <c r="B116">
        <v>76</v>
      </c>
      <c r="C116">
        <v>17</v>
      </c>
    </row>
    <row r="117" spans="1:3" x14ac:dyDescent="0.35">
      <c r="A117" t="s">
        <v>443</v>
      </c>
      <c r="B117">
        <v>74</v>
      </c>
      <c r="C117">
        <v>7</v>
      </c>
    </row>
    <row r="118" spans="1:3" x14ac:dyDescent="0.35">
      <c r="A118" t="s">
        <v>444</v>
      </c>
      <c r="B118">
        <v>68</v>
      </c>
      <c r="C118">
        <v>17</v>
      </c>
    </row>
    <row r="119" spans="1:3" x14ac:dyDescent="0.35">
      <c r="A119" t="s">
        <v>445</v>
      </c>
      <c r="B119">
        <v>68</v>
      </c>
      <c r="C119">
        <v>16</v>
      </c>
    </row>
    <row r="120" spans="1:3" x14ac:dyDescent="0.35">
      <c r="A120" t="s">
        <v>446</v>
      </c>
      <c r="B120">
        <v>66</v>
      </c>
      <c r="C120">
        <v>17</v>
      </c>
    </row>
    <row r="121" spans="1:3" x14ac:dyDescent="0.35">
      <c r="A121" t="s">
        <v>447</v>
      </c>
      <c r="B121">
        <v>65</v>
      </c>
      <c r="C121">
        <v>19</v>
      </c>
    </row>
    <row r="122" spans="1:3" x14ac:dyDescent="0.35">
      <c r="A122" t="s">
        <v>448</v>
      </c>
      <c r="B122">
        <v>65</v>
      </c>
      <c r="C122">
        <v>8</v>
      </c>
    </row>
    <row r="123" spans="1:3" x14ac:dyDescent="0.35">
      <c r="A123" t="s">
        <v>449</v>
      </c>
      <c r="B123">
        <v>65</v>
      </c>
      <c r="C123">
        <v>55</v>
      </c>
    </row>
    <row r="124" spans="1:3" x14ac:dyDescent="0.35">
      <c r="A124" t="s">
        <v>450</v>
      </c>
      <c r="B124">
        <v>63</v>
      </c>
      <c r="C124">
        <v>12</v>
      </c>
    </row>
    <row r="125" spans="1:3" x14ac:dyDescent="0.35">
      <c r="A125" t="s">
        <v>451</v>
      </c>
      <c r="B125">
        <v>61</v>
      </c>
      <c r="C125">
        <v>9</v>
      </c>
    </row>
    <row r="126" spans="1:3" x14ac:dyDescent="0.35">
      <c r="A126" t="s">
        <v>452</v>
      </c>
      <c r="B126">
        <v>60</v>
      </c>
      <c r="C126">
        <v>5</v>
      </c>
    </row>
    <row r="127" spans="1:3" x14ac:dyDescent="0.35">
      <c r="A127" t="s">
        <v>453</v>
      </c>
      <c r="B127">
        <v>60</v>
      </c>
      <c r="C127">
        <v>25</v>
      </c>
    </row>
    <row r="128" spans="1:3" x14ac:dyDescent="0.35">
      <c r="A128" t="s">
        <v>454</v>
      </c>
      <c r="B128">
        <v>60</v>
      </c>
      <c r="C128">
        <v>6</v>
      </c>
    </row>
    <row r="129" spans="1:3" x14ac:dyDescent="0.35">
      <c r="A129" t="s">
        <v>455</v>
      </c>
      <c r="B129">
        <v>57</v>
      </c>
      <c r="C129">
        <v>6</v>
      </c>
    </row>
    <row r="130" spans="1:3" x14ac:dyDescent="0.35">
      <c r="A130" t="s">
        <v>456</v>
      </c>
      <c r="B130">
        <v>57</v>
      </c>
      <c r="C130">
        <v>7</v>
      </c>
    </row>
    <row r="131" spans="1:3" x14ac:dyDescent="0.35">
      <c r="A131" t="s">
        <v>457</v>
      </c>
      <c r="B131">
        <v>56</v>
      </c>
      <c r="C131">
        <v>29</v>
      </c>
    </row>
    <row r="132" spans="1:3" x14ac:dyDescent="0.35">
      <c r="A132" t="s">
        <v>458</v>
      </c>
      <c r="B132">
        <v>55</v>
      </c>
      <c r="C132">
        <v>12</v>
      </c>
    </row>
    <row r="133" spans="1:3" x14ac:dyDescent="0.35">
      <c r="A133" t="s">
        <v>459</v>
      </c>
      <c r="B133">
        <v>55</v>
      </c>
      <c r="C133">
        <v>14</v>
      </c>
    </row>
    <row r="134" spans="1:3" x14ac:dyDescent="0.35">
      <c r="A134" t="s">
        <v>460</v>
      </c>
      <c r="B134">
        <v>55</v>
      </c>
      <c r="C134">
        <v>26</v>
      </c>
    </row>
    <row r="135" spans="1:3" x14ac:dyDescent="0.35">
      <c r="A135" t="s">
        <v>461</v>
      </c>
      <c r="B135">
        <v>52</v>
      </c>
      <c r="C135">
        <v>10</v>
      </c>
    </row>
    <row r="136" spans="1:3" x14ac:dyDescent="0.35">
      <c r="A136" t="s">
        <v>462</v>
      </c>
      <c r="B136">
        <v>52</v>
      </c>
      <c r="C136">
        <v>7</v>
      </c>
    </row>
    <row r="137" spans="1:3" x14ac:dyDescent="0.35">
      <c r="A137" t="s">
        <v>463</v>
      </c>
      <c r="B137">
        <v>51</v>
      </c>
      <c r="C137">
        <v>9</v>
      </c>
    </row>
    <row r="138" spans="1:3" x14ac:dyDescent="0.35">
      <c r="A138" t="s">
        <v>464</v>
      </c>
      <c r="B138">
        <v>49</v>
      </c>
      <c r="C138">
        <v>6</v>
      </c>
    </row>
    <row r="139" spans="1:3" x14ac:dyDescent="0.35">
      <c r="A139" t="s">
        <v>465</v>
      </c>
      <c r="B139">
        <v>48</v>
      </c>
      <c r="C139">
        <v>9</v>
      </c>
    </row>
    <row r="140" spans="1:3" x14ac:dyDescent="0.35">
      <c r="A140" t="s">
        <v>466</v>
      </c>
      <c r="B140">
        <v>45</v>
      </c>
      <c r="C140">
        <v>9</v>
      </c>
    </row>
    <row r="141" spans="1:3" x14ac:dyDescent="0.35">
      <c r="A141" t="s">
        <v>467</v>
      </c>
      <c r="B141">
        <v>44</v>
      </c>
      <c r="C141">
        <v>15</v>
      </c>
    </row>
    <row r="142" spans="1:3" x14ac:dyDescent="0.35">
      <c r="A142" t="s">
        <v>468</v>
      </c>
      <c r="B142">
        <v>41</v>
      </c>
      <c r="C142">
        <v>17</v>
      </c>
    </row>
    <row r="143" spans="1:3" x14ac:dyDescent="0.35">
      <c r="A143" t="s">
        <v>469</v>
      </c>
      <c r="B143">
        <v>41</v>
      </c>
      <c r="C143">
        <v>4</v>
      </c>
    </row>
    <row r="144" spans="1:3" x14ac:dyDescent="0.35">
      <c r="A144" t="s">
        <v>470</v>
      </c>
      <c r="B144">
        <v>40</v>
      </c>
      <c r="C144">
        <v>7</v>
      </c>
    </row>
    <row r="145" spans="1:3" x14ac:dyDescent="0.35">
      <c r="A145" t="s">
        <v>471</v>
      </c>
      <c r="B145">
        <v>39</v>
      </c>
      <c r="C145">
        <v>10</v>
      </c>
    </row>
    <row r="146" spans="1:3" x14ac:dyDescent="0.35">
      <c r="A146" t="s">
        <v>472</v>
      </c>
      <c r="B146">
        <v>38</v>
      </c>
      <c r="C146">
        <v>12</v>
      </c>
    </row>
    <row r="147" spans="1:3" x14ac:dyDescent="0.35">
      <c r="A147" t="s">
        <v>473</v>
      </c>
      <c r="B147">
        <v>38</v>
      </c>
      <c r="C147">
        <v>11</v>
      </c>
    </row>
    <row r="148" spans="1:3" x14ac:dyDescent="0.35">
      <c r="A148" t="s">
        <v>474</v>
      </c>
      <c r="B148">
        <v>38</v>
      </c>
      <c r="C148">
        <v>7</v>
      </c>
    </row>
    <row r="149" spans="1:3" x14ac:dyDescent="0.35">
      <c r="A149" t="s">
        <v>475</v>
      </c>
      <c r="B149">
        <v>36</v>
      </c>
      <c r="C149">
        <v>5</v>
      </c>
    </row>
    <row r="150" spans="1:3" x14ac:dyDescent="0.35">
      <c r="A150" t="s">
        <v>476</v>
      </c>
      <c r="B150">
        <v>35</v>
      </c>
      <c r="C150">
        <v>9</v>
      </c>
    </row>
    <row r="151" spans="1:3" x14ac:dyDescent="0.35">
      <c r="A151" t="s">
        <v>477</v>
      </c>
      <c r="B151">
        <v>35</v>
      </c>
      <c r="C151">
        <v>9</v>
      </c>
    </row>
    <row r="152" spans="1:3" x14ac:dyDescent="0.35">
      <c r="A152" t="s">
        <v>478</v>
      </c>
      <c r="B152">
        <v>35</v>
      </c>
      <c r="C152">
        <v>10</v>
      </c>
    </row>
    <row r="153" spans="1:3" x14ac:dyDescent="0.35">
      <c r="A153" t="s">
        <v>479</v>
      </c>
      <c r="B153">
        <v>35</v>
      </c>
      <c r="C153">
        <v>6</v>
      </c>
    </row>
    <row r="154" spans="1:3" x14ac:dyDescent="0.35">
      <c r="A154" t="s">
        <v>480</v>
      </c>
      <c r="B154">
        <v>35</v>
      </c>
      <c r="C154">
        <v>7</v>
      </c>
    </row>
    <row r="155" spans="1:3" x14ac:dyDescent="0.35">
      <c r="A155" t="s">
        <v>481</v>
      </c>
      <c r="B155">
        <v>34</v>
      </c>
      <c r="C155">
        <v>3</v>
      </c>
    </row>
    <row r="156" spans="1:3" x14ac:dyDescent="0.35">
      <c r="A156" t="s">
        <v>482</v>
      </c>
      <c r="B156">
        <v>34</v>
      </c>
      <c r="C156">
        <v>5</v>
      </c>
    </row>
    <row r="157" spans="1:3" x14ac:dyDescent="0.35">
      <c r="A157" t="s">
        <v>483</v>
      </c>
      <c r="B157">
        <v>33</v>
      </c>
      <c r="C157">
        <v>5</v>
      </c>
    </row>
    <row r="158" spans="1:3" x14ac:dyDescent="0.35">
      <c r="A158" t="s">
        <v>484</v>
      </c>
      <c r="B158">
        <v>32</v>
      </c>
      <c r="C158">
        <v>8</v>
      </c>
    </row>
    <row r="159" spans="1:3" x14ac:dyDescent="0.35">
      <c r="A159" t="s">
        <v>485</v>
      </c>
      <c r="B159">
        <v>31</v>
      </c>
      <c r="C159">
        <v>5</v>
      </c>
    </row>
    <row r="160" spans="1:3" x14ac:dyDescent="0.35">
      <c r="A160" t="s">
        <v>486</v>
      </c>
      <c r="B160">
        <v>30</v>
      </c>
      <c r="C160">
        <v>2</v>
      </c>
    </row>
    <row r="161" spans="1:3" x14ac:dyDescent="0.35">
      <c r="A161" t="s">
        <v>487</v>
      </c>
      <c r="B161">
        <v>29</v>
      </c>
      <c r="C161">
        <v>22</v>
      </c>
    </row>
    <row r="162" spans="1:3" x14ac:dyDescent="0.35">
      <c r="A162" t="s">
        <v>488</v>
      </c>
      <c r="B162">
        <v>29</v>
      </c>
      <c r="C162">
        <v>9</v>
      </c>
    </row>
    <row r="163" spans="1:3" x14ac:dyDescent="0.35">
      <c r="A163" t="s">
        <v>489</v>
      </c>
      <c r="B163">
        <v>28</v>
      </c>
      <c r="C163">
        <v>14</v>
      </c>
    </row>
    <row r="164" spans="1:3" x14ac:dyDescent="0.35">
      <c r="A164" t="s">
        <v>490</v>
      </c>
      <c r="B164">
        <v>27</v>
      </c>
      <c r="C164">
        <v>7</v>
      </c>
    </row>
    <row r="165" spans="1:3" x14ac:dyDescent="0.35">
      <c r="A165" t="s">
        <v>491</v>
      </c>
      <c r="B165">
        <v>27</v>
      </c>
      <c r="C165">
        <v>16</v>
      </c>
    </row>
    <row r="166" spans="1:3" x14ac:dyDescent="0.35">
      <c r="A166" t="s">
        <v>492</v>
      </c>
      <c r="B166">
        <v>26</v>
      </c>
      <c r="C166">
        <v>5</v>
      </c>
    </row>
    <row r="167" spans="1:3" x14ac:dyDescent="0.35">
      <c r="A167" t="s">
        <v>493</v>
      </c>
      <c r="B167">
        <v>25</v>
      </c>
      <c r="C167">
        <v>11</v>
      </c>
    </row>
    <row r="168" spans="1:3" x14ac:dyDescent="0.35">
      <c r="A168" t="s">
        <v>494</v>
      </c>
      <c r="B168">
        <v>25</v>
      </c>
      <c r="C168">
        <v>4</v>
      </c>
    </row>
    <row r="169" spans="1:3" x14ac:dyDescent="0.35">
      <c r="A169" t="s">
        <v>495</v>
      </c>
      <c r="B169">
        <v>25</v>
      </c>
      <c r="C169">
        <v>4</v>
      </c>
    </row>
    <row r="170" spans="1:3" x14ac:dyDescent="0.35">
      <c r="A170" t="s">
        <v>496</v>
      </c>
      <c r="B170">
        <v>24</v>
      </c>
      <c r="C170">
        <v>5</v>
      </c>
    </row>
    <row r="171" spans="1:3" x14ac:dyDescent="0.35">
      <c r="A171" t="s">
        <v>497</v>
      </c>
      <c r="B171">
        <v>24</v>
      </c>
      <c r="C171">
        <v>3</v>
      </c>
    </row>
    <row r="172" spans="1:3" x14ac:dyDescent="0.35">
      <c r="A172" t="s">
        <v>498</v>
      </c>
      <c r="B172">
        <v>23</v>
      </c>
      <c r="C172">
        <v>4</v>
      </c>
    </row>
    <row r="173" spans="1:3" x14ac:dyDescent="0.35">
      <c r="A173" t="s">
        <v>499</v>
      </c>
      <c r="B173">
        <v>22</v>
      </c>
      <c r="C173">
        <v>14</v>
      </c>
    </row>
    <row r="174" spans="1:3" x14ac:dyDescent="0.35">
      <c r="A174" t="s">
        <v>500</v>
      </c>
      <c r="B174">
        <v>22</v>
      </c>
      <c r="C174">
        <v>2</v>
      </c>
    </row>
    <row r="175" spans="1:3" x14ac:dyDescent="0.35">
      <c r="A175" t="s">
        <v>501</v>
      </c>
      <c r="B175">
        <v>21</v>
      </c>
      <c r="C175">
        <v>3</v>
      </c>
    </row>
    <row r="176" spans="1:3" x14ac:dyDescent="0.35">
      <c r="A176" t="s">
        <v>502</v>
      </c>
      <c r="B176">
        <v>20</v>
      </c>
      <c r="C176">
        <v>3</v>
      </c>
    </row>
    <row r="177" spans="1:3" x14ac:dyDescent="0.35">
      <c r="A177" t="s">
        <v>503</v>
      </c>
      <c r="B177">
        <v>19</v>
      </c>
      <c r="C177">
        <v>3</v>
      </c>
    </row>
    <row r="178" spans="1:3" x14ac:dyDescent="0.35">
      <c r="A178" t="s">
        <v>504</v>
      </c>
      <c r="B178">
        <v>19</v>
      </c>
      <c r="C178">
        <v>12</v>
      </c>
    </row>
    <row r="179" spans="1:3" x14ac:dyDescent="0.35">
      <c r="A179" t="s">
        <v>505</v>
      </c>
      <c r="B179">
        <v>19</v>
      </c>
      <c r="C179">
        <v>6</v>
      </c>
    </row>
    <row r="180" spans="1:3" x14ac:dyDescent="0.35">
      <c r="A180" t="s">
        <v>506</v>
      </c>
      <c r="B180">
        <v>18</v>
      </c>
      <c r="C180">
        <v>3</v>
      </c>
    </row>
    <row r="181" spans="1:3" x14ac:dyDescent="0.35">
      <c r="A181" t="s">
        <v>507</v>
      </c>
      <c r="B181">
        <v>18</v>
      </c>
      <c r="C181">
        <v>4</v>
      </c>
    </row>
    <row r="182" spans="1:3" x14ac:dyDescent="0.35">
      <c r="A182" t="s">
        <v>508</v>
      </c>
      <c r="B182">
        <v>17</v>
      </c>
      <c r="C182">
        <v>3</v>
      </c>
    </row>
    <row r="183" spans="1:3" x14ac:dyDescent="0.35">
      <c r="A183" t="s">
        <v>509</v>
      </c>
      <c r="B183">
        <v>17</v>
      </c>
      <c r="C183">
        <v>5</v>
      </c>
    </row>
    <row r="184" spans="1:3" x14ac:dyDescent="0.35">
      <c r="A184" t="s">
        <v>510</v>
      </c>
      <c r="B184">
        <v>17</v>
      </c>
      <c r="C184">
        <v>6</v>
      </c>
    </row>
    <row r="185" spans="1:3" x14ac:dyDescent="0.35">
      <c r="A185" t="s">
        <v>511</v>
      </c>
      <c r="B185">
        <v>17</v>
      </c>
      <c r="C185">
        <v>4</v>
      </c>
    </row>
    <row r="186" spans="1:3" x14ac:dyDescent="0.35">
      <c r="A186" t="s">
        <v>512</v>
      </c>
      <c r="B186">
        <v>17</v>
      </c>
      <c r="C186">
        <v>4</v>
      </c>
    </row>
    <row r="187" spans="1:3" x14ac:dyDescent="0.35">
      <c r="A187" t="s">
        <v>513</v>
      </c>
      <c r="B187">
        <v>16</v>
      </c>
      <c r="C187">
        <v>2</v>
      </c>
    </row>
    <row r="188" spans="1:3" x14ac:dyDescent="0.35">
      <c r="A188" t="s">
        <v>514</v>
      </c>
      <c r="B188">
        <v>15</v>
      </c>
      <c r="C188">
        <v>3</v>
      </c>
    </row>
    <row r="189" spans="1:3" x14ac:dyDescent="0.35">
      <c r="A189" t="s">
        <v>515</v>
      </c>
      <c r="B189">
        <v>15</v>
      </c>
      <c r="C189">
        <v>4</v>
      </c>
    </row>
    <row r="190" spans="1:3" x14ac:dyDescent="0.35">
      <c r="A190" t="s">
        <v>516</v>
      </c>
      <c r="B190">
        <v>15</v>
      </c>
      <c r="C190">
        <v>3</v>
      </c>
    </row>
    <row r="191" spans="1:3" x14ac:dyDescent="0.35">
      <c r="A191" t="s">
        <v>517</v>
      </c>
      <c r="B191">
        <v>15</v>
      </c>
      <c r="C191">
        <v>6</v>
      </c>
    </row>
    <row r="192" spans="1:3" x14ac:dyDescent="0.35">
      <c r="A192" t="s">
        <v>518</v>
      </c>
      <c r="B192">
        <v>15</v>
      </c>
      <c r="C192">
        <v>8</v>
      </c>
    </row>
    <row r="193" spans="1:3" x14ac:dyDescent="0.35">
      <c r="A193" t="s">
        <v>519</v>
      </c>
      <c r="B193">
        <v>15</v>
      </c>
      <c r="C193">
        <v>2</v>
      </c>
    </row>
    <row r="194" spans="1:3" x14ac:dyDescent="0.35">
      <c r="A194" t="s">
        <v>520</v>
      </c>
      <c r="B194">
        <v>15</v>
      </c>
      <c r="C194">
        <v>4</v>
      </c>
    </row>
    <row r="195" spans="1:3" x14ac:dyDescent="0.35">
      <c r="A195" t="s">
        <v>521</v>
      </c>
      <c r="B195">
        <v>15</v>
      </c>
      <c r="C195">
        <v>5</v>
      </c>
    </row>
    <row r="196" spans="1:3" x14ac:dyDescent="0.35">
      <c r="A196" t="s">
        <v>522</v>
      </c>
      <c r="B196">
        <v>13</v>
      </c>
      <c r="C196">
        <v>4</v>
      </c>
    </row>
    <row r="197" spans="1:3" x14ac:dyDescent="0.35">
      <c r="A197" t="s">
        <v>523</v>
      </c>
      <c r="B197">
        <v>12</v>
      </c>
      <c r="C197">
        <v>3</v>
      </c>
    </row>
    <row r="198" spans="1:3" x14ac:dyDescent="0.35">
      <c r="A198" t="s">
        <v>524</v>
      </c>
      <c r="B198">
        <v>12</v>
      </c>
      <c r="C198">
        <v>2</v>
      </c>
    </row>
    <row r="199" spans="1:3" x14ac:dyDescent="0.35">
      <c r="A199" t="s">
        <v>525</v>
      </c>
      <c r="B199">
        <v>12</v>
      </c>
      <c r="C199">
        <v>2</v>
      </c>
    </row>
    <row r="200" spans="1:3" x14ac:dyDescent="0.35">
      <c r="A200" t="s">
        <v>526</v>
      </c>
      <c r="B200">
        <v>12</v>
      </c>
      <c r="C200">
        <v>1</v>
      </c>
    </row>
    <row r="201" spans="1:3" x14ac:dyDescent="0.35">
      <c r="A201" t="s">
        <v>527</v>
      </c>
      <c r="B201">
        <v>12</v>
      </c>
      <c r="C201">
        <v>3</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CE76D-E1CA-4FCA-BB80-45794CF5375B}">
  <sheetPr>
    <tabColor rgb="FF00B050"/>
  </sheetPr>
  <dimension ref="A1:C201"/>
  <sheetViews>
    <sheetView zoomScale="75" zoomScaleNormal="75" workbookViewId="0">
      <selection activeCell="A43" sqref="A43"/>
    </sheetView>
  </sheetViews>
  <sheetFormatPr defaultRowHeight="14.5" x14ac:dyDescent="0.35"/>
  <cols>
    <col min="1" max="1" width="115.26953125" bestFit="1" customWidth="1"/>
    <col min="2" max="2" width="9.90625" bestFit="1" customWidth="1"/>
    <col min="3" max="3" width="10.26953125" bestFit="1" customWidth="1"/>
  </cols>
  <sheetData>
    <row r="1" spans="1:3" x14ac:dyDescent="0.35">
      <c r="A1" t="s">
        <v>125</v>
      </c>
      <c r="B1" t="s">
        <v>126</v>
      </c>
      <c r="C1" t="s">
        <v>127</v>
      </c>
    </row>
    <row r="2" spans="1:3" x14ac:dyDescent="0.35">
      <c r="A2" t="s">
        <v>528</v>
      </c>
      <c r="B2">
        <v>840</v>
      </c>
      <c r="C2">
        <v>62</v>
      </c>
    </row>
    <row r="3" spans="1:3" x14ac:dyDescent="0.35">
      <c r="A3" t="s">
        <v>529</v>
      </c>
      <c r="B3">
        <v>749</v>
      </c>
      <c r="C3">
        <v>74</v>
      </c>
    </row>
    <row r="4" spans="1:3" x14ac:dyDescent="0.35">
      <c r="A4" t="s">
        <v>530</v>
      </c>
      <c r="B4">
        <v>737</v>
      </c>
      <c r="C4">
        <v>43</v>
      </c>
    </row>
    <row r="5" spans="1:3" x14ac:dyDescent="0.35">
      <c r="A5" t="s">
        <v>531</v>
      </c>
      <c r="B5">
        <v>701</v>
      </c>
      <c r="C5">
        <v>34</v>
      </c>
    </row>
    <row r="6" spans="1:3" x14ac:dyDescent="0.35">
      <c r="A6" t="s">
        <v>532</v>
      </c>
      <c r="B6">
        <v>652</v>
      </c>
      <c r="C6">
        <v>71</v>
      </c>
    </row>
    <row r="7" spans="1:3" x14ac:dyDescent="0.35">
      <c r="A7" t="s">
        <v>533</v>
      </c>
      <c r="B7">
        <v>614</v>
      </c>
      <c r="C7">
        <v>53</v>
      </c>
    </row>
    <row r="8" spans="1:3" x14ac:dyDescent="0.35">
      <c r="A8" t="s">
        <v>534</v>
      </c>
      <c r="B8">
        <v>580</v>
      </c>
      <c r="C8">
        <v>59</v>
      </c>
    </row>
    <row r="9" spans="1:3" x14ac:dyDescent="0.35">
      <c r="A9" t="s">
        <v>535</v>
      </c>
      <c r="B9">
        <v>576</v>
      </c>
      <c r="C9">
        <v>51</v>
      </c>
    </row>
    <row r="10" spans="1:3" x14ac:dyDescent="0.35">
      <c r="A10" t="s">
        <v>536</v>
      </c>
      <c r="B10">
        <v>560</v>
      </c>
      <c r="C10">
        <v>62</v>
      </c>
    </row>
    <row r="11" spans="1:3" x14ac:dyDescent="0.35">
      <c r="A11" t="s">
        <v>337</v>
      </c>
      <c r="B11">
        <v>546</v>
      </c>
      <c r="C11">
        <v>51</v>
      </c>
    </row>
    <row r="12" spans="1:3" x14ac:dyDescent="0.35">
      <c r="A12" t="s">
        <v>537</v>
      </c>
      <c r="B12">
        <v>530</v>
      </c>
      <c r="C12">
        <v>56</v>
      </c>
    </row>
    <row r="13" spans="1:3" x14ac:dyDescent="0.35">
      <c r="A13" t="s">
        <v>339</v>
      </c>
      <c r="B13">
        <v>518</v>
      </c>
      <c r="C13">
        <v>71</v>
      </c>
    </row>
    <row r="14" spans="1:3" x14ac:dyDescent="0.35">
      <c r="A14" t="s">
        <v>538</v>
      </c>
      <c r="B14">
        <v>487</v>
      </c>
      <c r="C14">
        <v>74</v>
      </c>
    </row>
    <row r="15" spans="1:3" x14ac:dyDescent="0.35">
      <c r="A15" t="s">
        <v>539</v>
      </c>
      <c r="B15">
        <v>465</v>
      </c>
      <c r="C15">
        <v>52</v>
      </c>
    </row>
    <row r="16" spans="1:3" x14ac:dyDescent="0.35">
      <c r="A16" t="s">
        <v>540</v>
      </c>
      <c r="B16">
        <v>464</v>
      </c>
      <c r="C16">
        <v>58</v>
      </c>
    </row>
    <row r="17" spans="1:3" x14ac:dyDescent="0.35">
      <c r="A17" t="s">
        <v>541</v>
      </c>
      <c r="B17">
        <v>440</v>
      </c>
      <c r="C17">
        <v>26</v>
      </c>
    </row>
    <row r="18" spans="1:3" x14ac:dyDescent="0.35">
      <c r="A18" t="s">
        <v>542</v>
      </c>
      <c r="B18">
        <v>428</v>
      </c>
      <c r="C18">
        <v>59</v>
      </c>
    </row>
    <row r="19" spans="1:3" x14ac:dyDescent="0.35">
      <c r="A19" t="s">
        <v>543</v>
      </c>
      <c r="B19">
        <v>428</v>
      </c>
      <c r="C19">
        <v>53</v>
      </c>
    </row>
    <row r="20" spans="1:3" x14ac:dyDescent="0.35">
      <c r="A20" t="s">
        <v>544</v>
      </c>
      <c r="B20">
        <v>408</v>
      </c>
      <c r="C20">
        <v>43</v>
      </c>
    </row>
    <row r="21" spans="1:3" x14ac:dyDescent="0.35">
      <c r="A21" t="s">
        <v>545</v>
      </c>
      <c r="B21">
        <v>386</v>
      </c>
      <c r="C21">
        <v>56</v>
      </c>
    </row>
    <row r="22" spans="1:3" x14ac:dyDescent="0.35">
      <c r="A22" t="s">
        <v>546</v>
      </c>
      <c r="B22">
        <v>380</v>
      </c>
      <c r="C22">
        <v>25</v>
      </c>
    </row>
    <row r="23" spans="1:3" x14ac:dyDescent="0.35">
      <c r="A23" t="s">
        <v>547</v>
      </c>
      <c r="B23">
        <v>347</v>
      </c>
      <c r="C23">
        <v>74</v>
      </c>
    </row>
    <row r="24" spans="1:3" x14ac:dyDescent="0.35">
      <c r="A24" t="s">
        <v>548</v>
      </c>
      <c r="B24">
        <v>344</v>
      </c>
      <c r="C24">
        <v>43</v>
      </c>
    </row>
    <row r="25" spans="1:3" x14ac:dyDescent="0.35">
      <c r="A25" t="s">
        <v>549</v>
      </c>
      <c r="B25">
        <v>344</v>
      </c>
      <c r="C25">
        <v>70</v>
      </c>
    </row>
    <row r="26" spans="1:3" x14ac:dyDescent="0.35">
      <c r="A26" t="s">
        <v>550</v>
      </c>
      <c r="B26">
        <v>341</v>
      </c>
      <c r="C26">
        <v>34</v>
      </c>
    </row>
    <row r="27" spans="1:3" x14ac:dyDescent="0.35">
      <c r="A27" t="s">
        <v>551</v>
      </c>
      <c r="B27">
        <v>331</v>
      </c>
      <c r="C27">
        <v>47</v>
      </c>
    </row>
    <row r="28" spans="1:3" x14ac:dyDescent="0.35">
      <c r="A28" t="s">
        <v>552</v>
      </c>
      <c r="B28">
        <v>325</v>
      </c>
      <c r="C28">
        <v>68</v>
      </c>
    </row>
    <row r="29" spans="1:3" x14ac:dyDescent="0.35">
      <c r="A29" t="s">
        <v>553</v>
      </c>
      <c r="B29">
        <v>320</v>
      </c>
      <c r="C29">
        <v>35</v>
      </c>
    </row>
    <row r="30" spans="1:3" x14ac:dyDescent="0.35">
      <c r="A30" t="s">
        <v>554</v>
      </c>
      <c r="B30">
        <v>319</v>
      </c>
      <c r="C30">
        <v>38</v>
      </c>
    </row>
    <row r="31" spans="1:3" x14ac:dyDescent="0.35">
      <c r="A31" t="s">
        <v>555</v>
      </c>
      <c r="B31">
        <v>311</v>
      </c>
      <c r="C31">
        <v>51</v>
      </c>
    </row>
    <row r="32" spans="1:3" x14ac:dyDescent="0.35">
      <c r="A32" t="s">
        <v>158</v>
      </c>
      <c r="B32">
        <v>310</v>
      </c>
      <c r="C32">
        <v>42</v>
      </c>
    </row>
    <row r="33" spans="1:3" x14ac:dyDescent="0.35">
      <c r="A33" t="s">
        <v>556</v>
      </c>
      <c r="B33">
        <v>301</v>
      </c>
      <c r="C33">
        <v>29</v>
      </c>
    </row>
    <row r="34" spans="1:3" x14ac:dyDescent="0.35">
      <c r="A34" t="s">
        <v>557</v>
      </c>
      <c r="B34">
        <v>289</v>
      </c>
      <c r="C34">
        <v>41</v>
      </c>
    </row>
    <row r="35" spans="1:3" x14ac:dyDescent="0.35">
      <c r="A35" t="s">
        <v>558</v>
      </c>
      <c r="B35">
        <v>274</v>
      </c>
      <c r="C35">
        <v>25</v>
      </c>
    </row>
    <row r="36" spans="1:3" x14ac:dyDescent="0.35">
      <c r="A36" t="s">
        <v>559</v>
      </c>
      <c r="B36">
        <v>266</v>
      </c>
      <c r="C36">
        <v>49</v>
      </c>
    </row>
    <row r="37" spans="1:3" x14ac:dyDescent="0.35">
      <c r="A37" t="s">
        <v>560</v>
      </c>
      <c r="B37">
        <v>248</v>
      </c>
      <c r="C37">
        <v>54</v>
      </c>
    </row>
    <row r="38" spans="1:3" x14ac:dyDescent="0.35">
      <c r="A38" t="s">
        <v>561</v>
      </c>
      <c r="B38">
        <v>246</v>
      </c>
      <c r="C38">
        <v>30</v>
      </c>
    </row>
    <row r="39" spans="1:3" x14ac:dyDescent="0.35">
      <c r="A39" t="s">
        <v>562</v>
      </c>
      <c r="B39">
        <v>238</v>
      </c>
      <c r="C39">
        <v>40</v>
      </c>
    </row>
    <row r="40" spans="1:3" x14ac:dyDescent="0.35">
      <c r="A40" t="s">
        <v>563</v>
      </c>
      <c r="B40">
        <v>238</v>
      </c>
      <c r="C40">
        <v>39</v>
      </c>
    </row>
    <row r="41" spans="1:3" x14ac:dyDescent="0.35">
      <c r="A41" t="s">
        <v>564</v>
      </c>
      <c r="B41">
        <v>236</v>
      </c>
      <c r="C41">
        <v>60</v>
      </c>
    </row>
    <row r="42" spans="1:3" x14ac:dyDescent="0.35">
      <c r="A42" t="s">
        <v>565</v>
      </c>
      <c r="B42">
        <v>235</v>
      </c>
      <c r="C42">
        <v>37</v>
      </c>
    </row>
    <row r="43" spans="1:3" x14ac:dyDescent="0.35">
      <c r="A43" t="s">
        <v>566</v>
      </c>
      <c r="B43">
        <v>234</v>
      </c>
      <c r="C43">
        <v>37</v>
      </c>
    </row>
    <row r="44" spans="1:3" x14ac:dyDescent="0.35">
      <c r="A44" t="s">
        <v>567</v>
      </c>
      <c r="B44">
        <v>231</v>
      </c>
      <c r="C44">
        <v>49</v>
      </c>
    </row>
    <row r="45" spans="1:3" x14ac:dyDescent="0.35">
      <c r="A45" t="s">
        <v>568</v>
      </c>
      <c r="B45">
        <v>230</v>
      </c>
      <c r="C45">
        <v>29</v>
      </c>
    </row>
    <row r="46" spans="1:3" x14ac:dyDescent="0.35">
      <c r="A46" t="s">
        <v>569</v>
      </c>
      <c r="B46">
        <v>229</v>
      </c>
      <c r="C46">
        <v>43</v>
      </c>
    </row>
    <row r="47" spans="1:3" x14ac:dyDescent="0.35">
      <c r="A47" t="s">
        <v>570</v>
      </c>
      <c r="B47">
        <v>216</v>
      </c>
      <c r="C47">
        <v>15</v>
      </c>
    </row>
    <row r="48" spans="1:3" x14ac:dyDescent="0.35">
      <c r="A48" t="s">
        <v>571</v>
      </c>
      <c r="B48">
        <v>216</v>
      </c>
      <c r="C48">
        <v>29</v>
      </c>
    </row>
    <row r="49" spans="1:3" x14ac:dyDescent="0.35">
      <c r="A49" t="s">
        <v>572</v>
      </c>
      <c r="B49">
        <v>215</v>
      </c>
      <c r="C49">
        <v>22</v>
      </c>
    </row>
    <row r="50" spans="1:3" x14ac:dyDescent="0.35">
      <c r="A50" t="s">
        <v>573</v>
      </c>
      <c r="B50">
        <v>213</v>
      </c>
      <c r="C50">
        <v>22</v>
      </c>
    </row>
    <row r="51" spans="1:3" x14ac:dyDescent="0.35">
      <c r="A51" t="s">
        <v>574</v>
      </c>
      <c r="B51">
        <v>209</v>
      </c>
      <c r="C51">
        <v>42</v>
      </c>
    </row>
    <row r="52" spans="1:3" x14ac:dyDescent="0.35">
      <c r="A52" t="s">
        <v>575</v>
      </c>
      <c r="B52">
        <v>209</v>
      </c>
      <c r="C52">
        <v>23</v>
      </c>
    </row>
    <row r="53" spans="1:3" x14ac:dyDescent="0.35">
      <c r="A53" t="s">
        <v>576</v>
      </c>
      <c r="B53">
        <v>206</v>
      </c>
      <c r="C53">
        <v>49</v>
      </c>
    </row>
    <row r="54" spans="1:3" x14ac:dyDescent="0.35">
      <c r="A54" t="s">
        <v>577</v>
      </c>
      <c r="B54">
        <v>200</v>
      </c>
      <c r="C54">
        <v>12</v>
      </c>
    </row>
    <row r="55" spans="1:3" x14ac:dyDescent="0.35">
      <c r="A55" t="s">
        <v>578</v>
      </c>
      <c r="B55">
        <v>193</v>
      </c>
      <c r="C55">
        <v>48</v>
      </c>
    </row>
    <row r="56" spans="1:3" x14ac:dyDescent="0.35">
      <c r="A56" t="s">
        <v>579</v>
      </c>
      <c r="B56">
        <v>192</v>
      </c>
      <c r="C56">
        <v>12</v>
      </c>
    </row>
    <row r="57" spans="1:3" x14ac:dyDescent="0.35">
      <c r="A57" t="s">
        <v>580</v>
      </c>
      <c r="B57">
        <v>191</v>
      </c>
      <c r="C57">
        <v>44</v>
      </c>
    </row>
    <row r="58" spans="1:3" x14ac:dyDescent="0.35">
      <c r="A58" t="s">
        <v>581</v>
      </c>
      <c r="B58">
        <v>186</v>
      </c>
      <c r="C58">
        <v>54</v>
      </c>
    </row>
    <row r="59" spans="1:3" x14ac:dyDescent="0.35">
      <c r="A59" t="s">
        <v>582</v>
      </c>
      <c r="B59">
        <v>185</v>
      </c>
      <c r="C59">
        <v>45</v>
      </c>
    </row>
    <row r="60" spans="1:3" x14ac:dyDescent="0.35">
      <c r="A60" t="s">
        <v>583</v>
      </c>
      <c r="B60">
        <v>182</v>
      </c>
      <c r="C60">
        <v>31</v>
      </c>
    </row>
    <row r="61" spans="1:3" x14ac:dyDescent="0.35">
      <c r="A61" t="s">
        <v>584</v>
      </c>
      <c r="B61">
        <v>180</v>
      </c>
      <c r="C61">
        <v>37</v>
      </c>
    </row>
    <row r="62" spans="1:3" x14ac:dyDescent="0.35">
      <c r="A62" t="s">
        <v>585</v>
      </c>
      <c r="B62">
        <v>179</v>
      </c>
      <c r="C62">
        <v>24</v>
      </c>
    </row>
    <row r="63" spans="1:3" x14ac:dyDescent="0.35">
      <c r="A63" t="s">
        <v>189</v>
      </c>
      <c r="B63">
        <v>178</v>
      </c>
      <c r="C63">
        <v>54</v>
      </c>
    </row>
    <row r="64" spans="1:3" x14ac:dyDescent="0.35">
      <c r="A64" t="s">
        <v>586</v>
      </c>
      <c r="B64">
        <v>177</v>
      </c>
      <c r="C64">
        <v>45</v>
      </c>
    </row>
    <row r="65" spans="1:3" x14ac:dyDescent="0.35">
      <c r="A65" t="s">
        <v>587</v>
      </c>
      <c r="B65">
        <v>175</v>
      </c>
      <c r="C65">
        <v>41</v>
      </c>
    </row>
    <row r="66" spans="1:3" x14ac:dyDescent="0.35">
      <c r="A66" t="s">
        <v>588</v>
      </c>
      <c r="B66">
        <v>174</v>
      </c>
      <c r="C66">
        <v>25</v>
      </c>
    </row>
    <row r="67" spans="1:3" x14ac:dyDescent="0.35">
      <c r="A67" t="s">
        <v>589</v>
      </c>
      <c r="B67">
        <v>167</v>
      </c>
      <c r="C67">
        <v>22</v>
      </c>
    </row>
    <row r="68" spans="1:3" x14ac:dyDescent="0.35">
      <c r="A68" t="s">
        <v>590</v>
      </c>
      <c r="B68">
        <v>162</v>
      </c>
      <c r="C68">
        <v>29</v>
      </c>
    </row>
    <row r="69" spans="1:3" x14ac:dyDescent="0.35">
      <c r="A69" t="s">
        <v>591</v>
      </c>
      <c r="B69">
        <v>160</v>
      </c>
      <c r="C69">
        <v>32</v>
      </c>
    </row>
    <row r="70" spans="1:3" x14ac:dyDescent="0.35">
      <c r="A70" t="s">
        <v>592</v>
      </c>
      <c r="B70">
        <v>158</v>
      </c>
      <c r="C70">
        <v>39</v>
      </c>
    </row>
    <row r="71" spans="1:3" x14ac:dyDescent="0.35">
      <c r="A71" t="s">
        <v>593</v>
      </c>
      <c r="B71">
        <v>153</v>
      </c>
      <c r="C71">
        <v>37</v>
      </c>
    </row>
    <row r="72" spans="1:3" x14ac:dyDescent="0.35">
      <c r="A72" t="s">
        <v>594</v>
      </c>
      <c r="B72">
        <v>151</v>
      </c>
      <c r="C72">
        <v>49</v>
      </c>
    </row>
    <row r="73" spans="1:3" x14ac:dyDescent="0.35">
      <c r="A73" t="s">
        <v>595</v>
      </c>
      <c r="B73">
        <v>149</v>
      </c>
      <c r="C73">
        <v>38</v>
      </c>
    </row>
    <row r="74" spans="1:3" x14ac:dyDescent="0.35">
      <c r="A74" t="s">
        <v>596</v>
      </c>
      <c r="B74">
        <v>145</v>
      </c>
      <c r="C74">
        <v>48</v>
      </c>
    </row>
    <row r="75" spans="1:3" x14ac:dyDescent="0.35">
      <c r="A75" t="s">
        <v>597</v>
      </c>
      <c r="B75">
        <v>143</v>
      </c>
      <c r="C75">
        <v>29</v>
      </c>
    </row>
    <row r="76" spans="1:3" x14ac:dyDescent="0.35">
      <c r="A76" t="s">
        <v>598</v>
      </c>
      <c r="B76">
        <v>141</v>
      </c>
      <c r="C76">
        <v>44</v>
      </c>
    </row>
    <row r="77" spans="1:3" x14ac:dyDescent="0.35">
      <c r="A77" t="s">
        <v>599</v>
      </c>
      <c r="B77">
        <v>139</v>
      </c>
      <c r="C77">
        <v>49</v>
      </c>
    </row>
    <row r="78" spans="1:3" x14ac:dyDescent="0.35">
      <c r="A78" t="s">
        <v>600</v>
      </c>
      <c r="B78">
        <v>137</v>
      </c>
      <c r="C78">
        <v>19</v>
      </c>
    </row>
    <row r="79" spans="1:3" x14ac:dyDescent="0.35">
      <c r="A79" t="s">
        <v>601</v>
      </c>
      <c r="B79">
        <v>131</v>
      </c>
      <c r="C79">
        <v>20</v>
      </c>
    </row>
    <row r="80" spans="1:3" x14ac:dyDescent="0.35">
      <c r="A80" t="s">
        <v>602</v>
      </c>
      <c r="B80">
        <v>129</v>
      </c>
      <c r="C80">
        <v>20</v>
      </c>
    </row>
    <row r="81" spans="1:3" x14ac:dyDescent="0.35">
      <c r="A81" t="s">
        <v>603</v>
      </c>
      <c r="B81">
        <v>128</v>
      </c>
      <c r="C81">
        <v>46</v>
      </c>
    </row>
    <row r="82" spans="1:3" x14ac:dyDescent="0.35">
      <c r="A82" t="s">
        <v>604</v>
      </c>
      <c r="B82">
        <v>128</v>
      </c>
      <c r="C82">
        <v>49</v>
      </c>
    </row>
    <row r="83" spans="1:3" x14ac:dyDescent="0.35">
      <c r="A83" t="s">
        <v>605</v>
      </c>
      <c r="B83">
        <v>127</v>
      </c>
      <c r="C83">
        <v>47</v>
      </c>
    </row>
    <row r="84" spans="1:3" x14ac:dyDescent="0.35">
      <c r="A84" t="s">
        <v>606</v>
      </c>
      <c r="B84">
        <v>121</v>
      </c>
      <c r="C84">
        <v>43</v>
      </c>
    </row>
    <row r="85" spans="1:3" x14ac:dyDescent="0.35">
      <c r="A85" t="s">
        <v>607</v>
      </c>
      <c r="B85">
        <v>120</v>
      </c>
      <c r="C85">
        <v>23</v>
      </c>
    </row>
    <row r="86" spans="1:3" x14ac:dyDescent="0.35">
      <c r="A86" t="s">
        <v>608</v>
      </c>
      <c r="B86">
        <v>116</v>
      </c>
      <c r="C86">
        <v>29</v>
      </c>
    </row>
    <row r="87" spans="1:3" x14ac:dyDescent="0.35">
      <c r="A87" t="s">
        <v>609</v>
      </c>
      <c r="B87">
        <v>112</v>
      </c>
      <c r="C87">
        <v>50</v>
      </c>
    </row>
    <row r="88" spans="1:3" x14ac:dyDescent="0.35">
      <c r="A88" t="s">
        <v>610</v>
      </c>
      <c r="B88">
        <v>110</v>
      </c>
      <c r="C88">
        <v>25</v>
      </c>
    </row>
    <row r="89" spans="1:3" x14ac:dyDescent="0.35">
      <c r="A89" t="s">
        <v>611</v>
      </c>
      <c r="B89">
        <v>109</v>
      </c>
      <c r="C89">
        <v>13</v>
      </c>
    </row>
    <row r="90" spans="1:3" x14ac:dyDescent="0.35">
      <c r="A90" t="s">
        <v>612</v>
      </c>
      <c r="B90">
        <v>109</v>
      </c>
      <c r="C90">
        <v>6</v>
      </c>
    </row>
    <row r="91" spans="1:3" x14ac:dyDescent="0.35">
      <c r="A91" t="s">
        <v>613</v>
      </c>
      <c r="B91">
        <v>108</v>
      </c>
      <c r="C91">
        <v>21</v>
      </c>
    </row>
    <row r="92" spans="1:3" x14ac:dyDescent="0.35">
      <c r="A92" t="s">
        <v>614</v>
      </c>
      <c r="B92">
        <v>107</v>
      </c>
      <c r="C92">
        <v>13</v>
      </c>
    </row>
    <row r="93" spans="1:3" x14ac:dyDescent="0.35">
      <c r="A93" t="s">
        <v>615</v>
      </c>
      <c r="B93">
        <v>102</v>
      </c>
      <c r="C93">
        <v>36</v>
      </c>
    </row>
    <row r="94" spans="1:3" x14ac:dyDescent="0.35">
      <c r="A94" t="s">
        <v>616</v>
      </c>
      <c r="B94">
        <v>101</v>
      </c>
      <c r="C94">
        <v>14</v>
      </c>
    </row>
    <row r="95" spans="1:3" x14ac:dyDescent="0.35">
      <c r="A95" t="s">
        <v>617</v>
      </c>
      <c r="B95">
        <v>100</v>
      </c>
      <c r="C95">
        <v>43</v>
      </c>
    </row>
    <row r="96" spans="1:3" x14ac:dyDescent="0.35">
      <c r="A96" t="s">
        <v>618</v>
      </c>
      <c r="B96">
        <v>99</v>
      </c>
      <c r="C96">
        <v>29</v>
      </c>
    </row>
    <row r="97" spans="1:3" x14ac:dyDescent="0.35">
      <c r="A97" t="s">
        <v>619</v>
      </c>
      <c r="B97">
        <v>96</v>
      </c>
      <c r="C97">
        <v>20</v>
      </c>
    </row>
    <row r="98" spans="1:3" x14ac:dyDescent="0.35">
      <c r="A98" t="s">
        <v>620</v>
      </c>
      <c r="B98">
        <v>95</v>
      </c>
      <c r="C98">
        <v>10</v>
      </c>
    </row>
    <row r="99" spans="1:3" x14ac:dyDescent="0.35">
      <c r="A99" t="s">
        <v>621</v>
      </c>
      <c r="B99">
        <v>94</v>
      </c>
      <c r="C99">
        <v>11</v>
      </c>
    </row>
    <row r="100" spans="1:3" x14ac:dyDescent="0.35">
      <c r="A100" t="s">
        <v>622</v>
      </c>
      <c r="B100">
        <v>91</v>
      </c>
      <c r="C100">
        <v>8</v>
      </c>
    </row>
    <row r="101" spans="1:3" x14ac:dyDescent="0.35">
      <c r="A101" t="s">
        <v>623</v>
      </c>
      <c r="B101">
        <v>91</v>
      </c>
      <c r="C101">
        <v>13</v>
      </c>
    </row>
    <row r="102" spans="1:3" x14ac:dyDescent="0.35">
      <c r="A102" t="s">
        <v>624</v>
      </c>
      <c r="B102">
        <v>90</v>
      </c>
      <c r="C102">
        <v>6</v>
      </c>
    </row>
    <row r="103" spans="1:3" x14ac:dyDescent="0.35">
      <c r="A103" t="s">
        <v>625</v>
      </c>
      <c r="B103">
        <v>90</v>
      </c>
      <c r="C103">
        <v>31</v>
      </c>
    </row>
    <row r="104" spans="1:3" x14ac:dyDescent="0.35">
      <c r="A104" t="s">
        <v>626</v>
      </c>
      <c r="B104">
        <v>89</v>
      </c>
      <c r="C104">
        <v>21</v>
      </c>
    </row>
    <row r="105" spans="1:3" x14ac:dyDescent="0.35">
      <c r="A105" t="s">
        <v>627</v>
      </c>
      <c r="B105">
        <v>88</v>
      </c>
      <c r="C105">
        <v>59</v>
      </c>
    </row>
    <row r="106" spans="1:3" x14ac:dyDescent="0.35">
      <c r="A106" t="s">
        <v>628</v>
      </c>
      <c r="B106">
        <v>84</v>
      </c>
      <c r="C106">
        <v>31</v>
      </c>
    </row>
    <row r="107" spans="1:3" x14ac:dyDescent="0.35">
      <c r="A107" t="s">
        <v>629</v>
      </c>
      <c r="B107">
        <v>83</v>
      </c>
      <c r="C107">
        <v>24</v>
      </c>
    </row>
    <row r="108" spans="1:3" x14ac:dyDescent="0.35">
      <c r="A108" t="s">
        <v>630</v>
      </c>
      <c r="B108">
        <v>81</v>
      </c>
      <c r="C108">
        <v>9</v>
      </c>
    </row>
    <row r="109" spans="1:3" x14ac:dyDescent="0.35">
      <c r="A109" t="s">
        <v>631</v>
      </c>
      <c r="B109">
        <v>80</v>
      </c>
      <c r="C109">
        <v>18</v>
      </c>
    </row>
    <row r="110" spans="1:3" x14ac:dyDescent="0.35">
      <c r="A110" t="s">
        <v>632</v>
      </c>
      <c r="B110">
        <v>79</v>
      </c>
      <c r="C110">
        <v>15</v>
      </c>
    </row>
    <row r="111" spans="1:3" x14ac:dyDescent="0.35">
      <c r="A111" t="s">
        <v>633</v>
      </c>
      <c r="B111">
        <v>79</v>
      </c>
      <c r="C111">
        <v>33</v>
      </c>
    </row>
    <row r="112" spans="1:3" x14ac:dyDescent="0.35">
      <c r="A112" t="s">
        <v>634</v>
      </c>
      <c r="B112">
        <v>77</v>
      </c>
      <c r="C112">
        <v>9</v>
      </c>
    </row>
    <row r="113" spans="1:3" x14ac:dyDescent="0.35">
      <c r="A113" t="s">
        <v>635</v>
      </c>
      <c r="B113">
        <v>77</v>
      </c>
      <c r="C113">
        <v>16</v>
      </c>
    </row>
    <row r="114" spans="1:3" x14ac:dyDescent="0.35">
      <c r="A114" t="s">
        <v>636</v>
      </c>
      <c r="B114">
        <v>75</v>
      </c>
      <c r="C114">
        <v>9</v>
      </c>
    </row>
    <row r="115" spans="1:3" x14ac:dyDescent="0.35">
      <c r="A115" t="s">
        <v>637</v>
      </c>
      <c r="B115">
        <v>73</v>
      </c>
      <c r="C115">
        <v>9</v>
      </c>
    </row>
    <row r="116" spans="1:3" x14ac:dyDescent="0.35">
      <c r="A116" t="s">
        <v>638</v>
      </c>
      <c r="B116">
        <v>70</v>
      </c>
      <c r="C116">
        <v>35</v>
      </c>
    </row>
    <row r="117" spans="1:3" x14ac:dyDescent="0.35">
      <c r="A117" t="s">
        <v>639</v>
      </c>
      <c r="B117">
        <v>67</v>
      </c>
      <c r="C117">
        <v>22</v>
      </c>
    </row>
    <row r="118" spans="1:3" x14ac:dyDescent="0.35">
      <c r="A118" t="s">
        <v>640</v>
      </c>
      <c r="B118">
        <v>67</v>
      </c>
      <c r="C118">
        <v>20</v>
      </c>
    </row>
    <row r="119" spans="1:3" x14ac:dyDescent="0.35">
      <c r="A119" t="s">
        <v>641</v>
      </c>
      <c r="B119">
        <v>63</v>
      </c>
      <c r="C119">
        <v>12</v>
      </c>
    </row>
    <row r="120" spans="1:3" x14ac:dyDescent="0.35">
      <c r="A120" t="s">
        <v>642</v>
      </c>
      <c r="B120">
        <v>63</v>
      </c>
      <c r="C120">
        <v>11</v>
      </c>
    </row>
    <row r="121" spans="1:3" x14ac:dyDescent="0.35">
      <c r="A121" t="s">
        <v>447</v>
      </c>
      <c r="B121">
        <v>62</v>
      </c>
      <c r="C121">
        <v>21</v>
      </c>
    </row>
    <row r="122" spans="1:3" x14ac:dyDescent="0.35">
      <c r="A122" t="s">
        <v>643</v>
      </c>
      <c r="B122">
        <v>62</v>
      </c>
      <c r="C122">
        <v>29</v>
      </c>
    </row>
    <row r="123" spans="1:3" x14ac:dyDescent="0.35">
      <c r="A123" t="s">
        <v>644</v>
      </c>
      <c r="B123">
        <v>62</v>
      </c>
      <c r="C123">
        <v>27</v>
      </c>
    </row>
    <row r="124" spans="1:3" x14ac:dyDescent="0.35">
      <c r="A124" t="s">
        <v>645</v>
      </c>
      <c r="B124">
        <v>62</v>
      </c>
      <c r="C124">
        <v>12</v>
      </c>
    </row>
    <row r="125" spans="1:3" x14ac:dyDescent="0.35">
      <c r="A125" t="s">
        <v>646</v>
      </c>
      <c r="B125">
        <v>61</v>
      </c>
      <c r="C125">
        <v>17</v>
      </c>
    </row>
    <row r="126" spans="1:3" x14ac:dyDescent="0.35">
      <c r="A126" t="s">
        <v>647</v>
      </c>
      <c r="B126">
        <v>61</v>
      </c>
      <c r="C126">
        <v>7</v>
      </c>
    </row>
    <row r="127" spans="1:3" x14ac:dyDescent="0.35">
      <c r="A127" t="s">
        <v>648</v>
      </c>
      <c r="B127">
        <v>59</v>
      </c>
      <c r="C127">
        <v>6</v>
      </c>
    </row>
    <row r="128" spans="1:3" x14ac:dyDescent="0.35">
      <c r="A128" t="s">
        <v>649</v>
      </c>
      <c r="B128">
        <v>57</v>
      </c>
      <c r="C128">
        <v>9</v>
      </c>
    </row>
    <row r="129" spans="1:3" x14ac:dyDescent="0.35">
      <c r="A129" t="s">
        <v>650</v>
      </c>
      <c r="B129">
        <v>56</v>
      </c>
      <c r="C129">
        <v>3</v>
      </c>
    </row>
    <row r="130" spans="1:3" x14ac:dyDescent="0.35">
      <c r="A130" t="s">
        <v>651</v>
      </c>
      <c r="B130">
        <v>54</v>
      </c>
      <c r="C130">
        <v>22</v>
      </c>
    </row>
    <row r="131" spans="1:3" x14ac:dyDescent="0.35">
      <c r="A131" t="s">
        <v>652</v>
      </c>
      <c r="B131">
        <v>53</v>
      </c>
      <c r="C131">
        <v>16</v>
      </c>
    </row>
    <row r="132" spans="1:3" x14ac:dyDescent="0.35">
      <c r="A132" t="s">
        <v>653</v>
      </c>
      <c r="B132">
        <v>52</v>
      </c>
      <c r="C132">
        <v>25</v>
      </c>
    </row>
    <row r="133" spans="1:3" x14ac:dyDescent="0.35">
      <c r="A133" t="s">
        <v>654</v>
      </c>
      <c r="B133">
        <v>50</v>
      </c>
      <c r="C133">
        <v>33</v>
      </c>
    </row>
    <row r="134" spans="1:3" x14ac:dyDescent="0.35">
      <c r="A134" t="s">
        <v>655</v>
      </c>
      <c r="B134">
        <v>49</v>
      </c>
      <c r="C134">
        <v>14</v>
      </c>
    </row>
    <row r="135" spans="1:3" x14ac:dyDescent="0.35">
      <c r="A135" t="s">
        <v>656</v>
      </c>
      <c r="B135">
        <v>48</v>
      </c>
      <c r="C135">
        <v>15</v>
      </c>
    </row>
    <row r="136" spans="1:3" x14ac:dyDescent="0.35">
      <c r="A136" t="s">
        <v>657</v>
      </c>
      <c r="B136">
        <v>48</v>
      </c>
      <c r="C136">
        <v>7</v>
      </c>
    </row>
    <row r="137" spans="1:3" x14ac:dyDescent="0.35">
      <c r="A137" t="s">
        <v>658</v>
      </c>
      <c r="B137">
        <v>48</v>
      </c>
      <c r="C137">
        <v>22</v>
      </c>
    </row>
    <row r="138" spans="1:3" x14ac:dyDescent="0.35">
      <c r="A138" t="s">
        <v>659</v>
      </c>
      <c r="B138">
        <v>47</v>
      </c>
      <c r="C138">
        <v>11</v>
      </c>
    </row>
    <row r="139" spans="1:3" x14ac:dyDescent="0.35">
      <c r="A139" t="s">
        <v>660</v>
      </c>
      <c r="B139">
        <v>47</v>
      </c>
      <c r="C139">
        <v>7</v>
      </c>
    </row>
    <row r="140" spans="1:3" x14ac:dyDescent="0.35">
      <c r="A140" t="s">
        <v>661</v>
      </c>
      <c r="B140">
        <v>45</v>
      </c>
      <c r="C140">
        <v>5</v>
      </c>
    </row>
    <row r="141" spans="1:3" x14ac:dyDescent="0.35">
      <c r="A141" t="s">
        <v>662</v>
      </c>
      <c r="B141">
        <v>44</v>
      </c>
      <c r="C141">
        <v>6</v>
      </c>
    </row>
    <row r="142" spans="1:3" x14ac:dyDescent="0.35">
      <c r="A142" t="s">
        <v>663</v>
      </c>
      <c r="B142">
        <v>44</v>
      </c>
      <c r="C142">
        <v>15</v>
      </c>
    </row>
    <row r="143" spans="1:3" x14ac:dyDescent="0.35">
      <c r="A143" t="s">
        <v>664</v>
      </c>
      <c r="B143">
        <v>43</v>
      </c>
      <c r="C143">
        <v>5</v>
      </c>
    </row>
    <row r="144" spans="1:3" x14ac:dyDescent="0.35">
      <c r="A144" t="s">
        <v>665</v>
      </c>
      <c r="B144">
        <v>43</v>
      </c>
      <c r="C144">
        <v>6</v>
      </c>
    </row>
    <row r="145" spans="1:3" x14ac:dyDescent="0.35">
      <c r="A145" t="s">
        <v>666</v>
      </c>
      <c r="B145">
        <v>41</v>
      </c>
      <c r="C145">
        <v>4</v>
      </c>
    </row>
    <row r="146" spans="1:3" x14ac:dyDescent="0.35">
      <c r="A146" t="s">
        <v>667</v>
      </c>
      <c r="B146">
        <v>40</v>
      </c>
      <c r="C146">
        <v>11</v>
      </c>
    </row>
    <row r="147" spans="1:3" x14ac:dyDescent="0.35">
      <c r="A147" t="s">
        <v>668</v>
      </c>
      <c r="B147">
        <v>40</v>
      </c>
      <c r="C147">
        <v>3</v>
      </c>
    </row>
    <row r="148" spans="1:3" x14ac:dyDescent="0.35">
      <c r="A148" t="s">
        <v>669</v>
      </c>
      <c r="B148">
        <v>40</v>
      </c>
      <c r="C148">
        <v>12</v>
      </c>
    </row>
    <row r="149" spans="1:3" x14ac:dyDescent="0.35">
      <c r="A149" t="s">
        <v>670</v>
      </c>
      <c r="B149">
        <v>39</v>
      </c>
      <c r="C149">
        <v>5</v>
      </c>
    </row>
    <row r="150" spans="1:3" x14ac:dyDescent="0.35">
      <c r="A150" t="s">
        <v>671</v>
      </c>
      <c r="B150">
        <v>39</v>
      </c>
      <c r="C150">
        <v>3</v>
      </c>
    </row>
    <row r="151" spans="1:3" x14ac:dyDescent="0.35">
      <c r="A151" t="s">
        <v>672</v>
      </c>
      <c r="B151">
        <v>39</v>
      </c>
      <c r="C151">
        <v>10</v>
      </c>
    </row>
    <row r="152" spans="1:3" x14ac:dyDescent="0.35">
      <c r="A152" t="s">
        <v>673</v>
      </c>
      <c r="B152">
        <v>38</v>
      </c>
      <c r="C152">
        <v>18</v>
      </c>
    </row>
    <row r="153" spans="1:3" x14ac:dyDescent="0.35">
      <c r="A153" t="s">
        <v>674</v>
      </c>
      <c r="B153">
        <v>38</v>
      </c>
      <c r="C153">
        <v>2</v>
      </c>
    </row>
    <row r="154" spans="1:3" x14ac:dyDescent="0.35">
      <c r="A154" t="s">
        <v>675</v>
      </c>
      <c r="B154">
        <v>37</v>
      </c>
      <c r="C154">
        <v>7</v>
      </c>
    </row>
    <row r="155" spans="1:3" x14ac:dyDescent="0.35">
      <c r="A155" t="s">
        <v>676</v>
      </c>
      <c r="B155">
        <v>37</v>
      </c>
      <c r="C155">
        <v>17</v>
      </c>
    </row>
    <row r="156" spans="1:3" x14ac:dyDescent="0.35">
      <c r="A156" t="s">
        <v>677</v>
      </c>
      <c r="B156">
        <v>37</v>
      </c>
      <c r="C156">
        <v>10</v>
      </c>
    </row>
    <row r="157" spans="1:3" x14ac:dyDescent="0.35">
      <c r="A157" t="s">
        <v>678</v>
      </c>
      <c r="B157">
        <v>36</v>
      </c>
      <c r="C157">
        <v>4</v>
      </c>
    </row>
    <row r="158" spans="1:3" x14ac:dyDescent="0.35">
      <c r="A158" t="s">
        <v>679</v>
      </c>
      <c r="B158">
        <v>36</v>
      </c>
      <c r="C158">
        <v>12</v>
      </c>
    </row>
    <row r="159" spans="1:3" x14ac:dyDescent="0.35">
      <c r="A159" t="s">
        <v>680</v>
      </c>
      <c r="B159">
        <v>35</v>
      </c>
      <c r="C159">
        <v>14</v>
      </c>
    </row>
    <row r="160" spans="1:3" x14ac:dyDescent="0.35">
      <c r="A160" t="s">
        <v>681</v>
      </c>
      <c r="B160">
        <v>33</v>
      </c>
      <c r="C160">
        <v>7</v>
      </c>
    </row>
    <row r="161" spans="1:3" x14ac:dyDescent="0.35">
      <c r="A161" t="s">
        <v>682</v>
      </c>
      <c r="B161">
        <v>33</v>
      </c>
      <c r="C161">
        <v>5</v>
      </c>
    </row>
    <row r="162" spans="1:3" x14ac:dyDescent="0.35">
      <c r="A162" t="s">
        <v>683</v>
      </c>
      <c r="B162">
        <v>31</v>
      </c>
      <c r="C162">
        <v>2</v>
      </c>
    </row>
    <row r="163" spans="1:3" x14ac:dyDescent="0.35">
      <c r="A163" t="s">
        <v>684</v>
      </c>
      <c r="B163">
        <v>30</v>
      </c>
      <c r="C163">
        <v>5</v>
      </c>
    </row>
    <row r="164" spans="1:3" x14ac:dyDescent="0.35">
      <c r="A164" t="s">
        <v>685</v>
      </c>
      <c r="B164">
        <v>30</v>
      </c>
      <c r="C164">
        <v>9</v>
      </c>
    </row>
    <row r="165" spans="1:3" x14ac:dyDescent="0.35">
      <c r="A165" t="s">
        <v>686</v>
      </c>
      <c r="B165">
        <v>29</v>
      </c>
      <c r="C165">
        <v>8</v>
      </c>
    </row>
    <row r="166" spans="1:3" x14ac:dyDescent="0.35">
      <c r="A166" t="s">
        <v>687</v>
      </c>
      <c r="B166">
        <v>29</v>
      </c>
      <c r="C166">
        <v>3</v>
      </c>
    </row>
    <row r="167" spans="1:3" x14ac:dyDescent="0.35">
      <c r="A167" t="s">
        <v>688</v>
      </c>
      <c r="B167">
        <v>28</v>
      </c>
      <c r="C167">
        <v>5</v>
      </c>
    </row>
    <row r="168" spans="1:3" x14ac:dyDescent="0.35">
      <c r="A168" t="s">
        <v>689</v>
      </c>
      <c r="B168">
        <v>27</v>
      </c>
      <c r="C168">
        <v>3</v>
      </c>
    </row>
    <row r="169" spans="1:3" x14ac:dyDescent="0.35">
      <c r="A169" t="s">
        <v>690</v>
      </c>
      <c r="B169">
        <v>25</v>
      </c>
      <c r="C169">
        <v>11</v>
      </c>
    </row>
    <row r="170" spans="1:3" x14ac:dyDescent="0.35">
      <c r="A170" t="s">
        <v>691</v>
      </c>
      <c r="B170">
        <v>25</v>
      </c>
      <c r="C170">
        <v>8</v>
      </c>
    </row>
    <row r="171" spans="1:3" x14ac:dyDescent="0.35">
      <c r="A171" t="s">
        <v>692</v>
      </c>
      <c r="B171">
        <v>25</v>
      </c>
      <c r="C171">
        <v>6</v>
      </c>
    </row>
    <row r="172" spans="1:3" x14ac:dyDescent="0.35">
      <c r="A172" t="s">
        <v>693</v>
      </c>
      <c r="B172">
        <v>24</v>
      </c>
      <c r="C172">
        <v>3</v>
      </c>
    </row>
    <row r="173" spans="1:3" x14ac:dyDescent="0.35">
      <c r="A173" t="s">
        <v>694</v>
      </c>
      <c r="B173">
        <v>23</v>
      </c>
      <c r="C173">
        <v>4</v>
      </c>
    </row>
    <row r="174" spans="1:3" x14ac:dyDescent="0.35">
      <c r="A174" t="s">
        <v>695</v>
      </c>
      <c r="B174">
        <v>22</v>
      </c>
      <c r="C174">
        <v>3</v>
      </c>
    </row>
    <row r="175" spans="1:3" x14ac:dyDescent="0.35">
      <c r="A175" t="s">
        <v>696</v>
      </c>
      <c r="B175">
        <v>22</v>
      </c>
      <c r="C175">
        <v>13</v>
      </c>
    </row>
    <row r="176" spans="1:3" x14ac:dyDescent="0.35">
      <c r="A176" t="s">
        <v>697</v>
      </c>
      <c r="B176">
        <v>22</v>
      </c>
      <c r="C176">
        <v>2</v>
      </c>
    </row>
    <row r="177" spans="1:3" x14ac:dyDescent="0.35">
      <c r="A177" t="s">
        <v>698</v>
      </c>
      <c r="B177">
        <v>22</v>
      </c>
      <c r="C177">
        <v>3</v>
      </c>
    </row>
    <row r="178" spans="1:3" x14ac:dyDescent="0.35">
      <c r="A178" t="s">
        <v>699</v>
      </c>
      <c r="B178">
        <v>21</v>
      </c>
      <c r="C178">
        <v>4</v>
      </c>
    </row>
    <row r="179" spans="1:3" x14ac:dyDescent="0.35">
      <c r="A179" t="s">
        <v>700</v>
      </c>
      <c r="B179">
        <v>20</v>
      </c>
      <c r="C179">
        <v>10</v>
      </c>
    </row>
    <row r="180" spans="1:3" x14ac:dyDescent="0.35">
      <c r="A180" t="s">
        <v>701</v>
      </c>
      <c r="B180">
        <v>19</v>
      </c>
      <c r="C180">
        <v>4</v>
      </c>
    </row>
    <row r="181" spans="1:3" x14ac:dyDescent="0.35">
      <c r="A181" t="s">
        <v>702</v>
      </c>
      <c r="B181">
        <v>18</v>
      </c>
      <c r="C181">
        <v>3</v>
      </c>
    </row>
    <row r="182" spans="1:3" x14ac:dyDescent="0.35">
      <c r="A182" t="s">
        <v>703</v>
      </c>
      <c r="B182">
        <v>18</v>
      </c>
      <c r="C182">
        <v>3</v>
      </c>
    </row>
    <row r="183" spans="1:3" x14ac:dyDescent="0.35">
      <c r="A183" t="s">
        <v>704</v>
      </c>
      <c r="B183">
        <v>17</v>
      </c>
      <c r="C183">
        <v>5</v>
      </c>
    </row>
    <row r="184" spans="1:3" x14ac:dyDescent="0.35">
      <c r="A184" t="s">
        <v>705</v>
      </c>
      <c r="B184">
        <v>17</v>
      </c>
      <c r="C184">
        <v>2</v>
      </c>
    </row>
    <row r="185" spans="1:3" x14ac:dyDescent="0.35">
      <c r="A185" t="s">
        <v>706</v>
      </c>
      <c r="B185">
        <v>17</v>
      </c>
      <c r="C185">
        <v>7</v>
      </c>
    </row>
    <row r="186" spans="1:3" x14ac:dyDescent="0.35">
      <c r="A186" t="s">
        <v>707</v>
      </c>
      <c r="B186">
        <v>17</v>
      </c>
      <c r="C186">
        <v>5</v>
      </c>
    </row>
    <row r="187" spans="1:3" x14ac:dyDescent="0.35">
      <c r="A187" t="s">
        <v>708</v>
      </c>
      <c r="B187">
        <v>16</v>
      </c>
      <c r="C187">
        <v>5</v>
      </c>
    </row>
    <row r="188" spans="1:3" x14ac:dyDescent="0.35">
      <c r="A188" t="s">
        <v>709</v>
      </c>
      <c r="B188">
        <v>16</v>
      </c>
      <c r="C188">
        <v>2</v>
      </c>
    </row>
    <row r="189" spans="1:3" x14ac:dyDescent="0.35">
      <c r="A189" t="s">
        <v>710</v>
      </c>
      <c r="B189">
        <v>16</v>
      </c>
      <c r="C189">
        <v>2</v>
      </c>
    </row>
    <row r="190" spans="1:3" x14ac:dyDescent="0.35">
      <c r="A190" t="s">
        <v>711</v>
      </c>
      <c r="B190">
        <v>15</v>
      </c>
      <c r="C190">
        <v>5</v>
      </c>
    </row>
    <row r="191" spans="1:3" x14ac:dyDescent="0.35">
      <c r="A191" t="s">
        <v>712</v>
      </c>
      <c r="B191">
        <v>15</v>
      </c>
      <c r="C191">
        <v>8</v>
      </c>
    </row>
    <row r="192" spans="1:3" x14ac:dyDescent="0.35">
      <c r="A192" t="s">
        <v>713</v>
      </c>
      <c r="B192">
        <v>15</v>
      </c>
      <c r="C192">
        <v>3</v>
      </c>
    </row>
    <row r="193" spans="1:3" x14ac:dyDescent="0.35">
      <c r="A193" t="s">
        <v>714</v>
      </c>
      <c r="B193">
        <v>14</v>
      </c>
      <c r="C193">
        <v>3</v>
      </c>
    </row>
    <row r="194" spans="1:3" x14ac:dyDescent="0.35">
      <c r="A194" t="s">
        <v>715</v>
      </c>
      <c r="B194">
        <v>14</v>
      </c>
      <c r="C194">
        <v>6</v>
      </c>
    </row>
    <row r="195" spans="1:3" x14ac:dyDescent="0.35">
      <c r="A195" t="s">
        <v>716</v>
      </c>
      <c r="B195">
        <v>13</v>
      </c>
      <c r="C195">
        <v>6</v>
      </c>
    </row>
    <row r="196" spans="1:3" x14ac:dyDescent="0.35">
      <c r="A196" t="s">
        <v>717</v>
      </c>
      <c r="B196">
        <v>13</v>
      </c>
      <c r="C196">
        <v>2</v>
      </c>
    </row>
    <row r="197" spans="1:3" x14ac:dyDescent="0.35">
      <c r="A197" t="s">
        <v>718</v>
      </c>
      <c r="B197">
        <v>13</v>
      </c>
      <c r="C197">
        <v>2</v>
      </c>
    </row>
    <row r="198" spans="1:3" x14ac:dyDescent="0.35">
      <c r="A198" t="s">
        <v>719</v>
      </c>
      <c r="B198">
        <v>13</v>
      </c>
      <c r="C198">
        <v>3</v>
      </c>
    </row>
    <row r="199" spans="1:3" x14ac:dyDescent="0.35">
      <c r="A199" t="s">
        <v>720</v>
      </c>
      <c r="B199">
        <v>13</v>
      </c>
      <c r="C199">
        <v>2</v>
      </c>
    </row>
    <row r="200" spans="1:3" x14ac:dyDescent="0.35">
      <c r="A200" t="s">
        <v>721</v>
      </c>
      <c r="B200">
        <v>12</v>
      </c>
      <c r="C200">
        <v>3</v>
      </c>
    </row>
    <row r="201" spans="1:3" x14ac:dyDescent="0.35">
      <c r="A201" t="s">
        <v>722</v>
      </c>
      <c r="B201">
        <v>12</v>
      </c>
      <c r="C201">
        <v>3</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0CD9E-74F0-4DB9-91A6-D1AF00D6E34C}">
  <sheetPr>
    <tabColor rgb="FF00B050"/>
  </sheetPr>
  <dimension ref="A1:C201"/>
  <sheetViews>
    <sheetView zoomScale="75" zoomScaleNormal="75" workbookViewId="0">
      <selection activeCell="A43" sqref="A43"/>
    </sheetView>
  </sheetViews>
  <sheetFormatPr defaultRowHeight="14.5" x14ac:dyDescent="0.35"/>
  <cols>
    <col min="1" max="1" width="123.81640625" bestFit="1" customWidth="1"/>
    <col min="2" max="2" width="9.90625" bestFit="1" customWidth="1"/>
    <col min="3" max="3" width="10.26953125" bestFit="1" customWidth="1"/>
  </cols>
  <sheetData>
    <row r="1" spans="1:3" x14ac:dyDescent="0.35">
      <c r="A1" t="s">
        <v>125</v>
      </c>
      <c r="B1" t="s">
        <v>126</v>
      </c>
      <c r="C1" t="s">
        <v>127</v>
      </c>
    </row>
    <row r="2" spans="1:3" x14ac:dyDescent="0.35">
      <c r="A2" t="s">
        <v>723</v>
      </c>
      <c r="B2">
        <v>529</v>
      </c>
      <c r="C2">
        <v>32</v>
      </c>
    </row>
    <row r="3" spans="1:3" x14ac:dyDescent="0.35">
      <c r="A3" t="s">
        <v>724</v>
      </c>
      <c r="B3">
        <v>425</v>
      </c>
      <c r="C3">
        <v>20</v>
      </c>
    </row>
    <row r="4" spans="1:3" x14ac:dyDescent="0.35">
      <c r="A4" t="s">
        <v>725</v>
      </c>
      <c r="B4">
        <v>422</v>
      </c>
      <c r="C4">
        <v>39</v>
      </c>
    </row>
    <row r="5" spans="1:3" x14ac:dyDescent="0.35">
      <c r="A5" t="s">
        <v>131</v>
      </c>
      <c r="B5">
        <v>411</v>
      </c>
      <c r="C5">
        <v>51</v>
      </c>
    </row>
    <row r="6" spans="1:3" x14ac:dyDescent="0.35">
      <c r="A6" t="s">
        <v>726</v>
      </c>
      <c r="B6">
        <v>374</v>
      </c>
      <c r="C6">
        <v>19</v>
      </c>
    </row>
    <row r="7" spans="1:3" x14ac:dyDescent="0.35">
      <c r="A7" t="s">
        <v>727</v>
      </c>
      <c r="B7">
        <v>362</v>
      </c>
      <c r="C7">
        <v>42</v>
      </c>
    </row>
    <row r="8" spans="1:3" x14ac:dyDescent="0.35">
      <c r="A8" t="s">
        <v>728</v>
      </c>
      <c r="B8">
        <v>355</v>
      </c>
      <c r="C8">
        <v>38</v>
      </c>
    </row>
    <row r="9" spans="1:3" x14ac:dyDescent="0.35">
      <c r="A9" t="s">
        <v>729</v>
      </c>
      <c r="B9">
        <v>333</v>
      </c>
      <c r="C9">
        <v>28</v>
      </c>
    </row>
    <row r="10" spans="1:3" x14ac:dyDescent="0.35">
      <c r="A10" t="s">
        <v>730</v>
      </c>
      <c r="B10">
        <v>307</v>
      </c>
      <c r="C10">
        <v>32</v>
      </c>
    </row>
    <row r="11" spans="1:3" x14ac:dyDescent="0.35">
      <c r="A11" t="s">
        <v>731</v>
      </c>
      <c r="B11">
        <v>302</v>
      </c>
      <c r="C11">
        <v>41</v>
      </c>
    </row>
    <row r="12" spans="1:3" x14ac:dyDescent="0.35">
      <c r="A12" t="s">
        <v>732</v>
      </c>
      <c r="B12">
        <v>278</v>
      </c>
      <c r="C12">
        <v>46</v>
      </c>
    </row>
    <row r="13" spans="1:3" x14ac:dyDescent="0.35">
      <c r="A13" t="s">
        <v>733</v>
      </c>
      <c r="B13">
        <v>273</v>
      </c>
      <c r="C13">
        <v>28</v>
      </c>
    </row>
    <row r="14" spans="1:3" x14ac:dyDescent="0.35">
      <c r="A14" t="s">
        <v>734</v>
      </c>
      <c r="B14">
        <v>266</v>
      </c>
      <c r="C14">
        <v>26</v>
      </c>
    </row>
    <row r="15" spans="1:3" x14ac:dyDescent="0.35">
      <c r="A15" t="s">
        <v>539</v>
      </c>
      <c r="B15">
        <v>252</v>
      </c>
      <c r="C15">
        <v>28</v>
      </c>
    </row>
    <row r="16" spans="1:3" x14ac:dyDescent="0.35">
      <c r="A16" t="s">
        <v>735</v>
      </c>
      <c r="B16">
        <v>251</v>
      </c>
      <c r="C16">
        <v>20</v>
      </c>
    </row>
    <row r="17" spans="1:3" x14ac:dyDescent="0.35">
      <c r="A17" t="s">
        <v>736</v>
      </c>
      <c r="B17">
        <v>245</v>
      </c>
      <c r="C17">
        <v>21</v>
      </c>
    </row>
    <row r="18" spans="1:3" x14ac:dyDescent="0.35">
      <c r="A18" t="s">
        <v>737</v>
      </c>
      <c r="B18">
        <v>244</v>
      </c>
      <c r="C18">
        <v>36</v>
      </c>
    </row>
    <row r="19" spans="1:3" x14ac:dyDescent="0.35">
      <c r="A19" t="s">
        <v>738</v>
      </c>
      <c r="B19">
        <v>244</v>
      </c>
      <c r="C19">
        <v>34</v>
      </c>
    </row>
    <row r="20" spans="1:3" x14ac:dyDescent="0.35">
      <c r="A20" t="s">
        <v>739</v>
      </c>
      <c r="B20">
        <v>241</v>
      </c>
      <c r="C20">
        <v>17</v>
      </c>
    </row>
    <row r="21" spans="1:3" x14ac:dyDescent="0.35">
      <c r="A21" t="s">
        <v>740</v>
      </c>
      <c r="B21">
        <v>240</v>
      </c>
      <c r="C21">
        <v>24</v>
      </c>
    </row>
    <row r="22" spans="1:3" x14ac:dyDescent="0.35">
      <c r="A22" t="s">
        <v>741</v>
      </c>
      <c r="B22">
        <v>236</v>
      </c>
      <c r="C22">
        <v>35</v>
      </c>
    </row>
    <row r="23" spans="1:3" x14ac:dyDescent="0.35">
      <c r="A23" t="s">
        <v>742</v>
      </c>
      <c r="B23">
        <v>236</v>
      </c>
      <c r="C23">
        <v>23</v>
      </c>
    </row>
    <row r="24" spans="1:3" x14ac:dyDescent="0.35">
      <c r="A24" t="s">
        <v>743</v>
      </c>
      <c r="B24">
        <v>232</v>
      </c>
      <c r="C24">
        <v>28</v>
      </c>
    </row>
    <row r="25" spans="1:3" x14ac:dyDescent="0.35">
      <c r="A25" t="s">
        <v>744</v>
      </c>
      <c r="B25">
        <v>225</v>
      </c>
      <c r="C25">
        <v>23</v>
      </c>
    </row>
    <row r="26" spans="1:3" x14ac:dyDescent="0.35">
      <c r="A26" t="s">
        <v>745</v>
      </c>
      <c r="B26">
        <v>221</v>
      </c>
      <c r="C26">
        <v>22</v>
      </c>
    </row>
    <row r="27" spans="1:3" x14ac:dyDescent="0.35">
      <c r="A27" t="s">
        <v>746</v>
      </c>
      <c r="B27">
        <v>207</v>
      </c>
      <c r="C27">
        <v>22</v>
      </c>
    </row>
    <row r="28" spans="1:3" x14ac:dyDescent="0.35">
      <c r="A28" t="s">
        <v>747</v>
      </c>
      <c r="B28">
        <v>203</v>
      </c>
      <c r="C28">
        <v>21</v>
      </c>
    </row>
    <row r="29" spans="1:3" x14ac:dyDescent="0.35">
      <c r="A29" t="s">
        <v>748</v>
      </c>
      <c r="B29">
        <v>180</v>
      </c>
      <c r="C29">
        <v>16</v>
      </c>
    </row>
    <row r="30" spans="1:3" x14ac:dyDescent="0.35">
      <c r="A30" t="s">
        <v>749</v>
      </c>
      <c r="B30">
        <v>179</v>
      </c>
      <c r="C30">
        <v>28</v>
      </c>
    </row>
    <row r="31" spans="1:3" x14ac:dyDescent="0.35">
      <c r="A31" t="s">
        <v>750</v>
      </c>
      <c r="B31">
        <v>176</v>
      </c>
      <c r="C31">
        <v>9</v>
      </c>
    </row>
    <row r="32" spans="1:3" x14ac:dyDescent="0.35">
      <c r="A32" t="s">
        <v>751</v>
      </c>
      <c r="B32">
        <v>157</v>
      </c>
      <c r="C32">
        <v>32</v>
      </c>
    </row>
    <row r="33" spans="1:3" x14ac:dyDescent="0.35">
      <c r="A33" t="s">
        <v>752</v>
      </c>
      <c r="B33">
        <v>157</v>
      </c>
      <c r="C33">
        <v>31</v>
      </c>
    </row>
    <row r="34" spans="1:3" x14ac:dyDescent="0.35">
      <c r="A34" t="s">
        <v>753</v>
      </c>
      <c r="B34">
        <v>157</v>
      </c>
      <c r="C34">
        <v>34</v>
      </c>
    </row>
    <row r="35" spans="1:3" x14ac:dyDescent="0.35">
      <c r="A35" t="s">
        <v>754</v>
      </c>
      <c r="B35">
        <v>152</v>
      </c>
      <c r="C35">
        <v>15</v>
      </c>
    </row>
    <row r="36" spans="1:3" x14ac:dyDescent="0.35">
      <c r="A36" t="s">
        <v>755</v>
      </c>
      <c r="B36">
        <v>151</v>
      </c>
      <c r="C36">
        <v>20</v>
      </c>
    </row>
    <row r="37" spans="1:3" x14ac:dyDescent="0.35">
      <c r="A37" t="s">
        <v>756</v>
      </c>
      <c r="B37">
        <v>151</v>
      </c>
      <c r="C37">
        <v>9</v>
      </c>
    </row>
    <row r="38" spans="1:3" x14ac:dyDescent="0.35">
      <c r="A38" t="s">
        <v>757</v>
      </c>
      <c r="B38">
        <v>148</v>
      </c>
      <c r="C38">
        <v>23</v>
      </c>
    </row>
    <row r="39" spans="1:3" x14ac:dyDescent="0.35">
      <c r="A39" t="s">
        <v>758</v>
      </c>
      <c r="B39">
        <v>147</v>
      </c>
      <c r="C39">
        <v>29</v>
      </c>
    </row>
    <row r="40" spans="1:3" x14ac:dyDescent="0.35">
      <c r="A40" t="s">
        <v>759</v>
      </c>
      <c r="B40">
        <v>142</v>
      </c>
      <c r="C40">
        <v>30</v>
      </c>
    </row>
    <row r="41" spans="1:3" x14ac:dyDescent="0.35">
      <c r="A41" t="s">
        <v>760</v>
      </c>
      <c r="B41">
        <v>140</v>
      </c>
      <c r="C41">
        <v>34</v>
      </c>
    </row>
    <row r="42" spans="1:3" x14ac:dyDescent="0.35">
      <c r="A42" t="s">
        <v>761</v>
      </c>
      <c r="B42">
        <v>138</v>
      </c>
      <c r="C42">
        <v>27</v>
      </c>
    </row>
    <row r="43" spans="1:3" x14ac:dyDescent="0.35">
      <c r="A43" t="s">
        <v>762</v>
      </c>
      <c r="B43">
        <v>133</v>
      </c>
      <c r="C43">
        <v>29</v>
      </c>
    </row>
    <row r="44" spans="1:3" x14ac:dyDescent="0.35">
      <c r="A44" t="s">
        <v>763</v>
      </c>
      <c r="B44">
        <v>131</v>
      </c>
      <c r="C44">
        <v>29</v>
      </c>
    </row>
    <row r="45" spans="1:3" x14ac:dyDescent="0.35">
      <c r="A45" t="s">
        <v>764</v>
      </c>
      <c r="B45">
        <v>130</v>
      </c>
      <c r="C45">
        <v>23</v>
      </c>
    </row>
    <row r="46" spans="1:3" x14ac:dyDescent="0.35">
      <c r="A46" t="s">
        <v>765</v>
      </c>
      <c r="B46">
        <v>129</v>
      </c>
      <c r="C46">
        <v>33</v>
      </c>
    </row>
    <row r="47" spans="1:3" x14ac:dyDescent="0.35">
      <c r="A47" t="s">
        <v>766</v>
      </c>
      <c r="B47">
        <v>127</v>
      </c>
      <c r="C47">
        <v>26</v>
      </c>
    </row>
    <row r="48" spans="1:3" x14ac:dyDescent="0.35">
      <c r="A48" t="s">
        <v>767</v>
      </c>
      <c r="B48">
        <v>122</v>
      </c>
      <c r="C48">
        <v>20</v>
      </c>
    </row>
    <row r="49" spans="1:3" x14ac:dyDescent="0.35">
      <c r="A49" t="s">
        <v>768</v>
      </c>
      <c r="B49">
        <v>120</v>
      </c>
      <c r="C49">
        <v>28</v>
      </c>
    </row>
    <row r="50" spans="1:3" x14ac:dyDescent="0.35">
      <c r="A50" t="s">
        <v>769</v>
      </c>
      <c r="B50">
        <v>120</v>
      </c>
      <c r="C50">
        <v>22</v>
      </c>
    </row>
    <row r="51" spans="1:3" x14ac:dyDescent="0.35">
      <c r="A51" t="s">
        <v>770</v>
      </c>
      <c r="B51">
        <v>119</v>
      </c>
      <c r="C51">
        <v>30</v>
      </c>
    </row>
    <row r="52" spans="1:3" x14ac:dyDescent="0.35">
      <c r="A52" t="s">
        <v>771</v>
      </c>
      <c r="B52">
        <v>115</v>
      </c>
      <c r="C52">
        <v>22</v>
      </c>
    </row>
    <row r="53" spans="1:3" x14ac:dyDescent="0.35">
      <c r="A53" t="s">
        <v>772</v>
      </c>
      <c r="B53">
        <v>114</v>
      </c>
      <c r="C53">
        <v>14</v>
      </c>
    </row>
    <row r="54" spans="1:3" x14ac:dyDescent="0.35">
      <c r="A54" t="s">
        <v>773</v>
      </c>
      <c r="B54">
        <v>108</v>
      </c>
      <c r="C54">
        <v>19</v>
      </c>
    </row>
    <row r="55" spans="1:3" x14ac:dyDescent="0.35">
      <c r="A55" t="s">
        <v>381</v>
      </c>
      <c r="B55">
        <v>104</v>
      </c>
      <c r="C55">
        <v>16</v>
      </c>
    </row>
    <row r="56" spans="1:3" x14ac:dyDescent="0.35">
      <c r="A56" t="s">
        <v>774</v>
      </c>
      <c r="B56">
        <v>103</v>
      </c>
      <c r="C56">
        <v>16</v>
      </c>
    </row>
    <row r="57" spans="1:3" x14ac:dyDescent="0.35">
      <c r="A57" t="s">
        <v>775</v>
      </c>
      <c r="B57">
        <v>102</v>
      </c>
      <c r="C57">
        <v>30</v>
      </c>
    </row>
    <row r="58" spans="1:3" x14ac:dyDescent="0.35">
      <c r="A58" t="s">
        <v>776</v>
      </c>
      <c r="B58">
        <v>99</v>
      </c>
      <c r="C58">
        <v>22</v>
      </c>
    </row>
    <row r="59" spans="1:3" x14ac:dyDescent="0.35">
      <c r="A59" t="s">
        <v>777</v>
      </c>
      <c r="B59">
        <v>98</v>
      </c>
      <c r="C59">
        <v>21</v>
      </c>
    </row>
    <row r="60" spans="1:3" x14ac:dyDescent="0.35">
      <c r="A60" t="s">
        <v>778</v>
      </c>
      <c r="B60">
        <v>98</v>
      </c>
      <c r="C60">
        <v>18</v>
      </c>
    </row>
    <row r="61" spans="1:3" x14ac:dyDescent="0.35">
      <c r="A61" t="s">
        <v>779</v>
      </c>
      <c r="B61">
        <v>98</v>
      </c>
      <c r="C61">
        <v>23</v>
      </c>
    </row>
    <row r="62" spans="1:3" x14ac:dyDescent="0.35">
      <c r="A62" t="s">
        <v>780</v>
      </c>
      <c r="B62">
        <v>97</v>
      </c>
      <c r="C62">
        <v>28</v>
      </c>
    </row>
    <row r="63" spans="1:3" x14ac:dyDescent="0.35">
      <c r="A63" t="s">
        <v>781</v>
      </c>
      <c r="B63">
        <v>95</v>
      </c>
      <c r="C63">
        <v>20</v>
      </c>
    </row>
    <row r="64" spans="1:3" x14ac:dyDescent="0.35">
      <c r="A64" t="s">
        <v>782</v>
      </c>
      <c r="B64">
        <v>94</v>
      </c>
      <c r="C64">
        <v>23</v>
      </c>
    </row>
    <row r="65" spans="1:3" x14ac:dyDescent="0.35">
      <c r="A65" t="s">
        <v>783</v>
      </c>
      <c r="B65">
        <v>92</v>
      </c>
      <c r="C65">
        <v>20</v>
      </c>
    </row>
    <row r="66" spans="1:3" x14ac:dyDescent="0.35">
      <c r="A66" t="s">
        <v>784</v>
      </c>
      <c r="B66">
        <v>91</v>
      </c>
      <c r="C66">
        <v>20</v>
      </c>
    </row>
    <row r="67" spans="1:3" x14ac:dyDescent="0.35">
      <c r="A67" t="s">
        <v>785</v>
      </c>
      <c r="B67">
        <v>89</v>
      </c>
      <c r="C67">
        <v>12</v>
      </c>
    </row>
    <row r="68" spans="1:3" x14ac:dyDescent="0.35">
      <c r="A68" t="s">
        <v>786</v>
      </c>
      <c r="B68">
        <v>86</v>
      </c>
      <c r="C68">
        <v>12</v>
      </c>
    </row>
    <row r="69" spans="1:3" x14ac:dyDescent="0.35">
      <c r="A69" t="s">
        <v>787</v>
      </c>
      <c r="B69">
        <v>85</v>
      </c>
      <c r="C69">
        <v>15</v>
      </c>
    </row>
    <row r="70" spans="1:3" x14ac:dyDescent="0.35">
      <c r="A70" t="s">
        <v>788</v>
      </c>
      <c r="B70">
        <v>82</v>
      </c>
      <c r="C70">
        <v>21</v>
      </c>
    </row>
    <row r="71" spans="1:3" x14ac:dyDescent="0.35">
      <c r="A71" t="s">
        <v>789</v>
      </c>
      <c r="B71">
        <v>82</v>
      </c>
      <c r="C71">
        <v>13</v>
      </c>
    </row>
    <row r="72" spans="1:3" x14ac:dyDescent="0.35">
      <c r="A72" t="s">
        <v>790</v>
      </c>
      <c r="B72">
        <v>80</v>
      </c>
      <c r="C72">
        <v>23</v>
      </c>
    </row>
    <row r="73" spans="1:3" x14ac:dyDescent="0.35">
      <c r="A73" t="s">
        <v>791</v>
      </c>
      <c r="B73">
        <v>80</v>
      </c>
      <c r="C73">
        <v>16</v>
      </c>
    </row>
    <row r="74" spans="1:3" x14ac:dyDescent="0.35">
      <c r="A74" t="s">
        <v>792</v>
      </c>
      <c r="B74">
        <v>78</v>
      </c>
      <c r="C74">
        <v>17</v>
      </c>
    </row>
    <row r="75" spans="1:3" x14ac:dyDescent="0.35">
      <c r="A75" t="s">
        <v>793</v>
      </c>
      <c r="B75">
        <v>76</v>
      </c>
      <c r="C75">
        <v>15</v>
      </c>
    </row>
    <row r="76" spans="1:3" x14ac:dyDescent="0.35">
      <c r="A76" t="s">
        <v>794</v>
      </c>
      <c r="B76">
        <v>76</v>
      </c>
      <c r="C76">
        <v>15</v>
      </c>
    </row>
    <row r="77" spans="1:3" x14ac:dyDescent="0.35">
      <c r="A77" t="s">
        <v>795</v>
      </c>
      <c r="B77">
        <v>75</v>
      </c>
      <c r="C77">
        <v>11</v>
      </c>
    </row>
    <row r="78" spans="1:3" x14ac:dyDescent="0.35">
      <c r="A78" t="s">
        <v>796</v>
      </c>
      <c r="B78">
        <v>74</v>
      </c>
      <c r="C78">
        <v>15</v>
      </c>
    </row>
    <row r="79" spans="1:3" x14ac:dyDescent="0.35">
      <c r="A79" t="s">
        <v>797</v>
      </c>
      <c r="B79">
        <v>73</v>
      </c>
      <c r="C79">
        <v>16</v>
      </c>
    </row>
    <row r="80" spans="1:3" x14ac:dyDescent="0.35">
      <c r="A80" t="s">
        <v>798</v>
      </c>
      <c r="B80">
        <v>67</v>
      </c>
      <c r="C80">
        <v>5</v>
      </c>
    </row>
    <row r="81" spans="1:3" x14ac:dyDescent="0.35">
      <c r="A81" t="s">
        <v>799</v>
      </c>
      <c r="B81">
        <v>67</v>
      </c>
      <c r="C81">
        <v>14</v>
      </c>
    </row>
    <row r="82" spans="1:3" x14ac:dyDescent="0.35">
      <c r="A82" t="s">
        <v>800</v>
      </c>
      <c r="B82">
        <v>66</v>
      </c>
      <c r="C82">
        <v>6</v>
      </c>
    </row>
    <row r="83" spans="1:3" x14ac:dyDescent="0.35">
      <c r="A83" t="s">
        <v>801</v>
      </c>
      <c r="B83">
        <v>62</v>
      </c>
      <c r="C83">
        <v>14</v>
      </c>
    </row>
    <row r="84" spans="1:3" x14ac:dyDescent="0.35">
      <c r="A84" t="s">
        <v>802</v>
      </c>
      <c r="B84">
        <v>61</v>
      </c>
      <c r="C84">
        <v>12</v>
      </c>
    </row>
    <row r="85" spans="1:3" x14ac:dyDescent="0.35">
      <c r="A85" t="s">
        <v>803</v>
      </c>
      <c r="B85">
        <v>57</v>
      </c>
      <c r="C85">
        <v>7</v>
      </c>
    </row>
    <row r="86" spans="1:3" x14ac:dyDescent="0.35">
      <c r="A86" t="s">
        <v>804</v>
      </c>
      <c r="B86">
        <v>56</v>
      </c>
      <c r="C86">
        <v>7</v>
      </c>
    </row>
    <row r="87" spans="1:3" x14ac:dyDescent="0.35">
      <c r="A87" t="s">
        <v>805</v>
      </c>
      <c r="B87">
        <v>56</v>
      </c>
      <c r="C87">
        <v>6</v>
      </c>
    </row>
    <row r="88" spans="1:3" x14ac:dyDescent="0.35">
      <c r="A88" t="s">
        <v>806</v>
      </c>
      <c r="B88">
        <v>56</v>
      </c>
      <c r="C88">
        <v>26</v>
      </c>
    </row>
    <row r="89" spans="1:3" x14ac:dyDescent="0.35">
      <c r="A89" t="s">
        <v>807</v>
      </c>
      <c r="B89">
        <v>56</v>
      </c>
      <c r="C89">
        <v>40</v>
      </c>
    </row>
    <row r="90" spans="1:3" x14ac:dyDescent="0.35">
      <c r="A90" t="s">
        <v>808</v>
      </c>
      <c r="B90">
        <v>52</v>
      </c>
      <c r="C90">
        <v>17</v>
      </c>
    </row>
    <row r="91" spans="1:3" x14ac:dyDescent="0.35">
      <c r="A91" t="s">
        <v>809</v>
      </c>
      <c r="B91">
        <v>52</v>
      </c>
      <c r="C91">
        <v>23</v>
      </c>
    </row>
    <row r="92" spans="1:3" x14ac:dyDescent="0.35">
      <c r="A92" t="s">
        <v>810</v>
      </c>
      <c r="B92">
        <v>50</v>
      </c>
      <c r="C92">
        <v>8</v>
      </c>
    </row>
    <row r="93" spans="1:3" x14ac:dyDescent="0.35">
      <c r="A93" t="s">
        <v>811</v>
      </c>
      <c r="B93">
        <v>49</v>
      </c>
      <c r="C93">
        <v>4</v>
      </c>
    </row>
    <row r="94" spans="1:3" x14ac:dyDescent="0.35">
      <c r="A94" t="s">
        <v>812</v>
      </c>
      <c r="B94">
        <v>49</v>
      </c>
      <c r="C94">
        <v>15</v>
      </c>
    </row>
    <row r="95" spans="1:3" x14ac:dyDescent="0.35">
      <c r="A95" t="s">
        <v>813</v>
      </c>
      <c r="B95">
        <v>48</v>
      </c>
      <c r="C95">
        <v>6</v>
      </c>
    </row>
    <row r="96" spans="1:3" x14ac:dyDescent="0.35">
      <c r="A96" t="s">
        <v>814</v>
      </c>
      <c r="B96">
        <v>48</v>
      </c>
      <c r="C96">
        <v>12</v>
      </c>
    </row>
    <row r="97" spans="1:3" x14ac:dyDescent="0.35">
      <c r="A97" t="s">
        <v>815</v>
      </c>
      <c r="B97">
        <v>48</v>
      </c>
      <c r="C97">
        <v>7</v>
      </c>
    </row>
    <row r="98" spans="1:3" x14ac:dyDescent="0.35">
      <c r="A98" t="s">
        <v>816</v>
      </c>
      <c r="B98">
        <v>47</v>
      </c>
      <c r="C98">
        <v>2</v>
      </c>
    </row>
    <row r="99" spans="1:3" x14ac:dyDescent="0.35">
      <c r="A99" t="s">
        <v>817</v>
      </c>
      <c r="B99">
        <v>47</v>
      </c>
      <c r="C99">
        <v>7</v>
      </c>
    </row>
    <row r="100" spans="1:3" x14ac:dyDescent="0.35">
      <c r="A100" t="s">
        <v>818</v>
      </c>
      <c r="B100">
        <v>44</v>
      </c>
      <c r="C100">
        <v>2</v>
      </c>
    </row>
    <row r="101" spans="1:3" x14ac:dyDescent="0.35">
      <c r="A101" t="s">
        <v>819</v>
      </c>
      <c r="B101">
        <v>43</v>
      </c>
      <c r="C101">
        <v>11</v>
      </c>
    </row>
    <row r="102" spans="1:3" x14ac:dyDescent="0.35">
      <c r="A102" t="s">
        <v>820</v>
      </c>
      <c r="B102">
        <v>41</v>
      </c>
      <c r="C102">
        <v>20</v>
      </c>
    </row>
    <row r="103" spans="1:3" x14ac:dyDescent="0.35">
      <c r="A103" t="s">
        <v>821</v>
      </c>
      <c r="B103">
        <v>40</v>
      </c>
      <c r="C103">
        <v>6</v>
      </c>
    </row>
    <row r="104" spans="1:3" x14ac:dyDescent="0.35">
      <c r="A104" t="s">
        <v>822</v>
      </c>
      <c r="B104">
        <v>39</v>
      </c>
      <c r="C104">
        <v>7</v>
      </c>
    </row>
    <row r="105" spans="1:3" x14ac:dyDescent="0.35">
      <c r="A105" t="s">
        <v>823</v>
      </c>
      <c r="B105">
        <v>39</v>
      </c>
      <c r="C105">
        <v>9</v>
      </c>
    </row>
    <row r="106" spans="1:3" x14ac:dyDescent="0.35">
      <c r="A106" t="s">
        <v>824</v>
      </c>
      <c r="B106">
        <v>38</v>
      </c>
      <c r="C106">
        <v>5</v>
      </c>
    </row>
    <row r="107" spans="1:3" x14ac:dyDescent="0.35">
      <c r="A107" t="s">
        <v>825</v>
      </c>
      <c r="B107">
        <v>38</v>
      </c>
      <c r="C107">
        <v>23</v>
      </c>
    </row>
    <row r="108" spans="1:3" x14ac:dyDescent="0.35">
      <c r="A108" t="s">
        <v>826</v>
      </c>
      <c r="B108">
        <v>37</v>
      </c>
      <c r="C108">
        <v>4</v>
      </c>
    </row>
    <row r="109" spans="1:3" x14ac:dyDescent="0.35">
      <c r="A109" t="s">
        <v>827</v>
      </c>
      <c r="B109">
        <v>37</v>
      </c>
      <c r="C109">
        <v>7</v>
      </c>
    </row>
    <row r="110" spans="1:3" x14ac:dyDescent="0.35">
      <c r="A110" t="s">
        <v>828</v>
      </c>
      <c r="B110">
        <v>36</v>
      </c>
      <c r="C110">
        <v>17</v>
      </c>
    </row>
    <row r="111" spans="1:3" x14ac:dyDescent="0.35">
      <c r="A111" t="s">
        <v>829</v>
      </c>
      <c r="B111">
        <v>36</v>
      </c>
      <c r="C111">
        <v>6</v>
      </c>
    </row>
    <row r="112" spans="1:3" x14ac:dyDescent="0.35">
      <c r="A112" t="s">
        <v>830</v>
      </c>
      <c r="B112">
        <v>36</v>
      </c>
      <c r="C112">
        <v>5</v>
      </c>
    </row>
    <row r="113" spans="1:3" x14ac:dyDescent="0.35">
      <c r="A113" t="s">
        <v>831</v>
      </c>
      <c r="B113">
        <v>35</v>
      </c>
      <c r="C113">
        <v>2</v>
      </c>
    </row>
    <row r="114" spans="1:3" x14ac:dyDescent="0.35">
      <c r="A114" t="s">
        <v>832</v>
      </c>
      <c r="B114">
        <v>34</v>
      </c>
      <c r="C114">
        <v>19</v>
      </c>
    </row>
    <row r="115" spans="1:3" x14ac:dyDescent="0.35">
      <c r="A115" t="s">
        <v>833</v>
      </c>
      <c r="B115">
        <v>34</v>
      </c>
      <c r="C115">
        <v>6</v>
      </c>
    </row>
    <row r="116" spans="1:3" x14ac:dyDescent="0.35">
      <c r="A116" t="s">
        <v>834</v>
      </c>
      <c r="B116">
        <v>34</v>
      </c>
      <c r="C116">
        <v>15</v>
      </c>
    </row>
    <row r="117" spans="1:3" x14ac:dyDescent="0.35">
      <c r="A117" t="s">
        <v>835</v>
      </c>
      <c r="B117">
        <v>34</v>
      </c>
      <c r="C117">
        <v>8</v>
      </c>
    </row>
    <row r="118" spans="1:3" x14ac:dyDescent="0.35">
      <c r="A118" t="s">
        <v>836</v>
      </c>
      <c r="B118">
        <v>34</v>
      </c>
      <c r="C118">
        <v>6</v>
      </c>
    </row>
    <row r="119" spans="1:3" x14ac:dyDescent="0.35">
      <c r="A119" t="s">
        <v>837</v>
      </c>
      <c r="B119">
        <v>34</v>
      </c>
      <c r="C119">
        <v>5</v>
      </c>
    </row>
    <row r="120" spans="1:3" x14ac:dyDescent="0.35">
      <c r="A120" t="s">
        <v>838</v>
      </c>
      <c r="B120">
        <v>33</v>
      </c>
      <c r="C120">
        <v>6</v>
      </c>
    </row>
    <row r="121" spans="1:3" x14ac:dyDescent="0.35">
      <c r="A121" t="s">
        <v>839</v>
      </c>
      <c r="B121">
        <v>33</v>
      </c>
      <c r="C121">
        <v>7</v>
      </c>
    </row>
    <row r="122" spans="1:3" x14ac:dyDescent="0.35">
      <c r="A122" t="s">
        <v>840</v>
      </c>
      <c r="B122">
        <v>33</v>
      </c>
      <c r="C122">
        <v>4</v>
      </c>
    </row>
    <row r="123" spans="1:3" x14ac:dyDescent="0.35">
      <c r="A123" t="s">
        <v>841</v>
      </c>
      <c r="B123">
        <v>32</v>
      </c>
      <c r="C123">
        <v>5</v>
      </c>
    </row>
    <row r="124" spans="1:3" x14ac:dyDescent="0.35">
      <c r="A124" t="s">
        <v>842</v>
      </c>
      <c r="B124">
        <v>30</v>
      </c>
      <c r="C124">
        <v>4</v>
      </c>
    </row>
    <row r="125" spans="1:3" x14ac:dyDescent="0.35">
      <c r="A125" t="s">
        <v>843</v>
      </c>
      <c r="B125">
        <v>29</v>
      </c>
      <c r="C125">
        <v>9</v>
      </c>
    </row>
    <row r="126" spans="1:3" x14ac:dyDescent="0.35">
      <c r="A126" t="s">
        <v>844</v>
      </c>
      <c r="B126">
        <v>29</v>
      </c>
      <c r="C126">
        <v>5</v>
      </c>
    </row>
    <row r="127" spans="1:3" x14ac:dyDescent="0.35">
      <c r="A127" t="s">
        <v>845</v>
      </c>
      <c r="B127">
        <v>27</v>
      </c>
      <c r="C127">
        <v>14</v>
      </c>
    </row>
    <row r="128" spans="1:3" x14ac:dyDescent="0.35">
      <c r="A128" t="s">
        <v>846</v>
      </c>
      <c r="B128">
        <v>27</v>
      </c>
      <c r="C128">
        <v>3</v>
      </c>
    </row>
    <row r="129" spans="1:3" x14ac:dyDescent="0.35">
      <c r="A129" t="s">
        <v>847</v>
      </c>
      <c r="B129">
        <v>27</v>
      </c>
      <c r="C129">
        <v>5</v>
      </c>
    </row>
    <row r="130" spans="1:3" x14ac:dyDescent="0.35">
      <c r="A130" t="s">
        <v>848</v>
      </c>
      <c r="B130">
        <v>27</v>
      </c>
      <c r="C130">
        <v>6</v>
      </c>
    </row>
    <row r="131" spans="1:3" x14ac:dyDescent="0.35">
      <c r="A131" t="s">
        <v>849</v>
      </c>
      <c r="B131">
        <v>26</v>
      </c>
      <c r="C131">
        <v>6</v>
      </c>
    </row>
    <row r="132" spans="1:3" x14ac:dyDescent="0.35">
      <c r="A132" t="s">
        <v>850</v>
      </c>
      <c r="B132">
        <v>26</v>
      </c>
      <c r="C132">
        <v>12</v>
      </c>
    </row>
    <row r="133" spans="1:3" x14ac:dyDescent="0.35">
      <c r="A133" t="s">
        <v>851</v>
      </c>
      <c r="B133">
        <v>25</v>
      </c>
      <c r="C133">
        <v>3</v>
      </c>
    </row>
    <row r="134" spans="1:3" x14ac:dyDescent="0.35">
      <c r="A134" t="s">
        <v>852</v>
      </c>
      <c r="B134">
        <v>25</v>
      </c>
      <c r="C134">
        <v>4</v>
      </c>
    </row>
    <row r="135" spans="1:3" x14ac:dyDescent="0.35">
      <c r="A135" t="s">
        <v>853</v>
      </c>
      <c r="B135">
        <v>25</v>
      </c>
      <c r="C135">
        <v>3</v>
      </c>
    </row>
    <row r="136" spans="1:3" x14ac:dyDescent="0.35">
      <c r="A136" t="s">
        <v>854</v>
      </c>
      <c r="B136">
        <v>24</v>
      </c>
      <c r="C136">
        <v>5</v>
      </c>
    </row>
    <row r="137" spans="1:3" x14ac:dyDescent="0.35">
      <c r="A137" t="s">
        <v>855</v>
      </c>
      <c r="B137">
        <v>24</v>
      </c>
      <c r="C137">
        <v>10</v>
      </c>
    </row>
    <row r="138" spans="1:3" x14ac:dyDescent="0.35">
      <c r="A138" t="s">
        <v>856</v>
      </c>
      <c r="B138">
        <v>24</v>
      </c>
      <c r="C138">
        <v>9</v>
      </c>
    </row>
    <row r="139" spans="1:3" x14ac:dyDescent="0.35">
      <c r="A139" t="s">
        <v>857</v>
      </c>
      <c r="B139">
        <v>23</v>
      </c>
      <c r="C139">
        <v>10</v>
      </c>
    </row>
    <row r="140" spans="1:3" x14ac:dyDescent="0.35">
      <c r="A140" t="s">
        <v>858</v>
      </c>
      <c r="B140">
        <v>23</v>
      </c>
      <c r="C140">
        <v>2</v>
      </c>
    </row>
    <row r="141" spans="1:3" x14ac:dyDescent="0.35">
      <c r="A141" t="s">
        <v>859</v>
      </c>
      <c r="B141">
        <v>23</v>
      </c>
      <c r="C141">
        <v>3</v>
      </c>
    </row>
    <row r="142" spans="1:3" x14ac:dyDescent="0.35">
      <c r="A142" t="s">
        <v>860</v>
      </c>
      <c r="B142">
        <v>22</v>
      </c>
      <c r="C142">
        <v>1</v>
      </c>
    </row>
    <row r="143" spans="1:3" x14ac:dyDescent="0.35">
      <c r="A143" t="s">
        <v>861</v>
      </c>
      <c r="B143">
        <v>21</v>
      </c>
      <c r="C143">
        <v>4</v>
      </c>
    </row>
    <row r="144" spans="1:3" x14ac:dyDescent="0.35">
      <c r="A144" t="s">
        <v>862</v>
      </c>
      <c r="B144">
        <v>21</v>
      </c>
      <c r="C144">
        <v>11</v>
      </c>
    </row>
    <row r="145" spans="1:3" x14ac:dyDescent="0.35">
      <c r="A145" t="s">
        <v>863</v>
      </c>
      <c r="B145">
        <v>21</v>
      </c>
      <c r="C145">
        <v>4</v>
      </c>
    </row>
    <row r="146" spans="1:3" x14ac:dyDescent="0.35">
      <c r="A146" t="s">
        <v>864</v>
      </c>
      <c r="B146">
        <v>20</v>
      </c>
      <c r="C146">
        <v>8</v>
      </c>
    </row>
    <row r="147" spans="1:3" x14ac:dyDescent="0.35">
      <c r="A147" t="s">
        <v>865</v>
      </c>
      <c r="B147">
        <v>19</v>
      </c>
      <c r="C147">
        <v>1</v>
      </c>
    </row>
    <row r="148" spans="1:3" x14ac:dyDescent="0.35">
      <c r="A148" t="s">
        <v>866</v>
      </c>
      <c r="B148">
        <v>19</v>
      </c>
      <c r="C148">
        <v>8</v>
      </c>
    </row>
    <row r="149" spans="1:3" x14ac:dyDescent="0.35">
      <c r="A149" t="s">
        <v>867</v>
      </c>
      <c r="B149">
        <v>18</v>
      </c>
      <c r="C149">
        <v>4</v>
      </c>
    </row>
    <row r="150" spans="1:3" x14ac:dyDescent="0.35">
      <c r="A150" t="s">
        <v>868</v>
      </c>
      <c r="B150">
        <v>17</v>
      </c>
      <c r="C150">
        <v>2</v>
      </c>
    </row>
    <row r="151" spans="1:3" x14ac:dyDescent="0.35">
      <c r="A151" t="s">
        <v>869</v>
      </c>
      <c r="B151">
        <v>17</v>
      </c>
      <c r="C151">
        <v>2</v>
      </c>
    </row>
    <row r="152" spans="1:3" x14ac:dyDescent="0.35">
      <c r="A152" t="s">
        <v>870</v>
      </c>
      <c r="B152">
        <v>17</v>
      </c>
      <c r="C152">
        <v>1</v>
      </c>
    </row>
    <row r="153" spans="1:3" x14ac:dyDescent="0.35">
      <c r="A153" t="s">
        <v>871</v>
      </c>
      <c r="B153">
        <v>17</v>
      </c>
      <c r="C153">
        <v>3</v>
      </c>
    </row>
    <row r="154" spans="1:3" x14ac:dyDescent="0.35">
      <c r="A154" t="s">
        <v>872</v>
      </c>
      <c r="B154">
        <v>16</v>
      </c>
      <c r="C154">
        <v>16</v>
      </c>
    </row>
    <row r="155" spans="1:3" x14ac:dyDescent="0.35">
      <c r="A155" t="s">
        <v>873</v>
      </c>
      <c r="B155">
        <v>15</v>
      </c>
      <c r="C155">
        <v>2</v>
      </c>
    </row>
    <row r="156" spans="1:3" x14ac:dyDescent="0.35">
      <c r="A156" t="s">
        <v>874</v>
      </c>
      <c r="B156">
        <v>15</v>
      </c>
      <c r="C156">
        <v>5</v>
      </c>
    </row>
    <row r="157" spans="1:3" x14ac:dyDescent="0.35">
      <c r="A157" t="s">
        <v>875</v>
      </c>
      <c r="B157">
        <v>15</v>
      </c>
      <c r="C157">
        <v>2</v>
      </c>
    </row>
    <row r="158" spans="1:3" x14ac:dyDescent="0.35">
      <c r="A158" t="s">
        <v>876</v>
      </c>
      <c r="B158">
        <v>15</v>
      </c>
      <c r="C158">
        <v>5</v>
      </c>
    </row>
    <row r="159" spans="1:3" x14ac:dyDescent="0.35">
      <c r="A159" t="s">
        <v>877</v>
      </c>
      <c r="B159">
        <v>14</v>
      </c>
      <c r="C159">
        <v>4</v>
      </c>
    </row>
    <row r="160" spans="1:3" x14ac:dyDescent="0.35">
      <c r="A160" t="s">
        <v>878</v>
      </c>
      <c r="B160">
        <v>14</v>
      </c>
      <c r="C160">
        <v>5</v>
      </c>
    </row>
    <row r="161" spans="1:3" x14ac:dyDescent="0.35">
      <c r="A161" t="s">
        <v>879</v>
      </c>
      <c r="B161">
        <v>14</v>
      </c>
      <c r="C161">
        <v>4</v>
      </c>
    </row>
    <row r="162" spans="1:3" x14ac:dyDescent="0.35">
      <c r="A162" t="s">
        <v>880</v>
      </c>
      <c r="B162">
        <v>14</v>
      </c>
      <c r="C162">
        <v>2</v>
      </c>
    </row>
    <row r="163" spans="1:3" x14ac:dyDescent="0.35">
      <c r="A163" t="s">
        <v>881</v>
      </c>
      <c r="B163">
        <v>13</v>
      </c>
      <c r="C163">
        <v>1</v>
      </c>
    </row>
    <row r="164" spans="1:3" x14ac:dyDescent="0.35">
      <c r="A164" t="s">
        <v>882</v>
      </c>
      <c r="B164">
        <v>13</v>
      </c>
      <c r="C164">
        <v>3</v>
      </c>
    </row>
    <row r="165" spans="1:3" x14ac:dyDescent="0.35">
      <c r="A165" t="s">
        <v>883</v>
      </c>
      <c r="B165">
        <v>13</v>
      </c>
      <c r="C165">
        <v>6</v>
      </c>
    </row>
    <row r="166" spans="1:3" x14ac:dyDescent="0.35">
      <c r="A166" t="s">
        <v>884</v>
      </c>
      <c r="B166">
        <v>13</v>
      </c>
      <c r="C166">
        <v>4</v>
      </c>
    </row>
    <row r="167" spans="1:3" x14ac:dyDescent="0.35">
      <c r="A167" t="s">
        <v>885</v>
      </c>
      <c r="B167">
        <v>13</v>
      </c>
      <c r="C167">
        <v>2</v>
      </c>
    </row>
    <row r="168" spans="1:3" x14ac:dyDescent="0.35">
      <c r="A168" t="s">
        <v>886</v>
      </c>
      <c r="B168">
        <v>12</v>
      </c>
      <c r="C168">
        <v>9</v>
      </c>
    </row>
    <row r="169" spans="1:3" x14ac:dyDescent="0.35">
      <c r="A169" t="s">
        <v>887</v>
      </c>
      <c r="B169">
        <v>12</v>
      </c>
      <c r="C169">
        <v>1</v>
      </c>
    </row>
    <row r="170" spans="1:3" x14ac:dyDescent="0.35">
      <c r="A170" t="s">
        <v>888</v>
      </c>
      <c r="B170">
        <v>12</v>
      </c>
      <c r="C170">
        <v>2</v>
      </c>
    </row>
    <row r="171" spans="1:3" x14ac:dyDescent="0.35">
      <c r="A171" t="s">
        <v>889</v>
      </c>
      <c r="B171">
        <v>12</v>
      </c>
      <c r="C171">
        <v>2</v>
      </c>
    </row>
    <row r="172" spans="1:3" x14ac:dyDescent="0.35">
      <c r="A172" t="s">
        <v>890</v>
      </c>
      <c r="B172">
        <v>12</v>
      </c>
      <c r="C172">
        <v>1</v>
      </c>
    </row>
    <row r="173" spans="1:3" x14ac:dyDescent="0.35">
      <c r="A173" t="s">
        <v>891</v>
      </c>
      <c r="B173">
        <v>11</v>
      </c>
      <c r="C173">
        <v>1</v>
      </c>
    </row>
    <row r="174" spans="1:3" x14ac:dyDescent="0.35">
      <c r="A174" t="s">
        <v>892</v>
      </c>
      <c r="B174">
        <v>11</v>
      </c>
      <c r="C174">
        <v>3</v>
      </c>
    </row>
    <row r="175" spans="1:3" x14ac:dyDescent="0.35">
      <c r="A175" t="s">
        <v>893</v>
      </c>
      <c r="B175">
        <v>10</v>
      </c>
      <c r="C175">
        <v>2</v>
      </c>
    </row>
    <row r="176" spans="1:3" x14ac:dyDescent="0.35">
      <c r="A176" t="s">
        <v>894</v>
      </c>
      <c r="B176">
        <v>10</v>
      </c>
      <c r="C176">
        <v>2</v>
      </c>
    </row>
    <row r="177" spans="1:3" x14ac:dyDescent="0.35">
      <c r="A177" t="s">
        <v>895</v>
      </c>
      <c r="B177">
        <v>10</v>
      </c>
      <c r="C177">
        <v>1</v>
      </c>
    </row>
    <row r="178" spans="1:3" x14ac:dyDescent="0.35">
      <c r="A178" t="s">
        <v>896</v>
      </c>
      <c r="B178">
        <v>10</v>
      </c>
      <c r="C178">
        <v>2</v>
      </c>
    </row>
    <row r="179" spans="1:3" x14ac:dyDescent="0.35">
      <c r="A179" t="s">
        <v>897</v>
      </c>
      <c r="B179">
        <v>10</v>
      </c>
      <c r="C179">
        <v>3</v>
      </c>
    </row>
    <row r="180" spans="1:3" x14ac:dyDescent="0.35">
      <c r="A180" t="s">
        <v>898</v>
      </c>
      <c r="B180">
        <v>10</v>
      </c>
      <c r="C180">
        <v>1</v>
      </c>
    </row>
    <row r="181" spans="1:3" x14ac:dyDescent="0.35">
      <c r="A181" t="s">
        <v>899</v>
      </c>
      <c r="B181">
        <v>9</v>
      </c>
      <c r="C181">
        <v>2</v>
      </c>
    </row>
    <row r="182" spans="1:3" x14ac:dyDescent="0.35">
      <c r="A182" t="s">
        <v>900</v>
      </c>
      <c r="B182">
        <v>9</v>
      </c>
      <c r="C182">
        <v>1</v>
      </c>
    </row>
    <row r="183" spans="1:3" x14ac:dyDescent="0.35">
      <c r="A183" t="s">
        <v>901</v>
      </c>
      <c r="B183">
        <v>9</v>
      </c>
      <c r="C183">
        <v>2</v>
      </c>
    </row>
    <row r="184" spans="1:3" x14ac:dyDescent="0.35">
      <c r="A184" t="s">
        <v>902</v>
      </c>
      <c r="B184">
        <v>9</v>
      </c>
      <c r="C184">
        <v>3</v>
      </c>
    </row>
    <row r="185" spans="1:3" x14ac:dyDescent="0.35">
      <c r="A185" t="s">
        <v>903</v>
      </c>
      <c r="B185">
        <v>9</v>
      </c>
      <c r="C185">
        <v>3</v>
      </c>
    </row>
    <row r="186" spans="1:3" x14ac:dyDescent="0.35">
      <c r="A186" t="s">
        <v>904</v>
      </c>
      <c r="B186">
        <v>9</v>
      </c>
      <c r="C186">
        <v>3</v>
      </c>
    </row>
    <row r="187" spans="1:3" x14ac:dyDescent="0.35">
      <c r="A187" t="s">
        <v>905</v>
      </c>
      <c r="B187">
        <v>8</v>
      </c>
      <c r="C187">
        <v>3</v>
      </c>
    </row>
    <row r="188" spans="1:3" x14ac:dyDescent="0.35">
      <c r="A188" t="s">
        <v>906</v>
      </c>
      <c r="B188">
        <v>8</v>
      </c>
      <c r="C188">
        <v>3</v>
      </c>
    </row>
    <row r="189" spans="1:3" x14ac:dyDescent="0.35">
      <c r="A189" t="s">
        <v>907</v>
      </c>
      <c r="B189">
        <v>8</v>
      </c>
      <c r="C189">
        <v>1</v>
      </c>
    </row>
    <row r="190" spans="1:3" x14ac:dyDescent="0.35">
      <c r="A190" t="s">
        <v>908</v>
      </c>
      <c r="B190">
        <v>8</v>
      </c>
      <c r="C190">
        <v>1</v>
      </c>
    </row>
    <row r="191" spans="1:3" x14ac:dyDescent="0.35">
      <c r="A191" t="s">
        <v>909</v>
      </c>
      <c r="B191">
        <v>8</v>
      </c>
      <c r="C191">
        <v>1</v>
      </c>
    </row>
    <row r="192" spans="1:3" x14ac:dyDescent="0.35">
      <c r="A192" t="s">
        <v>910</v>
      </c>
      <c r="B192">
        <v>8</v>
      </c>
      <c r="C192">
        <v>1</v>
      </c>
    </row>
    <row r="193" spans="1:3" x14ac:dyDescent="0.35">
      <c r="A193" t="s">
        <v>911</v>
      </c>
      <c r="B193">
        <v>7</v>
      </c>
      <c r="C193">
        <v>2</v>
      </c>
    </row>
    <row r="194" spans="1:3" x14ac:dyDescent="0.35">
      <c r="A194" t="s">
        <v>912</v>
      </c>
      <c r="B194">
        <v>7</v>
      </c>
      <c r="C194">
        <v>3</v>
      </c>
    </row>
    <row r="195" spans="1:3" x14ac:dyDescent="0.35">
      <c r="A195" t="s">
        <v>913</v>
      </c>
      <c r="B195">
        <v>7</v>
      </c>
      <c r="C195">
        <v>2</v>
      </c>
    </row>
    <row r="196" spans="1:3" x14ac:dyDescent="0.35">
      <c r="A196" t="s">
        <v>914</v>
      </c>
      <c r="B196">
        <v>7</v>
      </c>
      <c r="C196">
        <v>5</v>
      </c>
    </row>
    <row r="197" spans="1:3" x14ac:dyDescent="0.35">
      <c r="A197" t="s">
        <v>915</v>
      </c>
      <c r="B197">
        <v>7</v>
      </c>
      <c r="C197">
        <v>6</v>
      </c>
    </row>
    <row r="198" spans="1:3" x14ac:dyDescent="0.35">
      <c r="A198" t="s">
        <v>916</v>
      </c>
      <c r="B198">
        <v>7</v>
      </c>
      <c r="C198">
        <v>4</v>
      </c>
    </row>
    <row r="199" spans="1:3" x14ac:dyDescent="0.35">
      <c r="A199" t="s">
        <v>917</v>
      </c>
      <c r="B199">
        <v>7</v>
      </c>
      <c r="C199">
        <v>2</v>
      </c>
    </row>
    <row r="200" spans="1:3" x14ac:dyDescent="0.35">
      <c r="A200" t="s">
        <v>918</v>
      </c>
      <c r="B200">
        <v>6</v>
      </c>
      <c r="C200">
        <v>2</v>
      </c>
    </row>
    <row r="201" spans="1:3" x14ac:dyDescent="0.35">
      <c r="A201" t="s">
        <v>919</v>
      </c>
      <c r="B201">
        <v>6</v>
      </c>
      <c r="C201">
        <v>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3968-6558-450E-9DF5-52D5375D85D6}">
  <sheetPr>
    <tabColor rgb="FF92D050"/>
  </sheetPr>
  <dimension ref="A1:C48"/>
  <sheetViews>
    <sheetView zoomScale="75" zoomScaleNormal="75" workbookViewId="0">
      <selection activeCell="A43" sqref="A43"/>
    </sheetView>
  </sheetViews>
  <sheetFormatPr defaultRowHeight="14.5" x14ac:dyDescent="0.35"/>
  <cols>
    <col min="1" max="1" width="121.54296875" bestFit="1" customWidth="1"/>
    <col min="2" max="2" width="6.81640625" bestFit="1" customWidth="1"/>
    <col min="3" max="3" width="10.26953125" bestFit="1" customWidth="1"/>
  </cols>
  <sheetData>
    <row r="1" spans="1:3" x14ac:dyDescent="0.35">
      <c r="A1" t="s">
        <v>125</v>
      </c>
      <c r="B1" t="s">
        <v>920</v>
      </c>
      <c r="C1" t="s">
        <v>127</v>
      </c>
    </row>
    <row r="2" spans="1:3" x14ac:dyDescent="0.35">
      <c r="A2" t="s">
        <v>921</v>
      </c>
      <c r="B2">
        <v>0.72299999999999998</v>
      </c>
      <c r="C2">
        <v>52</v>
      </c>
    </row>
    <row r="3" spans="1:3" x14ac:dyDescent="0.35">
      <c r="A3" t="s">
        <v>922</v>
      </c>
      <c r="B3">
        <v>0.68410000000000004</v>
      </c>
      <c r="C3">
        <v>52</v>
      </c>
    </row>
    <row r="4" spans="1:3" x14ac:dyDescent="0.35">
      <c r="A4" t="s">
        <v>923</v>
      </c>
      <c r="B4">
        <v>0.67989999999999995</v>
      </c>
      <c r="C4">
        <v>47</v>
      </c>
    </row>
    <row r="5" spans="1:3" x14ac:dyDescent="0.35">
      <c r="A5" t="s">
        <v>924</v>
      </c>
      <c r="B5">
        <v>0.6734</v>
      </c>
      <c r="C5">
        <v>47</v>
      </c>
    </row>
    <row r="6" spans="1:3" x14ac:dyDescent="0.35">
      <c r="A6" t="s">
        <v>925</v>
      </c>
      <c r="B6">
        <v>0.67200000000000004</v>
      </c>
      <c r="C6">
        <v>55</v>
      </c>
    </row>
    <row r="7" spans="1:3" x14ac:dyDescent="0.35">
      <c r="A7" t="s">
        <v>926</v>
      </c>
      <c r="B7">
        <v>0.66790000000000005</v>
      </c>
      <c r="C7">
        <v>60</v>
      </c>
    </row>
    <row r="8" spans="1:3" x14ac:dyDescent="0.35">
      <c r="A8" t="s">
        <v>927</v>
      </c>
      <c r="B8">
        <v>0.66549999999999998</v>
      </c>
      <c r="C8">
        <v>61</v>
      </c>
    </row>
    <row r="9" spans="1:3" x14ac:dyDescent="0.35">
      <c r="A9" t="s">
        <v>928</v>
      </c>
      <c r="B9">
        <v>0.6613</v>
      </c>
      <c r="C9">
        <v>53</v>
      </c>
    </row>
    <row r="10" spans="1:3" x14ac:dyDescent="0.35">
      <c r="A10" t="s">
        <v>929</v>
      </c>
      <c r="B10">
        <v>0.65649999999999997</v>
      </c>
      <c r="C10">
        <v>67</v>
      </c>
    </row>
    <row r="11" spans="1:3" x14ac:dyDescent="0.35">
      <c r="A11" t="s">
        <v>930</v>
      </c>
      <c r="B11">
        <v>0.65639999999999998</v>
      </c>
      <c r="C11">
        <v>46</v>
      </c>
    </row>
    <row r="12" spans="1:3" x14ac:dyDescent="0.35">
      <c r="A12" t="s">
        <v>732</v>
      </c>
      <c r="B12">
        <v>0.65629999999999999</v>
      </c>
      <c r="C12">
        <v>49</v>
      </c>
    </row>
    <row r="13" spans="1:3" x14ac:dyDescent="0.35">
      <c r="A13" t="s">
        <v>931</v>
      </c>
      <c r="B13">
        <v>0.65380000000000005</v>
      </c>
      <c r="C13">
        <v>44</v>
      </c>
    </row>
    <row r="14" spans="1:3" x14ac:dyDescent="0.35">
      <c r="A14" t="s">
        <v>932</v>
      </c>
      <c r="B14">
        <v>0.65290000000000004</v>
      </c>
      <c r="C14">
        <v>51</v>
      </c>
    </row>
    <row r="15" spans="1:3" x14ac:dyDescent="0.35">
      <c r="A15" t="s">
        <v>933</v>
      </c>
      <c r="B15">
        <v>0.65280000000000005</v>
      </c>
      <c r="C15">
        <v>72</v>
      </c>
    </row>
    <row r="16" spans="1:3" x14ac:dyDescent="0.35">
      <c r="A16" t="s">
        <v>934</v>
      </c>
      <c r="B16">
        <v>0.65269999999999995</v>
      </c>
      <c r="C16">
        <v>70</v>
      </c>
    </row>
    <row r="17" spans="1:3" x14ac:dyDescent="0.35">
      <c r="A17" t="s">
        <v>935</v>
      </c>
      <c r="B17">
        <v>0.65190000000000003</v>
      </c>
      <c r="C17">
        <v>45</v>
      </c>
    </row>
    <row r="18" spans="1:3" x14ac:dyDescent="0.35">
      <c r="A18" t="s">
        <v>936</v>
      </c>
      <c r="B18">
        <v>0.64970000000000006</v>
      </c>
      <c r="C18">
        <v>54</v>
      </c>
    </row>
    <row r="19" spans="1:3" x14ac:dyDescent="0.35">
      <c r="A19" t="s">
        <v>937</v>
      </c>
      <c r="B19">
        <v>0.64810000000000001</v>
      </c>
      <c r="C19">
        <v>47</v>
      </c>
    </row>
    <row r="20" spans="1:3" x14ac:dyDescent="0.35">
      <c r="A20" t="s">
        <v>938</v>
      </c>
      <c r="B20">
        <v>0.64759999999999995</v>
      </c>
      <c r="C20">
        <v>59</v>
      </c>
    </row>
    <row r="21" spans="1:3" x14ac:dyDescent="0.35">
      <c r="A21" t="s">
        <v>939</v>
      </c>
      <c r="B21">
        <v>0.64670000000000005</v>
      </c>
      <c r="C21">
        <v>81</v>
      </c>
    </row>
    <row r="22" spans="1:3" x14ac:dyDescent="0.35">
      <c r="A22" t="s">
        <v>940</v>
      </c>
      <c r="B22">
        <v>0.6452</v>
      </c>
      <c r="C22">
        <v>58</v>
      </c>
    </row>
    <row r="23" spans="1:3" x14ac:dyDescent="0.35">
      <c r="A23" t="s">
        <v>941</v>
      </c>
      <c r="B23">
        <v>0.64039999999999997</v>
      </c>
      <c r="C23">
        <v>64</v>
      </c>
    </row>
    <row r="24" spans="1:3" x14ac:dyDescent="0.35">
      <c r="A24" t="s">
        <v>942</v>
      </c>
      <c r="B24">
        <v>0.64039999999999997</v>
      </c>
      <c r="C24">
        <v>63</v>
      </c>
    </row>
    <row r="25" spans="1:3" x14ac:dyDescent="0.35">
      <c r="A25" t="s">
        <v>943</v>
      </c>
      <c r="B25">
        <v>0.63980000000000004</v>
      </c>
      <c r="C25">
        <v>61</v>
      </c>
    </row>
    <row r="26" spans="1:3" x14ac:dyDescent="0.35">
      <c r="A26" t="s">
        <v>944</v>
      </c>
      <c r="B26">
        <v>0.63429999999999997</v>
      </c>
      <c r="C26">
        <v>62</v>
      </c>
    </row>
    <row r="27" spans="1:3" x14ac:dyDescent="0.35">
      <c r="A27" t="s">
        <v>945</v>
      </c>
      <c r="B27">
        <v>0.63300000000000001</v>
      </c>
      <c r="C27">
        <v>62</v>
      </c>
    </row>
    <row r="28" spans="1:3" x14ac:dyDescent="0.35">
      <c r="A28" t="s">
        <v>946</v>
      </c>
      <c r="B28">
        <v>0.63049999999999995</v>
      </c>
      <c r="C28">
        <v>83</v>
      </c>
    </row>
    <row r="29" spans="1:3" x14ac:dyDescent="0.35">
      <c r="A29" t="s">
        <v>947</v>
      </c>
      <c r="B29">
        <v>0.62909999999999999</v>
      </c>
      <c r="C29">
        <v>61</v>
      </c>
    </row>
    <row r="30" spans="1:3" x14ac:dyDescent="0.35">
      <c r="A30" t="s">
        <v>948</v>
      </c>
      <c r="B30">
        <v>0.62909999999999999</v>
      </c>
      <c r="C30">
        <v>48</v>
      </c>
    </row>
    <row r="31" spans="1:3" x14ac:dyDescent="0.35">
      <c r="A31" t="s">
        <v>949</v>
      </c>
      <c r="B31">
        <v>0.62849999999999995</v>
      </c>
      <c r="C31">
        <v>55</v>
      </c>
    </row>
    <row r="32" spans="1:3" x14ac:dyDescent="0.35">
      <c r="A32" t="s">
        <v>950</v>
      </c>
      <c r="B32">
        <v>0.61980000000000002</v>
      </c>
      <c r="C32">
        <v>55</v>
      </c>
    </row>
    <row r="33" spans="1:3" x14ac:dyDescent="0.35">
      <c r="A33" t="s">
        <v>951</v>
      </c>
      <c r="B33">
        <v>0.61909999999999998</v>
      </c>
      <c r="C33">
        <v>62</v>
      </c>
    </row>
    <row r="34" spans="1:3" x14ac:dyDescent="0.35">
      <c r="A34" t="s">
        <v>952</v>
      </c>
      <c r="B34">
        <v>0.61909999999999998</v>
      </c>
      <c r="C34">
        <v>62</v>
      </c>
    </row>
    <row r="35" spans="1:3" x14ac:dyDescent="0.35">
      <c r="A35" t="s">
        <v>953</v>
      </c>
      <c r="B35">
        <v>0.61699999999999999</v>
      </c>
      <c r="C35">
        <v>57</v>
      </c>
    </row>
    <row r="36" spans="1:3" x14ac:dyDescent="0.35">
      <c r="A36" t="s">
        <v>954</v>
      </c>
      <c r="B36">
        <v>0.61670000000000003</v>
      </c>
      <c r="C36">
        <v>71</v>
      </c>
    </row>
    <row r="37" spans="1:3" x14ac:dyDescent="0.35">
      <c r="A37" t="s">
        <v>955</v>
      </c>
      <c r="B37">
        <v>0.61650000000000005</v>
      </c>
      <c r="C37">
        <v>53</v>
      </c>
    </row>
    <row r="38" spans="1:3" x14ac:dyDescent="0.35">
      <c r="A38" t="s">
        <v>956</v>
      </c>
      <c r="B38">
        <v>0.61170000000000002</v>
      </c>
      <c r="C38">
        <v>44</v>
      </c>
    </row>
    <row r="39" spans="1:3" x14ac:dyDescent="0.35">
      <c r="A39" t="s">
        <v>957</v>
      </c>
      <c r="B39">
        <v>0.60840000000000005</v>
      </c>
      <c r="C39">
        <v>46</v>
      </c>
    </row>
    <row r="40" spans="1:3" x14ac:dyDescent="0.35">
      <c r="A40" t="s">
        <v>958</v>
      </c>
      <c r="B40">
        <v>0.60289999999999999</v>
      </c>
      <c r="C40">
        <v>52</v>
      </c>
    </row>
    <row r="41" spans="1:3" x14ac:dyDescent="0.35">
      <c r="A41" t="s">
        <v>959</v>
      </c>
      <c r="B41">
        <v>0.59930000000000005</v>
      </c>
      <c r="C41">
        <v>44</v>
      </c>
    </row>
    <row r="42" spans="1:3" x14ac:dyDescent="0.35">
      <c r="A42" t="s">
        <v>960</v>
      </c>
      <c r="B42">
        <v>0.59509999999999996</v>
      </c>
      <c r="C42">
        <v>65</v>
      </c>
    </row>
    <row r="43" spans="1:3" x14ac:dyDescent="0.35">
      <c r="A43" t="s">
        <v>961</v>
      </c>
      <c r="B43">
        <v>0.59340000000000004</v>
      </c>
      <c r="C43">
        <v>46</v>
      </c>
    </row>
    <row r="44" spans="1:3" x14ac:dyDescent="0.35">
      <c r="A44" t="s">
        <v>962</v>
      </c>
      <c r="B44">
        <v>0.5927</v>
      </c>
      <c r="C44">
        <v>55</v>
      </c>
    </row>
    <row r="45" spans="1:3" x14ac:dyDescent="0.35">
      <c r="A45" t="s">
        <v>963</v>
      </c>
      <c r="B45">
        <v>0.58789999999999998</v>
      </c>
      <c r="C45">
        <v>51</v>
      </c>
    </row>
    <row r="46" spans="1:3" x14ac:dyDescent="0.35">
      <c r="A46" t="s">
        <v>964</v>
      </c>
      <c r="B46">
        <v>0.58099999999999996</v>
      </c>
      <c r="C46">
        <v>59</v>
      </c>
    </row>
    <row r="47" spans="1:3" x14ac:dyDescent="0.35">
      <c r="A47" t="s">
        <v>965</v>
      </c>
      <c r="B47">
        <v>0.57279999999999998</v>
      </c>
      <c r="C47">
        <v>59</v>
      </c>
    </row>
    <row r="48" spans="1:3" x14ac:dyDescent="0.35">
      <c r="A48" t="s">
        <v>374</v>
      </c>
      <c r="B48">
        <v>0.57179999999999997</v>
      </c>
      <c r="C48">
        <v>48</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A4C18-A27F-4C14-975A-57A24DB87DF4}">
  <sheetPr>
    <tabColor rgb="FF92D050"/>
  </sheetPr>
  <dimension ref="A1:C42"/>
  <sheetViews>
    <sheetView zoomScale="75" zoomScaleNormal="75" workbookViewId="0">
      <selection activeCell="A43" sqref="A43"/>
    </sheetView>
  </sheetViews>
  <sheetFormatPr defaultRowHeight="14.5" x14ac:dyDescent="0.35"/>
  <cols>
    <col min="1" max="1" width="121.54296875" bestFit="1" customWidth="1"/>
    <col min="2" max="2" width="6.81640625" bestFit="1" customWidth="1"/>
    <col min="3" max="3" width="10.26953125" bestFit="1" customWidth="1"/>
  </cols>
  <sheetData>
    <row r="1" spans="1:3" x14ac:dyDescent="0.35">
      <c r="A1" t="s">
        <v>125</v>
      </c>
      <c r="B1" t="s">
        <v>920</v>
      </c>
      <c r="C1" t="s">
        <v>127</v>
      </c>
    </row>
    <row r="2" spans="1:3" x14ac:dyDescent="0.35">
      <c r="A2" t="s">
        <v>966</v>
      </c>
      <c r="B2">
        <v>0.68769999999999998</v>
      </c>
      <c r="C2">
        <v>54</v>
      </c>
    </row>
    <row r="3" spans="1:3" x14ac:dyDescent="0.35">
      <c r="A3" t="s">
        <v>967</v>
      </c>
      <c r="B3">
        <v>0.6804</v>
      </c>
      <c r="C3">
        <v>50</v>
      </c>
    </row>
    <row r="4" spans="1:3" x14ac:dyDescent="0.35">
      <c r="A4" t="s">
        <v>725</v>
      </c>
      <c r="B4">
        <v>0.67869999999999997</v>
      </c>
      <c r="C4">
        <v>74</v>
      </c>
    </row>
    <row r="5" spans="1:3" x14ac:dyDescent="0.35">
      <c r="A5" t="s">
        <v>968</v>
      </c>
      <c r="B5">
        <v>0.67720000000000002</v>
      </c>
      <c r="C5">
        <v>44</v>
      </c>
    </row>
    <row r="6" spans="1:3" x14ac:dyDescent="0.35">
      <c r="A6" t="s">
        <v>969</v>
      </c>
      <c r="B6">
        <v>0.66410000000000002</v>
      </c>
      <c r="C6">
        <v>51</v>
      </c>
    </row>
    <row r="7" spans="1:3" x14ac:dyDescent="0.35">
      <c r="A7" t="s">
        <v>970</v>
      </c>
      <c r="B7">
        <v>0.66200000000000003</v>
      </c>
      <c r="C7">
        <v>51</v>
      </c>
    </row>
    <row r="8" spans="1:3" x14ac:dyDescent="0.35">
      <c r="A8" t="s">
        <v>971</v>
      </c>
      <c r="B8">
        <v>0.65900000000000003</v>
      </c>
      <c r="C8">
        <v>54</v>
      </c>
    </row>
    <row r="9" spans="1:3" x14ac:dyDescent="0.35">
      <c r="A9" t="s">
        <v>972</v>
      </c>
      <c r="B9">
        <v>0.6583</v>
      </c>
      <c r="C9">
        <v>74</v>
      </c>
    </row>
    <row r="10" spans="1:3" x14ac:dyDescent="0.35">
      <c r="A10" t="s">
        <v>973</v>
      </c>
      <c r="B10">
        <v>0.64970000000000006</v>
      </c>
      <c r="C10">
        <v>49</v>
      </c>
    </row>
    <row r="11" spans="1:3" x14ac:dyDescent="0.35">
      <c r="A11" t="s">
        <v>974</v>
      </c>
      <c r="B11">
        <v>0.64880000000000004</v>
      </c>
      <c r="C11">
        <v>58</v>
      </c>
    </row>
    <row r="12" spans="1:3" x14ac:dyDescent="0.35">
      <c r="A12" t="s">
        <v>975</v>
      </c>
      <c r="B12">
        <v>0.64880000000000004</v>
      </c>
      <c r="C12">
        <v>44</v>
      </c>
    </row>
    <row r="13" spans="1:3" x14ac:dyDescent="0.35">
      <c r="A13" t="s">
        <v>976</v>
      </c>
      <c r="B13">
        <v>0.64300000000000002</v>
      </c>
      <c r="C13">
        <v>53</v>
      </c>
    </row>
    <row r="14" spans="1:3" x14ac:dyDescent="0.35">
      <c r="A14" t="s">
        <v>977</v>
      </c>
      <c r="B14">
        <v>0.63749999999999996</v>
      </c>
      <c r="C14">
        <v>70</v>
      </c>
    </row>
    <row r="15" spans="1:3" x14ac:dyDescent="0.35">
      <c r="A15" t="s">
        <v>978</v>
      </c>
      <c r="B15">
        <v>0.63600000000000001</v>
      </c>
      <c r="C15">
        <v>59</v>
      </c>
    </row>
    <row r="16" spans="1:3" x14ac:dyDescent="0.35">
      <c r="A16" t="s">
        <v>979</v>
      </c>
      <c r="B16">
        <v>0.63439999999999996</v>
      </c>
      <c r="C16">
        <v>59</v>
      </c>
    </row>
    <row r="17" spans="1:3" x14ac:dyDescent="0.35">
      <c r="A17" t="s">
        <v>980</v>
      </c>
      <c r="B17">
        <v>0.63190000000000002</v>
      </c>
      <c r="C17">
        <v>47</v>
      </c>
    </row>
    <row r="18" spans="1:3" x14ac:dyDescent="0.35">
      <c r="A18" t="s">
        <v>981</v>
      </c>
      <c r="B18">
        <v>0.62929999999999997</v>
      </c>
      <c r="C18">
        <v>62</v>
      </c>
    </row>
    <row r="19" spans="1:3" x14ac:dyDescent="0.35">
      <c r="A19" t="s">
        <v>982</v>
      </c>
      <c r="B19">
        <v>0.62790000000000001</v>
      </c>
      <c r="C19">
        <v>49</v>
      </c>
    </row>
    <row r="20" spans="1:3" x14ac:dyDescent="0.35">
      <c r="A20" t="s">
        <v>983</v>
      </c>
      <c r="B20">
        <v>0.62780000000000002</v>
      </c>
      <c r="C20">
        <v>74</v>
      </c>
    </row>
    <row r="21" spans="1:3" x14ac:dyDescent="0.35">
      <c r="A21" t="s">
        <v>984</v>
      </c>
      <c r="B21">
        <v>0.62709999999999999</v>
      </c>
      <c r="C21">
        <v>59</v>
      </c>
    </row>
    <row r="22" spans="1:3" x14ac:dyDescent="0.35">
      <c r="A22" t="s">
        <v>985</v>
      </c>
      <c r="B22">
        <v>0.62649999999999995</v>
      </c>
      <c r="C22">
        <v>49</v>
      </c>
    </row>
    <row r="23" spans="1:3" x14ac:dyDescent="0.35">
      <c r="A23" t="s">
        <v>986</v>
      </c>
      <c r="B23">
        <v>0.62190000000000001</v>
      </c>
      <c r="C23">
        <v>45</v>
      </c>
    </row>
    <row r="24" spans="1:3" x14ac:dyDescent="0.35">
      <c r="A24" t="s">
        <v>987</v>
      </c>
      <c r="B24">
        <v>0.62019999999999997</v>
      </c>
      <c r="C24">
        <v>49</v>
      </c>
    </row>
    <row r="25" spans="1:3" x14ac:dyDescent="0.35">
      <c r="A25" t="s">
        <v>988</v>
      </c>
      <c r="B25">
        <v>0.61909999999999998</v>
      </c>
      <c r="C25">
        <v>71</v>
      </c>
    </row>
    <row r="26" spans="1:3" x14ac:dyDescent="0.35">
      <c r="A26" t="s">
        <v>989</v>
      </c>
      <c r="B26">
        <v>0.61419999999999997</v>
      </c>
      <c r="C26">
        <v>45</v>
      </c>
    </row>
    <row r="27" spans="1:3" x14ac:dyDescent="0.35">
      <c r="A27" t="s">
        <v>551</v>
      </c>
      <c r="B27">
        <v>0.61180000000000001</v>
      </c>
      <c r="C27">
        <v>47</v>
      </c>
    </row>
    <row r="28" spans="1:3" x14ac:dyDescent="0.35">
      <c r="A28" t="s">
        <v>990</v>
      </c>
      <c r="B28">
        <v>0.60699999999999998</v>
      </c>
      <c r="C28">
        <v>56</v>
      </c>
    </row>
    <row r="29" spans="1:3" x14ac:dyDescent="0.35">
      <c r="A29" t="s">
        <v>991</v>
      </c>
      <c r="B29">
        <v>0.60550000000000004</v>
      </c>
      <c r="C29">
        <v>48</v>
      </c>
    </row>
    <row r="30" spans="1:3" x14ac:dyDescent="0.35">
      <c r="A30" t="s">
        <v>992</v>
      </c>
      <c r="B30">
        <v>0.6038</v>
      </c>
      <c r="C30">
        <v>71</v>
      </c>
    </row>
    <row r="31" spans="1:3" x14ac:dyDescent="0.35">
      <c r="A31" t="s">
        <v>993</v>
      </c>
      <c r="B31">
        <v>0.60340000000000005</v>
      </c>
      <c r="C31">
        <v>48</v>
      </c>
    </row>
    <row r="32" spans="1:3" x14ac:dyDescent="0.35">
      <c r="A32" t="s">
        <v>994</v>
      </c>
      <c r="B32">
        <v>0.59789999999999999</v>
      </c>
      <c r="C32">
        <v>54</v>
      </c>
    </row>
    <row r="33" spans="1:3" x14ac:dyDescent="0.35">
      <c r="A33" t="s">
        <v>995</v>
      </c>
      <c r="B33">
        <v>0.59609999999999996</v>
      </c>
      <c r="C33">
        <v>68</v>
      </c>
    </row>
    <row r="34" spans="1:3" x14ac:dyDescent="0.35">
      <c r="A34" t="s">
        <v>996</v>
      </c>
      <c r="B34">
        <v>0.59560000000000002</v>
      </c>
      <c r="C34">
        <v>46</v>
      </c>
    </row>
    <row r="35" spans="1:3" x14ac:dyDescent="0.35">
      <c r="A35" t="s">
        <v>953</v>
      </c>
      <c r="B35">
        <v>0.59530000000000005</v>
      </c>
      <c r="C35">
        <v>53</v>
      </c>
    </row>
    <row r="36" spans="1:3" x14ac:dyDescent="0.35">
      <c r="A36" t="s">
        <v>997</v>
      </c>
      <c r="B36">
        <v>0.59050000000000002</v>
      </c>
      <c r="C36">
        <v>49</v>
      </c>
    </row>
    <row r="37" spans="1:3" x14ac:dyDescent="0.35">
      <c r="A37" t="s">
        <v>998</v>
      </c>
      <c r="B37">
        <v>0.59040000000000004</v>
      </c>
      <c r="C37">
        <v>49</v>
      </c>
    </row>
    <row r="38" spans="1:3" x14ac:dyDescent="0.35">
      <c r="A38" t="s">
        <v>999</v>
      </c>
      <c r="B38">
        <v>0.58919999999999995</v>
      </c>
      <c r="C38">
        <v>56</v>
      </c>
    </row>
    <row r="39" spans="1:3" x14ac:dyDescent="0.35">
      <c r="A39" t="s">
        <v>1000</v>
      </c>
      <c r="B39">
        <v>0.58109999999999995</v>
      </c>
      <c r="C39">
        <v>51</v>
      </c>
    </row>
    <row r="40" spans="1:3" x14ac:dyDescent="0.35">
      <c r="A40" t="s">
        <v>1001</v>
      </c>
      <c r="B40">
        <v>0.57240000000000002</v>
      </c>
      <c r="C40">
        <v>62</v>
      </c>
    </row>
    <row r="41" spans="1:3" x14ac:dyDescent="0.35">
      <c r="A41" t="s">
        <v>564</v>
      </c>
      <c r="B41">
        <v>0.56769999999999998</v>
      </c>
      <c r="C41">
        <v>60</v>
      </c>
    </row>
    <row r="42" spans="1:3" x14ac:dyDescent="0.35">
      <c r="A42" t="s">
        <v>1002</v>
      </c>
      <c r="B42">
        <v>0.55730000000000002</v>
      </c>
      <c r="C42">
        <v>52</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EEABE-2F82-4BDD-9FF1-FCC4C62A1CB4}">
  <sheetPr>
    <tabColor rgb="FF92D050"/>
  </sheetPr>
  <dimension ref="A1:C3"/>
  <sheetViews>
    <sheetView zoomScale="75" zoomScaleNormal="75" workbookViewId="0">
      <selection sqref="A1:A1048576"/>
    </sheetView>
  </sheetViews>
  <sheetFormatPr defaultRowHeight="14.5" x14ac:dyDescent="0.35"/>
  <cols>
    <col min="1" max="1" width="103.08984375" bestFit="1" customWidth="1"/>
    <col min="2" max="2" width="6.81640625" bestFit="1" customWidth="1"/>
    <col min="3" max="3" width="10.26953125" bestFit="1" customWidth="1"/>
  </cols>
  <sheetData>
    <row r="1" spans="1:3" x14ac:dyDescent="0.35">
      <c r="A1" t="s">
        <v>125</v>
      </c>
      <c r="B1" t="s">
        <v>920</v>
      </c>
      <c r="C1" t="s">
        <v>127</v>
      </c>
    </row>
    <row r="2" spans="1:3" x14ac:dyDescent="0.35">
      <c r="A2" t="s">
        <v>1003</v>
      </c>
      <c r="B2">
        <v>0.64319999999999999</v>
      </c>
      <c r="C2">
        <v>46</v>
      </c>
    </row>
    <row r="3" spans="1:3" x14ac:dyDescent="0.35">
      <c r="A3" t="s">
        <v>1004</v>
      </c>
      <c r="B3">
        <v>0.5958</v>
      </c>
      <c r="C3">
        <v>51</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82D20-2164-4487-94AE-B8C24E6077E1}">
  <sheetPr>
    <tabColor rgb="FF00B050"/>
  </sheetPr>
  <dimension ref="A1:E48"/>
  <sheetViews>
    <sheetView zoomScale="75" zoomScaleNormal="75" workbookViewId="0">
      <selection activeCell="A43" sqref="A43"/>
    </sheetView>
  </sheetViews>
  <sheetFormatPr defaultRowHeight="14.5" x14ac:dyDescent="0.35"/>
  <cols>
    <col min="1" max="1" width="122.72656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1007</v>
      </c>
      <c r="B2">
        <v>0.78759999999999997</v>
      </c>
      <c r="C2">
        <v>2043</v>
      </c>
      <c r="D2">
        <v>2594</v>
      </c>
      <c r="E2">
        <v>47</v>
      </c>
    </row>
    <row r="3" spans="1:5" x14ac:dyDescent="0.35">
      <c r="A3" t="s">
        <v>1008</v>
      </c>
      <c r="B3">
        <v>0.78420000000000001</v>
      </c>
      <c r="C3">
        <v>1941</v>
      </c>
      <c r="D3">
        <v>2475</v>
      </c>
      <c r="E3">
        <v>51</v>
      </c>
    </row>
    <row r="4" spans="1:5" x14ac:dyDescent="0.35">
      <c r="A4" t="s">
        <v>130</v>
      </c>
      <c r="B4">
        <v>0.78400000000000003</v>
      </c>
      <c r="C4">
        <v>1982</v>
      </c>
      <c r="D4">
        <v>2528</v>
      </c>
      <c r="E4">
        <v>55</v>
      </c>
    </row>
    <row r="5" spans="1:5" x14ac:dyDescent="0.35">
      <c r="A5" t="s">
        <v>331</v>
      </c>
      <c r="B5">
        <v>0.78269999999999995</v>
      </c>
      <c r="C5">
        <v>2179</v>
      </c>
      <c r="D5">
        <v>2784</v>
      </c>
      <c r="E5">
        <v>53</v>
      </c>
    </row>
    <row r="6" spans="1:5" x14ac:dyDescent="0.35">
      <c r="A6" t="s">
        <v>1009</v>
      </c>
      <c r="B6">
        <v>0.7823</v>
      </c>
      <c r="C6">
        <v>2540</v>
      </c>
      <c r="D6">
        <v>3247</v>
      </c>
      <c r="E6">
        <v>62</v>
      </c>
    </row>
    <row r="7" spans="1:5" x14ac:dyDescent="0.35">
      <c r="A7" t="s">
        <v>1010</v>
      </c>
      <c r="B7">
        <v>0.77170000000000005</v>
      </c>
      <c r="C7">
        <v>1832</v>
      </c>
      <c r="D7">
        <v>2374</v>
      </c>
      <c r="E7">
        <v>49</v>
      </c>
    </row>
    <row r="8" spans="1:5" x14ac:dyDescent="0.35">
      <c r="A8" t="s">
        <v>1011</v>
      </c>
      <c r="B8">
        <v>0.77090000000000003</v>
      </c>
      <c r="C8">
        <v>3183</v>
      </c>
      <c r="D8">
        <v>4129</v>
      </c>
      <c r="E8">
        <v>81</v>
      </c>
    </row>
    <row r="9" spans="1:5" x14ac:dyDescent="0.35">
      <c r="A9" t="s">
        <v>1012</v>
      </c>
      <c r="B9">
        <v>0.76600000000000001</v>
      </c>
      <c r="C9">
        <v>2301</v>
      </c>
      <c r="D9">
        <v>3004</v>
      </c>
      <c r="E9">
        <v>57</v>
      </c>
    </row>
    <row r="10" spans="1:5" x14ac:dyDescent="0.35">
      <c r="A10" t="s">
        <v>1013</v>
      </c>
      <c r="B10">
        <v>0.7651</v>
      </c>
      <c r="C10">
        <v>2590</v>
      </c>
      <c r="D10">
        <v>3385</v>
      </c>
      <c r="E10">
        <v>71</v>
      </c>
    </row>
    <row r="11" spans="1:5" x14ac:dyDescent="0.35">
      <c r="A11" t="s">
        <v>731</v>
      </c>
      <c r="B11">
        <v>0.76449999999999996</v>
      </c>
      <c r="C11">
        <v>3172</v>
      </c>
      <c r="D11">
        <v>4149</v>
      </c>
      <c r="E11">
        <v>83</v>
      </c>
    </row>
    <row r="12" spans="1:5" x14ac:dyDescent="0.35">
      <c r="A12" t="s">
        <v>1014</v>
      </c>
      <c r="B12">
        <v>0.76449999999999996</v>
      </c>
      <c r="C12">
        <v>2438</v>
      </c>
      <c r="D12">
        <v>3189</v>
      </c>
      <c r="E12">
        <v>64</v>
      </c>
    </row>
    <row r="13" spans="1:5" x14ac:dyDescent="0.35">
      <c r="A13" t="s">
        <v>1015</v>
      </c>
      <c r="B13">
        <v>0.76249999999999996</v>
      </c>
      <c r="C13">
        <v>2510</v>
      </c>
      <c r="D13">
        <v>3292</v>
      </c>
      <c r="E13">
        <v>62</v>
      </c>
    </row>
    <row r="14" spans="1:5" x14ac:dyDescent="0.35">
      <c r="A14" t="s">
        <v>140</v>
      </c>
      <c r="B14">
        <v>0.75009999999999999</v>
      </c>
      <c r="C14">
        <v>1645</v>
      </c>
      <c r="D14">
        <v>2193</v>
      </c>
      <c r="E14">
        <v>48</v>
      </c>
    </row>
    <row r="15" spans="1:5" x14ac:dyDescent="0.35">
      <c r="A15" t="s">
        <v>1016</v>
      </c>
      <c r="B15">
        <v>0.74850000000000005</v>
      </c>
      <c r="C15">
        <v>2164</v>
      </c>
      <c r="D15">
        <v>2891</v>
      </c>
      <c r="E15">
        <v>58</v>
      </c>
    </row>
    <row r="16" spans="1:5" x14ac:dyDescent="0.35">
      <c r="A16" t="s">
        <v>934</v>
      </c>
      <c r="B16">
        <v>0.74770000000000003</v>
      </c>
      <c r="C16">
        <v>2730</v>
      </c>
      <c r="D16">
        <v>3651</v>
      </c>
      <c r="E16">
        <v>70</v>
      </c>
    </row>
    <row r="17" spans="1:5" x14ac:dyDescent="0.35">
      <c r="A17" t="s">
        <v>1017</v>
      </c>
      <c r="B17">
        <v>0.74450000000000005</v>
      </c>
      <c r="C17">
        <v>2142</v>
      </c>
      <c r="D17">
        <v>2877</v>
      </c>
      <c r="E17">
        <v>59</v>
      </c>
    </row>
    <row r="18" spans="1:5" x14ac:dyDescent="0.35">
      <c r="A18" t="s">
        <v>1018</v>
      </c>
      <c r="B18">
        <v>0.74180000000000001</v>
      </c>
      <c r="C18">
        <v>1560</v>
      </c>
      <c r="D18">
        <v>2103</v>
      </c>
      <c r="E18">
        <v>44</v>
      </c>
    </row>
    <row r="19" spans="1:5" x14ac:dyDescent="0.35">
      <c r="A19" t="s">
        <v>1019</v>
      </c>
      <c r="B19">
        <v>0.73719999999999997</v>
      </c>
      <c r="C19">
        <v>2252</v>
      </c>
      <c r="D19">
        <v>3055</v>
      </c>
      <c r="E19">
        <v>59</v>
      </c>
    </row>
    <row r="20" spans="1:5" x14ac:dyDescent="0.35">
      <c r="A20" t="s">
        <v>1020</v>
      </c>
      <c r="B20">
        <v>0.73129999999999995</v>
      </c>
      <c r="C20">
        <v>2403</v>
      </c>
      <c r="D20">
        <v>3286</v>
      </c>
      <c r="E20">
        <v>61</v>
      </c>
    </row>
    <row r="21" spans="1:5" x14ac:dyDescent="0.35">
      <c r="A21" t="s">
        <v>1021</v>
      </c>
      <c r="B21">
        <v>0.72750000000000004</v>
      </c>
      <c r="C21">
        <v>1655</v>
      </c>
      <c r="D21">
        <v>2275</v>
      </c>
      <c r="E21">
        <v>44</v>
      </c>
    </row>
    <row r="22" spans="1:5" x14ac:dyDescent="0.35">
      <c r="A22" t="s">
        <v>1022</v>
      </c>
      <c r="B22">
        <v>0.72740000000000005</v>
      </c>
      <c r="C22">
        <v>1945</v>
      </c>
      <c r="D22">
        <v>2674</v>
      </c>
      <c r="E22">
        <v>47</v>
      </c>
    </row>
    <row r="23" spans="1:5" x14ac:dyDescent="0.35">
      <c r="A23" t="s">
        <v>149</v>
      </c>
      <c r="B23">
        <v>0.72170000000000001</v>
      </c>
      <c r="C23">
        <v>2220</v>
      </c>
      <c r="D23">
        <v>3076</v>
      </c>
      <c r="E23">
        <v>63</v>
      </c>
    </row>
    <row r="24" spans="1:5" x14ac:dyDescent="0.35">
      <c r="A24" t="s">
        <v>1023</v>
      </c>
      <c r="B24">
        <v>0.71889999999999998</v>
      </c>
      <c r="C24">
        <v>2637</v>
      </c>
      <c r="D24">
        <v>3668</v>
      </c>
      <c r="E24">
        <v>67</v>
      </c>
    </row>
    <row r="25" spans="1:5" x14ac:dyDescent="0.35">
      <c r="A25" t="s">
        <v>1024</v>
      </c>
      <c r="B25">
        <v>0.7167</v>
      </c>
      <c r="C25">
        <v>1799</v>
      </c>
      <c r="D25">
        <v>2510</v>
      </c>
      <c r="E25">
        <v>55</v>
      </c>
    </row>
    <row r="26" spans="1:5" x14ac:dyDescent="0.35">
      <c r="A26" t="s">
        <v>1025</v>
      </c>
      <c r="B26">
        <v>0.71579999999999999</v>
      </c>
      <c r="C26">
        <v>2163</v>
      </c>
      <c r="D26">
        <v>3022</v>
      </c>
      <c r="E26">
        <v>62</v>
      </c>
    </row>
    <row r="27" spans="1:5" x14ac:dyDescent="0.35">
      <c r="A27" t="s">
        <v>1026</v>
      </c>
      <c r="B27">
        <v>0.71579999999999999</v>
      </c>
      <c r="C27">
        <v>2111</v>
      </c>
      <c r="D27">
        <v>2949</v>
      </c>
      <c r="E27">
        <v>52</v>
      </c>
    </row>
    <row r="28" spans="1:5" x14ac:dyDescent="0.35">
      <c r="A28" t="s">
        <v>1027</v>
      </c>
      <c r="B28">
        <v>0.71460000000000001</v>
      </c>
      <c r="C28">
        <v>1805</v>
      </c>
      <c r="D28">
        <v>2526</v>
      </c>
      <c r="E28">
        <v>53</v>
      </c>
    </row>
    <row r="29" spans="1:5" x14ac:dyDescent="0.35">
      <c r="A29" t="s">
        <v>1028</v>
      </c>
      <c r="B29">
        <v>0.71409999999999996</v>
      </c>
      <c r="C29">
        <v>2660</v>
      </c>
      <c r="D29">
        <v>3725</v>
      </c>
      <c r="E29">
        <v>72</v>
      </c>
    </row>
    <row r="30" spans="1:5" x14ac:dyDescent="0.35">
      <c r="A30" t="s">
        <v>1029</v>
      </c>
      <c r="B30">
        <v>0.70989999999999998</v>
      </c>
      <c r="C30">
        <v>2205</v>
      </c>
      <c r="D30">
        <v>3106</v>
      </c>
      <c r="E30">
        <v>62</v>
      </c>
    </row>
    <row r="31" spans="1:5" x14ac:dyDescent="0.35">
      <c r="A31" t="s">
        <v>1030</v>
      </c>
      <c r="B31">
        <v>0.70830000000000004</v>
      </c>
      <c r="C31">
        <v>1666</v>
      </c>
      <c r="D31">
        <v>2352</v>
      </c>
      <c r="E31">
        <v>52</v>
      </c>
    </row>
    <row r="32" spans="1:5" x14ac:dyDescent="0.35">
      <c r="A32" t="s">
        <v>751</v>
      </c>
      <c r="B32">
        <v>0.70499999999999996</v>
      </c>
      <c r="C32">
        <v>2261</v>
      </c>
      <c r="D32">
        <v>3207</v>
      </c>
      <c r="E32">
        <v>61</v>
      </c>
    </row>
    <row r="33" spans="1:5" x14ac:dyDescent="0.35">
      <c r="A33" t="s">
        <v>1031</v>
      </c>
      <c r="B33">
        <v>0.70389999999999997</v>
      </c>
      <c r="C33">
        <v>1983</v>
      </c>
      <c r="D33">
        <v>2817</v>
      </c>
      <c r="E33">
        <v>55</v>
      </c>
    </row>
    <row r="34" spans="1:5" x14ac:dyDescent="0.35">
      <c r="A34" t="s">
        <v>1032</v>
      </c>
      <c r="B34">
        <v>0.70379999999999998</v>
      </c>
      <c r="C34">
        <v>1497</v>
      </c>
      <c r="D34">
        <v>2127</v>
      </c>
      <c r="E34">
        <v>46</v>
      </c>
    </row>
    <row r="35" spans="1:5" x14ac:dyDescent="0.35">
      <c r="A35" t="s">
        <v>1033</v>
      </c>
      <c r="B35">
        <v>0.7036</v>
      </c>
      <c r="C35">
        <v>1605</v>
      </c>
      <c r="D35">
        <v>2281</v>
      </c>
      <c r="E35">
        <v>48</v>
      </c>
    </row>
    <row r="36" spans="1:5" x14ac:dyDescent="0.35">
      <c r="A36" t="s">
        <v>1034</v>
      </c>
      <c r="B36">
        <v>0.69420000000000004</v>
      </c>
      <c r="C36">
        <v>2027</v>
      </c>
      <c r="D36">
        <v>2920</v>
      </c>
      <c r="E36">
        <v>60</v>
      </c>
    </row>
    <row r="37" spans="1:5" x14ac:dyDescent="0.35">
      <c r="A37" t="s">
        <v>1035</v>
      </c>
      <c r="B37">
        <v>0.69389999999999996</v>
      </c>
      <c r="C37">
        <v>1997</v>
      </c>
      <c r="D37">
        <v>2878</v>
      </c>
      <c r="E37">
        <v>59</v>
      </c>
    </row>
    <row r="38" spans="1:5" x14ac:dyDescent="0.35">
      <c r="A38" t="s">
        <v>1036</v>
      </c>
      <c r="B38">
        <v>0.69179999999999997</v>
      </c>
      <c r="C38">
        <v>2036</v>
      </c>
      <c r="D38">
        <v>2943</v>
      </c>
      <c r="E38">
        <v>61</v>
      </c>
    </row>
    <row r="39" spans="1:5" x14ac:dyDescent="0.35">
      <c r="A39" t="s">
        <v>1037</v>
      </c>
      <c r="B39">
        <v>0.69140000000000001</v>
      </c>
      <c r="C39">
        <v>2142</v>
      </c>
      <c r="D39">
        <v>3098</v>
      </c>
      <c r="E39">
        <v>65</v>
      </c>
    </row>
    <row r="40" spans="1:5" x14ac:dyDescent="0.35">
      <c r="A40" t="s">
        <v>1038</v>
      </c>
      <c r="B40">
        <v>0.68779999999999997</v>
      </c>
      <c r="C40">
        <v>1630</v>
      </c>
      <c r="D40">
        <v>2370</v>
      </c>
      <c r="E40">
        <v>46</v>
      </c>
    </row>
    <row r="41" spans="1:5" x14ac:dyDescent="0.35">
      <c r="A41" t="s">
        <v>1039</v>
      </c>
      <c r="B41">
        <v>0.68769999999999998</v>
      </c>
      <c r="C41">
        <v>1973</v>
      </c>
      <c r="D41">
        <v>2869</v>
      </c>
      <c r="E41">
        <v>54</v>
      </c>
    </row>
    <row r="42" spans="1:5" x14ac:dyDescent="0.35">
      <c r="A42" t="s">
        <v>1040</v>
      </c>
      <c r="B42">
        <v>0.67179999999999995</v>
      </c>
      <c r="C42">
        <v>1539</v>
      </c>
      <c r="D42">
        <v>2291</v>
      </c>
      <c r="E42">
        <v>44</v>
      </c>
    </row>
    <row r="43" spans="1:5" x14ac:dyDescent="0.35">
      <c r="A43" t="s">
        <v>1041</v>
      </c>
      <c r="B43">
        <v>0.66190000000000004</v>
      </c>
      <c r="C43">
        <v>1429</v>
      </c>
      <c r="D43">
        <v>2159</v>
      </c>
      <c r="E43">
        <v>46</v>
      </c>
    </row>
    <row r="44" spans="1:5" x14ac:dyDescent="0.35">
      <c r="A44" t="s">
        <v>1042</v>
      </c>
      <c r="B44">
        <v>0.6613</v>
      </c>
      <c r="C44">
        <v>1755</v>
      </c>
      <c r="D44">
        <v>2654</v>
      </c>
      <c r="E44">
        <v>51</v>
      </c>
    </row>
    <row r="45" spans="1:5" x14ac:dyDescent="0.35">
      <c r="A45" t="s">
        <v>1043</v>
      </c>
      <c r="B45">
        <v>0.65590000000000004</v>
      </c>
      <c r="C45">
        <v>1830</v>
      </c>
      <c r="D45">
        <v>2790</v>
      </c>
      <c r="E45">
        <v>47</v>
      </c>
    </row>
    <row r="46" spans="1:5" x14ac:dyDescent="0.35">
      <c r="A46" t="s">
        <v>1044</v>
      </c>
      <c r="B46">
        <v>0.64280000000000004</v>
      </c>
      <c r="C46">
        <v>1537</v>
      </c>
      <c r="D46">
        <v>2391</v>
      </c>
      <c r="E46">
        <v>45</v>
      </c>
    </row>
    <row r="47" spans="1:5" x14ac:dyDescent="0.35">
      <c r="A47" t="s">
        <v>1045</v>
      </c>
      <c r="B47">
        <v>0.63849999999999996</v>
      </c>
      <c r="C47">
        <v>1863</v>
      </c>
      <c r="D47">
        <v>2918</v>
      </c>
      <c r="E47">
        <v>52</v>
      </c>
    </row>
    <row r="48" spans="1:5" x14ac:dyDescent="0.35">
      <c r="A48" t="s">
        <v>1046</v>
      </c>
      <c r="B48">
        <v>0.63049999999999995</v>
      </c>
      <c r="C48">
        <v>1920</v>
      </c>
      <c r="D48">
        <v>3045</v>
      </c>
      <c r="E48">
        <v>55</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E9981-E2C3-4C65-8F3B-535F0652E70B}">
  <sheetPr>
    <tabColor rgb="FF00B050"/>
  </sheetPr>
  <dimension ref="A1:E42"/>
  <sheetViews>
    <sheetView zoomScale="75" zoomScaleNormal="75" workbookViewId="0">
      <selection activeCell="A43" sqref="A43"/>
    </sheetView>
  </sheetViews>
  <sheetFormatPr defaultRowHeight="14.5" x14ac:dyDescent="0.35"/>
  <cols>
    <col min="1" max="1" width="122.72656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1047</v>
      </c>
      <c r="B2">
        <v>0.7913</v>
      </c>
      <c r="C2">
        <v>2267</v>
      </c>
      <c r="D2">
        <v>2865</v>
      </c>
      <c r="E2">
        <v>53</v>
      </c>
    </row>
    <row r="3" spans="1:5" x14ac:dyDescent="0.35">
      <c r="A3" t="s">
        <v>1048</v>
      </c>
      <c r="B3">
        <v>0.78259999999999996</v>
      </c>
      <c r="C3">
        <v>2538</v>
      </c>
      <c r="D3">
        <v>3243</v>
      </c>
      <c r="E3">
        <v>71</v>
      </c>
    </row>
    <row r="4" spans="1:5" x14ac:dyDescent="0.35">
      <c r="A4" t="s">
        <v>1049</v>
      </c>
      <c r="B4">
        <v>0.78</v>
      </c>
      <c r="C4">
        <v>1783</v>
      </c>
      <c r="D4">
        <v>2286</v>
      </c>
      <c r="E4">
        <v>51</v>
      </c>
    </row>
    <row r="5" spans="1:5" x14ac:dyDescent="0.35">
      <c r="A5" t="s">
        <v>1050</v>
      </c>
      <c r="B5">
        <v>0.77339999999999998</v>
      </c>
      <c r="C5">
        <v>2915</v>
      </c>
      <c r="D5">
        <v>3769</v>
      </c>
      <c r="E5">
        <v>74</v>
      </c>
    </row>
    <row r="6" spans="1:5" x14ac:dyDescent="0.35">
      <c r="A6" t="s">
        <v>1051</v>
      </c>
      <c r="B6">
        <v>0.76919999999999999</v>
      </c>
      <c r="C6">
        <v>2153</v>
      </c>
      <c r="D6">
        <v>2799</v>
      </c>
      <c r="E6">
        <v>62</v>
      </c>
    </row>
    <row r="7" spans="1:5" x14ac:dyDescent="0.35">
      <c r="A7" t="s">
        <v>1052</v>
      </c>
      <c r="B7">
        <v>0.76849999999999996</v>
      </c>
      <c r="C7">
        <v>1899</v>
      </c>
      <c r="D7">
        <v>2471</v>
      </c>
      <c r="E7">
        <v>53</v>
      </c>
    </row>
    <row r="8" spans="1:5" x14ac:dyDescent="0.35">
      <c r="A8" t="s">
        <v>1011</v>
      </c>
      <c r="B8">
        <v>0.76729999999999998</v>
      </c>
      <c r="C8">
        <v>2255</v>
      </c>
      <c r="D8">
        <v>2939</v>
      </c>
      <c r="E8">
        <v>62</v>
      </c>
    </row>
    <row r="9" spans="1:5" x14ac:dyDescent="0.35">
      <c r="A9" t="s">
        <v>1053</v>
      </c>
      <c r="B9">
        <v>0.76639999999999997</v>
      </c>
      <c r="C9">
        <v>2497</v>
      </c>
      <c r="D9">
        <v>3258</v>
      </c>
      <c r="E9">
        <v>71</v>
      </c>
    </row>
    <row r="10" spans="1:5" x14ac:dyDescent="0.35">
      <c r="A10" t="s">
        <v>1054</v>
      </c>
      <c r="B10">
        <v>0.76490000000000002</v>
      </c>
      <c r="C10">
        <v>2414</v>
      </c>
      <c r="D10">
        <v>3156</v>
      </c>
      <c r="E10">
        <v>58</v>
      </c>
    </row>
    <row r="11" spans="1:5" x14ac:dyDescent="0.35">
      <c r="A11" t="s">
        <v>1055</v>
      </c>
      <c r="B11">
        <v>0.76300000000000001</v>
      </c>
      <c r="C11">
        <v>1990</v>
      </c>
      <c r="D11">
        <v>2608</v>
      </c>
      <c r="E11">
        <v>51</v>
      </c>
    </row>
    <row r="12" spans="1:5" x14ac:dyDescent="0.35">
      <c r="A12" t="s">
        <v>1056</v>
      </c>
      <c r="B12">
        <v>0.76180000000000003</v>
      </c>
      <c r="C12">
        <v>2671</v>
      </c>
      <c r="D12">
        <v>3506</v>
      </c>
      <c r="E12">
        <v>74</v>
      </c>
    </row>
    <row r="13" spans="1:5" x14ac:dyDescent="0.35">
      <c r="A13" t="s">
        <v>1057</v>
      </c>
      <c r="B13">
        <v>0.755</v>
      </c>
      <c r="C13">
        <v>2206</v>
      </c>
      <c r="D13">
        <v>2922</v>
      </c>
      <c r="E13">
        <v>59</v>
      </c>
    </row>
    <row r="14" spans="1:5" x14ac:dyDescent="0.35">
      <c r="A14" t="s">
        <v>1058</v>
      </c>
      <c r="B14">
        <v>0.75060000000000004</v>
      </c>
      <c r="C14">
        <v>2131</v>
      </c>
      <c r="D14">
        <v>2839</v>
      </c>
      <c r="E14">
        <v>56</v>
      </c>
    </row>
    <row r="15" spans="1:5" x14ac:dyDescent="0.35">
      <c r="A15" t="s">
        <v>539</v>
      </c>
      <c r="B15">
        <v>0.74260000000000004</v>
      </c>
      <c r="C15">
        <v>1691</v>
      </c>
      <c r="D15">
        <v>2277</v>
      </c>
      <c r="E15">
        <v>52</v>
      </c>
    </row>
    <row r="16" spans="1:5" x14ac:dyDescent="0.35">
      <c r="A16" t="s">
        <v>1059</v>
      </c>
      <c r="B16">
        <v>0.73619999999999997</v>
      </c>
      <c r="C16">
        <v>1577</v>
      </c>
      <c r="D16">
        <v>2142</v>
      </c>
      <c r="E16">
        <v>47</v>
      </c>
    </row>
    <row r="17" spans="1:5" x14ac:dyDescent="0.35">
      <c r="A17" t="s">
        <v>1060</v>
      </c>
      <c r="B17">
        <v>0.73580000000000001</v>
      </c>
      <c r="C17">
        <v>2323</v>
      </c>
      <c r="D17">
        <v>3157</v>
      </c>
      <c r="E17">
        <v>70</v>
      </c>
    </row>
    <row r="18" spans="1:5" x14ac:dyDescent="0.35">
      <c r="A18" t="s">
        <v>542</v>
      </c>
      <c r="B18">
        <v>0.72350000000000003</v>
      </c>
      <c r="C18">
        <v>2224</v>
      </c>
      <c r="D18">
        <v>3074</v>
      </c>
      <c r="E18">
        <v>59</v>
      </c>
    </row>
    <row r="19" spans="1:5" x14ac:dyDescent="0.35">
      <c r="A19" t="s">
        <v>1061</v>
      </c>
      <c r="B19">
        <v>0.72289999999999999</v>
      </c>
      <c r="C19">
        <v>1792</v>
      </c>
      <c r="D19">
        <v>2479</v>
      </c>
      <c r="E19">
        <v>54</v>
      </c>
    </row>
    <row r="20" spans="1:5" x14ac:dyDescent="0.35">
      <c r="A20" t="s">
        <v>1062</v>
      </c>
      <c r="B20">
        <v>0.71989999999999998</v>
      </c>
      <c r="C20">
        <v>1943</v>
      </c>
      <c r="D20">
        <v>2699</v>
      </c>
      <c r="E20">
        <v>51</v>
      </c>
    </row>
    <row r="21" spans="1:5" x14ac:dyDescent="0.35">
      <c r="A21" t="s">
        <v>545</v>
      </c>
      <c r="B21">
        <v>0.71779999999999999</v>
      </c>
      <c r="C21">
        <v>2083</v>
      </c>
      <c r="D21">
        <v>2902</v>
      </c>
      <c r="E21">
        <v>56</v>
      </c>
    </row>
    <row r="22" spans="1:5" x14ac:dyDescent="0.35">
      <c r="A22" t="s">
        <v>1063</v>
      </c>
      <c r="B22">
        <v>0.7147</v>
      </c>
      <c r="C22">
        <v>1731</v>
      </c>
      <c r="D22">
        <v>2422</v>
      </c>
      <c r="E22">
        <v>49</v>
      </c>
    </row>
    <row r="23" spans="1:5" x14ac:dyDescent="0.35">
      <c r="A23" t="s">
        <v>547</v>
      </c>
      <c r="B23">
        <v>0.71330000000000005</v>
      </c>
      <c r="C23">
        <v>2538</v>
      </c>
      <c r="D23">
        <v>3558</v>
      </c>
      <c r="E23">
        <v>74</v>
      </c>
    </row>
    <row r="24" spans="1:5" x14ac:dyDescent="0.35">
      <c r="A24" t="s">
        <v>1064</v>
      </c>
      <c r="B24">
        <v>0.71009999999999995</v>
      </c>
      <c r="C24">
        <v>2298</v>
      </c>
      <c r="D24">
        <v>3236</v>
      </c>
      <c r="E24">
        <v>68</v>
      </c>
    </row>
    <row r="25" spans="1:5" x14ac:dyDescent="0.35">
      <c r="A25" t="s">
        <v>1065</v>
      </c>
      <c r="B25">
        <v>0.70930000000000004</v>
      </c>
      <c r="C25">
        <v>1735</v>
      </c>
      <c r="D25">
        <v>2446</v>
      </c>
      <c r="E25">
        <v>54</v>
      </c>
    </row>
    <row r="26" spans="1:5" x14ac:dyDescent="0.35">
      <c r="A26" t="s">
        <v>1066</v>
      </c>
      <c r="B26">
        <v>0.70789999999999997</v>
      </c>
      <c r="C26">
        <v>1752</v>
      </c>
      <c r="D26">
        <v>2475</v>
      </c>
      <c r="E26">
        <v>49</v>
      </c>
    </row>
    <row r="27" spans="1:5" x14ac:dyDescent="0.35">
      <c r="A27" t="s">
        <v>1067</v>
      </c>
      <c r="B27">
        <v>0.69840000000000002</v>
      </c>
      <c r="C27">
        <v>1570</v>
      </c>
      <c r="D27">
        <v>2248</v>
      </c>
      <c r="E27">
        <v>49</v>
      </c>
    </row>
    <row r="28" spans="1:5" x14ac:dyDescent="0.35">
      <c r="A28" t="s">
        <v>154</v>
      </c>
      <c r="B28">
        <v>0.69830000000000003</v>
      </c>
      <c r="C28">
        <v>1553</v>
      </c>
      <c r="D28">
        <v>2224</v>
      </c>
      <c r="E28">
        <v>48</v>
      </c>
    </row>
    <row r="29" spans="1:5" x14ac:dyDescent="0.35">
      <c r="A29" t="s">
        <v>1068</v>
      </c>
      <c r="B29">
        <v>0.69769999999999999</v>
      </c>
      <c r="C29">
        <v>1680</v>
      </c>
      <c r="D29">
        <v>2408</v>
      </c>
      <c r="E29">
        <v>45</v>
      </c>
    </row>
    <row r="30" spans="1:5" x14ac:dyDescent="0.35">
      <c r="A30" t="s">
        <v>1069</v>
      </c>
      <c r="B30">
        <v>0.69279999999999997</v>
      </c>
      <c r="C30">
        <v>1937</v>
      </c>
      <c r="D30">
        <v>2796</v>
      </c>
      <c r="E30">
        <v>54</v>
      </c>
    </row>
    <row r="31" spans="1:5" x14ac:dyDescent="0.35">
      <c r="A31" t="s">
        <v>993</v>
      </c>
      <c r="B31">
        <v>0.68820000000000003</v>
      </c>
      <c r="C31">
        <v>1512</v>
      </c>
      <c r="D31">
        <v>2197</v>
      </c>
      <c r="E31">
        <v>48</v>
      </c>
    </row>
    <row r="32" spans="1:5" x14ac:dyDescent="0.35">
      <c r="A32" t="s">
        <v>1070</v>
      </c>
      <c r="B32">
        <v>0.68689999999999996</v>
      </c>
      <c r="C32">
        <v>1724</v>
      </c>
      <c r="D32">
        <v>2510</v>
      </c>
      <c r="E32">
        <v>60</v>
      </c>
    </row>
    <row r="33" spans="1:5" x14ac:dyDescent="0.35">
      <c r="A33" t="s">
        <v>1071</v>
      </c>
      <c r="B33">
        <v>0.68689999999999996</v>
      </c>
      <c r="C33">
        <v>1505</v>
      </c>
      <c r="D33">
        <v>2191</v>
      </c>
      <c r="E33">
        <v>44</v>
      </c>
    </row>
    <row r="34" spans="1:5" x14ac:dyDescent="0.35">
      <c r="A34" t="s">
        <v>1072</v>
      </c>
      <c r="B34">
        <v>0.68110000000000004</v>
      </c>
      <c r="C34">
        <v>1683</v>
      </c>
      <c r="D34">
        <v>2471</v>
      </c>
      <c r="E34">
        <v>49</v>
      </c>
    </row>
    <row r="35" spans="1:5" x14ac:dyDescent="0.35">
      <c r="A35" t="s">
        <v>1073</v>
      </c>
      <c r="B35">
        <v>0.68089999999999995</v>
      </c>
      <c r="C35">
        <v>1626</v>
      </c>
      <c r="D35">
        <v>2388</v>
      </c>
      <c r="E35">
        <v>49</v>
      </c>
    </row>
    <row r="36" spans="1:5" x14ac:dyDescent="0.35">
      <c r="A36" t="s">
        <v>1074</v>
      </c>
      <c r="B36">
        <v>0.68079999999999996</v>
      </c>
      <c r="C36">
        <v>1459</v>
      </c>
      <c r="D36">
        <v>2143</v>
      </c>
      <c r="E36">
        <v>46</v>
      </c>
    </row>
    <row r="37" spans="1:5" x14ac:dyDescent="0.35">
      <c r="A37" t="s">
        <v>1075</v>
      </c>
      <c r="B37">
        <v>0.67559999999999998</v>
      </c>
      <c r="C37">
        <v>1926</v>
      </c>
      <c r="D37">
        <v>2851</v>
      </c>
      <c r="E37">
        <v>59</v>
      </c>
    </row>
    <row r="38" spans="1:5" x14ac:dyDescent="0.35">
      <c r="A38" t="s">
        <v>1076</v>
      </c>
      <c r="B38">
        <v>0.67320000000000002</v>
      </c>
      <c r="C38">
        <v>1551</v>
      </c>
      <c r="D38">
        <v>2304</v>
      </c>
      <c r="E38">
        <v>49</v>
      </c>
    </row>
    <row r="39" spans="1:5" x14ac:dyDescent="0.35">
      <c r="A39" t="s">
        <v>1077</v>
      </c>
      <c r="B39">
        <v>0.67090000000000005</v>
      </c>
      <c r="C39">
        <v>1492</v>
      </c>
      <c r="D39">
        <v>2224</v>
      </c>
      <c r="E39">
        <v>45</v>
      </c>
    </row>
    <row r="40" spans="1:5" x14ac:dyDescent="0.35">
      <c r="A40" t="s">
        <v>1078</v>
      </c>
      <c r="B40">
        <v>0.66790000000000005</v>
      </c>
      <c r="C40">
        <v>1408</v>
      </c>
      <c r="D40">
        <v>2108</v>
      </c>
      <c r="E40">
        <v>47</v>
      </c>
    </row>
    <row r="41" spans="1:5" x14ac:dyDescent="0.35">
      <c r="A41" t="s">
        <v>1079</v>
      </c>
      <c r="B41">
        <v>0.66349999999999998</v>
      </c>
      <c r="C41">
        <v>1808</v>
      </c>
      <c r="D41">
        <v>2725</v>
      </c>
      <c r="E41">
        <v>50</v>
      </c>
    </row>
    <row r="42" spans="1:5" x14ac:dyDescent="0.35">
      <c r="A42" t="s">
        <v>1080</v>
      </c>
      <c r="B42">
        <v>0.65490000000000004</v>
      </c>
      <c r="C42">
        <v>1503</v>
      </c>
      <c r="D42">
        <v>2295</v>
      </c>
      <c r="E42">
        <v>44</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F8CBC-570E-493D-8CB2-826E443FEAAE}">
  <sheetPr>
    <tabColor rgb="FF00B050"/>
  </sheetPr>
  <dimension ref="A1:E3"/>
  <sheetViews>
    <sheetView zoomScale="75" zoomScaleNormal="75" workbookViewId="0">
      <selection activeCell="A43" sqref="A43"/>
    </sheetView>
  </sheetViews>
  <sheetFormatPr defaultRowHeight="14.5" x14ac:dyDescent="0.35"/>
  <cols>
    <col min="1" max="1" width="110.363281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1081</v>
      </c>
      <c r="B2">
        <v>0.78959999999999997</v>
      </c>
      <c r="C2">
        <v>1753</v>
      </c>
      <c r="D2">
        <v>2220</v>
      </c>
      <c r="E2">
        <v>51</v>
      </c>
    </row>
    <row r="3" spans="1:5" x14ac:dyDescent="0.35">
      <c r="A3" t="s">
        <v>1082</v>
      </c>
      <c r="B3">
        <v>0.75390000000000001</v>
      </c>
      <c r="C3">
        <v>1734</v>
      </c>
      <c r="D3">
        <v>2300</v>
      </c>
      <c r="E3">
        <v>46</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2D09-33BE-463B-A937-C4A8ED73D772}">
  <sheetPr>
    <tabColor rgb="FF92D050"/>
  </sheetPr>
  <dimension ref="A1:E48"/>
  <sheetViews>
    <sheetView zoomScale="75" zoomScaleNormal="75" workbookViewId="0">
      <selection activeCell="A43" sqref="A43"/>
    </sheetView>
  </sheetViews>
  <sheetFormatPr defaultRowHeight="14.5" x14ac:dyDescent="0.35"/>
  <cols>
    <col min="1" max="1" width="122.72656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1003</v>
      </c>
      <c r="B2">
        <v>0.55989999999999995</v>
      </c>
      <c r="C2">
        <v>771</v>
      </c>
      <c r="D2">
        <v>1377</v>
      </c>
      <c r="E2">
        <v>49</v>
      </c>
    </row>
    <row r="3" spans="1:5" x14ac:dyDescent="0.35">
      <c r="A3" t="s">
        <v>1122</v>
      </c>
      <c r="B3">
        <v>0.55120000000000002</v>
      </c>
      <c r="C3">
        <v>834</v>
      </c>
      <c r="D3">
        <v>1513</v>
      </c>
      <c r="E3">
        <v>53</v>
      </c>
    </row>
    <row r="4" spans="1:5" x14ac:dyDescent="0.35">
      <c r="A4" t="s">
        <v>1123</v>
      </c>
      <c r="B4">
        <v>0.54720000000000002</v>
      </c>
      <c r="C4">
        <v>724</v>
      </c>
      <c r="D4">
        <v>1323</v>
      </c>
      <c r="E4">
        <v>44</v>
      </c>
    </row>
    <row r="5" spans="1:5" x14ac:dyDescent="0.35">
      <c r="A5" t="s">
        <v>1083</v>
      </c>
      <c r="B5">
        <v>0.54059999999999997</v>
      </c>
      <c r="C5">
        <v>839</v>
      </c>
      <c r="D5">
        <v>1552</v>
      </c>
      <c r="E5">
        <v>47</v>
      </c>
    </row>
    <row r="6" spans="1:5" x14ac:dyDescent="0.35">
      <c r="A6" t="s">
        <v>925</v>
      </c>
      <c r="B6">
        <v>0.53979999999999995</v>
      </c>
      <c r="C6">
        <v>916</v>
      </c>
      <c r="D6">
        <v>1697</v>
      </c>
      <c r="E6">
        <v>55</v>
      </c>
    </row>
    <row r="7" spans="1:5" x14ac:dyDescent="0.35">
      <c r="A7" t="s">
        <v>133</v>
      </c>
      <c r="B7">
        <v>0.53859999999999997</v>
      </c>
      <c r="C7">
        <v>991</v>
      </c>
      <c r="D7">
        <v>1840</v>
      </c>
      <c r="E7">
        <v>64</v>
      </c>
    </row>
    <row r="8" spans="1:5" x14ac:dyDescent="0.35">
      <c r="A8" t="s">
        <v>1124</v>
      </c>
      <c r="B8">
        <v>0.53400000000000003</v>
      </c>
      <c r="C8">
        <v>1241</v>
      </c>
      <c r="D8">
        <v>2324</v>
      </c>
      <c r="E8">
        <v>67</v>
      </c>
    </row>
    <row r="9" spans="1:5" x14ac:dyDescent="0.35">
      <c r="A9" t="s">
        <v>1125</v>
      </c>
      <c r="B9">
        <v>0.53129999999999999</v>
      </c>
      <c r="C9">
        <v>968</v>
      </c>
      <c r="D9">
        <v>1822</v>
      </c>
      <c r="E9">
        <v>61</v>
      </c>
    </row>
    <row r="10" spans="1:5" x14ac:dyDescent="0.35">
      <c r="A10" t="s">
        <v>1126</v>
      </c>
      <c r="B10">
        <v>0.5302</v>
      </c>
      <c r="C10">
        <v>1008</v>
      </c>
      <c r="D10">
        <v>1901</v>
      </c>
      <c r="E10">
        <v>59</v>
      </c>
    </row>
    <row r="11" spans="1:5" x14ac:dyDescent="0.35">
      <c r="A11" t="s">
        <v>1127</v>
      </c>
      <c r="B11">
        <v>0.52580000000000005</v>
      </c>
      <c r="C11">
        <v>1009</v>
      </c>
      <c r="D11">
        <v>1919</v>
      </c>
      <c r="E11">
        <v>65</v>
      </c>
    </row>
    <row r="12" spans="1:5" x14ac:dyDescent="0.35">
      <c r="A12" t="s">
        <v>1094</v>
      </c>
      <c r="B12">
        <v>0.52569999999999995</v>
      </c>
      <c r="C12">
        <v>1195</v>
      </c>
      <c r="D12">
        <v>2273</v>
      </c>
      <c r="E12">
        <v>72</v>
      </c>
    </row>
    <row r="13" spans="1:5" x14ac:dyDescent="0.35">
      <c r="A13" t="s">
        <v>1015</v>
      </c>
      <c r="B13">
        <v>0.52290000000000003</v>
      </c>
      <c r="C13">
        <v>1062</v>
      </c>
      <c r="D13">
        <v>2031</v>
      </c>
      <c r="E13">
        <v>62</v>
      </c>
    </row>
    <row r="14" spans="1:5" x14ac:dyDescent="0.35">
      <c r="A14" t="s">
        <v>1128</v>
      </c>
      <c r="B14">
        <v>0.51980000000000004</v>
      </c>
      <c r="C14">
        <v>1000</v>
      </c>
      <c r="D14">
        <v>1924</v>
      </c>
      <c r="E14">
        <v>61</v>
      </c>
    </row>
    <row r="15" spans="1:5" x14ac:dyDescent="0.35">
      <c r="A15" t="s">
        <v>1129</v>
      </c>
      <c r="B15">
        <v>0.51559999999999995</v>
      </c>
      <c r="C15">
        <v>940</v>
      </c>
      <c r="D15">
        <v>1823</v>
      </c>
      <c r="E15">
        <v>60</v>
      </c>
    </row>
    <row r="16" spans="1:5" x14ac:dyDescent="0.35">
      <c r="A16" t="s">
        <v>1130</v>
      </c>
      <c r="B16">
        <v>0.51449999999999996</v>
      </c>
      <c r="C16">
        <v>1168</v>
      </c>
      <c r="D16">
        <v>2270</v>
      </c>
      <c r="E16">
        <v>71</v>
      </c>
    </row>
    <row r="17" spans="1:5" x14ac:dyDescent="0.35">
      <c r="A17" t="s">
        <v>1131</v>
      </c>
      <c r="B17">
        <v>0.51219999999999999</v>
      </c>
      <c r="C17">
        <v>777</v>
      </c>
      <c r="D17">
        <v>1517</v>
      </c>
      <c r="E17">
        <v>51</v>
      </c>
    </row>
    <row r="18" spans="1:5" x14ac:dyDescent="0.35">
      <c r="A18" t="s">
        <v>1132</v>
      </c>
      <c r="B18">
        <v>0.51060000000000005</v>
      </c>
      <c r="C18">
        <v>1008</v>
      </c>
      <c r="D18">
        <v>1974</v>
      </c>
      <c r="E18">
        <v>59</v>
      </c>
    </row>
    <row r="19" spans="1:5" x14ac:dyDescent="0.35">
      <c r="A19" t="s">
        <v>1133</v>
      </c>
      <c r="B19">
        <v>0.51029999999999998</v>
      </c>
      <c r="C19">
        <v>820</v>
      </c>
      <c r="D19">
        <v>1607</v>
      </c>
      <c r="E19">
        <v>55</v>
      </c>
    </row>
    <row r="20" spans="1:5" x14ac:dyDescent="0.35">
      <c r="A20" t="s">
        <v>1134</v>
      </c>
      <c r="B20">
        <v>0.50860000000000005</v>
      </c>
      <c r="C20">
        <v>800</v>
      </c>
      <c r="D20">
        <v>1573</v>
      </c>
      <c r="E20">
        <v>52</v>
      </c>
    </row>
    <row r="21" spans="1:5" x14ac:dyDescent="0.35">
      <c r="A21" t="s">
        <v>1135</v>
      </c>
      <c r="B21">
        <v>0.50829999999999997</v>
      </c>
      <c r="C21">
        <v>763</v>
      </c>
      <c r="D21">
        <v>1501</v>
      </c>
      <c r="E21">
        <v>52</v>
      </c>
    </row>
    <row r="22" spans="1:5" x14ac:dyDescent="0.35">
      <c r="A22" t="s">
        <v>1136</v>
      </c>
      <c r="B22">
        <v>0.50819999999999999</v>
      </c>
      <c r="C22">
        <v>810</v>
      </c>
      <c r="D22">
        <v>1594</v>
      </c>
      <c r="E22">
        <v>54</v>
      </c>
    </row>
    <row r="23" spans="1:5" x14ac:dyDescent="0.35">
      <c r="A23" t="s">
        <v>1137</v>
      </c>
      <c r="B23">
        <v>0.50729999999999997</v>
      </c>
      <c r="C23">
        <v>693</v>
      </c>
      <c r="D23">
        <v>1366</v>
      </c>
      <c r="E23">
        <v>45</v>
      </c>
    </row>
    <row r="24" spans="1:5" x14ac:dyDescent="0.35">
      <c r="A24" t="s">
        <v>942</v>
      </c>
      <c r="B24">
        <v>0.505</v>
      </c>
      <c r="C24">
        <v>912</v>
      </c>
      <c r="D24">
        <v>1806</v>
      </c>
      <c r="E24">
        <v>63</v>
      </c>
    </row>
    <row r="25" spans="1:5" x14ac:dyDescent="0.35">
      <c r="A25" t="s">
        <v>1138</v>
      </c>
      <c r="B25">
        <v>0.50470000000000004</v>
      </c>
      <c r="C25">
        <v>648</v>
      </c>
      <c r="D25">
        <v>1284</v>
      </c>
      <c r="E25">
        <v>44</v>
      </c>
    </row>
    <row r="26" spans="1:5" x14ac:dyDescent="0.35">
      <c r="A26" t="s">
        <v>1139</v>
      </c>
      <c r="B26">
        <v>0.50339999999999996</v>
      </c>
      <c r="C26">
        <v>1040</v>
      </c>
      <c r="D26">
        <v>2066</v>
      </c>
      <c r="E26">
        <v>70</v>
      </c>
    </row>
    <row r="27" spans="1:5" x14ac:dyDescent="0.35">
      <c r="A27" t="s">
        <v>945</v>
      </c>
      <c r="B27">
        <v>0.50329999999999997</v>
      </c>
      <c r="C27">
        <v>922</v>
      </c>
      <c r="D27">
        <v>1832</v>
      </c>
      <c r="E27">
        <v>62</v>
      </c>
    </row>
    <row r="28" spans="1:5" x14ac:dyDescent="0.35">
      <c r="A28" t="s">
        <v>1140</v>
      </c>
      <c r="B28">
        <v>0.50209999999999999</v>
      </c>
      <c r="C28">
        <v>842</v>
      </c>
      <c r="D28">
        <v>1677</v>
      </c>
      <c r="E28">
        <v>55</v>
      </c>
    </row>
    <row r="29" spans="1:5" x14ac:dyDescent="0.35">
      <c r="A29" t="s">
        <v>1141</v>
      </c>
      <c r="B29">
        <v>0.501</v>
      </c>
      <c r="C29">
        <v>784</v>
      </c>
      <c r="D29">
        <v>1565</v>
      </c>
      <c r="E29">
        <v>51</v>
      </c>
    </row>
    <row r="30" spans="1:5" x14ac:dyDescent="0.35">
      <c r="A30" t="s">
        <v>1142</v>
      </c>
      <c r="B30">
        <v>0.5</v>
      </c>
      <c r="C30">
        <v>808</v>
      </c>
      <c r="D30">
        <v>1616</v>
      </c>
      <c r="E30">
        <v>59</v>
      </c>
    </row>
    <row r="31" spans="1:5" x14ac:dyDescent="0.35">
      <c r="A31" t="s">
        <v>1143</v>
      </c>
      <c r="B31">
        <v>0.5</v>
      </c>
      <c r="C31">
        <v>815</v>
      </c>
      <c r="D31">
        <v>1630</v>
      </c>
      <c r="E31">
        <v>47</v>
      </c>
    </row>
    <row r="32" spans="1:5" x14ac:dyDescent="0.35">
      <c r="A32" t="s">
        <v>1144</v>
      </c>
      <c r="B32">
        <v>0.49869999999999998</v>
      </c>
      <c r="C32">
        <v>1184</v>
      </c>
      <c r="D32">
        <v>2374</v>
      </c>
      <c r="E32">
        <v>83</v>
      </c>
    </row>
    <row r="33" spans="1:5" x14ac:dyDescent="0.35">
      <c r="A33" t="s">
        <v>1145</v>
      </c>
      <c r="B33">
        <v>0.4975</v>
      </c>
      <c r="C33">
        <v>802</v>
      </c>
      <c r="D33">
        <v>1612</v>
      </c>
      <c r="E33">
        <v>48</v>
      </c>
    </row>
    <row r="34" spans="1:5" x14ac:dyDescent="0.35">
      <c r="A34" t="s">
        <v>1146</v>
      </c>
      <c r="B34">
        <v>0.4975</v>
      </c>
      <c r="C34">
        <v>601</v>
      </c>
      <c r="D34">
        <v>1208</v>
      </c>
      <c r="E34">
        <v>46</v>
      </c>
    </row>
    <row r="35" spans="1:5" x14ac:dyDescent="0.35">
      <c r="A35" t="s">
        <v>1147</v>
      </c>
      <c r="B35">
        <v>0.49619999999999997</v>
      </c>
      <c r="C35">
        <v>649</v>
      </c>
      <c r="D35">
        <v>1308</v>
      </c>
      <c r="E35">
        <v>48</v>
      </c>
    </row>
    <row r="36" spans="1:5" x14ac:dyDescent="0.35">
      <c r="A36" t="s">
        <v>1148</v>
      </c>
      <c r="B36">
        <v>0.49590000000000001</v>
      </c>
      <c r="C36">
        <v>902</v>
      </c>
      <c r="D36">
        <v>1819</v>
      </c>
      <c r="E36">
        <v>62</v>
      </c>
    </row>
    <row r="37" spans="1:5" x14ac:dyDescent="0.35">
      <c r="A37" t="s">
        <v>1149</v>
      </c>
      <c r="B37">
        <v>0.49349999999999999</v>
      </c>
      <c r="C37">
        <v>871</v>
      </c>
      <c r="D37">
        <v>1765</v>
      </c>
      <c r="E37">
        <v>58</v>
      </c>
    </row>
    <row r="38" spans="1:5" x14ac:dyDescent="0.35">
      <c r="A38" t="s">
        <v>1150</v>
      </c>
      <c r="B38">
        <v>0.49320000000000003</v>
      </c>
      <c r="C38">
        <v>729</v>
      </c>
      <c r="D38">
        <v>1478</v>
      </c>
      <c r="E38">
        <v>46</v>
      </c>
    </row>
    <row r="39" spans="1:5" x14ac:dyDescent="0.35">
      <c r="A39" t="s">
        <v>1151</v>
      </c>
      <c r="B39">
        <v>0.48880000000000001</v>
      </c>
      <c r="C39">
        <v>961</v>
      </c>
      <c r="D39">
        <v>1966</v>
      </c>
      <c r="E39">
        <v>61</v>
      </c>
    </row>
    <row r="40" spans="1:5" x14ac:dyDescent="0.35">
      <c r="A40" t="s">
        <v>1152</v>
      </c>
      <c r="B40">
        <v>0.47870000000000001</v>
      </c>
      <c r="C40">
        <v>1126</v>
      </c>
      <c r="D40">
        <v>2352</v>
      </c>
      <c r="E40">
        <v>81</v>
      </c>
    </row>
    <row r="41" spans="1:5" x14ac:dyDescent="0.35">
      <c r="A41" t="s">
        <v>1153</v>
      </c>
      <c r="B41">
        <v>0.47739999999999999</v>
      </c>
      <c r="C41">
        <v>876</v>
      </c>
      <c r="D41">
        <v>1835</v>
      </c>
      <c r="E41">
        <v>57</v>
      </c>
    </row>
    <row r="42" spans="1:5" x14ac:dyDescent="0.35">
      <c r="A42" t="s">
        <v>1154</v>
      </c>
      <c r="B42">
        <v>0.47720000000000001</v>
      </c>
      <c r="C42">
        <v>710</v>
      </c>
      <c r="D42">
        <v>1488</v>
      </c>
      <c r="E42">
        <v>47</v>
      </c>
    </row>
    <row r="43" spans="1:5" x14ac:dyDescent="0.35">
      <c r="A43" t="s">
        <v>1155</v>
      </c>
      <c r="B43">
        <v>0.47710000000000002</v>
      </c>
      <c r="C43">
        <v>929</v>
      </c>
      <c r="D43">
        <v>1947</v>
      </c>
      <c r="E43">
        <v>62</v>
      </c>
    </row>
    <row r="44" spans="1:5" x14ac:dyDescent="0.35">
      <c r="A44" t="s">
        <v>567</v>
      </c>
      <c r="B44">
        <v>0.46920000000000001</v>
      </c>
      <c r="C44">
        <v>655</v>
      </c>
      <c r="D44">
        <v>1396</v>
      </c>
      <c r="E44">
        <v>44</v>
      </c>
    </row>
    <row r="45" spans="1:5" x14ac:dyDescent="0.35">
      <c r="A45" t="s">
        <v>371</v>
      </c>
      <c r="B45">
        <v>0.4602</v>
      </c>
      <c r="C45">
        <v>618</v>
      </c>
      <c r="D45">
        <v>1343</v>
      </c>
      <c r="E45">
        <v>46</v>
      </c>
    </row>
    <row r="46" spans="1:5" x14ac:dyDescent="0.35">
      <c r="A46" t="s">
        <v>1156</v>
      </c>
      <c r="B46">
        <v>0.4577</v>
      </c>
      <c r="C46">
        <v>715</v>
      </c>
      <c r="D46">
        <v>1562</v>
      </c>
      <c r="E46">
        <v>55</v>
      </c>
    </row>
    <row r="47" spans="1:5" x14ac:dyDescent="0.35">
      <c r="A47" t="s">
        <v>766</v>
      </c>
      <c r="B47">
        <v>0.45429999999999998</v>
      </c>
      <c r="C47">
        <v>731</v>
      </c>
      <c r="D47">
        <v>1609</v>
      </c>
      <c r="E47">
        <v>52</v>
      </c>
    </row>
    <row r="48" spans="1:5" x14ac:dyDescent="0.35">
      <c r="A48" t="s">
        <v>1157</v>
      </c>
      <c r="B48">
        <v>0.41959999999999997</v>
      </c>
      <c r="C48">
        <v>681</v>
      </c>
      <c r="D48">
        <v>1623</v>
      </c>
      <c r="E48">
        <v>53</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E8DB6-B25D-4528-A2EA-5BCDBBDF0904}">
  <sheetPr>
    <tabColor rgb="FF92D050"/>
  </sheetPr>
  <dimension ref="A1:E42"/>
  <sheetViews>
    <sheetView zoomScale="75" zoomScaleNormal="75" workbookViewId="0">
      <selection activeCell="A43" sqref="A43"/>
    </sheetView>
  </sheetViews>
  <sheetFormatPr defaultRowHeight="14.5" x14ac:dyDescent="0.35"/>
  <cols>
    <col min="1" max="1" width="122.72656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1085</v>
      </c>
      <c r="B2">
        <v>0.55489999999999995</v>
      </c>
      <c r="C2">
        <v>1158</v>
      </c>
      <c r="D2">
        <v>2087</v>
      </c>
      <c r="E2">
        <v>71</v>
      </c>
    </row>
    <row r="3" spans="1:5" x14ac:dyDescent="0.35">
      <c r="A3" t="s">
        <v>1082</v>
      </c>
      <c r="B3">
        <v>0.55259999999999998</v>
      </c>
      <c r="C3">
        <v>1114</v>
      </c>
      <c r="D3">
        <v>2016</v>
      </c>
      <c r="E3">
        <v>58</v>
      </c>
    </row>
    <row r="4" spans="1:5" x14ac:dyDescent="0.35">
      <c r="A4" t="s">
        <v>1086</v>
      </c>
      <c r="B4">
        <v>0.54990000000000006</v>
      </c>
      <c r="C4">
        <v>976</v>
      </c>
      <c r="D4">
        <v>1775</v>
      </c>
      <c r="E4">
        <v>54</v>
      </c>
    </row>
    <row r="5" spans="1:5" x14ac:dyDescent="0.35">
      <c r="A5" t="s">
        <v>1087</v>
      </c>
      <c r="B5">
        <v>0.54800000000000004</v>
      </c>
      <c r="C5">
        <v>976</v>
      </c>
      <c r="D5">
        <v>1781</v>
      </c>
      <c r="E5">
        <v>59</v>
      </c>
    </row>
    <row r="6" spans="1:5" x14ac:dyDescent="0.35">
      <c r="A6" t="s">
        <v>1088</v>
      </c>
      <c r="B6">
        <v>0.54110000000000003</v>
      </c>
      <c r="C6">
        <v>1197</v>
      </c>
      <c r="D6">
        <v>2212</v>
      </c>
      <c r="E6">
        <v>71</v>
      </c>
    </row>
    <row r="7" spans="1:5" x14ac:dyDescent="0.35">
      <c r="A7" t="s">
        <v>1089</v>
      </c>
      <c r="B7">
        <v>0.53849999999999998</v>
      </c>
      <c r="C7">
        <v>1036</v>
      </c>
      <c r="D7">
        <v>1924</v>
      </c>
      <c r="E7">
        <v>70</v>
      </c>
    </row>
    <row r="8" spans="1:5" x14ac:dyDescent="0.35">
      <c r="A8" t="s">
        <v>1090</v>
      </c>
      <c r="B8">
        <v>0.53439999999999999</v>
      </c>
      <c r="C8">
        <v>1197</v>
      </c>
      <c r="D8">
        <v>2240</v>
      </c>
      <c r="E8">
        <v>74</v>
      </c>
    </row>
    <row r="9" spans="1:5" x14ac:dyDescent="0.35">
      <c r="A9" t="s">
        <v>1091</v>
      </c>
      <c r="B9">
        <v>0.53149999999999997</v>
      </c>
      <c r="C9">
        <v>642</v>
      </c>
      <c r="D9">
        <v>1208</v>
      </c>
      <c r="E9">
        <v>47</v>
      </c>
    </row>
    <row r="10" spans="1:5" x14ac:dyDescent="0.35">
      <c r="A10" t="s">
        <v>1092</v>
      </c>
      <c r="B10">
        <v>0.53039999999999998</v>
      </c>
      <c r="C10">
        <v>768</v>
      </c>
      <c r="D10">
        <v>1448</v>
      </c>
      <c r="E10">
        <v>47</v>
      </c>
    </row>
    <row r="11" spans="1:5" x14ac:dyDescent="0.35">
      <c r="A11" t="s">
        <v>1093</v>
      </c>
      <c r="B11">
        <v>0.5302</v>
      </c>
      <c r="C11">
        <v>816</v>
      </c>
      <c r="D11">
        <v>1539</v>
      </c>
      <c r="E11">
        <v>49</v>
      </c>
    </row>
    <row r="12" spans="1:5" x14ac:dyDescent="0.35">
      <c r="A12" t="s">
        <v>1094</v>
      </c>
      <c r="B12">
        <v>0.52880000000000005</v>
      </c>
      <c r="C12">
        <v>1092</v>
      </c>
      <c r="D12">
        <v>2065</v>
      </c>
      <c r="E12">
        <v>74</v>
      </c>
    </row>
    <row r="13" spans="1:5" x14ac:dyDescent="0.35">
      <c r="A13" t="s">
        <v>1095</v>
      </c>
      <c r="B13">
        <v>0.52639999999999998</v>
      </c>
      <c r="C13">
        <v>809</v>
      </c>
      <c r="D13">
        <v>1537</v>
      </c>
      <c r="E13">
        <v>49</v>
      </c>
    </row>
    <row r="14" spans="1:5" x14ac:dyDescent="0.35">
      <c r="A14" t="s">
        <v>1096</v>
      </c>
      <c r="B14">
        <v>0.52300000000000002</v>
      </c>
      <c r="C14">
        <v>853</v>
      </c>
      <c r="D14">
        <v>1631</v>
      </c>
      <c r="E14">
        <v>60</v>
      </c>
    </row>
    <row r="15" spans="1:5" x14ac:dyDescent="0.35">
      <c r="A15" t="s">
        <v>1097</v>
      </c>
      <c r="B15">
        <v>0.52210000000000001</v>
      </c>
      <c r="C15">
        <v>1123</v>
      </c>
      <c r="D15">
        <v>2151</v>
      </c>
      <c r="E15">
        <v>68</v>
      </c>
    </row>
    <row r="16" spans="1:5" x14ac:dyDescent="0.35">
      <c r="A16" t="s">
        <v>1098</v>
      </c>
      <c r="B16">
        <v>0.51939999999999997</v>
      </c>
      <c r="C16">
        <v>696</v>
      </c>
      <c r="D16">
        <v>1340</v>
      </c>
      <c r="E16">
        <v>44</v>
      </c>
    </row>
    <row r="17" spans="1:5" x14ac:dyDescent="0.35">
      <c r="A17" t="s">
        <v>1099</v>
      </c>
      <c r="B17">
        <v>0.51800000000000002</v>
      </c>
      <c r="C17">
        <v>720</v>
      </c>
      <c r="D17">
        <v>1390</v>
      </c>
      <c r="E17">
        <v>49</v>
      </c>
    </row>
    <row r="18" spans="1:5" x14ac:dyDescent="0.35">
      <c r="A18" t="s">
        <v>1100</v>
      </c>
      <c r="B18">
        <v>0.51200000000000001</v>
      </c>
      <c r="C18">
        <v>1071</v>
      </c>
      <c r="D18">
        <v>2092</v>
      </c>
      <c r="E18">
        <v>74</v>
      </c>
    </row>
    <row r="19" spans="1:5" x14ac:dyDescent="0.35">
      <c r="A19" t="s">
        <v>1101</v>
      </c>
      <c r="B19">
        <v>0.51149999999999995</v>
      </c>
      <c r="C19">
        <v>825</v>
      </c>
      <c r="D19">
        <v>1613</v>
      </c>
      <c r="E19">
        <v>50</v>
      </c>
    </row>
    <row r="20" spans="1:5" x14ac:dyDescent="0.35">
      <c r="A20" t="s">
        <v>1102</v>
      </c>
      <c r="B20">
        <v>0.50929999999999997</v>
      </c>
      <c r="C20">
        <v>742</v>
      </c>
      <c r="D20">
        <v>1457</v>
      </c>
      <c r="E20">
        <v>49</v>
      </c>
    </row>
    <row r="21" spans="1:5" x14ac:dyDescent="0.35">
      <c r="A21" t="s">
        <v>1103</v>
      </c>
      <c r="B21">
        <v>0.5091</v>
      </c>
      <c r="C21">
        <v>812</v>
      </c>
      <c r="D21">
        <v>1595</v>
      </c>
      <c r="E21">
        <v>54</v>
      </c>
    </row>
    <row r="22" spans="1:5" x14ac:dyDescent="0.35">
      <c r="A22" t="s">
        <v>741</v>
      </c>
      <c r="B22">
        <v>0.50880000000000003</v>
      </c>
      <c r="C22">
        <v>956</v>
      </c>
      <c r="D22">
        <v>1879</v>
      </c>
      <c r="E22">
        <v>59</v>
      </c>
    </row>
    <row r="23" spans="1:5" x14ac:dyDescent="0.35">
      <c r="A23" t="s">
        <v>1104</v>
      </c>
      <c r="B23">
        <v>0.50839999999999996</v>
      </c>
      <c r="C23">
        <v>727</v>
      </c>
      <c r="D23">
        <v>1430</v>
      </c>
      <c r="E23">
        <v>49</v>
      </c>
    </row>
    <row r="24" spans="1:5" x14ac:dyDescent="0.35">
      <c r="A24" t="s">
        <v>1105</v>
      </c>
      <c r="B24">
        <v>0.50749999999999995</v>
      </c>
      <c r="C24">
        <v>882</v>
      </c>
      <c r="D24">
        <v>1738</v>
      </c>
      <c r="E24">
        <v>56</v>
      </c>
    </row>
    <row r="25" spans="1:5" x14ac:dyDescent="0.35">
      <c r="A25" t="s">
        <v>1065</v>
      </c>
      <c r="B25">
        <v>0.50660000000000005</v>
      </c>
      <c r="C25">
        <v>689</v>
      </c>
      <c r="D25">
        <v>1360</v>
      </c>
      <c r="E25">
        <v>54</v>
      </c>
    </row>
    <row r="26" spans="1:5" x14ac:dyDescent="0.35">
      <c r="A26" t="s">
        <v>1106</v>
      </c>
      <c r="B26">
        <v>0.50639999999999996</v>
      </c>
      <c r="C26">
        <v>713</v>
      </c>
      <c r="D26">
        <v>1408</v>
      </c>
      <c r="E26">
        <v>45</v>
      </c>
    </row>
    <row r="27" spans="1:5" x14ac:dyDescent="0.35">
      <c r="A27" t="s">
        <v>1107</v>
      </c>
      <c r="B27">
        <v>0.50460000000000005</v>
      </c>
      <c r="C27">
        <v>816</v>
      </c>
      <c r="D27">
        <v>1617</v>
      </c>
      <c r="E27">
        <v>49</v>
      </c>
    </row>
    <row r="28" spans="1:5" x14ac:dyDescent="0.35">
      <c r="A28" t="s">
        <v>1108</v>
      </c>
      <c r="B28">
        <v>0.50449999999999995</v>
      </c>
      <c r="C28">
        <v>789</v>
      </c>
      <c r="D28">
        <v>1564</v>
      </c>
      <c r="E28">
        <v>51</v>
      </c>
    </row>
    <row r="29" spans="1:5" x14ac:dyDescent="0.35">
      <c r="A29" t="s">
        <v>991</v>
      </c>
      <c r="B29">
        <v>0.5</v>
      </c>
      <c r="C29">
        <v>715</v>
      </c>
      <c r="D29">
        <v>1430</v>
      </c>
      <c r="E29">
        <v>48</v>
      </c>
    </row>
    <row r="30" spans="1:5" x14ac:dyDescent="0.35">
      <c r="A30" t="s">
        <v>1109</v>
      </c>
      <c r="B30">
        <v>0.49959999999999999</v>
      </c>
      <c r="C30">
        <v>632</v>
      </c>
      <c r="D30">
        <v>1265</v>
      </c>
      <c r="E30">
        <v>44</v>
      </c>
    </row>
    <row r="31" spans="1:5" x14ac:dyDescent="0.35">
      <c r="A31" t="s">
        <v>1110</v>
      </c>
      <c r="B31">
        <v>0.49940000000000001</v>
      </c>
      <c r="C31">
        <v>808</v>
      </c>
      <c r="D31">
        <v>1618</v>
      </c>
      <c r="E31">
        <v>52</v>
      </c>
    </row>
    <row r="32" spans="1:5" x14ac:dyDescent="0.35">
      <c r="A32" t="s">
        <v>1111</v>
      </c>
      <c r="B32">
        <v>0.4955</v>
      </c>
      <c r="C32">
        <v>720</v>
      </c>
      <c r="D32">
        <v>1453</v>
      </c>
      <c r="E32">
        <v>48</v>
      </c>
    </row>
    <row r="33" spans="1:5" x14ac:dyDescent="0.35">
      <c r="A33" t="s">
        <v>1112</v>
      </c>
      <c r="B33">
        <v>0.49440000000000001</v>
      </c>
      <c r="C33">
        <v>801</v>
      </c>
      <c r="D33">
        <v>1620</v>
      </c>
      <c r="E33">
        <v>53</v>
      </c>
    </row>
    <row r="34" spans="1:5" x14ac:dyDescent="0.35">
      <c r="A34" t="s">
        <v>1113</v>
      </c>
      <c r="B34">
        <v>0.49390000000000001</v>
      </c>
      <c r="C34">
        <v>887</v>
      </c>
      <c r="D34">
        <v>1796</v>
      </c>
      <c r="E34">
        <v>62</v>
      </c>
    </row>
    <row r="35" spans="1:5" x14ac:dyDescent="0.35">
      <c r="A35" t="s">
        <v>1114</v>
      </c>
      <c r="B35">
        <v>0.49320000000000003</v>
      </c>
      <c r="C35">
        <v>909</v>
      </c>
      <c r="D35">
        <v>1843</v>
      </c>
      <c r="E35">
        <v>56</v>
      </c>
    </row>
    <row r="36" spans="1:5" x14ac:dyDescent="0.35">
      <c r="A36" t="s">
        <v>1115</v>
      </c>
      <c r="B36">
        <v>0.49259999999999998</v>
      </c>
      <c r="C36">
        <v>636</v>
      </c>
      <c r="D36">
        <v>1291</v>
      </c>
      <c r="E36">
        <v>45</v>
      </c>
    </row>
    <row r="37" spans="1:5" x14ac:dyDescent="0.35">
      <c r="A37" t="s">
        <v>1116</v>
      </c>
      <c r="B37">
        <v>0.48849999999999999</v>
      </c>
      <c r="C37">
        <v>741</v>
      </c>
      <c r="D37">
        <v>1517</v>
      </c>
      <c r="E37">
        <v>51</v>
      </c>
    </row>
    <row r="38" spans="1:5" x14ac:dyDescent="0.35">
      <c r="A38" t="s">
        <v>1117</v>
      </c>
      <c r="B38">
        <v>0.48670000000000002</v>
      </c>
      <c r="C38">
        <v>881</v>
      </c>
      <c r="D38">
        <v>1810</v>
      </c>
      <c r="E38">
        <v>59</v>
      </c>
    </row>
    <row r="39" spans="1:5" x14ac:dyDescent="0.35">
      <c r="A39" t="s">
        <v>1118</v>
      </c>
      <c r="B39">
        <v>0.48530000000000001</v>
      </c>
      <c r="C39">
        <v>693</v>
      </c>
      <c r="D39">
        <v>1428</v>
      </c>
      <c r="E39">
        <v>46</v>
      </c>
    </row>
    <row r="40" spans="1:5" x14ac:dyDescent="0.35">
      <c r="A40" t="s">
        <v>1119</v>
      </c>
      <c r="B40">
        <v>0.47849999999999998</v>
      </c>
      <c r="C40">
        <v>735</v>
      </c>
      <c r="D40">
        <v>1536</v>
      </c>
      <c r="E40">
        <v>51</v>
      </c>
    </row>
    <row r="41" spans="1:5" x14ac:dyDescent="0.35">
      <c r="A41" t="s">
        <v>1120</v>
      </c>
      <c r="B41">
        <v>0.46810000000000002</v>
      </c>
      <c r="C41">
        <v>792</v>
      </c>
      <c r="D41">
        <v>1692</v>
      </c>
      <c r="E41">
        <v>53</v>
      </c>
    </row>
    <row r="42" spans="1:5" x14ac:dyDescent="0.35">
      <c r="A42" t="s">
        <v>1121</v>
      </c>
      <c r="B42">
        <v>0.45629999999999998</v>
      </c>
      <c r="C42">
        <v>805</v>
      </c>
      <c r="D42">
        <v>1764</v>
      </c>
      <c r="E42">
        <v>62</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2BCBA-47C0-4349-A8C8-3F9A8458991D}">
  <sheetPr>
    <tabColor rgb="FF92D050"/>
  </sheetPr>
  <dimension ref="A1:E3"/>
  <sheetViews>
    <sheetView zoomScale="75" zoomScaleNormal="75" workbookViewId="0">
      <selection activeCell="A43" sqref="A43"/>
    </sheetView>
  </sheetViews>
  <sheetFormatPr defaultRowHeight="14.5" x14ac:dyDescent="0.35"/>
  <cols>
    <col min="1" max="1" width="110.363281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1003</v>
      </c>
      <c r="B2">
        <v>0.5776</v>
      </c>
      <c r="C2">
        <v>834</v>
      </c>
      <c r="D2">
        <v>1444</v>
      </c>
      <c r="E2">
        <v>46</v>
      </c>
    </row>
    <row r="3" spans="1:5" x14ac:dyDescent="0.35">
      <c r="A3" t="s">
        <v>1004</v>
      </c>
      <c r="B3">
        <v>0.53490000000000004</v>
      </c>
      <c r="C3">
        <v>850</v>
      </c>
      <c r="D3">
        <v>1589</v>
      </c>
      <c r="E3">
        <v>51</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CC35A-D072-4C81-AFEB-FA5F9E4EDCD7}">
  <sheetPr>
    <tabColor rgb="FF00B050"/>
  </sheetPr>
  <dimension ref="A1:E48"/>
  <sheetViews>
    <sheetView zoomScale="75" zoomScaleNormal="75" workbookViewId="0">
      <selection activeCell="A43" sqref="A43"/>
    </sheetView>
  </sheetViews>
  <sheetFormatPr defaultRowHeight="14.5" x14ac:dyDescent="0.35"/>
  <cols>
    <col min="1" max="1" width="122.7265625" bestFit="1" customWidth="1"/>
    <col min="2" max="2" width="12.453125" bestFit="1" customWidth="1"/>
    <col min="3" max="3" width="13.26953125" bestFit="1" customWidth="1"/>
    <col min="4" max="4" width="13.54296875" bestFit="1" customWidth="1"/>
    <col min="5" max="5" width="10.26953125" bestFit="1" customWidth="1"/>
  </cols>
  <sheetData>
    <row r="1" spans="1:5" x14ac:dyDescent="0.35">
      <c r="A1" t="s">
        <v>125</v>
      </c>
      <c r="B1" t="s">
        <v>1158</v>
      </c>
      <c r="C1" t="s">
        <v>1159</v>
      </c>
      <c r="D1" t="s">
        <v>1160</v>
      </c>
      <c r="E1" t="s">
        <v>127</v>
      </c>
    </row>
    <row r="2" spans="1:5" x14ac:dyDescent="0.35">
      <c r="A2" t="s">
        <v>1007</v>
      </c>
      <c r="B2">
        <v>0.92879999999999996</v>
      </c>
      <c r="C2">
        <v>587</v>
      </c>
      <c r="D2">
        <v>632</v>
      </c>
      <c r="E2">
        <v>47</v>
      </c>
    </row>
    <row r="3" spans="1:5" x14ac:dyDescent="0.35">
      <c r="A3" t="s">
        <v>1161</v>
      </c>
      <c r="B3">
        <v>0.90549999999999997</v>
      </c>
      <c r="C3">
        <v>747</v>
      </c>
      <c r="D3">
        <v>825</v>
      </c>
      <c r="E3">
        <v>62</v>
      </c>
    </row>
    <row r="4" spans="1:5" x14ac:dyDescent="0.35">
      <c r="A4" t="s">
        <v>1162</v>
      </c>
      <c r="B4">
        <v>0.88770000000000004</v>
      </c>
      <c r="C4">
        <v>640</v>
      </c>
      <c r="D4">
        <v>721</v>
      </c>
      <c r="E4">
        <v>53</v>
      </c>
    </row>
    <row r="5" spans="1:5" x14ac:dyDescent="0.35">
      <c r="A5" t="s">
        <v>1163</v>
      </c>
      <c r="B5">
        <v>0.87709999999999999</v>
      </c>
      <c r="C5">
        <v>528</v>
      </c>
      <c r="D5">
        <v>602</v>
      </c>
      <c r="E5">
        <v>49</v>
      </c>
    </row>
    <row r="6" spans="1:5" x14ac:dyDescent="0.35">
      <c r="A6" t="s">
        <v>532</v>
      </c>
      <c r="B6">
        <v>0.86370000000000002</v>
      </c>
      <c r="C6">
        <v>678</v>
      </c>
      <c r="D6">
        <v>785</v>
      </c>
      <c r="E6">
        <v>64</v>
      </c>
    </row>
    <row r="7" spans="1:5" x14ac:dyDescent="0.35">
      <c r="A7" t="s">
        <v>1164</v>
      </c>
      <c r="B7">
        <v>0.86329999999999996</v>
      </c>
      <c r="C7">
        <v>922</v>
      </c>
      <c r="D7">
        <v>1068</v>
      </c>
      <c r="E7">
        <v>83</v>
      </c>
    </row>
    <row r="8" spans="1:5" x14ac:dyDescent="0.35">
      <c r="A8" t="s">
        <v>1011</v>
      </c>
      <c r="B8">
        <v>0.86260000000000003</v>
      </c>
      <c r="C8">
        <v>879</v>
      </c>
      <c r="D8">
        <v>1019</v>
      </c>
      <c r="E8">
        <v>81</v>
      </c>
    </row>
    <row r="9" spans="1:5" x14ac:dyDescent="0.35">
      <c r="A9" t="s">
        <v>1165</v>
      </c>
      <c r="B9">
        <v>0.85670000000000002</v>
      </c>
      <c r="C9">
        <v>586</v>
      </c>
      <c r="D9">
        <v>684</v>
      </c>
      <c r="E9">
        <v>51</v>
      </c>
    </row>
    <row r="10" spans="1:5" x14ac:dyDescent="0.35">
      <c r="A10" t="s">
        <v>1166</v>
      </c>
      <c r="B10">
        <v>0.85309999999999997</v>
      </c>
      <c r="C10">
        <v>778</v>
      </c>
      <c r="D10">
        <v>912</v>
      </c>
      <c r="E10">
        <v>70</v>
      </c>
    </row>
    <row r="11" spans="1:5" x14ac:dyDescent="0.35">
      <c r="A11" t="s">
        <v>1167</v>
      </c>
      <c r="B11">
        <v>0.85129999999999995</v>
      </c>
      <c r="C11">
        <v>664</v>
      </c>
      <c r="D11">
        <v>780</v>
      </c>
      <c r="E11">
        <v>57</v>
      </c>
    </row>
    <row r="12" spans="1:5" x14ac:dyDescent="0.35">
      <c r="A12" t="s">
        <v>1168</v>
      </c>
      <c r="B12">
        <v>0.84799999999999998</v>
      </c>
      <c r="C12">
        <v>753</v>
      </c>
      <c r="D12">
        <v>888</v>
      </c>
      <c r="E12">
        <v>71</v>
      </c>
    </row>
    <row r="13" spans="1:5" x14ac:dyDescent="0.35">
      <c r="A13" t="s">
        <v>1169</v>
      </c>
      <c r="B13">
        <v>0.84419999999999995</v>
      </c>
      <c r="C13">
        <v>607</v>
      </c>
      <c r="D13">
        <v>719</v>
      </c>
      <c r="E13">
        <v>58</v>
      </c>
    </row>
    <row r="14" spans="1:5" x14ac:dyDescent="0.35">
      <c r="A14" t="s">
        <v>1170</v>
      </c>
      <c r="B14">
        <v>0.84379999999999999</v>
      </c>
      <c r="C14">
        <v>751</v>
      </c>
      <c r="D14">
        <v>890</v>
      </c>
      <c r="E14">
        <v>67</v>
      </c>
    </row>
    <row r="15" spans="1:5" x14ac:dyDescent="0.35">
      <c r="A15" t="s">
        <v>1171</v>
      </c>
      <c r="B15">
        <v>0.84230000000000005</v>
      </c>
      <c r="C15">
        <v>721</v>
      </c>
      <c r="D15">
        <v>856</v>
      </c>
      <c r="E15">
        <v>62</v>
      </c>
    </row>
    <row r="16" spans="1:5" x14ac:dyDescent="0.35">
      <c r="A16" t="s">
        <v>1172</v>
      </c>
      <c r="B16">
        <v>0.83260000000000001</v>
      </c>
      <c r="C16">
        <v>557</v>
      </c>
      <c r="D16">
        <v>669</v>
      </c>
      <c r="E16">
        <v>47</v>
      </c>
    </row>
    <row r="17" spans="1:5" x14ac:dyDescent="0.35">
      <c r="A17" t="s">
        <v>1017</v>
      </c>
      <c r="B17">
        <v>0.83160000000000001</v>
      </c>
      <c r="C17">
        <v>652</v>
      </c>
      <c r="D17">
        <v>784</v>
      </c>
      <c r="E17">
        <v>59</v>
      </c>
    </row>
    <row r="18" spans="1:5" x14ac:dyDescent="0.35">
      <c r="A18" t="s">
        <v>1173</v>
      </c>
      <c r="B18">
        <v>0.83069999999999999</v>
      </c>
      <c r="C18">
        <v>633</v>
      </c>
      <c r="D18">
        <v>762</v>
      </c>
      <c r="E18">
        <v>63</v>
      </c>
    </row>
    <row r="19" spans="1:5" x14ac:dyDescent="0.35">
      <c r="A19" t="s">
        <v>1174</v>
      </c>
      <c r="B19">
        <v>0.82750000000000001</v>
      </c>
      <c r="C19">
        <v>643</v>
      </c>
      <c r="D19">
        <v>777</v>
      </c>
      <c r="E19">
        <v>61</v>
      </c>
    </row>
    <row r="20" spans="1:5" x14ac:dyDescent="0.35">
      <c r="A20" t="s">
        <v>1175</v>
      </c>
      <c r="B20">
        <v>0.82389999999999997</v>
      </c>
      <c r="C20">
        <v>468</v>
      </c>
      <c r="D20">
        <v>568</v>
      </c>
      <c r="E20">
        <v>48</v>
      </c>
    </row>
    <row r="21" spans="1:5" x14ac:dyDescent="0.35">
      <c r="A21" t="s">
        <v>1176</v>
      </c>
      <c r="B21">
        <v>0.82320000000000004</v>
      </c>
      <c r="C21">
        <v>503</v>
      </c>
      <c r="D21">
        <v>611</v>
      </c>
      <c r="E21">
        <v>53</v>
      </c>
    </row>
    <row r="22" spans="1:5" x14ac:dyDescent="0.35">
      <c r="A22" t="s">
        <v>741</v>
      </c>
      <c r="B22">
        <v>0.81979999999999997</v>
      </c>
      <c r="C22">
        <v>664</v>
      </c>
      <c r="D22">
        <v>810</v>
      </c>
      <c r="E22">
        <v>61</v>
      </c>
    </row>
    <row r="23" spans="1:5" x14ac:dyDescent="0.35">
      <c r="A23" t="s">
        <v>1177</v>
      </c>
      <c r="B23">
        <v>0.81489999999999996</v>
      </c>
      <c r="C23">
        <v>656</v>
      </c>
      <c r="D23">
        <v>805</v>
      </c>
      <c r="E23">
        <v>59</v>
      </c>
    </row>
    <row r="24" spans="1:5" x14ac:dyDescent="0.35">
      <c r="A24" t="s">
        <v>1178</v>
      </c>
      <c r="B24">
        <v>0.81240000000000001</v>
      </c>
      <c r="C24">
        <v>550</v>
      </c>
      <c r="D24">
        <v>677</v>
      </c>
      <c r="E24">
        <v>52</v>
      </c>
    </row>
    <row r="25" spans="1:5" x14ac:dyDescent="0.35">
      <c r="A25" t="s">
        <v>1179</v>
      </c>
      <c r="B25">
        <v>0.81110000000000004</v>
      </c>
      <c r="C25">
        <v>541</v>
      </c>
      <c r="D25">
        <v>667</v>
      </c>
      <c r="E25">
        <v>55</v>
      </c>
    </row>
    <row r="26" spans="1:5" x14ac:dyDescent="0.35">
      <c r="A26" t="s">
        <v>1180</v>
      </c>
      <c r="B26">
        <v>0.81</v>
      </c>
      <c r="C26">
        <v>452</v>
      </c>
      <c r="D26">
        <v>558</v>
      </c>
      <c r="E26">
        <v>44</v>
      </c>
    </row>
    <row r="27" spans="1:5" x14ac:dyDescent="0.35">
      <c r="A27" t="s">
        <v>1181</v>
      </c>
      <c r="B27">
        <v>0.80889999999999995</v>
      </c>
      <c r="C27">
        <v>728</v>
      </c>
      <c r="D27">
        <v>900</v>
      </c>
      <c r="E27">
        <v>72</v>
      </c>
    </row>
    <row r="28" spans="1:5" x14ac:dyDescent="0.35">
      <c r="A28" t="s">
        <v>1140</v>
      </c>
      <c r="B28">
        <v>0.79910000000000003</v>
      </c>
      <c r="C28">
        <v>549</v>
      </c>
      <c r="D28">
        <v>687</v>
      </c>
      <c r="E28">
        <v>55</v>
      </c>
    </row>
    <row r="29" spans="1:5" x14ac:dyDescent="0.35">
      <c r="A29" t="s">
        <v>991</v>
      </c>
      <c r="B29">
        <v>0.7974</v>
      </c>
      <c r="C29">
        <v>622</v>
      </c>
      <c r="D29">
        <v>780</v>
      </c>
      <c r="E29">
        <v>62</v>
      </c>
    </row>
    <row r="30" spans="1:5" x14ac:dyDescent="0.35">
      <c r="A30" t="s">
        <v>1182</v>
      </c>
      <c r="B30">
        <v>0.79520000000000002</v>
      </c>
      <c r="C30">
        <v>493</v>
      </c>
      <c r="D30">
        <v>620</v>
      </c>
      <c r="E30">
        <v>52</v>
      </c>
    </row>
    <row r="31" spans="1:5" x14ac:dyDescent="0.35">
      <c r="A31" t="s">
        <v>1183</v>
      </c>
      <c r="B31">
        <v>0.79420000000000002</v>
      </c>
      <c r="C31">
        <v>440</v>
      </c>
      <c r="D31">
        <v>554</v>
      </c>
      <c r="E31">
        <v>44</v>
      </c>
    </row>
    <row r="32" spans="1:5" x14ac:dyDescent="0.35">
      <c r="A32" t="s">
        <v>1184</v>
      </c>
      <c r="B32">
        <v>0.79259999999999997</v>
      </c>
      <c r="C32">
        <v>581</v>
      </c>
      <c r="D32">
        <v>733</v>
      </c>
      <c r="E32">
        <v>61</v>
      </c>
    </row>
    <row r="33" spans="1:5" x14ac:dyDescent="0.35">
      <c r="A33" t="s">
        <v>1185</v>
      </c>
      <c r="B33">
        <v>0.7863</v>
      </c>
      <c r="C33">
        <v>504</v>
      </c>
      <c r="D33">
        <v>641</v>
      </c>
      <c r="E33">
        <v>55</v>
      </c>
    </row>
    <row r="34" spans="1:5" x14ac:dyDescent="0.35">
      <c r="A34" t="s">
        <v>1186</v>
      </c>
      <c r="B34">
        <v>0.78449999999999998</v>
      </c>
      <c r="C34">
        <v>557</v>
      </c>
      <c r="D34">
        <v>710</v>
      </c>
      <c r="E34">
        <v>59</v>
      </c>
    </row>
    <row r="35" spans="1:5" x14ac:dyDescent="0.35">
      <c r="A35" t="s">
        <v>1187</v>
      </c>
      <c r="B35">
        <v>0.78239999999999998</v>
      </c>
      <c r="C35">
        <v>622</v>
      </c>
      <c r="D35">
        <v>795</v>
      </c>
      <c r="E35">
        <v>65</v>
      </c>
    </row>
    <row r="36" spans="1:5" x14ac:dyDescent="0.35">
      <c r="A36" t="s">
        <v>1034</v>
      </c>
      <c r="B36">
        <v>0.77649999999999997</v>
      </c>
      <c r="C36">
        <v>542</v>
      </c>
      <c r="D36">
        <v>698</v>
      </c>
      <c r="E36">
        <v>60</v>
      </c>
    </row>
    <row r="37" spans="1:5" x14ac:dyDescent="0.35">
      <c r="A37" t="s">
        <v>1188</v>
      </c>
      <c r="B37">
        <v>0.77629999999999999</v>
      </c>
      <c r="C37">
        <v>576</v>
      </c>
      <c r="D37">
        <v>742</v>
      </c>
      <c r="E37">
        <v>62</v>
      </c>
    </row>
    <row r="38" spans="1:5" x14ac:dyDescent="0.35">
      <c r="A38" t="s">
        <v>1189</v>
      </c>
      <c r="B38">
        <v>0.77229999999999999</v>
      </c>
      <c r="C38">
        <v>519</v>
      </c>
      <c r="D38">
        <v>672</v>
      </c>
      <c r="E38">
        <v>54</v>
      </c>
    </row>
    <row r="39" spans="1:5" x14ac:dyDescent="0.35">
      <c r="A39" t="s">
        <v>957</v>
      </c>
      <c r="B39">
        <v>0.7661</v>
      </c>
      <c r="C39">
        <v>429</v>
      </c>
      <c r="D39">
        <v>560</v>
      </c>
      <c r="E39">
        <v>46</v>
      </c>
    </row>
    <row r="40" spans="1:5" x14ac:dyDescent="0.35">
      <c r="A40" t="s">
        <v>1190</v>
      </c>
      <c r="B40">
        <v>0.76500000000000001</v>
      </c>
      <c r="C40">
        <v>420</v>
      </c>
      <c r="D40">
        <v>549</v>
      </c>
      <c r="E40">
        <v>44</v>
      </c>
    </row>
    <row r="41" spans="1:5" x14ac:dyDescent="0.35">
      <c r="A41" t="s">
        <v>1191</v>
      </c>
      <c r="B41">
        <v>0.75</v>
      </c>
      <c r="C41">
        <v>381</v>
      </c>
      <c r="D41">
        <v>508</v>
      </c>
      <c r="E41">
        <v>46</v>
      </c>
    </row>
    <row r="42" spans="1:5" x14ac:dyDescent="0.35">
      <c r="A42" t="s">
        <v>1192</v>
      </c>
      <c r="B42">
        <v>0.74960000000000004</v>
      </c>
      <c r="C42">
        <v>452</v>
      </c>
      <c r="D42">
        <v>603</v>
      </c>
      <c r="E42">
        <v>48</v>
      </c>
    </row>
    <row r="43" spans="1:5" x14ac:dyDescent="0.35">
      <c r="A43" t="s">
        <v>961</v>
      </c>
      <c r="B43">
        <v>0.74919999999999998</v>
      </c>
      <c r="C43">
        <v>445</v>
      </c>
      <c r="D43">
        <v>594</v>
      </c>
      <c r="E43">
        <v>46</v>
      </c>
    </row>
    <row r="44" spans="1:5" x14ac:dyDescent="0.35">
      <c r="A44" t="s">
        <v>1042</v>
      </c>
      <c r="B44">
        <v>0.746</v>
      </c>
      <c r="C44">
        <v>464</v>
      </c>
      <c r="D44">
        <v>622</v>
      </c>
      <c r="E44">
        <v>51</v>
      </c>
    </row>
    <row r="45" spans="1:5" x14ac:dyDescent="0.35">
      <c r="A45" t="s">
        <v>1193</v>
      </c>
      <c r="B45">
        <v>0.74319999999999997</v>
      </c>
      <c r="C45">
        <v>463</v>
      </c>
      <c r="D45">
        <v>623</v>
      </c>
      <c r="E45">
        <v>52</v>
      </c>
    </row>
    <row r="46" spans="1:5" x14ac:dyDescent="0.35">
      <c r="A46" t="s">
        <v>1194</v>
      </c>
      <c r="B46">
        <v>0.74060000000000004</v>
      </c>
      <c r="C46">
        <v>474</v>
      </c>
      <c r="D46">
        <v>640</v>
      </c>
      <c r="E46">
        <v>47</v>
      </c>
    </row>
    <row r="47" spans="1:5" x14ac:dyDescent="0.35">
      <c r="A47" t="s">
        <v>1195</v>
      </c>
      <c r="B47">
        <v>0.73629999999999995</v>
      </c>
      <c r="C47">
        <v>402</v>
      </c>
      <c r="D47">
        <v>546</v>
      </c>
      <c r="E47">
        <v>45</v>
      </c>
    </row>
    <row r="48" spans="1:5" x14ac:dyDescent="0.35">
      <c r="A48" t="s">
        <v>1046</v>
      </c>
      <c r="B48">
        <v>0.69689999999999996</v>
      </c>
      <c r="C48">
        <v>469</v>
      </c>
      <c r="D48">
        <v>673</v>
      </c>
      <c r="E48">
        <v>55</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77A7E-11E1-48DA-B75E-C1F63B80F539}">
  <sheetPr>
    <tabColor rgb="FF00B050"/>
  </sheetPr>
  <dimension ref="A1:E42"/>
  <sheetViews>
    <sheetView zoomScale="75" zoomScaleNormal="75" workbookViewId="0">
      <selection sqref="A1:A1048576"/>
    </sheetView>
  </sheetViews>
  <sheetFormatPr defaultRowHeight="14.5" x14ac:dyDescent="0.35"/>
  <cols>
    <col min="1" max="1" width="115.26953125" bestFit="1" customWidth="1"/>
    <col min="2" max="2" width="12.453125" bestFit="1" customWidth="1"/>
    <col min="3" max="3" width="13.26953125" bestFit="1" customWidth="1"/>
    <col min="4" max="4" width="13.54296875" bestFit="1" customWidth="1"/>
    <col min="5" max="5" width="10.26953125" bestFit="1" customWidth="1"/>
  </cols>
  <sheetData>
    <row r="1" spans="1:5" x14ac:dyDescent="0.35">
      <c r="A1" t="s">
        <v>125</v>
      </c>
      <c r="B1" t="s">
        <v>1158</v>
      </c>
      <c r="C1" t="s">
        <v>1159</v>
      </c>
      <c r="D1" t="s">
        <v>1160</v>
      </c>
      <c r="E1" t="s">
        <v>127</v>
      </c>
    </row>
    <row r="2" spans="1:5" x14ac:dyDescent="0.35">
      <c r="A2" t="s">
        <v>1047</v>
      </c>
      <c r="B2">
        <v>0.89929999999999999</v>
      </c>
      <c r="C2">
        <v>643</v>
      </c>
      <c r="D2">
        <v>715</v>
      </c>
      <c r="E2">
        <v>53</v>
      </c>
    </row>
    <row r="3" spans="1:5" x14ac:dyDescent="0.35">
      <c r="A3" t="s">
        <v>1196</v>
      </c>
      <c r="B3">
        <v>0.87960000000000005</v>
      </c>
      <c r="C3">
        <v>811</v>
      </c>
      <c r="D3">
        <v>922</v>
      </c>
      <c r="E3">
        <v>74</v>
      </c>
    </row>
    <row r="4" spans="1:5" x14ac:dyDescent="0.35">
      <c r="A4" t="s">
        <v>1197</v>
      </c>
      <c r="B4">
        <v>0.86960000000000004</v>
      </c>
      <c r="C4">
        <v>700</v>
      </c>
      <c r="D4">
        <v>805</v>
      </c>
      <c r="E4">
        <v>58</v>
      </c>
    </row>
    <row r="5" spans="1:5" x14ac:dyDescent="0.35">
      <c r="A5" t="s">
        <v>1198</v>
      </c>
      <c r="B5">
        <v>0.86799999999999999</v>
      </c>
      <c r="C5">
        <v>763</v>
      </c>
      <c r="D5">
        <v>879</v>
      </c>
      <c r="E5">
        <v>71</v>
      </c>
    </row>
    <row r="6" spans="1:5" x14ac:dyDescent="0.35">
      <c r="A6" t="s">
        <v>1199</v>
      </c>
      <c r="B6">
        <v>0.86329999999999996</v>
      </c>
      <c r="C6">
        <v>802</v>
      </c>
      <c r="D6">
        <v>929</v>
      </c>
      <c r="E6">
        <v>74</v>
      </c>
    </row>
    <row r="7" spans="1:5" x14ac:dyDescent="0.35">
      <c r="A7" t="s">
        <v>1200</v>
      </c>
      <c r="B7">
        <v>0.85770000000000002</v>
      </c>
      <c r="C7">
        <v>639</v>
      </c>
      <c r="D7">
        <v>745</v>
      </c>
      <c r="E7">
        <v>59</v>
      </c>
    </row>
    <row r="8" spans="1:5" x14ac:dyDescent="0.35">
      <c r="A8" t="s">
        <v>1201</v>
      </c>
      <c r="B8">
        <v>0.85299999999999998</v>
      </c>
      <c r="C8">
        <v>702</v>
      </c>
      <c r="D8">
        <v>823</v>
      </c>
      <c r="E8">
        <v>70</v>
      </c>
    </row>
    <row r="9" spans="1:5" x14ac:dyDescent="0.35">
      <c r="A9" t="s">
        <v>1053</v>
      </c>
      <c r="B9">
        <v>0.85270000000000001</v>
      </c>
      <c r="C9">
        <v>741</v>
      </c>
      <c r="D9">
        <v>869</v>
      </c>
      <c r="E9">
        <v>71</v>
      </c>
    </row>
    <row r="10" spans="1:5" x14ac:dyDescent="0.35">
      <c r="A10" t="s">
        <v>730</v>
      </c>
      <c r="B10">
        <v>0.84789999999999999</v>
      </c>
      <c r="C10">
        <v>563</v>
      </c>
      <c r="D10">
        <v>664</v>
      </c>
      <c r="E10">
        <v>53</v>
      </c>
    </row>
    <row r="11" spans="1:5" x14ac:dyDescent="0.35">
      <c r="A11" t="s">
        <v>1202</v>
      </c>
      <c r="B11">
        <v>0.83850000000000002</v>
      </c>
      <c r="C11">
        <v>649</v>
      </c>
      <c r="D11">
        <v>774</v>
      </c>
      <c r="E11">
        <v>62</v>
      </c>
    </row>
    <row r="12" spans="1:5" x14ac:dyDescent="0.35">
      <c r="A12" t="s">
        <v>1203</v>
      </c>
      <c r="B12">
        <v>0.83799999999999997</v>
      </c>
      <c r="C12">
        <v>538</v>
      </c>
      <c r="D12">
        <v>642</v>
      </c>
      <c r="E12">
        <v>51</v>
      </c>
    </row>
    <row r="13" spans="1:5" x14ac:dyDescent="0.35">
      <c r="A13" t="s">
        <v>1204</v>
      </c>
      <c r="B13">
        <v>0.82730000000000004</v>
      </c>
      <c r="C13">
        <v>460</v>
      </c>
      <c r="D13">
        <v>556</v>
      </c>
      <c r="E13">
        <v>47</v>
      </c>
    </row>
    <row r="14" spans="1:5" x14ac:dyDescent="0.35">
      <c r="A14" t="s">
        <v>1205</v>
      </c>
      <c r="B14">
        <v>0.82369999999999999</v>
      </c>
      <c r="C14">
        <v>528</v>
      </c>
      <c r="D14">
        <v>641</v>
      </c>
      <c r="E14">
        <v>51</v>
      </c>
    </row>
    <row r="15" spans="1:5" x14ac:dyDescent="0.35">
      <c r="A15" t="s">
        <v>1206</v>
      </c>
      <c r="B15">
        <v>0.82110000000000005</v>
      </c>
      <c r="C15">
        <v>468</v>
      </c>
      <c r="D15">
        <v>570</v>
      </c>
      <c r="E15">
        <v>54</v>
      </c>
    </row>
    <row r="16" spans="1:5" x14ac:dyDescent="0.35">
      <c r="A16" t="s">
        <v>1207</v>
      </c>
      <c r="B16">
        <v>0.82069999999999999</v>
      </c>
      <c r="C16">
        <v>618</v>
      </c>
      <c r="D16">
        <v>753</v>
      </c>
      <c r="E16">
        <v>56</v>
      </c>
    </row>
    <row r="17" spans="1:5" x14ac:dyDescent="0.35">
      <c r="A17" t="s">
        <v>343</v>
      </c>
      <c r="B17">
        <v>0.81599999999999995</v>
      </c>
      <c r="C17">
        <v>603</v>
      </c>
      <c r="D17">
        <v>739</v>
      </c>
      <c r="E17">
        <v>59</v>
      </c>
    </row>
    <row r="18" spans="1:5" x14ac:dyDescent="0.35">
      <c r="A18" t="s">
        <v>1132</v>
      </c>
      <c r="B18">
        <v>0.81579999999999997</v>
      </c>
      <c r="C18">
        <v>598</v>
      </c>
      <c r="D18">
        <v>733</v>
      </c>
      <c r="E18">
        <v>56</v>
      </c>
    </row>
    <row r="19" spans="1:5" x14ac:dyDescent="0.35">
      <c r="A19" t="s">
        <v>1208</v>
      </c>
      <c r="B19">
        <v>0.81510000000000005</v>
      </c>
      <c r="C19">
        <v>507</v>
      </c>
      <c r="D19">
        <v>622</v>
      </c>
      <c r="E19">
        <v>51</v>
      </c>
    </row>
    <row r="20" spans="1:5" x14ac:dyDescent="0.35">
      <c r="A20" t="s">
        <v>1209</v>
      </c>
      <c r="B20">
        <v>0.81169999999999998</v>
      </c>
      <c r="C20">
        <v>608</v>
      </c>
      <c r="D20">
        <v>749</v>
      </c>
      <c r="E20">
        <v>62</v>
      </c>
    </row>
    <row r="21" spans="1:5" x14ac:dyDescent="0.35">
      <c r="A21" t="s">
        <v>1210</v>
      </c>
      <c r="B21">
        <v>0.8115</v>
      </c>
      <c r="C21">
        <v>706</v>
      </c>
      <c r="D21">
        <v>870</v>
      </c>
      <c r="E21">
        <v>74</v>
      </c>
    </row>
    <row r="22" spans="1:5" x14ac:dyDescent="0.35">
      <c r="A22" t="s">
        <v>1063</v>
      </c>
      <c r="B22">
        <v>0.80900000000000005</v>
      </c>
      <c r="C22">
        <v>470</v>
      </c>
      <c r="D22">
        <v>581</v>
      </c>
      <c r="E22">
        <v>49</v>
      </c>
    </row>
    <row r="23" spans="1:5" x14ac:dyDescent="0.35">
      <c r="A23" t="s">
        <v>1211</v>
      </c>
      <c r="B23">
        <v>0.80789999999999995</v>
      </c>
      <c r="C23">
        <v>677</v>
      </c>
      <c r="D23">
        <v>838</v>
      </c>
      <c r="E23">
        <v>68</v>
      </c>
    </row>
    <row r="24" spans="1:5" x14ac:dyDescent="0.35">
      <c r="A24" t="s">
        <v>1212</v>
      </c>
      <c r="B24">
        <v>0.80359999999999998</v>
      </c>
      <c r="C24">
        <v>532</v>
      </c>
      <c r="D24">
        <v>662</v>
      </c>
      <c r="E24">
        <v>54</v>
      </c>
    </row>
    <row r="25" spans="1:5" x14ac:dyDescent="0.35">
      <c r="A25" t="s">
        <v>1024</v>
      </c>
      <c r="B25">
        <v>0.78739999999999999</v>
      </c>
      <c r="C25">
        <v>463</v>
      </c>
      <c r="D25">
        <v>588</v>
      </c>
      <c r="E25">
        <v>45</v>
      </c>
    </row>
    <row r="26" spans="1:5" x14ac:dyDescent="0.35">
      <c r="A26" t="s">
        <v>1213</v>
      </c>
      <c r="B26">
        <v>0.7823</v>
      </c>
      <c r="C26">
        <v>539</v>
      </c>
      <c r="D26">
        <v>689</v>
      </c>
      <c r="E26">
        <v>54</v>
      </c>
    </row>
    <row r="27" spans="1:5" x14ac:dyDescent="0.35">
      <c r="A27" t="s">
        <v>1107</v>
      </c>
      <c r="B27">
        <v>0.78069999999999995</v>
      </c>
      <c r="C27">
        <v>502</v>
      </c>
      <c r="D27">
        <v>643</v>
      </c>
      <c r="E27">
        <v>49</v>
      </c>
    </row>
    <row r="28" spans="1:5" x14ac:dyDescent="0.35">
      <c r="A28" t="s">
        <v>1214</v>
      </c>
      <c r="B28">
        <v>0.77880000000000005</v>
      </c>
      <c r="C28">
        <v>486</v>
      </c>
      <c r="D28">
        <v>624</v>
      </c>
      <c r="E28">
        <v>52</v>
      </c>
    </row>
    <row r="29" spans="1:5" x14ac:dyDescent="0.35">
      <c r="A29" t="s">
        <v>991</v>
      </c>
      <c r="B29">
        <v>0.7782</v>
      </c>
      <c r="C29">
        <v>449</v>
      </c>
      <c r="D29">
        <v>577</v>
      </c>
      <c r="E29">
        <v>48</v>
      </c>
    </row>
    <row r="30" spans="1:5" x14ac:dyDescent="0.35">
      <c r="A30" t="s">
        <v>1215</v>
      </c>
      <c r="B30">
        <v>0.76990000000000003</v>
      </c>
      <c r="C30">
        <v>435</v>
      </c>
      <c r="D30">
        <v>565</v>
      </c>
      <c r="E30">
        <v>48</v>
      </c>
    </row>
    <row r="31" spans="1:5" x14ac:dyDescent="0.35">
      <c r="A31" t="s">
        <v>1216</v>
      </c>
      <c r="B31">
        <v>0.76280000000000003</v>
      </c>
      <c r="C31">
        <v>476</v>
      </c>
      <c r="D31">
        <v>624</v>
      </c>
      <c r="E31">
        <v>49</v>
      </c>
    </row>
    <row r="32" spans="1:5" x14ac:dyDescent="0.35">
      <c r="A32" t="s">
        <v>1217</v>
      </c>
      <c r="B32">
        <v>0.7621</v>
      </c>
      <c r="C32">
        <v>455</v>
      </c>
      <c r="D32">
        <v>597</v>
      </c>
      <c r="E32">
        <v>49</v>
      </c>
    </row>
    <row r="33" spans="1:5" x14ac:dyDescent="0.35">
      <c r="A33" t="s">
        <v>159</v>
      </c>
      <c r="B33">
        <v>0.75970000000000004</v>
      </c>
      <c r="C33">
        <v>449</v>
      </c>
      <c r="D33">
        <v>591</v>
      </c>
      <c r="E33">
        <v>49</v>
      </c>
    </row>
    <row r="34" spans="1:5" x14ac:dyDescent="0.35">
      <c r="A34" t="s">
        <v>1218</v>
      </c>
      <c r="B34">
        <v>0.75600000000000001</v>
      </c>
      <c r="C34">
        <v>533</v>
      </c>
      <c r="D34">
        <v>705</v>
      </c>
      <c r="E34">
        <v>59</v>
      </c>
    </row>
    <row r="35" spans="1:5" x14ac:dyDescent="0.35">
      <c r="A35" t="s">
        <v>1219</v>
      </c>
      <c r="B35">
        <v>0.74809999999999999</v>
      </c>
      <c r="C35">
        <v>395</v>
      </c>
      <c r="D35">
        <v>528</v>
      </c>
      <c r="E35">
        <v>44</v>
      </c>
    </row>
    <row r="36" spans="1:5" x14ac:dyDescent="0.35">
      <c r="A36" t="s">
        <v>1034</v>
      </c>
      <c r="B36">
        <v>0.74050000000000005</v>
      </c>
      <c r="C36">
        <v>391</v>
      </c>
      <c r="D36">
        <v>528</v>
      </c>
      <c r="E36">
        <v>44</v>
      </c>
    </row>
    <row r="37" spans="1:5" x14ac:dyDescent="0.35">
      <c r="A37" t="s">
        <v>1220</v>
      </c>
      <c r="B37">
        <v>0.74</v>
      </c>
      <c r="C37">
        <v>498</v>
      </c>
      <c r="D37">
        <v>673</v>
      </c>
      <c r="E37">
        <v>60</v>
      </c>
    </row>
    <row r="38" spans="1:5" x14ac:dyDescent="0.35">
      <c r="A38" t="s">
        <v>1221</v>
      </c>
      <c r="B38">
        <v>0.73540000000000005</v>
      </c>
      <c r="C38">
        <v>403</v>
      </c>
      <c r="D38">
        <v>548</v>
      </c>
      <c r="E38">
        <v>45</v>
      </c>
    </row>
    <row r="39" spans="1:5" x14ac:dyDescent="0.35">
      <c r="A39" t="s">
        <v>1118</v>
      </c>
      <c r="B39">
        <v>0.73299999999999998</v>
      </c>
      <c r="C39">
        <v>398</v>
      </c>
      <c r="D39">
        <v>543</v>
      </c>
      <c r="E39">
        <v>46</v>
      </c>
    </row>
    <row r="40" spans="1:5" x14ac:dyDescent="0.35">
      <c r="A40" t="s">
        <v>1222</v>
      </c>
      <c r="B40">
        <v>0.73160000000000003</v>
      </c>
      <c r="C40">
        <v>447</v>
      </c>
      <c r="D40">
        <v>611</v>
      </c>
      <c r="E40">
        <v>50</v>
      </c>
    </row>
    <row r="41" spans="1:5" x14ac:dyDescent="0.35">
      <c r="A41" t="s">
        <v>1223</v>
      </c>
      <c r="B41">
        <v>0.72770000000000001</v>
      </c>
      <c r="C41">
        <v>417</v>
      </c>
      <c r="D41">
        <v>573</v>
      </c>
      <c r="E41">
        <v>49</v>
      </c>
    </row>
    <row r="42" spans="1:5" x14ac:dyDescent="0.35">
      <c r="A42" t="s">
        <v>1224</v>
      </c>
      <c r="B42">
        <v>0.72289999999999999</v>
      </c>
      <c r="C42">
        <v>373</v>
      </c>
      <c r="D42">
        <v>516</v>
      </c>
      <c r="E42">
        <v>47</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0EAF2-CB44-40E8-9EC1-C90719D060AD}">
  <sheetPr>
    <tabColor rgb="FF00B050"/>
  </sheetPr>
  <dimension ref="A1:E3"/>
  <sheetViews>
    <sheetView zoomScale="75" zoomScaleNormal="75" workbookViewId="0">
      <selection activeCell="A43" sqref="A43"/>
    </sheetView>
  </sheetViews>
  <sheetFormatPr defaultRowHeight="14.5" x14ac:dyDescent="0.35"/>
  <cols>
    <col min="1" max="1" width="110.36328125" bestFit="1" customWidth="1"/>
    <col min="2" max="2" width="12.453125" bestFit="1" customWidth="1"/>
    <col min="3" max="3" width="13.26953125" bestFit="1" customWidth="1"/>
    <col min="4" max="4" width="13.54296875" bestFit="1" customWidth="1"/>
    <col min="5" max="5" width="10.26953125" bestFit="1" customWidth="1"/>
  </cols>
  <sheetData>
    <row r="1" spans="1:5" x14ac:dyDescent="0.35">
      <c r="A1" t="s">
        <v>125</v>
      </c>
      <c r="B1" t="s">
        <v>1158</v>
      </c>
      <c r="C1" t="s">
        <v>1159</v>
      </c>
      <c r="D1" t="s">
        <v>1160</v>
      </c>
      <c r="E1" t="s">
        <v>127</v>
      </c>
    </row>
    <row r="2" spans="1:5" x14ac:dyDescent="0.35">
      <c r="A2" t="s">
        <v>1081</v>
      </c>
      <c r="B2">
        <v>0.86099999999999999</v>
      </c>
      <c r="C2">
        <v>539</v>
      </c>
      <c r="D2">
        <v>626</v>
      </c>
      <c r="E2">
        <v>51</v>
      </c>
    </row>
    <row r="3" spans="1:5" x14ac:dyDescent="0.35">
      <c r="A3" t="s">
        <v>1082</v>
      </c>
      <c r="B3">
        <v>0.86009999999999998</v>
      </c>
      <c r="C3">
        <v>492</v>
      </c>
      <c r="D3">
        <v>572</v>
      </c>
      <c r="E3">
        <v>46</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E69E1-098F-4D90-B05E-B189AB44FA0B}">
  <sheetPr>
    <tabColor rgb="FF92D050"/>
  </sheetPr>
  <dimension ref="A1:E48"/>
  <sheetViews>
    <sheetView zoomScale="75" zoomScaleNormal="75" workbookViewId="0">
      <selection activeCell="A43" sqref="A43"/>
    </sheetView>
  </sheetViews>
  <sheetFormatPr defaultRowHeight="14.5" x14ac:dyDescent="0.35"/>
  <cols>
    <col min="1" max="1" width="122.7265625" bestFit="1" customWidth="1"/>
    <col min="2" max="2" width="12.453125" bestFit="1" customWidth="1"/>
    <col min="3" max="3" width="12.81640625" bestFit="1" customWidth="1"/>
    <col min="4" max="4" width="13.08984375" bestFit="1" customWidth="1"/>
    <col min="5" max="5" width="10.26953125" bestFit="1" customWidth="1"/>
  </cols>
  <sheetData>
    <row r="1" spans="1:5" x14ac:dyDescent="0.35">
      <c r="A1" t="s">
        <v>125</v>
      </c>
      <c r="B1" t="s">
        <v>1158</v>
      </c>
      <c r="C1" t="s">
        <v>1005</v>
      </c>
      <c r="D1" t="s">
        <v>1006</v>
      </c>
      <c r="E1" t="s">
        <v>127</v>
      </c>
    </row>
    <row r="2" spans="1:5" x14ac:dyDescent="0.35">
      <c r="A2" t="s">
        <v>1007</v>
      </c>
      <c r="B2">
        <v>0.75539999999999996</v>
      </c>
      <c r="C2">
        <v>139</v>
      </c>
      <c r="D2">
        <v>184</v>
      </c>
      <c r="E2">
        <v>47</v>
      </c>
    </row>
    <row r="3" spans="1:5" x14ac:dyDescent="0.35">
      <c r="A3" t="s">
        <v>1161</v>
      </c>
      <c r="B3">
        <v>0.70109999999999995</v>
      </c>
      <c r="C3">
        <v>183</v>
      </c>
      <c r="D3">
        <v>261</v>
      </c>
      <c r="E3">
        <v>62</v>
      </c>
    </row>
    <row r="4" spans="1:5" x14ac:dyDescent="0.35">
      <c r="A4" t="s">
        <v>1225</v>
      </c>
      <c r="B4">
        <v>0.67959999999999998</v>
      </c>
      <c r="C4">
        <v>227</v>
      </c>
      <c r="D4">
        <v>334</v>
      </c>
      <c r="E4">
        <v>64</v>
      </c>
    </row>
    <row r="5" spans="1:5" x14ac:dyDescent="0.35">
      <c r="A5" t="s">
        <v>1226</v>
      </c>
      <c r="B5">
        <v>0.67210000000000003</v>
      </c>
      <c r="C5">
        <v>287</v>
      </c>
      <c r="D5">
        <v>427</v>
      </c>
      <c r="E5">
        <v>81</v>
      </c>
    </row>
    <row r="6" spans="1:5" x14ac:dyDescent="0.35">
      <c r="A6" t="s">
        <v>1227</v>
      </c>
      <c r="B6">
        <v>0.6653</v>
      </c>
      <c r="C6">
        <v>161</v>
      </c>
      <c r="D6">
        <v>242</v>
      </c>
      <c r="E6">
        <v>53</v>
      </c>
    </row>
    <row r="7" spans="1:5" x14ac:dyDescent="0.35">
      <c r="A7" t="s">
        <v>1164</v>
      </c>
      <c r="B7">
        <v>0.66279999999999994</v>
      </c>
      <c r="C7">
        <v>287</v>
      </c>
      <c r="D7">
        <v>433</v>
      </c>
      <c r="E7">
        <v>83</v>
      </c>
    </row>
    <row r="8" spans="1:5" x14ac:dyDescent="0.35">
      <c r="A8" t="s">
        <v>1228</v>
      </c>
      <c r="B8">
        <v>0.65490000000000004</v>
      </c>
      <c r="C8">
        <v>186</v>
      </c>
      <c r="D8">
        <v>284</v>
      </c>
      <c r="E8">
        <v>51</v>
      </c>
    </row>
    <row r="9" spans="1:5" x14ac:dyDescent="0.35">
      <c r="A9" t="s">
        <v>1229</v>
      </c>
      <c r="B9">
        <v>0.65339999999999998</v>
      </c>
      <c r="C9">
        <v>262</v>
      </c>
      <c r="D9">
        <v>401</v>
      </c>
      <c r="E9">
        <v>67</v>
      </c>
    </row>
    <row r="10" spans="1:5" x14ac:dyDescent="0.35">
      <c r="A10" t="s">
        <v>730</v>
      </c>
      <c r="B10">
        <v>0.65059999999999996</v>
      </c>
      <c r="C10">
        <v>216</v>
      </c>
      <c r="D10">
        <v>332</v>
      </c>
      <c r="E10">
        <v>57</v>
      </c>
    </row>
    <row r="11" spans="1:5" x14ac:dyDescent="0.35">
      <c r="A11" t="s">
        <v>1230</v>
      </c>
      <c r="B11">
        <v>0.64559999999999995</v>
      </c>
      <c r="C11">
        <v>235</v>
      </c>
      <c r="D11">
        <v>364</v>
      </c>
      <c r="E11">
        <v>63</v>
      </c>
    </row>
    <row r="12" spans="1:5" x14ac:dyDescent="0.35">
      <c r="A12" t="s">
        <v>1231</v>
      </c>
      <c r="B12">
        <v>0.64039999999999997</v>
      </c>
      <c r="C12">
        <v>260</v>
      </c>
      <c r="D12">
        <v>406</v>
      </c>
      <c r="E12">
        <v>61</v>
      </c>
    </row>
    <row r="13" spans="1:5" x14ac:dyDescent="0.35">
      <c r="A13" t="s">
        <v>1232</v>
      </c>
      <c r="B13">
        <v>0.6401</v>
      </c>
      <c r="C13">
        <v>265</v>
      </c>
      <c r="D13">
        <v>414</v>
      </c>
      <c r="E13">
        <v>59</v>
      </c>
    </row>
    <row r="14" spans="1:5" x14ac:dyDescent="0.35">
      <c r="A14" t="s">
        <v>1233</v>
      </c>
      <c r="B14">
        <v>0.63900000000000001</v>
      </c>
      <c r="C14">
        <v>131</v>
      </c>
      <c r="D14">
        <v>205</v>
      </c>
      <c r="E14">
        <v>49</v>
      </c>
    </row>
    <row r="15" spans="1:5" x14ac:dyDescent="0.35">
      <c r="A15" t="s">
        <v>1234</v>
      </c>
      <c r="B15">
        <v>0.6361</v>
      </c>
      <c r="C15">
        <v>236</v>
      </c>
      <c r="D15">
        <v>371</v>
      </c>
      <c r="E15">
        <v>71</v>
      </c>
    </row>
    <row r="16" spans="1:5" x14ac:dyDescent="0.35">
      <c r="A16" t="s">
        <v>1235</v>
      </c>
      <c r="B16">
        <v>0.63490000000000002</v>
      </c>
      <c r="C16">
        <v>233</v>
      </c>
      <c r="D16">
        <v>367</v>
      </c>
      <c r="E16">
        <v>61</v>
      </c>
    </row>
    <row r="17" spans="1:5" x14ac:dyDescent="0.35">
      <c r="A17" t="s">
        <v>1236</v>
      </c>
      <c r="B17">
        <v>0.63190000000000002</v>
      </c>
      <c r="C17">
        <v>182</v>
      </c>
      <c r="D17">
        <v>288</v>
      </c>
      <c r="E17">
        <v>44</v>
      </c>
    </row>
    <row r="18" spans="1:5" x14ac:dyDescent="0.35">
      <c r="A18" t="s">
        <v>1237</v>
      </c>
      <c r="B18">
        <v>0.62880000000000003</v>
      </c>
      <c r="C18">
        <v>227</v>
      </c>
      <c r="D18">
        <v>361</v>
      </c>
      <c r="E18">
        <v>70</v>
      </c>
    </row>
    <row r="19" spans="1:5" x14ac:dyDescent="0.35">
      <c r="A19" t="s">
        <v>1238</v>
      </c>
      <c r="B19">
        <v>0.62649999999999995</v>
      </c>
      <c r="C19">
        <v>213</v>
      </c>
      <c r="D19">
        <v>340</v>
      </c>
      <c r="E19">
        <v>52</v>
      </c>
    </row>
    <row r="20" spans="1:5" x14ac:dyDescent="0.35">
      <c r="A20" t="s">
        <v>1239</v>
      </c>
      <c r="B20">
        <v>0.62629999999999997</v>
      </c>
      <c r="C20">
        <v>290</v>
      </c>
      <c r="D20">
        <v>463</v>
      </c>
      <c r="E20">
        <v>65</v>
      </c>
    </row>
    <row r="21" spans="1:5" x14ac:dyDescent="0.35">
      <c r="A21" t="s">
        <v>1210</v>
      </c>
      <c r="B21">
        <v>0.62609999999999999</v>
      </c>
      <c r="C21">
        <v>288</v>
      </c>
      <c r="D21">
        <v>460</v>
      </c>
      <c r="E21">
        <v>72</v>
      </c>
    </row>
    <row r="22" spans="1:5" x14ac:dyDescent="0.35">
      <c r="A22" t="s">
        <v>348</v>
      </c>
      <c r="B22">
        <v>0.62609999999999999</v>
      </c>
      <c r="C22">
        <v>221</v>
      </c>
      <c r="D22">
        <v>353</v>
      </c>
      <c r="E22">
        <v>59</v>
      </c>
    </row>
    <row r="23" spans="1:5" x14ac:dyDescent="0.35">
      <c r="A23" t="s">
        <v>1240</v>
      </c>
      <c r="B23">
        <v>0.625</v>
      </c>
      <c r="C23">
        <v>210</v>
      </c>
      <c r="D23">
        <v>336</v>
      </c>
      <c r="E23">
        <v>55</v>
      </c>
    </row>
    <row r="24" spans="1:5" x14ac:dyDescent="0.35">
      <c r="A24" t="s">
        <v>1241</v>
      </c>
      <c r="B24">
        <v>0.624</v>
      </c>
      <c r="C24">
        <v>229</v>
      </c>
      <c r="D24">
        <v>367</v>
      </c>
      <c r="E24">
        <v>55</v>
      </c>
    </row>
    <row r="25" spans="1:5" x14ac:dyDescent="0.35">
      <c r="A25" t="s">
        <v>1242</v>
      </c>
      <c r="B25">
        <v>0.62190000000000001</v>
      </c>
      <c r="C25">
        <v>250</v>
      </c>
      <c r="D25">
        <v>402</v>
      </c>
      <c r="E25">
        <v>61</v>
      </c>
    </row>
    <row r="26" spans="1:5" x14ac:dyDescent="0.35">
      <c r="A26" t="s">
        <v>1243</v>
      </c>
      <c r="B26">
        <v>0.62160000000000004</v>
      </c>
      <c r="C26">
        <v>184</v>
      </c>
      <c r="D26">
        <v>296</v>
      </c>
      <c r="E26">
        <v>58</v>
      </c>
    </row>
    <row r="27" spans="1:5" x14ac:dyDescent="0.35">
      <c r="A27" t="s">
        <v>1244</v>
      </c>
      <c r="B27">
        <v>0.61970000000000003</v>
      </c>
      <c r="C27">
        <v>220</v>
      </c>
      <c r="D27">
        <v>355</v>
      </c>
      <c r="E27">
        <v>62</v>
      </c>
    </row>
    <row r="28" spans="1:5" x14ac:dyDescent="0.35">
      <c r="A28" t="s">
        <v>1245</v>
      </c>
      <c r="B28">
        <v>0.61839999999999995</v>
      </c>
      <c r="C28">
        <v>256</v>
      </c>
      <c r="D28">
        <v>414</v>
      </c>
      <c r="E28">
        <v>51</v>
      </c>
    </row>
    <row r="29" spans="1:5" x14ac:dyDescent="0.35">
      <c r="A29" t="s">
        <v>1246</v>
      </c>
      <c r="B29">
        <v>0.61660000000000004</v>
      </c>
      <c r="C29">
        <v>267</v>
      </c>
      <c r="D29">
        <v>433</v>
      </c>
      <c r="E29">
        <v>62</v>
      </c>
    </row>
    <row r="30" spans="1:5" x14ac:dyDescent="0.35">
      <c r="A30" t="s">
        <v>1029</v>
      </c>
      <c r="B30">
        <v>0.61650000000000005</v>
      </c>
      <c r="C30">
        <v>254</v>
      </c>
      <c r="D30">
        <v>412</v>
      </c>
      <c r="E30">
        <v>62</v>
      </c>
    </row>
    <row r="31" spans="1:5" x14ac:dyDescent="0.35">
      <c r="A31" t="s">
        <v>1084</v>
      </c>
      <c r="B31">
        <v>0.6129</v>
      </c>
      <c r="C31">
        <v>171</v>
      </c>
      <c r="D31">
        <v>279</v>
      </c>
      <c r="E31">
        <v>53</v>
      </c>
    </row>
    <row r="32" spans="1:5" x14ac:dyDescent="0.35">
      <c r="A32" t="s">
        <v>1247</v>
      </c>
      <c r="B32">
        <v>0.61250000000000004</v>
      </c>
      <c r="C32">
        <v>177</v>
      </c>
      <c r="D32">
        <v>289</v>
      </c>
      <c r="E32">
        <v>47</v>
      </c>
    </row>
    <row r="33" spans="1:5" x14ac:dyDescent="0.35">
      <c r="A33" t="s">
        <v>1248</v>
      </c>
      <c r="B33">
        <v>0.61070000000000002</v>
      </c>
      <c r="C33">
        <v>240</v>
      </c>
      <c r="D33">
        <v>393</v>
      </c>
      <c r="E33">
        <v>54</v>
      </c>
    </row>
    <row r="34" spans="1:5" x14ac:dyDescent="0.35">
      <c r="A34" t="s">
        <v>1249</v>
      </c>
      <c r="B34">
        <v>0.60470000000000002</v>
      </c>
      <c r="C34">
        <v>153</v>
      </c>
      <c r="D34">
        <v>253</v>
      </c>
      <c r="E34">
        <v>48</v>
      </c>
    </row>
    <row r="35" spans="1:5" x14ac:dyDescent="0.35">
      <c r="A35" t="s">
        <v>1250</v>
      </c>
      <c r="B35">
        <v>0.59950000000000003</v>
      </c>
      <c r="C35">
        <v>223</v>
      </c>
      <c r="D35">
        <v>372</v>
      </c>
      <c r="E35">
        <v>46</v>
      </c>
    </row>
    <row r="36" spans="1:5" x14ac:dyDescent="0.35">
      <c r="A36" t="s">
        <v>1034</v>
      </c>
      <c r="B36">
        <v>0.59589999999999999</v>
      </c>
      <c r="C36">
        <v>230</v>
      </c>
      <c r="D36">
        <v>386</v>
      </c>
      <c r="E36">
        <v>60</v>
      </c>
    </row>
    <row r="37" spans="1:5" x14ac:dyDescent="0.35">
      <c r="A37" t="s">
        <v>1251</v>
      </c>
      <c r="B37">
        <v>0.59589999999999999</v>
      </c>
      <c r="C37">
        <v>202</v>
      </c>
      <c r="D37">
        <v>339</v>
      </c>
      <c r="E37">
        <v>55</v>
      </c>
    </row>
    <row r="38" spans="1:5" x14ac:dyDescent="0.35">
      <c r="A38" t="s">
        <v>1252</v>
      </c>
      <c r="B38">
        <v>0.59550000000000003</v>
      </c>
      <c r="C38">
        <v>187</v>
      </c>
      <c r="D38">
        <v>314</v>
      </c>
      <c r="E38">
        <v>52</v>
      </c>
    </row>
    <row r="39" spans="1:5" x14ac:dyDescent="0.35">
      <c r="A39" t="s">
        <v>1253</v>
      </c>
      <c r="B39">
        <v>0.59409999999999996</v>
      </c>
      <c r="C39">
        <v>221</v>
      </c>
      <c r="D39">
        <v>372</v>
      </c>
      <c r="E39">
        <v>48</v>
      </c>
    </row>
    <row r="40" spans="1:5" x14ac:dyDescent="0.35">
      <c r="A40" t="s">
        <v>1254</v>
      </c>
      <c r="B40">
        <v>0.59199999999999997</v>
      </c>
      <c r="C40">
        <v>296</v>
      </c>
      <c r="D40">
        <v>500</v>
      </c>
      <c r="E40">
        <v>55</v>
      </c>
    </row>
    <row r="41" spans="1:5" x14ac:dyDescent="0.35">
      <c r="A41" t="s">
        <v>1255</v>
      </c>
      <c r="B41">
        <v>0.59179999999999999</v>
      </c>
      <c r="C41">
        <v>187</v>
      </c>
      <c r="D41">
        <v>316</v>
      </c>
      <c r="E41">
        <v>44</v>
      </c>
    </row>
    <row r="42" spans="1:5" x14ac:dyDescent="0.35">
      <c r="A42" t="s">
        <v>1256</v>
      </c>
      <c r="B42">
        <v>0.58660000000000001</v>
      </c>
      <c r="C42">
        <v>227</v>
      </c>
      <c r="D42">
        <v>387</v>
      </c>
      <c r="E42">
        <v>52</v>
      </c>
    </row>
    <row r="43" spans="1:5" x14ac:dyDescent="0.35">
      <c r="A43" t="s">
        <v>1041</v>
      </c>
      <c r="B43">
        <v>0.58360000000000001</v>
      </c>
      <c r="C43">
        <v>178</v>
      </c>
      <c r="D43">
        <v>305</v>
      </c>
      <c r="E43">
        <v>46</v>
      </c>
    </row>
    <row r="44" spans="1:5" x14ac:dyDescent="0.35">
      <c r="A44" t="s">
        <v>1257</v>
      </c>
      <c r="B44">
        <v>0.57730000000000004</v>
      </c>
      <c r="C44">
        <v>209</v>
      </c>
      <c r="D44">
        <v>362</v>
      </c>
      <c r="E44">
        <v>59</v>
      </c>
    </row>
    <row r="45" spans="1:5" x14ac:dyDescent="0.35">
      <c r="A45" t="s">
        <v>1258</v>
      </c>
      <c r="B45">
        <v>0.57650000000000001</v>
      </c>
      <c r="C45">
        <v>196</v>
      </c>
      <c r="D45">
        <v>340</v>
      </c>
      <c r="E45">
        <v>45</v>
      </c>
    </row>
    <row r="46" spans="1:5" x14ac:dyDescent="0.35">
      <c r="A46" t="s">
        <v>1259</v>
      </c>
      <c r="B46">
        <v>0.5746</v>
      </c>
      <c r="C46">
        <v>154</v>
      </c>
      <c r="D46">
        <v>268</v>
      </c>
      <c r="E46">
        <v>44</v>
      </c>
    </row>
    <row r="47" spans="1:5" x14ac:dyDescent="0.35">
      <c r="A47" t="s">
        <v>1260</v>
      </c>
      <c r="B47">
        <v>0.56040000000000001</v>
      </c>
      <c r="C47">
        <v>167</v>
      </c>
      <c r="D47">
        <v>298</v>
      </c>
      <c r="E47">
        <v>46</v>
      </c>
    </row>
    <row r="48" spans="1:5" x14ac:dyDescent="0.35">
      <c r="A48" t="s">
        <v>1261</v>
      </c>
      <c r="B48">
        <v>0.54269999999999996</v>
      </c>
      <c r="C48">
        <v>197</v>
      </c>
      <c r="D48">
        <v>363</v>
      </c>
      <c r="E48">
        <v>47</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72B3B-6157-4E82-93E5-D686797EA6B7}">
  <sheetPr>
    <tabColor rgb="FF92D050"/>
  </sheetPr>
  <dimension ref="A1:E42"/>
  <sheetViews>
    <sheetView zoomScale="75" zoomScaleNormal="75" workbookViewId="0">
      <selection activeCell="A43" sqref="A43"/>
    </sheetView>
  </sheetViews>
  <sheetFormatPr defaultRowHeight="14.5" x14ac:dyDescent="0.35"/>
  <cols>
    <col min="1" max="1" width="122.7265625" bestFit="1" customWidth="1"/>
    <col min="2" max="2" width="12.453125" bestFit="1" customWidth="1"/>
    <col min="3" max="3" width="12.81640625" bestFit="1" customWidth="1"/>
    <col min="4" max="4" width="13.08984375" bestFit="1" customWidth="1"/>
    <col min="5" max="5" width="10.26953125" bestFit="1" customWidth="1"/>
  </cols>
  <sheetData>
    <row r="1" spans="1:5" x14ac:dyDescent="0.35">
      <c r="A1" t="s">
        <v>125</v>
      </c>
      <c r="B1" t="s">
        <v>1158</v>
      </c>
      <c r="C1" t="s">
        <v>1005</v>
      </c>
      <c r="D1" t="s">
        <v>1006</v>
      </c>
      <c r="E1" t="s">
        <v>127</v>
      </c>
    </row>
    <row r="2" spans="1:5" x14ac:dyDescent="0.35">
      <c r="A2" t="s">
        <v>1047</v>
      </c>
      <c r="B2">
        <v>0.73029999999999995</v>
      </c>
      <c r="C2">
        <v>195</v>
      </c>
      <c r="D2">
        <v>267</v>
      </c>
      <c r="E2">
        <v>53</v>
      </c>
    </row>
    <row r="3" spans="1:5" x14ac:dyDescent="0.35">
      <c r="A3" t="s">
        <v>1262</v>
      </c>
      <c r="B3">
        <v>0.69669999999999999</v>
      </c>
      <c r="C3">
        <v>232</v>
      </c>
      <c r="D3">
        <v>333</v>
      </c>
      <c r="E3">
        <v>53</v>
      </c>
    </row>
    <row r="4" spans="1:5" x14ac:dyDescent="0.35">
      <c r="A4" t="s">
        <v>1263</v>
      </c>
      <c r="B4">
        <v>0.66469999999999996</v>
      </c>
      <c r="C4">
        <v>220</v>
      </c>
      <c r="D4">
        <v>331</v>
      </c>
      <c r="E4">
        <v>49</v>
      </c>
    </row>
    <row r="5" spans="1:5" x14ac:dyDescent="0.35">
      <c r="A5" t="s">
        <v>1264</v>
      </c>
      <c r="B5">
        <v>0.66159999999999997</v>
      </c>
      <c r="C5">
        <v>217</v>
      </c>
      <c r="D5">
        <v>328</v>
      </c>
      <c r="E5">
        <v>74</v>
      </c>
    </row>
    <row r="6" spans="1:5" x14ac:dyDescent="0.35">
      <c r="A6" t="s">
        <v>1265</v>
      </c>
      <c r="B6">
        <v>0.66120000000000001</v>
      </c>
      <c r="C6">
        <v>244</v>
      </c>
      <c r="D6">
        <v>369</v>
      </c>
      <c r="E6">
        <v>45</v>
      </c>
    </row>
    <row r="7" spans="1:5" x14ac:dyDescent="0.35">
      <c r="A7" t="s">
        <v>333</v>
      </c>
      <c r="B7">
        <v>0.66020000000000001</v>
      </c>
      <c r="C7">
        <v>274</v>
      </c>
      <c r="D7">
        <v>415</v>
      </c>
      <c r="E7">
        <v>62</v>
      </c>
    </row>
    <row r="8" spans="1:5" x14ac:dyDescent="0.35">
      <c r="A8" t="s">
        <v>1266</v>
      </c>
      <c r="B8">
        <v>0.65959999999999996</v>
      </c>
      <c r="C8">
        <v>312</v>
      </c>
      <c r="D8">
        <v>473</v>
      </c>
      <c r="E8">
        <v>68</v>
      </c>
    </row>
    <row r="9" spans="1:5" x14ac:dyDescent="0.35">
      <c r="A9" t="s">
        <v>1267</v>
      </c>
      <c r="B9">
        <v>0.65910000000000002</v>
      </c>
      <c r="C9">
        <v>203</v>
      </c>
      <c r="D9">
        <v>308</v>
      </c>
      <c r="E9">
        <v>58</v>
      </c>
    </row>
    <row r="10" spans="1:5" x14ac:dyDescent="0.35">
      <c r="A10" t="s">
        <v>1268</v>
      </c>
      <c r="B10">
        <v>0.6583</v>
      </c>
      <c r="C10">
        <v>262</v>
      </c>
      <c r="D10">
        <v>398</v>
      </c>
      <c r="E10">
        <v>59</v>
      </c>
    </row>
    <row r="11" spans="1:5" x14ac:dyDescent="0.35">
      <c r="A11" t="s">
        <v>1269</v>
      </c>
      <c r="B11">
        <v>0.65539999999999998</v>
      </c>
      <c r="C11">
        <v>194</v>
      </c>
      <c r="D11">
        <v>296</v>
      </c>
      <c r="E11">
        <v>54</v>
      </c>
    </row>
    <row r="12" spans="1:5" x14ac:dyDescent="0.35">
      <c r="A12" t="s">
        <v>1168</v>
      </c>
      <c r="B12">
        <v>0.64929999999999999</v>
      </c>
      <c r="C12">
        <v>237</v>
      </c>
      <c r="D12">
        <v>365</v>
      </c>
      <c r="E12">
        <v>71</v>
      </c>
    </row>
    <row r="13" spans="1:5" x14ac:dyDescent="0.35">
      <c r="A13" t="s">
        <v>1232</v>
      </c>
      <c r="B13">
        <v>0.64100000000000001</v>
      </c>
      <c r="C13">
        <v>241</v>
      </c>
      <c r="D13">
        <v>376</v>
      </c>
      <c r="E13">
        <v>56</v>
      </c>
    </row>
    <row r="14" spans="1:5" x14ac:dyDescent="0.35">
      <c r="A14" t="s">
        <v>1270</v>
      </c>
      <c r="B14">
        <v>0.64059999999999995</v>
      </c>
      <c r="C14">
        <v>205</v>
      </c>
      <c r="D14">
        <v>320</v>
      </c>
      <c r="E14">
        <v>51</v>
      </c>
    </row>
    <row r="15" spans="1:5" x14ac:dyDescent="0.35">
      <c r="A15" t="s">
        <v>1271</v>
      </c>
      <c r="B15">
        <v>0.63700000000000001</v>
      </c>
      <c r="C15">
        <v>186</v>
      </c>
      <c r="D15">
        <v>292</v>
      </c>
      <c r="E15">
        <v>59</v>
      </c>
    </row>
    <row r="16" spans="1:5" x14ac:dyDescent="0.35">
      <c r="A16" t="s">
        <v>1059</v>
      </c>
      <c r="B16">
        <v>0.63219999999999998</v>
      </c>
      <c r="C16">
        <v>165</v>
      </c>
      <c r="D16">
        <v>261</v>
      </c>
      <c r="E16">
        <v>47</v>
      </c>
    </row>
    <row r="17" spans="1:5" x14ac:dyDescent="0.35">
      <c r="A17" t="s">
        <v>1272</v>
      </c>
      <c r="B17">
        <v>0.62290000000000001</v>
      </c>
      <c r="C17">
        <v>223</v>
      </c>
      <c r="D17">
        <v>358</v>
      </c>
      <c r="E17">
        <v>56</v>
      </c>
    </row>
    <row r="18" spans="1:5" x14ac:dyDescent="0.35">
      <c r="A18" t="s">
        <v>1273</v>
      </c>
      <c r="B18">
        <v>0.61899999999999999</v>
      </c>
      <c r="C18">
        <v>169</v>
      </c>
      <c r="D18">
        <v>273</v>
      </c>
      <c r="E18">
        <v>51</v>
      </c>
    </row>
    <row r="19" spans="1:5" x14ac:dyDescent="0.35">
      <c r="A19" t="s">
        <v>1061</v>
      </c>
      <c r="B19">
        <v>0.61419999999999997</v>
      </c>
      <c r="C19">
        <v>207</v>
      </c>
      <c r="D19">
        <v>337</v>
      </c>
      <c r="E19">
        <v>54</v>
      </c>
    </row>
    <row r="20" spans="1:5" x14ac:dyDescent="0.35">
      <c r="A20" t="s">
        <v>1062</v>
      </c>
      <c r="B20">
        <v>0.61170000000000002</v>
      </c>
      <c r="C20">
        <v>178</v>
      </c>
      <c r="D20">
        <v>291</v>
      </c>
      <c r="E20">
        <v>51</v>
      </c>
    </row>
    <row r="21" spans="1:5" x14ac:dyDescent="0.35">
      <c r="A21" t="s">
        <v>1274</v>
      </c>
      <c r="B21">
        <v>0.60970000000000002</v>
      </c>
      <c r="C21">
        <v>189</v>
      </c>
      <c r="D21">
        <v>310</v>
      </c>
      <c r="E21">
        <v>70</v>
      </c>
    </row>
    <row r="22" spans="1:5" x14ac:dyDescent="0.35">
      <c r="A22" t="s">
        <v>1275</v>
      </c>
      <c r="B22">
        <v>0.60940000000000005</v>
      </c>
      <c r="C22">
        <v>181</v>
      </c>
      <c r="D22">
        <v>297</v>
      </c>
      <c r="E22">
        <v>71</v>
      </c>
    </row>
    <row r="23" spans="1:5" x14ac:dyDescent="0.35">
      <c r="A23" t="s">
        <v>1276</v>
      </c>
      <c r="B23">
        <v>0.60840000000000005</v>
      </c>
      <c r="C23">
        <v>202</v>
      </c>
      <c r="D23">
        <v>332</v>
      </c>
      <c r="E23">
        <v>48</v>
      </c>
    </row>
    <row r="24" spans="1:5" x14ac:dyDescent="0.35">
      <c r="A24" t="s">
        <v>1277</v>
      </c>
      <c r="B24">
        <v>0.60799999999999998</v>
      </c>
      <c r="C24">
        <v>197</v>
      </c>
      <c r="D24">
        <v>324</v>
      </c>
      <c r="E24">
        <v>74</v>
      </c>
    </row>
    <row r="25" spans="1:5" x14ac:dyDescent="0.35">
      <c r="A25" t="s">
        <v>1278</v>
      </c>
      <c r="B25">
        <v>0.60499999999999998</v>
      </c>
      <c r="C25">
        <v>216</v>
      </c>
      <c r="D25">
        <v>357</v>
      </c>
      <c r="E25">
        <v>49</v>
      </c>
    </row>
    <row r="26" spans="1:5" x14ac:dyDescent="0.35">
      <c r="A26" t="s">
        <v>1279</v>
      </c>
      <c r="B26">
        <v>0.60389999999999999</v>
      </c>
      <c r="C26">
        <v>250</v>
      </c>
      <c r="D26">
        <v>414</v>
      </c>
      <c r="E26">
        <v>74</v>
      </c>
    </row>
    <row r="27" spans="1:5" x14ac:dyDescent="0.35">
      <c r="A27" t="s">
        <v>1280</v>
      </c>
      <c r="B27">
        <v>0.60340000000000005</v>
      </c>
      <c r="C27">
        <v>216</v>
      </c>
      <c r="D27">
        <v>358</v>
      </c>
      <c r="E27">
        <v>49</v>
      </c>
    </row>
    <row r="28" spans="1:5" x14ac:dyDescent="0.35">
      <c r="A28" t="s">
        <v>1281</v>
      </c>
      <c r="B28">
        <v>0.6</v>
      </c>
      <c r="C28">
        <v>213</v>
      </c>
      <c r="D28">
        <v>355</v>
      </c>
      <c r="E28">
        <v>49</v>
      </c>
    </row>
    <row r="29" spans="1:5" x14ac:dyDescent="0.35">
      <c r="A29" t="s">
        <v>1282</v>
      </c>
      <c r="B29">
        <v>0.59379999999999999</v>
      </c>
      <c r="C29">
        <v>212</v>
      </c>
      <c r="D29">
        <v>357</v>
      </c>
      <c r="E29">
        <v>45</v>
      </c>
    </row>
    <row r="30" spans="1:5" x14ac:dyDescent="0.35">
      <c r="A30" t="s">
        <v>1283</v>
      </c>
      <c r="B30">
        <v>0.59150000000000003</v>
      </c>
      <c r="C30">
        <v>210</v>
      </c>
      <c r="D30">
        <v>355</v>
      </c>
      <c r="E30">
        <v>46</v>
      </c>
    </row>
    <row r="31" spans="1:5" x14ac:dyDescent="0.35">
      <c r="A31" t="s">
        <v>1284</v>
      </c>
      <c r="B31">
        <v>0.59050000000000002</v>
      </c>
      <c r="C31">
        <v>248</v>
      </c>
      <c r="D31">
        <v>420</v>
      </c>
      <c r="E31">
        <v>59</v>
      </c>
    </row>
    <row r="32" spans="1:5" x14ac:dyDescent="0.35">
      <c r="A32" t="s">
        <v>1285</v>
      </c>
      <c r="B32">
        <v>0.59019999999999995</v>
      </c>
      <c r="C32">
        <v>180</v>
      </c>
      <c r="D32">
        <v>305</v>
      </c>
      <c r="E32">
        <v>62</v>
      </c>
    </row>
    <row r="33" spans="1:5" x14ac:dyDescent="0.35">
      <c r="A33" t="s">
        <v>1286</v>
      </c>
      <c r="B33">
        <v>0.5897</v>
      </c>
      <c r="C33">
        <v>184</v>
      </c>
      <c r="D33">
        <v>312</v>
      </c>
      <c r="E33">
        <v>48</v>
      </c>
    </row>
    <row r="34" spans="1:5" x14ac:dyDescent="0.35">
      <c r="A34" t="s">
        <v>1287</v>
      </c>
      <c r="B34">
        <v>0.58909999999999996</v>
      </c>
      <c r="C34">
        <v>205</v>
      </c>
      <c r="D34">
        <v>348</v>
      </c>
      <c r="E34">
        <v>47</v>
      </c>
    </row>
    <row r="35" spans="1:5" x14ac:dyDescent="0.35">
      <c r="A35" t="s">
        <v>1219</v>
      </c>
      <c r="B35">
        <v>0.58699999999999997</v>
      </c>
      <c r="C35">
        <v>189</v>
      </c>
      <c r="D35">
        <v>322</v>
      </c>
      <c r="E35">
        <v>44</v>
      </c>
    </row>
    <row r="36" spans="1:5" x14ac:dyDescent="0.35">
      <c r="A36" t="s">
        <v>1288</v>
      </c>
      <c r="B36">
        <v>0.58679999999999999</v>
      </c>
      <c r="C36">
        <v>196</v>
      </c>
      <c r="D36">
        <v>334</v>
      </c>
      <c r="E36">
        <v>52</v>
      </c>
    </row>
    <row r="37" spans="1:5" x14ac:dyDescent="0.35">
      <c r="A37" t="s">
        <v>1289</v>
      </c>
      <c r="B37">
        <v>0.58560000000000001</v>
      </c>
      <c r="C37">
        <v>212</v>
      </c>
      <c r="D37">
        <v>362</v>
      </c>
      <c r="E37">
        <v>54</v>
      </c>
    </row>
    <row r="38" spans="1:5" x14ac:dyDescent="0.35">
      <c r="A38" t="s">
        <v>1290</v>
      </c>
      <c r="B38">
        <v>0.57620000000000005</v>
      </c>
      <c r="C38">
        <v>223</v>
      </c>
      <c r="D38">
        <v>387</v>
      </c>
      <c r="E38">
        <v>50</v>
      </c>
    </row>
    <row r="39" spans="1:5" x14ac:dyDescent="0.35">
      <c r="A39" t="s">
        <v>1291</v>
      </c>
      <c r="B39">
        <v>0.57350000000000001</v>
      </c>
      <c r="C39">
        <v>199</v>
      </c>
      <c r="D39">
        <v>347</v>
      </c>
      <c r="E39">
        <v>49</v>
      </c>
    </row>
    <row r="40" spans="1:5" x14ac:dyDescent="0.35">
      <c r="A40" t="s">
        <v>1292</v>
      </c>
      <c r="B40">
        <v>0.57189999999999996</v>
      </c>
      <c r="C40">
        <v>183</v>
      </c>
      <c r="D40">
        <v>320</v>
      </c>
      <c r="E40">
        <v>44</v>
      </c>
    </row>
    <row r="41" spans="1:5" x14ac:dyDescent="0.35">
      <c r="A41" t="s">
        <v>1223</v>
      </c>
      <c r="B41">
        <v>0.57020000000000004</v>
      </c>
      <c r="C41">
        <v>207</v>
      </c>
      <c r="D41">
        <v>363</v>
      </c>
      <c r="E41">
        <v>49</v>
      </c>
    </row>
    <row r="42" spans="1:5" x14ac:dyDescent="0.35">
      <c r="A42" t="s">
        <v>1293</v>
      </c>
      <c r="B42">
        <v>0.56579999999999997</v>
      </c>
      <c r="C42">
        <v>228</v>
      </c>
      <c r="D42">
        <v>403</v>
      </c>
      <c r="E42">
        <v>60</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797EC-8344-4AC5-9365-9BF800750A75}">
  <sheetPr>
    <tabColor rgb="FF92D050"/>
  </sheetPr>
  <dimension ref="A1:E3"/>
  <sheetViews>
    <sheetView zoomScale="75" zoomScaleNormal="75" workbookViewId="0">
      <selection activeCell="A43" sqref="A43"/>
    </sheetView>
  </sheetViews>
  <sheetFormatPr defaultRowHeight="14.5" x14ac:dyDescent="0.35"/>
  <cols>
    <col min="1" max="1" width="110.36328125" bestFit="1" customWidth="1"/>
    <col min="2" max="2" width="12.453125" bestFit="1" customWidth="1"/>
    <col min="3" max="3" width="12.81640625" bestFit="1" customWidth="1"/>
    <col min="4" max="4" width="13.08984375" bestFit="1" customWidth="1"/>
    <col min="5" max="5" width="10.26953125" bestFit="1" customWidth="1"/>
  </cols>
  <sheetData>
    <row r="1" spans="1:5" x14ac:dyDescent="0.35">
      <c r="A1" t="s">
        <v>125</v>
      </c>
      <c r="B1" t="s">
        <v>1158</v>
      </c>
      <c r="C1" t="s">
        <v>1005</v>
      </c>
      <c r="D1" t="s">
        <v>1006</v>
      </c>
      <c r="E1" t="s">
        <v>127</v>
      </c>
    </row>
    <row r="2" spans="1:5" x14ac:dyDescent="0.35">
      <c r="A2" t="s">
        <v>1003</v>
      </c>
      <c r="B2">
        <v>0.67079999999999995</v>
      </c>
      <c r="C2">
        <v>163</v>
      </c>
      <c r="D2">
        <v>243</v>
      </c>
      <c r="E2">
        <v>46</v>
      </c>
    </row>
    <row r="3" spans="1:5" x14ac:dyDescent="0.35">
      <c r="A3" t="s">
        <v>1004</v>
      </c>
      <c r="B3">
        <v>0.63749999999999996</v>
      </c>
      <c r="C3">
        <v>153</v>
      </c>
      <c r="D3">
        <v>240</v>
      </c>
      <c r="E3">
        <v>51</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8E60F-05CD-43E6-9D2B-D9019513D54C}">
  <sheetPr>
    <tabColor rgb="FF00B050"/>
  </sheetPr>
  <dimension ref="A1:E48"/>
  <sheetViews>
    <sheetView zoomScale="75" zoomScaleNormal="75" workbookViewId="0">
      <selection activeCell="A43" sqref="A43"/>
    </sheetView>
  </sheetViews>
  <sheetFormatPr defaultRowHeight="14.5" x14ac:dyDescent="0.35"/>
  <cols>
    <col min="1" max="1" width="122.72656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1294</v>
      </c>
      <c r="B2">
        <v>0.35339999999999999</v>
      </c>
      <c r="C2">
        <v>1026</v>
      </c>
      <c r="D2">
        <v>2903</v>
      </c>
      <c r="E2">
        <v>55</v>
      </c>
    </row>
    <row r="3" spans="1:5" x14ac:dyDescent="0.35">
      <c r="A3" t="s">
        <v>1295</v>
      </c>
      <c r="B3">
        <v>0.34439999999999998</v>
      </c>
      <c r="C3">
        <v>954</v>
      </c>
      <c r="D3">
        <v>2770</v>
      </c>
      <c r="E3">
        <v>47</v>
      </c>
    </row>
    <row r="4" spans="1:5" x14ac:dyDescent="0.35">
      <c r="A4" t="s">
        <v>1296</v>
      </c>
      <c r="B4">
        <v>0.34</v>
      </c>
      <c r="C4">
        <v>1275</v>
      </c>
      <c r="D4">
        <v>3750</v>
      </c>
      <c r="E4">
        <v>67</v>
      </c>
    </row>
    <row r="5" spans="1:5" x14ac:dyDescent="0.35">
      <c r="A5" t="s">
        <v>1297</v>
      </c>
      <c r="B5">
        <v>0.33100000000000002</v>
      </c>
      <c r="C5">
        <v>1086</v>
      </c>
      <c r="D5">
        <v>3281</v>
      </c>
      <c r="E5">
        <v>65</v>
      </c>
    </row>
    <row r="6" spans="1:5" x14ac:dyDescent="0.35">
      <c r="A6" t="s">
        <v>1298</v>
      </c>
      <c r="B6">
        <v>0.33029999999999998</v>
      </c>
      <c r="C6">
        <v>831</v>
      </c>
      <c r="D6">
        <v>2516</v>
      </c>
      <c r="E6">
        <v>49</v>
      </c>
    </row>
    <row r="7" spans="1:5" x14ac:dyDescent="0.35">
      <c r="A7" t="s">
        <v>1299</v>
      </c>
      <c r="B7">
        <v>0.32469999999999999</v>
      </c>
      <c r="C7">
        <v>902</v>
      </c>
      <c r="D7">
        <v>2778</v>
      </c>
      <c r="E7">
        <v>55</v>
      </c>
    </row>
    <row r="8" spans="1:5" x14ac:dyDescent="0.35">
      <c r="A8" t="s">
        <v>1300</v>
      </c>
      <c r="B8">
        <v>0.32469999999999999</v>
      </c>
      <c r="C8">
        <v>874</v>
      </c>
      <c r="D8">
        <v>2692</v>
      </c>
      <c r="E8">
        <v>52</v>
      </c>
    </row>
    <row r="9" spans="1:5" x14ac:dyDescent="0.35">
      <c r="A9" t="s">
        <v>1301</v>
      </c>
      <c r="B9">
        <v>0.32350000000000001</v>
      </c>
      <c r="C9">
        <v>645</v>
      </c>
      <c r="D9">
        <v>1994</v>
      </c>
      <c r="E9">
        <v>46</v>
      </c>
    </row>
    <row r="10" spans="1:5" x14ac:dyDescent="0.35">
      <c r="A10" t="s">
        <v>1126</v>
      </c>
      <c r="B10">
        <v>0.32269999999999999</v>
      </c>
      <c r="C10">
        <v>1026</v>
      </c>
      <c r="D10">
        <v>3179</v>
      </c>
      <c r="E10">
        <v>59</v>
      </c>
    </row>
    <row r="11" spans="1:5" x14ac:dyDescent="0.35">
      <c r="A11" t="s">
        <v>1302</v>
      </c>
      <c r="B11">
        <v>0.31850000000000001</v>
      </c>
      <c r="C11">
        <v>822</v>
      </c>
      <c r="D11">
        <v>2581</v>
      </c>
      <c r="E11">
        <v>47</v>
      </c>
    </row>
    <row r="12" spans="1:5" x14ac:dyDescent="0.35">
      <c r="A12" t="s">
        <v>1303</v>
      </c>
      <c r="B12">
        <v>0.31680000000000003</v>
      </c>
      <c r="C12">
        <v>772</v>
      </c>
      <c r="D12">
        <v>2437</v>
      </c>
      <c r="E12">
        <v>48</v>
      </c>
    </row>
    <row r="13" spans="1:5" x14ac:dyDescent="0.35">
      <c r="A13" t="s">
        <v>1304</v>
      </c>
      <c r="B13">
        <v>0.31659999999999999</v>
      </c>
      <c r="C13">
        <v>1038</v>
      </c>
      <c r="D13">
        <v>3279</v>
      </c>
      <c r="E13">
        <v>64</v>
      </c>
    </row>
    <row r="14" spans="1:5" x14ac:dyDescent="0.35">
      <c r="A14" t="s">
        <v>1305</v>
      </c>
      <c r="B14">
        <v>0.31630000000000003</v>
      </c>
      <c r="C14">
        <v>884</v>
      </c>
      <c r="D14">
        <v>2795</v>
      </c>
      <c r="E14">
        <v>60</v>
      </c>
    </row>
    <row r="15" spans="1:5" x14ac:dyDescent="0.35">
      <c r="A15" t="s">
        <v>1306</v>
      </c>
      <c r="B15">
        <v>0.31509999999999999</v>
      </c>
      <c r="C15">
        <v>963</v>
      </c>
      <c r="D15">
        <v>3056</v>
      </c>
      <c r="E15">
        <v>62</v>
      </c>
    </row>
    <row r="16" spans="1:5" x14ac:dyDescent="0.35">
      <c r="A16" t="s">
        <v>1307</v>
      </c>
      <c r="B16">
        <v>0.31280000000000002</v>
      </c>
      <c r="C16">
        <v>1003</v>
      </c>
      <c r="D16">
        <v>3207</v>
      </c>
      <c r="E16">
        <v>62</v>
      </c>
    </row>
    <row r="17" spans="1:5" x14ac:dyDescent="0.35">
      <c r="A17" t="s">
        <v>1308</v>
      </c>
      <c r="B17">
        <v>0.311</v>
      </c>
      <c r="C17">
        <v>1125</v>
      </c>
      <c r="D17">
        <v>3617</v>
      </c>
      <c r="E17">
        <v>72</v>
      </c>
    </row>
    <row r="18" spans="1:5" x14ac:dyDescent="0.35">
      <c r="A18" t="s">
        <v>981</v>
      </c>
      <c r="B18">
        <v>0.31080000000000002</v>
      </c>
      <c r="C18">
        <v>1322</v>
      </c>
      <c r="D18">
        <v>4254</v>
      </c>
      <c r="E18">
        <v>81</v>
      </c>
    </row>
    <row r="19" spans="1:5" x14ac:dyDescent="0.35">
      <c r="A19" t="s">
        <v>1309</v>
      </c>
      <c r="B19">
        <v>0.31069999999999998</v>
      </c>
      <c r="C19">
        <v>715</v>
      </c>
      <c r="D19">
        <v>2301</v>
      </c>
      <c r="E19">
        <v>45</v>
      </c>
    </row>
    <row r="20" spans="1:5" x14ac:dyDescent="0.35">
      <c r="A20" t="s">
        <v>1062</v>
      </c>
      <c r="B20">
        <v>0.30669999999999997</v>
      </c>
      <c r="C20">
        <v>807</v>
      </c>
      <c r="D20">
        <v>2631</v>
      </c>
      <c r="E20">
        <v>52</v>
      </c>
    </row>
    <row r="21" spans="1:5" x14ac:dyDescent="0.35">
      <c r="A21" t="s">
        <v>740</v>
      </c>
      <c r="B21">
        <v>0.30659999999999998</v>
      </c>
      <c r="C21">
        <v>858</v>
      </c>
      <c r="D21">
        <v>2798</v>
      </c>
      <c r="E21">
        <v>51</v>
      </c>
    </row>
    <row r="22" spans="1:5" x14ac:dyDescent="0.35">
      <c r="A22" t="s">
        <v>1310</v>
      </c>
      <c r="B22">
        <v>0.30559999999999998</v>
      </c>
      <c r="C22">
        <v>932</v>
      </c>
      <c r="D22">
        <v>3050</v>
      </c>
      <c r="E22">
        <v>61</v>
      </c>
    </row>
    <row r="23" spans="1:5" x14ac:dyDescent="0.35">
      <c r="A23" t="s">
        <v>1311</v>
      </c>
      <c r="B23">
        <v>0.30509999999999998</v>
      </c>
      <c r="C23">
        <v>803</v>
      </c>
      <c r="D23">
        <v>2632</v>
      </c>
      <c r="E23">
        <v>51</v>
      </c>
    </row>
    <row r="24" spans="1:5" x14ac:dyDescent="0.35">
      <c r="A24" t="s">
        <v>1312</v>
      </c>
      <c r="B24">
        <v>0.30380000000000001</v>
      </c>
      <c r="C24">
        <v>816</v>
      </c>
      <c r="D24">
        <v>2686</v>
      </c>
      <c r="E24">
        <v>55</v>
      </c>
    </row>
    <row r="25" spans="1:5" x14ac:dyDescent="0.35">
      <c r="A25" t="s">
        <v>1313</v>
      </c>
      <c r="B25">
        <v>0.30259999999999998</v>
      </c>
      <c r="C25">
        <v>749</v>
      </c>
      <c r="D25">
        <v>2475</v>
      </c>
      <c r="E25">
        <v>46</v>
      </c>
    </row>
    <row r="26" spans="1:5" x14ac:dyDescent="0.35">
      <c r="A26" t="s">
        <v>1314</v>
      </c>
      <c r="B26">
        <v>0.30259999999999998</v>
      </c>
      <c r="C26">
        <v>686</v>
      </c>
      <c r="D26">
        <v>2267</v>
      </c>
      <c r="E26">
        <v>44</v>
      </c>
    </row>
    <row r="27" spans="1:5" x14ac:dyDescent="0.35">
      <c r="A27" t="s">
        <v>1315</v>
      </c>
      <c r="B27">
        <v>0.30149999999999999</v>
      </c>
      <c r="C27">
        <v>785</v>
      </c>
      <c r="D27">
        <v>2604</v>
      </c>
      <c r="E27">
        <v>55</v>
      </c>
    </row>
    <row r="28" spans="1:5" x14ac:dyDescent="0.35">
      <c r="A28" t="s">
        <v>1027</v>
      </c>
      <c r="B28">
        <v>0.30020000000000002</v>
      </c>
      <c r="C28">
        <v>732</v>
      </c>
      <c r="D28">
        <v>2438</v>
      </c>
      <c r="E28">
        <v>53</v>
      </c>
    </row>
    <row r="29" spans="1:5" x14ac:dyDescent="0.35">
      <c r="A29" t="s">
        <v>1316</v>
      </c>
      <c r="B29">
        <v>0.30020000000000002</v>
      </c>
      <c r="C29">
        <v>715</v>
      </c>
      <c r="D29">
        <v>2382</v>
      </c>
      <c r="E29">
        <v>48</v>
      </c>
    </row>
    <row r="30" spans="1:5" x14ac:dyDescent="0.35">
      <c r="A30" t="s">
        <v>1142</v>
      </c>
      <c r="B30">
        <v>0.2999</v>
      </c>
      <c r="C30">
        <v>860</v>
      </c>
      <c r="D30">
        <v>2868</v>
      </c>
      <c r="E30">
        <v>59</v>
      </c>
    </row>
    <row r="31" spans="1:5" x14ac:dyDescent="0.35">
      <c r="A31" t="s">
        <v>1317</v>
      </c>
      <c r="B31">
        <v>0.2994</v>
      </c>
      <c r="C31">
        <v>1061</v>
      </c>
      <c r="D31">
        <v>3544</v>
      </c>
      <c r="E31">
        <v>62</v>
      </c>
    </row>
    <row r="32" spans="1:5" x14ac:dyDescent="0.35">
      <c r="A32" t="s">
        <v>1318</v>
      </c>
      <c r="B32">
        <v>0.29920000000000002</v>
      </c>
      <c r="C32">
        <v>793</v>
      </c>
      <c r="D32">
        <v>2650</v>
      </c>
      <c r="E32">
        <v>54</v>
      </c>
    </row>
    <row r="33" spans="1:5" x14ac:dyDescent="0.35">
      <c r="A33" t="s">
        <v>1319</v>
      </c>
      <c r="B33">
        <v>0.29880000000000001</v>
      </c>
      <c r="C33">
        <v>1074</v>
      </c>
      <c r="D33">
        <v>3594</v>
      </c>
      <c r="E33">
        <v>71</v>
      </c>
    </row>
    <row r="34" spans="1:5" x14ac:dyDescent="0.35">
      <c r="A34" t="s">
        <v>1320</v>
      </c>
      <c r="B34">
        <v>0.29809999999999998</v>
      </c>
      <c r="C34">
        <v>949</v>
      </c>
      <c r="D34">
        <v>3183</v>
      </c>
      <c r="E34">
        <v>61</v>
      </c>
    </row>
    <row r="35" spans="1:5" x14ac:dyDescent="0.35">
      <c r="A35" t="s">
        <v>1321</v>
      </c>
      <c r="B35">
        <v>0.29709999999999998</v>
      </c>
      <c r="C35">
        <v>927</v>
      </c>
      <c r="D35">
        <v>3120</v>
      </c>
      <c r="E35">
        <v>63</v>
      </c>
    </row>
    <row r="36" spans="1:5" x14ac:dyDescent="0.35">
      <c r="A36" t="s">
        <v>1322</v>
      </c>
      <c r="B36">
        <v>0.29430000000000001</v>
      </c>
      <c r="C36">
        <v>1068</v>
      </c>
      <c r="D36">
        <v>3629</v>
      </c>
      <c r="E36">
        <v>70</v>
      </c>
    </row>
    <row r="37" spans="1:5" x14ac:dyDescent="0.35">
      <c r="A37" t="s">
        <v>1323</v>
      </c>
      <c r="B37">
        <v>0.28589999999999999</v>
      </c>
      <c r="C37">
        <v>1225</v>
      </c>
      <c r="D37">
        <v>4285</v>
      </c>
      <c r="E37">
        <v>83</v>
      </c>
    </row>
    <row r="38" spans="1:5" x14ac:dyDescent="0.35">
      <c r="A38" t="s">
        <v>1324</v>
      </c>
      <c r="B38">
        <v>0.28549999999999998</v>
      </c>
      <c r="C38">
        <v>652</v>
      </c>
      <c r="D38">
        <v>2284</v>
      </c>
      <c r="E38">
        <v>44</v>
      </c>
    </row>
    <row r="39" spans="1:5" x14ac:dyDescent="0.35">
      <c r="A39" t="s">
        <v>1151</v>
      </c>
      <c r="B39">
        <v>0.28210000000000002</v>
      </c>
      <c r="C39">
        <v>891</v>
      </c>
      <c r="D39">
        <v>3159</v>
      </c>
      <c r="E39">
        <v>61</v>
      </c>
    </row>
    <row r="40" spans="1:5" x14ac:dyDescent="0.35">
      <c r="A40" t="s">
        <v>1325</v>
      </c>
      <c r="B40">
        <v>0.27550000000000002</v>
      </c>
      <c r="C40">
        <v>879</v>
      </c>
      <c r="D40">
        <v>3190</v>
      </c>
      <c r="E40">
        <v>57</v>
      </c>
    </row>
    <row r="41" spans="1:5" x14ac:dyDescent="0.35">
      <c r="A41" t="s">
        <v>1326</v>
      </c>
      <c r="B41">
        <v>0.27460000000000001</v>
      </c>
      <c r="C41">
        <v>783</v>
      </c>
      <c r="D41">
        <v>2851</v>
      </c>
      <c r="E41">
        <v>58</v>
      </c>
    </row>
    <row r="42" spans="1:5" x14ac:dyDescent="0.35">
      <c r="A42" t="s">
        <v>1327</v>
      </c>
      <c r="B42">
        <v>0.27460000000000001</v>
      </c>
      <c r="C42">
        <v>700</v>
      </c>
      <c r="D42">
        <v>2549</v>
      </c>
      <c r="E42">
        <v>52</v>
      </c>
    </row>
    <row r="43" spans="1:5" x14ac:dyDescent="0.35">
      <c r="A43" t="s">
        <v>1155</v>
      </c>
      <c r="B43">
        <v>0.26979999999999998</v>
      </c>
      <c r="C43">
        <v>891</v>
      </c>
      <c r="D43">
        <v>3303</v>
      </c>
      <c r="E43">
        <v>62</v>
      </c>
    </row>
    <row r="44" spans="1:5" x14ac:dyDescent="0.35">
      <c r="A44" t="s">
        <v>1328</v>
      </c>
      <c r="B44">
        <v>0.26950000000000002</v>
      </c>
      <c r="C44">
        <v>657</v>
      </c>
      <c r="D44">
        <v>2438</v>
      </c>
      <c r="E44">
        <v>47</v>
      </c>
    </row>
    <row r="45" spans="1:5" x14ac:dyDescent="0.35">
      <c r="A45" t="s">
        <v>371</v>
      </c>
      <c r="B45">
        <v>0.26879999999999998</v>
      </c>
      <c r="C45">
        <v>583</v>
      </c>
      <c r="D45">
        <v>2169</v>
      </c>
      <c r="E45">
        <v>46</v>
      </c>
    </row>
    <row r="46" spans="1:5" x14ac:dyDescent="0.35">
      <c r="A46" t="s">
        <v>1329</v>
      </c>
      <c r="B46">
        <v>0.26690000000000003</v>
      </c>
      <c r="C46">
        <v>573</v>
      </c>
      <c r="D46">
        <v>2147</v>
      </c>
      <c r="E46">
        <v>44</v>
      </c>
    </row>
    <row r="47" spans="1:5" x14ac:dyDescent="0.35">
      <c r="A47" t="s">
        <v>965</v>
      </c>
      <c r="B47">
        <v>0.26350000000000001</v>
      </c>
      <c r="C47">
        <v>866</v>
      </c>
      <c r="D47">
        <v>3286</v>
      </c>
      <c r="E47">
        <v>59</v>
      </c>
    </row>
    <row r="48" spans="1:5" x14ac:dyDescent="0.35">
      <c r="A48" t="s">
        <v>1157</v>
      </c>
      <c r="B48">
        <v>0.2429</v>
      </c>
      <c r="C48">
        <v>685</v>
      </c>
      <c r="D48">
        <v>2820</v>
      </c>
      <c r="E48">
        <v>53</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55ACF-71EF-4F6C-97E2-4D69C6020E2C}">
  <sheetPr>
    <tabColor rgb="FF00B050"/>
  </sheetPr>
  <dimension ref="A1:E42"/>
  <sheetViews>
    <sheetView zoomScale="75" zoomScaleNormal="75" workbookViewId="0">
      <selection activeCell="A43" sqref="A43"/>
    </sheetView>
  </sheetViews>
  <sheetFormatPr defaultRowHeight="14.5" x14ac:dyDescent="0.35"/>
  <cols>
    <col min="1" max="1" width="121.5429687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1003</v>
      </c>
      <c r="B2">
        <v>0.35820000000000002</v>
      </c>
      <c r="C2">
        <v>1172</v>
      </c>
      <c r="D2">
        <v>3272</v>
      </c>
      <c r="E2">
        <v>58</v>
      </c>
    </row>
    <row r="3" spans="1:5" x14ac:dyDescent="0.35">
      <c r="A3" t="s">
        <v>1330</v>
      </c>
      <c r="B3">
        <v>0.35449999999999998</v>
      </c>
      <c r="C3">
        <v>1023</v>
      </c>
      <c r="D3">
        <v>2886</v>
      </c>
      <c r="E3">
        <v>59</v>
      </c>
    </row>
    <row r="4" spans="1:5" x14ac:dyDescent="0.35">
      <c r="A4" t="s">
        <v>1225</v>
      </c>
      <c r="B4">
        <v>0.33119999999999999</v>
      </c>
      <c r="C4">
        <v>1200</v>
      </c>
      <c r="D4">
        <v>3623</v>
      </c>
      <c r="E4">
        <v>71</v>
      </c>
    </row>
    <row r="5" spans="1:5" x14ac:dyDescent="0.35">
      <c r="A5" t="s">
        <v>1331</v>
      </c>
      <c r="B5">
        <v>0.33119999999999999</v>
      </c>
      <c r="C5">
        <v>789</v>
      </c>
      <c r="D5">
        <v>2382</v>
      </c>
      <c r="E5">
        <v>49</v>
      </c>
    </row>
    <row r="6" spans="1:5" x14ac:dyDescent="0.35">
      <c r="A6" t="s">
        <v>1332</v>
      </c>
      <c r="B6">
        <v>0.31919999999999998</v>
      </c>
      <c r="C6">
        <v>721</v>
      </c>
      <c r="D6">
        <v>2259</v>
      </c>
      <c r="E6">
        <v>48</v>
      </c>
    </row>
    <row r="7" spans="1:5" x14ac:dyDescent="0.35">
      <c r="A7" t="s">
        <v>1333</v>
      </c>
      <c r="B7">
        <v>0.31759999999999999</v>
      </c>
      <c r="C7">
        <v>680</v>
      </c>
      <c r="D7">
        <v>2141</v>
      </c>
      <c r="E7">
        <v>47</v>
      </c>
    </row>
    <row r="8" spans="1:5" x14ac:dyDescent="0.35">
      <c r="A8" t="s">
        <v>1334</v>
      </c>
      <c r="B8">
        <v>0.31669999999999998</v>
      </c>
      <c r="C8">
        <v>1066</v>
      </c>
      <c r="D8">
        <v>3366</v>
      </c>
      <c r="E8">
        <v>74</v>
      </c>
    </row>
    <row r="9" spans="1:5" x14ac:dyDescent="0.35">
      <c r="A9" t="s">
        <v>1335</v>
      </c>
      <c r="B9">
        <v>0.31580000000000003</v>
      </c>
      <c r="C9">
        <v>668</v>
      </c>
      <c r="D9">
        <v>2115</v>
      </c>
      <c r="E9">
        <v>46</v>
      </c>
    </row>
    <row r="10" spans="1:5" x14ac:dyDescent="0.35">
      <c r="A10" t="s">
        <v>1336</v>
      </c>
      <c r="B10">
        <v>0.31569999999999998</v>
      </c>
      <c r="C10">
        <v>765</v>
      </c>
      <c r="D10">
        <v>2423</v>
      </c>
      <c r="E10">
        <v>50</v>
      </c>
    </row>
    <row r="11" spans="1:5" x14ac:dyDescent="0.35">
      <c r="A11" t="s">
        <v>1337</v>
      </c>
      <c r="B11">
        <v>0.31469999999999998</v>
      </c>
      <c r="C11">
        <v>827</v>
      </c>
      <c r="D11">
        <v>2628</v>
      </c>
      <c r="E11">
        <v>49</v>
      </c>
    </row>
    <row r="12" spans="1:5" x14ac:dyDescent="0.35">
      <c r="A12" t="s">
        <v>138</v>
      </c>
      <c r="B12">
        <v>0.31369999999999998</v>
      </c>
      <c r="C12">
        <v>1233</v>
      </c>
      <c r="D12">
        <v>3930</v>
      </c>
      <c r="E12">
        <v>74</v>
      </c>
    </row>
    <row r="13" spans="1:5" x14ac:dyDescent="0.35">
      <c r="A13" t="s">
        <v>1338</v>
      </c>
      <c r="B13">
        <v>0.31369999999999998</v>
      </c>
      <c r="C13">
        <v>1051</v>
      </c>
      <c r="D13">
        <v>3350</v>
      </c>
      <c r="E13">
        <v>68</v>
      </c>
    </row>
    <row r="14" spans="1:5" x14ac:dyDescent="0.35">
      <c r="A14" t="s">
        <v>538</v>
      </c>
      <c r="B14">
        <v>0.31359999999999999</v>
      </c>
      <c r="C14">
        <v>1159</v>
      </c>
      <c r="D14">
        <v>3696</v>
      </c>
      <c r="E14">
        <v>74</v>
      </c>
    </row>
    <row r="15" spans="1:5" x14ac:dyDescent="0.35">
      <c r="A15" t="s">
        <v>1339</v>
      </c>
      <c r="B15">
        <v>0.313</v>
      </c>
      <c r="C15">
        <v>878</v>
      </c>
      <c r="D15">
        <v>2805</v>
      </c>
      <c r="E15">
        <v>60</v>
      </c>
    </row>
    <row r="16" spans="1:5" x14ac:dyDescent="0.35">
      <c r="A16" t="s">
        <v>1098</v>
      </c>
      <c r="B16">
        <v>0.31290000000000001</v>
      </c>
      <c r="C16">
        <v>655</v>
      </c>
      <c r="D16">
        <v>2093</v>
      </c>
      <c r="E16">
        <v>44</v>
      </c>
    </row>
    <row r="17" spans="1:5" x14ac:dyDescent="0.35">
      <c r="A17" t="s">
        <v>1099</v>
      </c>
      <c r="B17">
        <v>0.31219999999999998</v>
      </c>
      <c r="C17">
        <v>735</v>
      </c>
      <c r="D17">
        <v>2354</v>
      </c>
      <c r="E17">
        <v>49</v>
      </c>
    </row>
    <row r="18" spans="1:5" x14ac:dyDescent="0.35">
      <c r="A18" t="s">
        <v>1340</v>
      </c>
      <c r="B18">
        <v>0.30880000000000002</v>
      </c>
      <c r="C18">
        <v>819</v>
      </c>
      <c r="D18">
        <v>2652</v>
      </c>
      <c r="E18">
        <v>54</v>
      </c>
    </row>
    <row r="19" spans="1:5" x14ac:dyDescent="0.35">
      <c r="A19" t="s">
        <v>1341</v>
      </c>
      <c r="B19">
        <v>0.3075</v>
      </c>
      <c r="C19">
        <v>715</v>
      </c>
      <c r="D19">
        <v>2325</v>
      </c>
      <c r="E19">
        <v>48</v>
      </c>
    </row>
    <row r="20" spans="1:5" x14ac:dyDescent="0.35">
      <c r="A20" t="s">
        <v>1342</v>
      </c>
      <c r="B20">
        <v>0.30330000000000001</v>
      </c>
      <c r="C20">
        <v>731</v>
      </c>
      <c r="D20">
        <v>2410</v>
      </c>
      <c r="E20">
        <v>49</v>
      </c>
    </row>
    <row r="21" spans="1:5" x14ac:dyDescent="0.35">
      <c r="A21" t="s">
        <v>1343</v>
      </c>
      <c r="B21">
        <v>0.30209999999999998</v>
      </c>
      <c r="C21">
        <v>1046</v>
      </c>
      <c r="D21">
        <v>3463</v>
      </c>
      <c r="E21">
        <v>71</v>
      </c>
    </row>
    <row r="22" spans="1:5" x14ac:dyDescent="0.35">
      <c r="A22" t="s">
        <v>1344</v>
      </c>
      <c r="B22">
        <v>0.3014</v>
      </c>
      <c r="C22">
        <v>867</v>
      </c>
      <c r="D22">
        <v>2877</v>
      </c>
      <c r="E22">
        <v>53</v>
      </c>
    </row>
    <row r="23" spans="1:5" x14ac:dyDescent="0.35">
      <c r="A23" t="s">
        <v>1345</v>
      </c>
      <c r="B23">
        <v>0.3009</v>
      </c>
      <c r="C23">
        <v>953</v>
      </c>
      <c r="D23">
        <v>3167</v>
      </c>
      <c r="E23">
        <v>62</v>
      </c>
    </row>
    <row r="24" spans="1:5" x14ac:dyDescent="0.35">
      <c r="A24" t="s">
        <v>1346</v>
      </c>
      <c r="B24">
        <v>0.30059999999999998</v>
      </c>
      <c r="C24">
        <v>754</v>
      </c>
      <c r="D24">
        <v>2508</v>
      </c>
      <c r="E24">
        <v>49</v>
      </c>
    </row>
    <row r="25" spans="1:5" x14ac:dyDescent="0.35">
      <c r="A25" t="s">
        <v>549</v>
      </c>
      <c r="B25">
        <v>0.29949999999999999</v>
      </c>
      <c r="C25">
        <v>952</v>
      </c>
      <c r="D25">
        <v>3179</v>
      </c>
      <c r="E25">
        <v>70</v>
      </c>
    </row>
    <row r="26" spans="1:5" x14ac:dyDescent="0.35">
      <c r="A26" t="s">
        <v>1106</v>
      </c>
      <c r="B26">
        <v>0.29520000000000002</v>
      </c>
      <c r="C26">
        <v>713</v>
      </c>
      <c r="D26">
        <v>2415</v>
      </c>
      <c r="E26">
        <v>45</v>
      </c>
    </row>
    <row r="27" spans="1:5" x14ac:dyDescent="0.35">
      <c r="A27" t="s">
        <v>1026</v>
      </c>
      <c r="B27">
        <v>0.29380000000000001</v>
      </c>
      <c r="C27">
        <v>750</v>
      </c>
      <c r="D27">
        <v>2553</v>
      </c>
      <c r="E27">
        <v>51</v>
      </c>
    </row>
    <row r="28" spans="1:5" x14ac:dyDescent="0.35">
      <c r="A28" t="s">
        <v>1347</v>
      </c>
      <c r="B28">
        <v>0.29360000000000003</v>
      </c>
      <c r="C28">
        <v>652</v>
      </c>
      <c r="D28">
        <v>2221</v>
      </c>
      <c r="E28">
        <v>47</v>
      </c>
    </row>
    <row r="29" spans="1:5" x14ac:dyDescent="0.35">
      <c r="A29" t="s">
        <v>1282</v>
      </c>
      <c r="B29">
        <v>0.29320000000000002</v>
      </c>
      <c r="C29">
        <v>635</v>
      </c>
      <c r="D29">
        <v>2166</v>
      </c>
      <c r="E29">
        <v>45</v>
      </c>
    </row>
    <row r="30" spans="1:5" x14ac:dyDescent="0.35">
      <c r="A30" t="s">
        <v>1348</v>
      </c>
      <c r="B30">
        <v>0.29299999999999998</v>
      </c>
      <c r="C30">
        <v>635</v>
      </c>
      <c r="D30">
        <v>2167</v>
      </c>
      <c r="E30">
        <v>49</v>
      </c>
    </row>
    <row r="31" spans="1:5" x14ac:dyDescent="0.35">
      <c r="A31" t="s">
        <v>1349</v>
      </c>
      <c r="B31">
        <v>0.29170000000000001</v>
      </c>
      <c r="C31">
        <v>720</v>
      </c>
      <c r="D31">
        <v>2468</v>
      </c>
      <c r="E31">
        <v>51</v>
      </c>
    </row>
    <row r="32" spans="1:5" x14ac:dyDescent="0.35">
      <c r="A32" t="s">
        <v>1350</v>
      </c>
      <c r="B32">
        <v>0.2913</v>
      </c>
      <c r="C32">
        <v>614</v>
      </c>
      <c r="D32">
        <v>2108</v>
      </c>
      <c r="E32">
        <v>44</v>
      </c>
    </row>
    <row r="33" spans="1:5" x14ac:dyDescent="0.35">
      <c r="A33" t="s">
        <v>1351</v>
      </c>
      <c r="B33">
        <v>0.29120000000000001</v>
      </c>
      <c r="C33">
        <v>889</v>
      </c>
      <c r="D33">
        <v>3053</v>
      </c>
      <c r="E33">
        <v>59</v>
      </c>
    </row>
    <row r="34" spans="1:5" x14ac:dyDescent="0.35">
      <c r="A34" t="s">
        <v>1352</v>
      </c>
      <c r="B34">
        <v>0.29060000000000002</v>
      </c>
      <c r="C34">
        <v>781</v>
      </c>
      <c r="D34">
        <v>2688</v>
      </c>
      <c r="E34">
        <v>54</v>
      </c>
    </row>
    <row r="35" spans="1:5" x14ac:dyDescent="0.35">
      <c r="A35" t="s">
        <v>953</v>
      </c>
      <c r="B35">
        <v>0.28770000000000001</v>
      </c>
      <c r="C35">
        <v>749</v>
      </c>
      <c r="D35">
        <v>2603</v>
      </c>
      <c r="E35">
        <v>53</v>
      </c>
    </row>
    <row r="36" spans="1:5" x14ac:dyDescent="0.35">
      <c r="A36" t="s">
        <v>1288</v>
      </c>
      <c r="B36">
        <v>0.2833</v>
      </c>
      <c r="C36">
        <v>728</v>
      </c>
      <c r="D36">
        <v>2570</v>
      </c>
      <c r="E36">
        <v>52</v>
      </c>
    </row>
    <row r="37" spans="1:5" x14ac:dyDescent="0.35">
      <c r="A37" t="s">
        <v>1353</v>
      </c>
      <c r="B37">
        <v>0.28289999999999998</v>
      </c>
      <c r="C37">
        <v>624</v>
      </c>
      <c r="D37">
        <v>2206</v>
      </c>
      <c r="E37">
        <v>54</v>
      </c>
    </row>
    <row r="38" spans="1:5" x14ac:dyDescent="0.35">
      <c r="A38" t="s">
        <v>1354</v>
      </c>
      <c r="B38">
        <v>0.28249999999999997</v>
      </c>
      <c r="C38">
        <v>802</v>
      </c>
      <c r="D38">
        <v>2839</v>
      </c>
      <c r="E38">
        <v>62</v>
      </c>
    </row>
    <row r="39" spans="1:5" x14ac:dyDescent="0.35">
      <c r="A39" t="s">
        <v>1355</v>
      </c>
      <c r="B39">
        <v>0.28129999999999999</v>
      </c>
      <c r="C39">
        <v>824</v>
      </c>
      <c r="D39">
        <v>2929</v>
      </c>
      <c r="E39">
        <v>59</v>
      </c>
    </row>
    <row r="40" spans="1:5" x14ac:dyDescent="0.35">
      <c r="A40" t="s">
        <v>1356</v>
      </c>
      <c r="B40">
        <v>0.27650000000000002</v>
      </c>
      <c r="C40">
        <v>815</v>
      </c>
      <c r="D40">
        <v>2948</v>
      </c>
      <c r="E40">
        <v>56</v>
      </c>
    </row>
    <row r="41" spans="1:5" x14ac:dyDescent="0.35">
      <c r="A41" t="s">
        <v>1357</v>
      </c>
      <c r="B41">
        <v>0.2747</v>
      </c>
      <c r="C41">
        <v>797</v>
      </c>
      <c r="D41">
        <v>2901</v>
      </c>
      <c r="E41">
        <v>56</v>
      </c>
    </row>
    <row r="42" spans="1:5" x14ac:dyDescent="0.35">
      <c r="A42" t="s">
        <v>1358</v>
      </c>
      <c r="B42">
        <v>0.26190000000000002</v>
      </c>
      <c r="C42">
        <v>664</v>
      </c>
      <c r="D42">
        <v>2535</v>
      </c>
      <c r="E42">
        <v>51</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EDEE9-C40F-41D5-8265-347734BC46FA}">
  <sheetPr>
    <tabColor rgb="FF00B050"/>
  </sheetPr>
  <dimension ref="A1:E3"/>
  <sheetViews>
    <sheetView zoomScale="75" zoomScaleNormal="75" workbookViewId="0">
      <selection activeCell="A43" sqref="A43"/>
    </sheetView>
  </sheetViews>
  <sheetFormatPr defaultRowHeight="14.5" x14ac:dyDescent="0.35"/>
  <cols>
    <col min="1" max="1" width="110.363281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1003</v>
      </c>
      <c r="B2">
        <v>0.3458</v>
      </c>
      <c r="C2">
        <v>831</v>
      </c>
      <c r="D2">
        <v>2403</v>
      </c>
      <c r="E2">
        <v>46</v>
      </c>
    </row>
    <row r="3" spans="1:5" x14ac:dyDescent="0.35">
      <c r="A3" t="s">
        <v>1004</v>
      </c>
      <c r="B3">
        <v>0.32069999999999999</v>
      </c>
      <c r="C3">
        <v>812</v>
      </c>
      <c r="D3">
        <v>2532</v>
      </c>
      <c r="E3">
        <v>51</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C8355-F313-4D0B-B5BF-E28A45B13541}">
  <sheetPr>
    <tabColor rgb="FF92D050"/>
  </sheetPr>
  <dimension ref="A1:E48"/>
  <sheetViews>
    <sheetView zoomScale="75" zoomScaleNormal="75" workbookViewId="0">
      <selection activeCell="A2" sqref="A2"/>
    </sheetView>
  </sheetViews>
  <sheetFormatPr defaultRowHeight="14.5" x14ac:dyDescent="0.35"/>
  <cols>
    <col min="1" max="1" width="122.72656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1003</v>
      </c>
      <c r="B2">
        <v>0.55989999999999995</v>
      </c>
      <c r="C2">
        <v>771</v>
      </c>
      <c r="D2">
        <v>1377</v>
      </c>
      <c r="E2">
        <v>49</v>
      </c>
    </row>
    <row r="3" spans="1:5" x14ac:dyDescent="0.35">
      <c r="A3" t="s">
        <v>1122</v>
      </c>
      <c r="B3">
        <v>0.55120000000000002</v>
      </c>
      <c r="C3">
        <v>834</v>
      </c>
      <c r="D3">
        <v>1513</v>
      </c>
      <c r="E3">
        <v>53</v>
      </c>
    </row>
    <row r="4" spans="1:5" x14ac:dyDescent="0.35">
      <c r="A4" t="s">
        <v>1123</v>
      </c>
      <c r="B4">
        <v>0.54720000000000002</v>
      </c>
      <c r="C4">
        <v>724</v>
      </c>
      <c r="D4">
        <v>1323</v>
      </c>
      <c r="E4">
        <v>44</v>
      </c>
    </row>
    <row r="5" spans="1:5" x14ac:dyDescent="0.35">
      <c r="A5" t="s">
        <v>1083</v>
      </c>
      <c r="B5">
        <v>0.54059999999999997</v>
      </c>
      <c r="C5">
        <v>839</v>
      </c>
      <c r="D5">
        <v>1552</v>
      </c>
      <c r="E5">
        <v>47</v>
      </c>
    </row>
    <row r="6" spans="1:5" x14ac:dyDescent="0.35">
      <c r="A6" t="s">
        <v>925</v>
      </c>
      <c r="B6">
        <v>0.53979999999999995</v>
      </c>
      <c r="C6">
        <v>916</v>
      </c>
      <c r="D6">
        <v>1697</v>
      </c>
      <c r="E6">
        <v>55</v>
      </c>
    </row>
    <row r="7" spans="1:5" x14ac:dyDescent="0.35">
      <c r="A7" t="s">
        <v>133</v>
      </c>
      <c r="B7">
        <v>0.53859999999999997</v>
      </c>
      <c r="C7">
        <v>991</v>
      </c>
      <c r="D7">
        <v>1840</v>
      </c>
      <c r="E7">
        <v>64</v>
      </c>
    </row>
    <row r="8" spans="1:5" x14ac:dyDescent="0.35">
      <c r="A8" t="s">
        <v>1124</v>
      </c>
      <c r="B8">
        <v>0.53400000000000003</v>
      </c>
      <c r="C8">
        <v>1241</v>
      </c>
      <c r="D8">
        <v>2324</v>
      </c>
      <c r="E8">
        <v>67</v>
      </c>
    </row>
    <row r="9" spans="1:5" x14ac:dyDescent="0.35">
      <c r="A9" t="s">
        <v>1125</v>
      </c>
      <c r="B9">
        <v>0.53129999999999999</v>
      </c>
      <c r="C9">
        <v>968</v>
      </c>
      <c r="D9">
        <v>1822</v>
      </c>
      <c r="E9">
        <v>61</v>
      </c>
    </row>
    <row r="10" spans="1:5" x14ac:dyDescent="0.35">
      <c r="A10" t="s">
        <v>1126</v>
      </c>
      <c r="B10">
        <v>0.5302</v>
      </c>
      <c r="C10">
        <v>1008</v>
      </c>
      <c r="D10">
        <v>1901</v>
      </c>
      <c r="E10">
        <v>59</v>
      </c>
    </row>
    <row r="11" spans="1:5" x14ac:dyDescent="0.35">
      <c r="A11" t="s">
        <v>1127</v>
      </c>
      <c r="B11">
        <v>0.52580000000000005</v>
      </c>
      <c r="C11">
        <v>1009</v>
      </c>
      <c r="D11">
        <v>1919</v>
      </c>
      <c r="E11">
        <v>65</v>
      </c>
    </row>
    <row r="12" spans="1:5" x14ac:dyDescent="0.35">
      <c r="A12" t="s">
        <v>1094</v>
      </c>
      <c r="B12">
        <v>0.52569999999999995</v>
      </c>
      <c r="C12">
        <v>1195</v>
      </c>
      <c r="D12">
        <v>2273</v>
      </c>
      <c r="E12">
        <v>72</v>
      </c>
    </row>
    <row r="13" spans="1:5" x14ac:dyDescent="0.35">
      <c r="A13" t="s">
        <v>1015</v>
      </c>
      <c r="B13">
        <v>0.52290000000000003</v>
      </c>
      <c r="C13">
        <v>1062</v>
      </c>
      <c r="D13">
        <v>2031</v>
      </c>
      <c r="E13">
        <v>62</v>
      </c>
    </row>
    <row r="14" spans="1:5" x14ac:dyDescent="0.35">
      <c r="A14" t="s">
        <v>1128</v>
      </c>
      <c r="B14">
        <v>0.51980000000000004</v>
      </c>
      <c r="C14">
        <v>1000</v>
      </c>
      <c r="D14">
        <v>1924</v>
      </c>
      <c r="E14">
        <v>61</v>
      </c>
    </row>
    <row r="15" spans="1:5" x14ac:dyDescent="0.35">
      <c r="A15" t="s">
        <v>1129</v>
      </c>
      <c r="B15">
        <v>0.51559999999999995</v>
      </c>
      <c r="C15">
        <v>940</v>
      </c>
      <c r="D15">
        <v>1823</v>
      </c>
      <c r="E15">
        <v>60</v>
      </c>
    </row>
    <row r="16" spans="1:5" x14ac:dyDescent="0.35">
      <c r="A16" t="s">
        <v>1130</v>
      </c>
      <c r="B16">
        <v>0.51449999999999996</v>
      </c>
      <c r="C16">
        <v>1168</v>
      </c>
      <c r="D16">
        <v>2270</v>
      </c>
      <c r="E16">
        <v>71</v>
      </c>
    </row>
    <row r="17" spans="1:5" x14ac:dyDescent="0.35">
      <c r="A17" t="s">
        <v>1131</v>
      </c>
      <c r="B17">
        <v>0.51219999999999999</v>
      </c>
      <c r="C17">
        <v>777</v>
      </c>
      <c r="D17">
        <v>1517</v>
      </c>
      <c r="E17">
        <v>51</v>
      </c>
    </row>
    <row r="18" spans="1:5" x14ac:dyDescent="0.35">
      <c r="A18" t="s">
        <v>1132</v>
      </c>
      <c r="B18">
        <v>0.51060000000000005</v>
      </c>
      <c r="C18">
        <v>1008</v>
      </c>
      <c r="D18">
        <v>1974</v>
      </c>
      <c r="E18">
        <v>59</v>
      </c>
    </row>
    <row r="19" spans="1:5" x14ac:dyDescent="0.35">
      <c r="A19" t="s">
        <v>1133</v>
      </c>
      <c r="B19">
        <v>0.51029999999999998</v>
      </c>
      <c r="C19">
        <v>820</v>
      </c>
      <c r="D19">
        <v>1607</v>
      </c>
      <c r="E19">
        <v>55</v>
      </c>
    </row>
    <row r="20" spans="1:5" x14ac:dyDescent="0.35">
      <c r="A20" t="s">
        <v>1134</v>
      </c>
      <c r="B20">
        <v>0.50860000000000005</v>
      </c>
      <c r="C20">
        <v>800</v>
      </c>
      <c r="D20">
        <v>1573</v>
      </c>
      <c r="E20">
        <v>52</v>
      </c>
    </row>
    <row r="21" spans="1:5" x14ac:dyDescent="0.35">
      <c r="A21" t="s">
        <v>1135</v>
      </c>
      <c r="B21">
        <v>0.50829999999999997</v>
      </c>
      <c r="C21">
        <v>763</v>
      </c>
      <c r="D21">
        <v>1501</v>
      </c>
      <c r="E21">
        <v>52</v>
      </c>
    </row>
    <row r="22" spans="1:5" x14ac:dyDescent="0.35">
      <c r="A22" t="s">
        <v>1136</v>
      </c>
      <c r="B22">
        <v>0.50819999999999999</v>
      </c>
      <c r="C22">
        <v>810</v>
      </c>
      <c r="D22">
        <v>1594</v>
      </c>
      <c r="E22">
        <v>54</v>
      </c>
    </row>
    <row r="23" spans="1:5" x14ac:dyDescent="0.35">
      <c r="A23" t="s">
        <v>1137</v>
      </c>
      <c r="B23">
        <v>0.50729999999999997</v>
      </c>
      <c r="C23">
        <v>693</v>
      </c>
      <c r="D23">
        <v>1366</v>
      </c>
      <c r="E23">
        <v>45</v>
      </c>
    </row>
    <row r="24" spans="1:5" x14ac:dyDescent="0.35">
      <c r="A24" t="s">
        <v>942</v>
      </c>
      <c r="B24">
        <v>0.505</v>
      </c>
      <c r="C24">
        <v>912</v>
      </c>
      <c r="D24">
        <v>1806</v>
      </c>
      <c r="E24">
        <v>63</v>
      </c>
    </row>
    <row r="25" spans="1:5" x14ac:dyDescent="0.35">
      <c r="A25" t="s">
        <v>1138</v>
      </c>
      <c r="B25">
        <v>0.50470000000000004</v>
      </c>
      <c r="C25">
        <v>648</v>
      </c>
      <c r="D25">
        <v>1284</v>
      </c>
      <c r="E25">
        <v>44</v>
      </c>
    </row>
    <row r="26" spans="1:5" x14ac:dyDescent="0.35">
      <c r="A26" t="s">
        <v>1139</v>
      </c>
      <c r="B26">
        <v>0.50339999999999996</v>
      </c>
      <c r="C26">
        <v>1040</v>
      </c>
      <c r="D26">
        <v>2066</v>
      </c>
      <c r="E26">
        <v>70</v>
      </c>
    </row>
    <row r="27" spans="1:5" x14ac:dyDescent="0.35">
      <c r="A27" t="s">
        <v>945</v>
      </c>
      <c r="B27">
        <v>0.50329999999999997</v>
      </c>
      <c r="C27">
        <v>922</v>
      </c>
      <c r="D27">
        <v>1832</v>
      </c>
      <c r="E27">
        <v>62</v>
      </c>
    </row>
    <row r="28" spans="1:5" x14ac:dyDescent="0.35">
      <c r="A28" t="s">
        <v>1140</v>
      </c>
      <c r="B28">
        <v>0.50209999999999999</v>
      </c>
      <c r="C28">
        <v>842</v>
      </c>
      <c r="D28">
        <v>1677</v>
      </c>
      <c r="E28">
        <v>55</v>
      </c>
    </row>
    <row r="29" spans="1:5" x14ac:dyDescent="0.35">
      <c r="A29" t="s">
        <v>1141</v>
      </c>
      <c r="B29">
        <v>0.501</v>
      </c>
      <c r="C29">
        <v>784</v>
      </c>
      <c r="D29">
        <v>1565</v>
      </c>
      <c r="E29">
        <v>51</v>
      </c>
    </row>
    <row r="30" spans="1:5" x14ac:dyDescent="0.35">
      <c r="A30" t="s">
        <v>1142</v>
      </c>
      <c r="B30">
        <v>0.5</v>
      </c>
      <c r="C30">
        <v>808</v>
      </c>
      <c r="D30">
        <v>1616</v>
      </c>
      <c r="E30">
        <v>59</v>
      </c>
    </row>
    <row r="31" spans="1:5" x14ac:dyDescent="0.35">
      <c r="A31" t="s">
        <v>1143</v>
      </c>
      <c r="B31">
        <v>0.5</v>
      </c>
      <c r="C31">
        <v>815</v>
      </c>
      <c r="D31">
        <v>1630</v>
      </c>
      <c r="E31">
        <v>47</v>
      </c>
    </row>
    <row r="32" spans="1:5" x14ac:dyDescent="0.35">
      <c r="A32" t="s">
        <v>1144</v>
      </c>
      <c r="B32">
        <v>0.49869999999999998</v>
      </c>
      <c r="C32">
        <v>1184</v>
      </c>
      <c r="D32">
        <v>2374</v>
      </c>
      <c r="E32">
        <v>83</v>
      </c>
    </row>
    <row r="33" spans="1:5" x14ac:dyDescent="0.35">
      <c r="A33" t="s">
        <v>1145</v>
      </c>
      <c r="B33">
        <v>0.4975</v>
      </c>
      <c r="C33">
        <v>802</v>
      </c>
      <c r="D33">
        <v>1612</v>
      </c>
      <c r="E33">
        <v>48</v>
      </c>
    </row>
    <row r="34" spans="1:5" x14ac:dyDescent="0.35">
      <c r="A34" t="s">
        <v>1146</v>
      </c>
      <c r="B34">
        <v>0.4975</v>
      </c>
      <c r="C34">
        <v>601</v>
      </c>
      <c r="D34">
        <v>1208</v>
      </c>
      <c r="E34">
        <v>46</v>
      </c>
    </row>
    <row r="35" spans="1:5" x14ac:dyDescent="0.35">
      <c r="A35" t="s">
        <v>1147</v>
      </c>
      <c r="B35">
        <v>0.49619999999999997</v>
      </c>
      <c r="C35">
        <v>649</v>
      </c>
      <c r="D35">
        <v>1308</v>
      </c>
      <c r="E35">
        <v>48</v>
      </c>
    </row>
    <row r="36" spans="1:5" x14ac:dyDescent="0.35">
      <c r="A36" t="s">
        <v>1148</v>
      </c>
      <c r="B36">
        <v>0.49590000000000001</v>
      </c>
      <c r="C36">
        <v>902</v>
      </c>
      <c r="D36">
        <v>1819</v>
      </c>
      <c r="E36">
        <v>62</v>
      </c>
    </row>
    <row r="37" spans="1:5" x14ac:dyDescent="0.35">
      <c r="A37" t="s">
        <v>1149</v>
      </c>
      <c r="B37">
        <v>0.49349999999999999</v>
      </c>
      <c r="C37">
        <v>871</v>
      </c>
      <c r="D37">
        <v>1765</v>
      </c>
      <c r="E37">
        <v>58</v>
      </c>
    </row>
    <row r="38" spans="1:5" x14ac:dyDescent="0.35">
      <c r="A38" t="s">
        <v>1150</v>
      </c>
      <c r="B38">
        <v>0.49320000000000003</v>
      </c>
      <c r="C38">
        <v>729</v>
      </c>
      <c r="D38">
        <v>1478</v>
      </c>
      <c r="E38">
        <v>46</v>
      </c>
    </row>
    <row r="39" spans="1:5" x14ac:dyDescent="0.35">
      <c r="A39" t="s">
        <v>1151</v>
      </c>
      <c r="B39">
        <v>0.48880000000000001</v>
      </c>
      <c r="C39">
        <v>961</v>
      </c>
      <c r="D39">
        <v>1966</v>
      </c>
      <c r="E39">
        <v>61</v>
      </c>
    </row>
    <row r="40" spans="1:5" x14ac:dyDescent="0.35">
      <c r="A40" t="s">
        <v>1152</v>
      </c>
      <c r="B40">
        <v>0.47870000000000001</v>
      </c>
      <c r="C40">
        <v>1126</v>
      </c>
      <c r="D40">
        <v>2352</v>
      </c>
      <c r="E40">
        <v>81</v>
      </c>
    </row>
    <row r="41" spans="1:5" x14ac:dyDescent="0.35">
      <c r="A41" t="s">
        <v>1153</v>
      </c>
      <c r="B41">
        <v>0.47739999999999999</v>
      </c>
      <c r="C41">
        <v>876</v>
      </c>
      <c r="D41">
        <v>1835</v>
      </c>
      <c r="E41">
        <v>57</v>
      </c>
    </row>
    <row r="42" spans="1:5" x14ac:dyDescent="0.35">
      <c r="A42" t="s">
        <v>1154</v>
      </c>
      <c r="B42">
        <v>0.47720000000000001</v>
      </c>
      <c r="C42">
        <v>710</v>
      </c>
      <c r="D42">
        <v>1488</v>
      </c>
      <c r="E42">
        <v>47</v>
      </c>
    </row>
    <row r="43" spans="1:5" x14ac:dyDescent="0.35">
      <c r="A43" t="s">
        <v>1155</v>
      </c>
      <c r="B43">
        <v>0.47710000000000002</v>
      </c>
      <c r="C43">
        <v>929</v>
      </c>
      <c r="D43">
        <v>1947</v>
      </c>
      <c r="E43">
        <v>62</v>
      </c>
    </row>
    <row r="44" spans="1:5" x14ac:dyDescent="0.35">
      <c r="A44" t="s">
        <v>567</v>
      </c>
      <c r="B44">
        <v>0.46920000000000001</v>
      </c>
      <c r="C44">
        <v>655</v>
      </c>
      <c r="D44">
        <v>1396</v>
      </c>
      <c r="E44">
        <v>44</v>
      </c>
    </row>
    <row r="45" spans="1:5" x14ac:dyDescent="0.35">
      <c r="A45" t="s">
        <v>371</v>
      </c>
      <c r="B45">
        <v>0.4602</v>
      </c>
      <c r="C45">
        <v>618</v>
      </c>
      <c r="D45">
        <v>1343</v>
      </c>
      <c r="E45">
        <v>46</v>
      </c>
    </row>
    <row r="46" spans="1:5" x14ac:dyDescent="0.35">
      <c r="A46" t="s">
        <v>1156</v>
      </c>
      <c r="B46">
        <v>0.4577</v>
      </c>
      <c r="C46">
        <v>715</v>
      </c>
      <c r="D46">
        <v>1562</v>
      </c>
      <c r="E46">
        <v>55</v>
      </c>
    </row>
    <row r="47" spans="1:5" x14ac:dyDescent="0.35">
      <c r="A47" t="s">
        <v>766</v>
      </c>
      <c r="B47">
        <v>0.45429999999999998</v>
      </c>
      <c r="C47">
        <v>731</v>
      </c>
      <c r="D47">
        <v>1609</v>
      </c>
      <c r="E47">
        <v>52</v>
      </c>
    </row>
    <row r="48" spans="1:5" x14ac:dyDescent="0.35">
      <c r="A48" t="s">
        <v>1157</v>
      </c>
      <c r="B48">
        <v>0.41959999999999997</v>
      </c>
      <c r="C48">
        <v>681</v>
      </c>
      <c r="D48">
        <v>1623</v>
      </c>
      <c r="E48">
        <v>53</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B19ED-1F61-4987-A3B3-F38E1D05821B}">
  <sheetPr>
    <tabColor rgb="FF92D050"/>
  </sheetPr>
  <dimension ref="A1:E42"/>
  <sheetViews>
    <sheetView zoomScale="75" zoomScaleNormal="75" workbookViewId="0">
      <selection activeCell="A43" sqref="A43"/>
    </sheetView>
  </sheetViews>
  <sheetFormatPr defaultRowHeight="14.5" x14ac:dyDescent="0.35"/>
  <cols>
    <col min="1" max="1" width="122.72656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1085</v>
      </c>
      <c r="B2">
        <v>0.55489999999999995</v>
      </c>
      <c r="C2">
        <v>1158</v>
      </c>
      <c r="D2">
        <v>2087</v>
      </c>
      <c r="E2">
        <v>71</v>
      </c>
    </row>
    <row r="3" spans="1:5" x14ac:dyDescent="0.35">
      <c r="A3" t="s">
        <v>1082</v>
      </c>
      <c r="B3">
        <v>0.55259999999999998</v>
      </c>
      <c r="C3">
        <v>1114</v>
      </c>
      <c r="D3">
        <v>2016</v>
      </c>
      <c r="E3">
        <v>58</v>
      </c>
    </row>
    <row r="4" spans="1:5" x14ac:dyDescent="0.35">
      <c r="A4" t="s">
        <v>1086</v>
      </c>
      <c r="B4">
        <v>0.54990000000000006</v>
      </c>
      <c r="C4">
        <v>976</v>
      </c>
      <c r="D4">
        <v>1775</v>
      </c>
      <c r="E4">
        <v>54</v>
      </c>
    </row>
    <row r="5" spans="1:5" x14ac:dyDescent="0.35">
      <c r="A5" t="s">
        <v>1087</v>
      </c>
      <c r="B5">
        <v>0.54800000000000004</v>
      </c>
      <c r="C5">
        <v>976</v>
      </c>
      <c r="D5">
        <v>1781</v>
      </c>
      <c r="E5">
        <v>59</v>
      </c>
    </row>
    <row r="6" spans="1:5" x14ac:dyDescent="0.35">
      <c r="A6" t="s">
        <v>1088</v>
      </c>
      <c r="B6">
        <v>0.54110000000000003</v>
      </c>
      <c r="C6">
        <v>1197</v>
      </c>
      <c r="D6">
        <v>2212</v>
      </c>
      <c r="E6">
        <v>71</v>
      </c>
    </row>
    <row r="7" spans="1:5" x14ac:dyDescent="0.35">
      <c r="A7" t="s">
        <v>1089</v>
      </c>
      <c r="B7">
        <v>0.53849999999999998</v>
      </c>
      <c r="C7">
        <v>1036</v>
      </c>
      <c r="D7">
        <v>1924</v>
      </c>
      <c r="E7">
        <v>70</v>
      </c>
    </row>
    <row r="8" spans="1:5" x14ac:dyDescent="0.35">
      <c r="A8" t="s">
        <v>1090</v>
      </c>
      <c r="B8">
        <v>0.53439999999999999</v>
      </c>
      <c r="C8">
        <v>1197</v>
      </c>
      <c r="D8">
        <v>2240</v>
      </c>
      <c r="E8">
        <v>74</v>
      </c>
    </row>
    <row r="9" spans="1:5" x14ac:dyDescent="0.35">
      <c r="A9" t="s">
        <v>1091</v>
      </c>
      <c r="B9">
        <v>0.53149999999999997</v>
      </c>
      <c r="C9">
        <v>642</v>
      </c>
      <c r="D9">
        <v>1208</v>
      </c>
      <c r="E9">
        <v>47</v>
      </c>
    </row>
    <row r="10" spans="1:5" x14ac:dyDescent="0.35">
      <c r="A10" t="s">
        <v>1092</v>
      </c>
      <c r="B10">
        <v>0.53039999999999998</v>
      </c>
      <c r="C10">
        <v>768</v>
      </c>
      <c r="D10">
        <v>1448</v>
      </c>
      <c r="E10">
        <v>47</v>
      </c>
    </row>
    <row r="11" spans="1:5" x14ac:dyDescent="0.35">
      <c r="A11" t="s">
        <v>1093</v>
      </c>
      <c r="B11">
        <v>0.5302</v>
      </c>
      <c r="C11">
        <v>816</v>
      </c>
      <c r="D11">
        <v>1539</v>
      </c>
      <c r="E11">
        <v>49</v>
      </c>
    </row>
    <row r="12" spans="1:5" x14ac:dyDescent="0.35">
      <c r="A12" t="s">
        <v>1094</v>
      </c>
      <c r="B12">
        <v>0.52880000000000005</v>
      </c>
      <c r="C12">
        <v>1092</v>
      </c>
      <c r="D12">
        <v>2065</v>
      </c>
      <c r="E12">
        <v>74</v>
      </c>
    </row>
    <row r="13" spans="1:5" x14ac:dyDescent="0.35">
      <c r="A13" t="s">
        <v>1095</v>
      </c>
      <c r="B13">
        <v>0.52639999999999998</v>
      </c>
      <c r="C13">
        <v>809</v>
      </c>
      <c r="D13">
        <v>1537</v>
      </c>
      <c r="E13">
        <v>49</v>
      </c>
    </row>
    <row r="14" spans="1:5" x14ac:dyDescent="0.35">
      <c r="A14" t="s">
        <v>1096</v>
      </c>
      <c r="B14">
        <v>0.52300000000000002</v>
      </c>
      <c r="C14">
        <v>853</v>
      </c>
      <c r="D14">
        <v>1631</v>
      </c>
      <c r="E14">
        <v>60</v>
      </c>
    </row>
    <row r="15" spans="1:5" x14ac:dyDescent="0.35">
      <c r="A15" t="s">
        <v>1097</v>
      </c>
      <c r="B15">
        <v>0.52210000000000001</v>
      </c>
      <c r="C15">
        <v>1123</v>
      </c>
      <c r="D15">
        <v>2151</v>
      </c>
      <c r="E15">
        <v>68</v>
      </c>
    </row>
    <row r="16" spans="1:5" x14ac:dyDescent="0.35">
      <c r="A16" t="s">
        <v>1098</v>
      </c>
      <c r="B16">
        <v>0.51939999999999997</v>
      </c>
      <c r="C16">
        <v>696</v>
      </c>
      <c r="D16">
        <v>1340</v>
      </c>
      <c r="E16">
        <v>44</v>
      </c>
    </row>
    <row r="17" spans="1:5" x14ac:dyDescent="0.35">
      <c r="A17" t="s">
        <v>1099</v>
      </c>
      <c r="B17">
        <v>0.51800000000000002</v>
      </c>
      <c r="C17">
        <v>720</v>
      </c>
      <c r="D17">
        <v>1390</v>
      </c>
      <c r="E17">
        <v>49</v>
      </c>
    </row>
    <row r="18" spans="1:5" x14ac:dyDescent="0.35">
      <c r="A18" t="s">
        <v>1100</v>
      </c>
      <c r="B18">
        <v>0.51200000000000001</v>
      </c>
      <c r="C18">
        <v>1071</v>
      </c>
      <c r="D18">
        <v>2092</v>
      </c>
      <c r="E18">
        <v>74</v>
      </c>
    </row>
    <row r="19" spans="1:5" x14ac:dyDescent="0.35">
      <c r="A19" t="s">
        <v>1101</v>
      </c>
      <c r="B19">
        <v>0.51149999999999995</v>
      </c>
      <c r="C19">
        <v>825</v>
      </c>
      <c r="D19">
        <v>1613</v>
      </c>
      <c r="E19">
        <v>50</v>
      </c>
    </row>
    <row r="20" spans="1:5" x14ac:dyDescent="0.35">
      <c r="A20" t="s">
        <v>1102</v>
      </c>
      <c r="B20">
        <v>0.50929999999999997</v>
      </c>
      <c r="C20">
        <v>742</v>
      </c>
      <c r="D20">
        <v>1457</v>
      </c>
      <c r="E20">
        <v>49</v>
      </c>
    </row>
    <row r="21" spans="1:5" x14ac:dyDescent="0.35">
      <c r="A21" t="s">
        <v>1103</v>
      </c>
      <c r="B21">
        <v>0.5091</v>
      </c>
      <c r="C21">
        <v>812</v>
      </c>
      <c r="D21">
        <v>1595</v>
      </c>
      <c r="E21">
        <v>54</v>
      </c>
    </row>
    <row r="22" spans="1:5" x14ac:dyDescent="0.35">
      <c r="A22" t="s">
        <v>741</v>
      </c>
      <c r="B22">
        <v>0.50880000000000003</v>
      </c>
      <c r="C22">
        <v>956</v>
      </c>
      <c r="D22">
        <v>1879</v>
      </c>
      <c r="E22">
        <v>59</v>
      </c>
    </row>
    <row r="23" spans="1:5" x14ac:dyDescent="0.35">
      <c r="A23" t="s">
        <v>1104</v>
      </c>
      <c r="B23">
        <v>0.50839999999999996</v>
      </c>
      <c r="C23">
        <v>727</v>
      </c>
      <c r="D23">
        <v>1430</v>
      </c>
      <c r="E23">
        <v>49</v>
      </c>
    </row>
    <row r="24" spans="1:5" x14ac:dyDescent="0.35">
      <c r="A24" t="s">
        <v>1105</v>
      </c>
      <c r="B24">
        <v>0.50749999999999995</v>
      </c>
      <c r="C24">
        <v>882</v>
      </c>
      <c r="D24">
        <v>1738</v>
      </c>
      <c r="E24">
        <v>56</v>
      </c>
    </row>
    <row r="25" spans="1:5" x14ac:dyDescent="0.35">
      <c r="A25" t="s">
        <v>1065</v>
      </c>
      <c r="B25">
        <v>0.50660000000000005</v>
      </c>
      <c r="C25">
        <v>689</v>
      </c>
      <c r="D25">
        <v>1360</v>
      </c>
      <c r="E25">
        <v>54</v>
      </c>
    </row>
    <row r="26" spans="1:5" x14ac:dyDescent="0.35">
      <c r="A26" t="s">
        <v>1106</v>
      </c>
      <c r="B26">
        <v>0.50639999999999996</v>
      </c>
      <c r="C26">
        <v>713</v>
      </c>
      <c r="D26">
        <v>1408</v>
      </c>
      <c r="E26">
        <v>45</v>
      </c>
    </row>
    <row r="27" spans="1:5" x14ac:dyDescent="0.35">
      <c r="A27" t="s">
        <v>1107</v>
      </c>
      <c r="B27">
        <v>0.50460000000000005</v>
      </c>
      <c r="C27">
        <v>816</v>
      </c>
      <c r="D27">
        <v>1617</v>
      </c>
      <c r="E27">
        <v>49</v>
      </c>
    </row>
    <row r="28" spans="1:5" x14ac:dyDescent="0.35">
      <c r="A28" t="s">
        <v>1108</v>
      </c>
      <c r="B28">
        <v>0.50449999999999995</v>
      </c>
      <c r="C28">
        <v>789</v>
      </c>
      <c r="D28">
        <v>1564</v>
      </c>
      <c r="E28">
        <v>51</v>
      </c>
    </row>
    <row r="29" spans="1:5" x14ac:dyDescent="0.35">
      <c r="A29" t="s">
        <v>991</v>
      </c>
      <c r="B29">
        <v>0.5</v>
      </c>
      <c r="C29">
        <v>715</v>
      </c>
      <c r="D29">
        <v>1430</v>
      </c>
      <c r="E29">
        <v>48</v>
      </c>
    </row>
    <row r="30" spans="1:5" x14ac:dyDescent="0.35">
      <c r="A30" t="s">
        <v>1109</v>
      </c>
      <c r="B30">
        <v>0.49959999999999999</v>
      </c>
      <c r="C30">
        <v>632</v>
      </c>
      <c r="D30">
        <v>1265</v>
      </c>
      <c r="E30">
        <v>44</v>
      </c>
    </row>
    <row r="31" spans="1:5" x14ac:dyDescent="0.35">
      <c r="A31" t="s">
        <v>1110</v>
      </c>
      <c r="B31">
        <v>0.49940000000000001</v>
      </c>
      <c r="C31">
        <v>808</v>
      </c>
      <c r="D31">
        <v>1618</v>
      </c>
      <c r="E31">
        <v>52</v>
      </c>
    </row>
    <row r="32" spans="1:5" x14ac:dyDescent="0.35">
      <c r="A32" t="s">
        <v>1111</v>
      </c>
      <c r="B32">
        <v>0.4955</v>
      </c>
      <c r="C32">
        <v>720</v>
      </c>
      <c r="D32">
        <v>1453</v>
      </c>
      <c r="E32">
        <v>48</v>
      </c>
    </row>
    <row r="33" spans="1:5" x14ac:dyDescent="0.35">
      <c r="A33" t="s">
        <v>1112</v>
      </c>
      <c r="B33">
        <v>0.49440000000000001</v>
      </c>
      <c r="C33">
        <v>801</v>
      </c>
      <c r="D33">
        <v>1620</v>
      </c>
      <c r="E33">
        <v>53</v>
      </c>
    </row>
    <row r="34" spans="1:5" x14ac:dyDescent="0.35">
      <c r="A34" t="s">
        <v>1113</v>
      </c>
      <c r="B34">
        <v>0.49390000000000001</v>
      </c>
      <c r="C34">
        <v>887</v>
      </c>
      <c r="D34">
        <v>1796</v>
      </c>
      <c r="E34">
        <v>62</v>
      </c>
    </row>
    <row r="35" spans="1:5" x14ac:dyDescent="0.35">
      <c r="A35" t="s">
        <v>1114</v>
      </c>
      <c r="B35">
        <v>0.49320000000000003</v>
      </c>
      <c r="C35">
        <v>909</v>
      </c>
      <c r="D35">
        <v>1843</v>
      </c>
      <c r="E35">
        <v>56</v>
      </c>
    </row>
    <row r="36" spans="1:5" x14ac:dyDescent="0.35">
      <c r="A36" t="s">
        <v>1115</v>
      </c>
      <c r="B36">
        <v>0.49259999999999998</v>
      </c>
      <c r="C36">
        <v>636</v>
      </c>
      <c r="D36">
        <v>1291</v>
      </c>
      <c r="E36">
        <v>45</v>
      </c>
    </row>
    <row r="37" spans="1:5" x14ac:dyDescent="0.35">
      <c r="A37" t="s">
        <v>1116</v>
      </c>
      <c r="B37">
        <v>0.48849999999999999</v>
      </c>
      <c r="C37">
        <v>741</v>
      </c>
      <c r="D37">
        <v>1517</v>
      </c>
      <c r="E37">
        <v>51</v>
      </c>
    </row>
    <row r="38" spans="1:5" x14ac:dyDescent="0.35">
      <c r="A38" t="s">
        <v>1117</v>
      </c>
      <c r="B38">
        <v>0.48670000000000002</v>
      </c>
      <c r="C38">
        <v>881</v>
      </c>
      <c r="D38">
        <v>1810</v>
      </c>
      <c r="E38">
        <v>59</v>
      </c>
    </row>
    <row r="39" spans="1:5" x14ac:dyDescent="0.35">
      <c r="A39" t="s">
        <v>1118</v>
      </c>
      <c r="B39">
        <v>0.48530000000000001</v>
      </c>
      <c r="C39">
        <v>693</v>
      </c>
      <c r="D39">
        <v>1428</v>
      </c>
      <c r="E39">
        <v>46</v>
      </c>
    </row>
    <row r="40" spans="1:5" x14ac:dyDescent="0.35">
      <c r="A40" t="s">
        <v>1119</v>
      </c>
      <c r="B40">
        <v>0.47849999999999998</v>
      </c>
      <c r="C40">
        <v>735</v>
      </c>
      <c r="D40">
        <v>1536</v>
      </c>
      <c r="E40">
        <v>51</v>
      </c>
    </row>
    <row r="41" spans="1:5" x14ac:dyDescent="0.35">
      <c r="A41" t="s">
        <v>1120</v>
      </c>
      <c r="B41">
        <v>0.46810000000000002</v>
      </c>
      <c r="C41">
        <v>792</v>
      </c>
      <c r="D41">
        <v>1692</v>
      </c>
      <c r="E41">
        <v>53</v>
      </c>
    </row>
    <row r="42" spans="1:5" x14ac:dyDescent="0.35">
      <c r="A42" t="s">
        <v>1121</v>
      </c>
      <c r="B42">
        <v>0.45629999999999998</v>
      </c>
      <c r="C42">
        <v>805</v>
      </c>
      <c r="D42">
        <v>1764</v>
      </c>
      <c r="E42">
        <v>62</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9B91C-0ED3-473C-B5E6-2C7D5B459CDE}">
  <sheetPr>
    <tabColor rgb="FF92D050"/>
  </sheetPr>
  <dimension ref="A1:E3"/>
  <sheetViews>
    <sheetView zoomScale="75" zoomScaleNormal="75" workbookViewId="0">
      <selection activeCell="A43" sqref="A43"/>
    </sheetView>
  </sheetViews>
  <sheetFormatPr defaultRowHeight="14.5" x14ac:dyDescent="0.35"/>
  <cols>
    <col min="1" max="1" width="110.36328125" bestFit="1" customWidth="1"/>
    <col min="2" max="2" width="6.81640625" bestFit="1" customWidth="1"/>
    <col min="3" max="3" width="12.81640625" bestFit="1" customWidth="1"/>
    <col min="4" max="4" width="13.08984375" bestFit="1" customWidth="1"/>
    <col min="5" max="5" width="10.26953125" bestFit="1" customWidth="1"/>
  </cols>
  <sheetData>
    <row r="1" spans="1:5" x14ac:dyDescent="0.35">
      <c r="A1" t="s">
        <v>125</v>
      </c>
      <c r="B1" t="s">
        <v>920</v>
      </c>
      <c r="C1" t="s">
        <v>1005</v>
      </c>
      <c r="D1" t="s">
        <v>1006</v>
      </c>
      <c r="E1" t="s">
        <v>127</v>
      </c>
    </row>
    <row r="2" spans="1:5" x14ac:dyDescent="0.35">
      <c r="A2" t="s">
        <v>1003</v>
      </c>
      <c r="B2">
        <v>0.5776</v>
      </c>
      <c r="C2">
        <v>834</v>
      </c>
      <c r="D2">
        <v>1444</v>
      </c>
      <c r="E2">
        <v>46</v>
      </c>
    </row>
    <row r="3" spans="1:5" x14ac:dyDescent="0.35">
      <c r="A3" t="s">
        <v>1004</v>
      </c>
      <c r="B3">
        <v>0.53490000000000004</v>
      </c>
      <c r="C3">
        <v>850</v>
      </c>
      <c r="D3">
        <v>1589</v>
      </c>
      <c r="E3">
        <v>51</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619A9-0F4F-46C5-94AE-5E7F2EECFE6A}">
  <sheetPr>
    <tabColor rgb="FF00B050"/>
  </sheetPr>
  <dimension ref="A1:E48"/>
  <sheetViews>
    <sheetView topLeftCell="A16" zoomScale="75" zoomScaleNormal="75" workbookViewId="0">
      <selection activeCell="A43" sqref="A43"/>
    </sheetView>
  </sheetViews>
  <sheetFormatPr defaultRowHeight="14.5" x14ac:dyDescent="0.35"/>
  <cols>
    <col min="1" max="1" width="122.7265625" bestFit="1" customWidth="1"/>
    <col min="2" max="2" width="12.453125" bestFit="1" customWidth="1"/>
    <col min="3" max="3" width="12.81640625" bestFit="1" customWidth="1"/>
    <col min="4" max="4" width="13.08984375" bestFit="1" customWidth="1"/>
    <col min="5" max="5" width="10.26953125" bestFit="1" customWidth="1"/>
  </cols>
  <sheetData>
    <row r="1" spans="1:5" x14ac:dyDescent="0.35">
      <c r="A1" t="s">
        <v>125</v>
      </c>
      <c r="B1" t="s">
        <v>1158</v>
      </c>
      <c r="C1" t="s">
        <v>1005</v>
      </c>
      <c r="D1" t="s">
        <v>1006</v>
      </c>
      <c r="E1" t="s">
        <v>127</v>
      </c>
    </row>
    <row r="2" spans="1:5" x14ac:dyDescent="0.35">
      <c r="A2" t="s">
        <v>1359</v>
      </c>
      <c r="B2">
        <v>0.46279999999999999</v>
      </c>
      <c r="C2">
        <v>168</v>
      </c>
      <c r="D2">
        <v>363</v>
      </c>
      <c r="E2">
        <v>59</v>
      </c>
    </row>
    <row r="3" spans="1:5" x14ac:dyDescent="0.35">
      <c r="A3" t="s">
        <v>1360</v>
      </c>
      <c r="B3">
        <v>0.4395</v>
      </c>
      <c r="C3">
        <v>229</v>
      </c>
      <c r="D3">
        <v>521</v>
      </c>
      <c r="E3">
        <v>65</v>
      </c>
    </row>
    <row r="4" spans="1:5" x14ac:dyDescent="0.35">
      <c r="A4" t="s">
        <v>1361</v>
      </c>
      <c r="B4">
        <v>0.43709999999999999</v>
      </c>
      <c r="C4">
        <v>243</v>
      </c>
      <c r="D4">
        <v>556</v>
      </c>
      <c r="E4">
        <v>72</v>
      </c>
    </row>
    <row r="5" spans="1:5" x14ac:dyDescent="0.35">
      <c r="A5" t="s">
        <v>1362</v>
      </c>
      <c r="B5">
        <v>0.43709999999999999</v>
      </c>
      <c r="C5">
        <v>132</v>
      </c>
      <c r="D5">
        <v>302</v>
      </c>
      <c r="E5">
        <v>46</v>
      </c>
    </row>
    <row r="6" spans="1:5" x14ac:dyDescent="0.35">
      <c r="A6" t="s">
        <v>1363</v>
      </c>
      <c r="B6">
        <v>0.43559999999999999</v>
      </c>
      <c r="C6">
        <v>203</v>
      </c>
      <c r="D6">
        <v>466</v>
      </c>
      <c r="E6">
        <v>47</v>
      </c>
    </row>
    <row r="7" spans="1:5" x14ac:dyDescent="0.35">
      <c r="A7" t="s">
        <v>1364</v>
      </c>
      <c r="B7">
        <v>0.42659999999999998</v>
      </c>
      <c r="C7">
        <v>215</v>
      </c>
      <c r="D7">
        <v>504</v>
      </c>
      <c r="E7">
        <v>55</v>
      </c>
    </row>
    <row r="8" spans="1:5" x14ac:dyDescent="0.35">
      <c r="A8" t="s">
        <v>1365</v>
      </c>
      <c r="B8">
        <v>0.42630000000000001</v>
      </c>
      <c r="C8">
        <v>162</v>
      </c>
      <c r="D8">
        <v>380</v>
      </c>
      <c r="E8">
        <v>54</v>
      </c>
    </row>
    <row r="9" spans="1:5" x14ac:dyDescent="0.35">
      <c r="A9" t="s">
        <v>1366</v>
      </c>
      <c r="B9">
        <v>0.42559999999999998</v>
      </c>
      <c r="C9">
        <v>123</v>
      </c>
      <c r="D9">
        <v>289</v>
      </c>
      <c r="E9">
        <v>47</v>
      </c>
    </row>
    <row r="10" spans="1:5" x14ac:dyDescent="0.35">
      <c r="A10" t="s">
        <v>1054</v>
      </c>
      <c r="B10">
        <v>0.42530000000000001</v>
      </c>
      <c r="C10">
        <v>165</v>
      </c>
      <c r="D10">
        <v>388</v>
      </c>
      <c r="E10">
        <v>49</v>
      </c>
    </row>
    <row r="11" spans="1:5" x14ac:dyDescent="0.35">
      <c r="A11" t="s">
        <v>1367</v>
      </c>
      <c r="B11">
        <v>0.42449999999999999</v>
      </c>
      <c r="C11">
        <v>208</v>
      </c>
      <c r="D11">
        <v>490</v>
      </c>
      <c r="E11">
        <v>64</v>
      </c>
    </row>
    <row r="12" spans="1:5" x14ac:dyDescent="0.35">
      <c r="A12" t="s">
        <v>1368</v>
      </c>
      <c r="B12">
        <v>0.42020000000000002</v>
      </c>
      <c r="C12">
        <v>187</v>
      </c>
      <c r="D12">
        <v>445</v>
      </c>
      <c r="E12">
        <v>62</v>
      </c>
    </row>
    <row r="13" spans="1:5" x14ac:dyDescent="0.35">
      <c r="A13" t="s">
        <v>1369</v>
      </c>
      <c r="B13">
        <v>0.41720000000000002</v>
      </c>
      <c r="C13">
        <v>179</v>
      </c>
      <c r="D13">
        <v>429</v>
      </c>
      <c r="E13">
        <v>55</v>
      </c>
    </row>
    <row r="14" spans="1:5" x14ac:dyDescent="0.35">
      <c r="A14" t="s">
        <v>1370</v>
      </c>
      <c r="B14">
        <v>0.41639999999999999</v>
      </c>
      <c r="C14">
        <v>157</v>
      </c>
      <c r="D14">
        <v>377</v>
      </c>
      <c r="E14">
        <v>55</v>
      </c>
    </row>
    <row r="15" spans="1:5" x14ac:dyDescent="0.35">
      <c r="A15" t="s">
        <v>1371</v>
      </c>
      <c r="B15">
        <v>0.41589999999999999</v>
      </c>
      <c r="C15">
        <v>136</v>
      </c>
      <c r="D15">
        <v>327</v>
      </c>
      <c r="E15">
        <v>52</v>
      </c>
    </row>
    <row r="16" spans="1:5" x14ac:dyDescent="0.35">
      <c r="A16" t="s">
        <v>1372</v>
      </c>
      <c r="B16">
        <v>0.41499999999999998</v>
      </c>
      <c r="C16">
        <v>222</v>
      </c>
      <c r="D16">
        <v>535</v>
      </c>
      <c r="E16">
        <v>83</v>
      </c>
    </row>
    <row r="17" spans="1:5" x14ac:dyDescent="0.35">
      <c r="A17" t="s">
        <v>1131</v>
      </c>
      <c r="B17">
        <v>0.41460000000000002</v>
      </c>
      <c r="C17">
        <v>148</v>
      </c>
      <c r="D17">
        <v>357</v>
      </c>
      <c r="E17">
        <v>51</v>
      </c>
    </row>
    <row r="18" spans="1:5" x14ac:dyDescent="0.35">
      <c r="A18" t="s">
        <v>1373</v>
      </c>
      <c r="B18">
        <v>0.41449999999999998</v>
      </c>
      <c r="C18">
        <v>206</v>
      </c>
      <c r="D18">
        <v>497</v>
      </c>
      <c r="E18">
        <v>59</v>
      </c>
    </row>
    <row r="19" spans="1:5" x14ac:dyDescent="0.35">
      <c r="A19" t="s">
        <v>1374</v>
      </c>
      <c r="B19">
        <v>0.40960000000000002</v>
      </c>
      <c r="C19">
        <v>188</v>
      </c>
      <c r="D19">
        <v>459</v>
      </c>
      <c r="E19">
        <v>61</v>
      </c>
    </row>
    <row r="20" spans="1:5" x14ac:dyDescent="0.35">
      <c r="A20" t="s">
        <v>1375</v>
      </c>
      <c r="B20">
        <v>0.40860000000000002</v>
      </c>
      <c r="C20">
        <v>172</v>
      </c>
      <c r="D20">
        <v>421</v>
      </c>
      <c r="E20">
        <v>63</v>
      </c>
    </row>
    <row r="21" spans="1:5" x14ac:dyDescent="0.35">
      <c r="A21" t="s">
        <v>984</v>
      </c>
      <c r="B21">
        <v>0.40749999999999997</v>
      </c>
      <c r="C21">
        <v>163</v>
      </c>
      <c r="D21">
        <v>400</v>
      </c>
      <c r="E21">
        <v>61</v>
      </c>
    </row>
    <row r="22" spans="1:5" x14ac:dyDescent="0.35">
      <c r="A22" t="s">
        <v>1376</v>
      </c>
      <c r="B22">
        <v>0.40350000000000003</v>
      </c>
      <c r="C22">
        <v>276</v>
      </c>
      <c r="D22">
        <v>684</v>
      </c>
      <c r="E22">
        <v>67</v>
      </c>
    </row>
    <row r="23" spans="1:5" x14ac:dyDescent="0.35">
      <c r="A23" t="s">
        <v>1377</v>
      </c>
      <c r="B23">
        <v>0.40329999999999999</v>
      </c>
      <c r="C23">
        <v>169</v>
      </c>
      <c r="D23">
        <v>419</v>
      </c>
      <c r="E23">
        <v>47</v>
      </c>
    </row>
    <row r="24" spans="1:5" x14ac:dyDescent="0.35">
      <c r="A24" t="s">
        <v>1378</v>
      </c>
      <c r="B24">
        <v>0.40139999999999998</v>
      </c>
      <c r="C24">
        <v>114</v>
      </c>
      <c r="D24">
        <v>284</v>
      </c>
      <c r="E24">
        <v>44</v>
      </c>
    </row>
    <row r="25" spans="1:5" x14ac:dyDescent="0.35">
      <c r="A25" t="s">
        <v>1379</v>
      </c>
      <c r="B25">
        <v>0.3992</v>
      </c>
      <c r="C25">
        <v>95</v>
      </c>
      <c r="D25">
        <v>238</v>
      </c>
      <c r="E25">
        <v>53</v>
      </c>
    </row>
    <row r="26" spans="1:5" x14ac:dyDescent="0.35">
      <c r="A26" t="s">
        <v>1380</v>
      </c>
      <c r="B26">
        <v>0.39679999999999999</v>
      </c>
      <c r="C26">
        <v>175</v>
      </c>
      <c r="D26">
        <v>441</v>
      </c>
      <c r="E26">
        <v>60</v>
      </c>
    </row>
    <row r="27" spans="1:5" x14ac:dyDescent="0.35">
      <c r="A27" t="s">
        <v>1381</v>
      </c>
      <c r="B27">
        <v>0.3952</v>
      </c>
      <c r="C27">
        <v>132</v>
      </c>
      <c r="D27">
        <v>334</v>
      </c>
      <c r="E27">
        <v>55</v>
      </c>
    </row>
    <row r="28" spans="1:5" x14ac:dyDescent="0.35">
      <c r="A28" t="s">
        <v>1382</v>
      </c>
      <c r="B28">
        <v>0.3952</v>
      </c>
      <c r="C28">
        <v>98</v>
      </c>
      <c r="D28">
        <v>248</v>
      </c>
      <c r="E28">
        <v>46</v>
      </c>
    </row>
    <row r="29" spans="1:5" x14ac:dyDescent="0.35">
      <c r="A29" t="s">
        <v>1383</v>
      </c>
      <c r="B29">
        <v>0.39429999999999998</v>
      </c>
      <c r="C29">
        <v>209</v>
      </c>
      <c r="D29">
        <v>530</v>
      </c>
      <c r="E29">
        <v>71</v>
      </c>
    </row>
    <row r="30" spans="1:5" x14ac:dyDescent="0.35">
      <c r="A30" t="s">
        <v>1384</v>
      </c>
      <c r="B30">
        <v>0.39419999999999999</v>
      </c>
      <c r="C30">
        <v>123</v>
      </c>
      <c r="D30">
        <v>312</v>
      </c>
      <c r="E30">
        <v>44</v>
      </c>
    </row>
    <row r="31" spans="1:5" x14ac:dyDescent="0.35">
      <c r="A31" t="s">
        <v>1183</v>
      </c>
      <c r="B31">
        <v>0.39340000000000003</v>
      </c>
      <c r="C31">
        <v>131</v>
      </c>
      <c r="D31">
        <v>333</v>
      </c>
      <c r="E31">
        <v>44</v>
      </c>
    </row>
    <row r="32" spans="1:5" x14ac:dyDescent="0.35">
      <c r="A32" t="s">
        <v>1385</v>
      </c>
      <c r="B32">
        <v>0.39250000000000002</v>
      </c>
      <c r="C32">
        <v>188</v>
      </c>
      <c r="D32">
        <v>479</v>
      </c>
      <c r="E32">
        <v>62</v>
      </c>
    </row>
    <row r="33" spans="1:5" x14ac:dyDescent="0.35">
      <c r="A33" t="s">
        <v>1386</v>
      </c>
      <c r="B33">
        <v>0.39129999999999998</v>
      </c>
      <c r="C33">
        <v>162</v>
      </c>
      <c r="D33">
        <v>414</v>
      </c>
      <c r="E33">
        <v>53</v>
      </c>
    </row>
    <row r="34" spans="1:5" x14ac:dyDescent="0.35">
      <c r="A34" t="s">
        <v>1387</v>
      </c>
      <c r="B34">
        <v>0.39119999999999999</v>
      </c>
      <c r="C34">
        <v>133</v>
      </c>
      <c r="D34">
        <v>340</v>
      </c>
      <c r="E34">
        <v>46</v>
      </c>
    </row>
    <row r="35" spans="1:5" x14ac:dyDescent="0.35">
      <c r="A35" t="s">
        <v>1033</v>
      </c>
      <c r="B35">
        <v>0.38900000000000001</v>
      </c>
      <c r="C35">
        <v>156</v>
      </c>
      <c r="D35">
        <v>401</v>
      </c>
      <c r="E35">
        <v>48</v>
      </c>
    </row>
    <row r="36" spans="1:5" x14ac:dyDescent="0.35">
      <c r="A36" t="s">
        <v>1388</v>
      </c>
      <c r="B36">
        <v>0.38890000000000002</v>
      </c>
      <c r="C36">
        <v>126</v>
      </c>
      <c r="D36">
        <v>324</v>
      </c>
      <c r="E36">
        <v>48</v>
      </c>
    </row>
    <row r="37" spans="1:5" x14ac:dyDescent="0.35">
      <c r="A37" t="s">
        <v>1389</v>
      </c>
      <c r="B37">
        <v>0.38600000000000001</v>
      </c>
      <c r="C37">
        <v>154</v>
      </c>
      <c r="D37">
        <v>399</v>
      </c>
      <c r="E37">
        <v>51</v>
      </c>
    </row>
    <row r="38" spans="1:5" x14ac:dyDescent="0.35">
      <c r="A38" t="s">
        <v>1390</v>
      </c>
      <c r="B38">
        <v>0.38590000000000002</v>
      </c>
      <c r="C38">
        <v>159</v>
      </c>
      <c r="D38">
        <v>412</v>
      </c>
      <c r="E38">
        <v>52</v>
      </c>
    </row>
    <row r="39" spans="1:5" x14ac:dyDescent="0.35">
      <c r="A39" t="s">
        <v>1391</v>
      </c>
      <c r="B39">
        <v>0.38519999999999999</v>
      </c>
      <c r="C39">
        <v>188</v>
      </c>
      <c r="D39">
        <v>488</v>
      </c>
      <c r="E39">
        <v>61</v>
      </c>
    </row>
    <row r="40" spans="1:5" x14ac:dyDescent="0.35">
      <c r="A40" t="s">
        <v>1392</v>
      </c>
      <c r="B40">
        <v>0.38329999999999997</v>
      </c>
      <c r="C40">
        <v>133</v>
      </c>
      <c r="D40">
        <v>347</v>
      </c>
      <c r="E40">
        <v>58</v>
      </c>
    </row>
    <row r="41" spans="1:5" x14ac:dyDescent="0.35">
      <c r="A41" t="s">
        <v>1393</v>
      </c>
      <c r="B41">
        <v>0.38059999999999999</v>
      </c>
      <c r="C41">
        <v>153</v>
      </c>
      <c r="D41">
        <v>402</v>
      </c>
      <c r="E41">
        <v>59</v>
      </c>
    </row>
    <row r="42" spans="1:5" x14ac:dyDescent="0.35">
      <c r="A42" t="s">
        <v>1394</v>
      </c>
      <c r="B42">
        <v>0.3805</v>
      </c>
      <c r="C42">
        <v>207</v>
      </c>
      <c r="D42">
        <v>544</v>
      </c>
      <c r="E42">
        <v>62</v>
      </c>
    </row>
    <row r="43" spans="1:5" x14ac:dyDescent="0.35">
      <c r="A43" t="s">
        <v>1155</v>
      </c>
      <c r="B43">
        <v>0.37959999999999999</v>
      </c>
      <c r="C43">
        <v>145</v>
      </c>
      <c r="D43">
        <v>382</v>
      </c>
      <c r="E43">
        <v>62</v>
      </c>
    </row>
    <row r="44" spans="1:5" x14ac:dyDescent="0.35">
      <c r="A44" t="s">
        <v>1395</v>
      </c>
      <c r="B44">
        <v>0.37659999999999999</v>
      </c>
      <c r="C44">
        <v>209</v>
      </c>
      <c r="D44">
        <v>555</v>
      </c>
      <c r="E44">
        <v>81</v>
      </c>
    </row>
    <row r="45" spans="1:5" x14ac:dyDescent="0.35">
      <c r="A45" t="s">
        <v>1396</v>
      </c>
      <c r="B45">
        <v>0.37359999999999999</v>
      </c>
      <c r="C45">
        <v>201</v>
      </c>
      <c r="D45">
        <v>538</v>
      </c>
      <c r="E45">
        <v>70</v>
      </c>
    </row>
    <row r="46" spans="1:5" x14ac:dyDescent="0.35">
      <c r="A46" t="s">
        <v>1397</v>
      </c>
      <c r="B46">
        <v>0.35930000000000001</v>
      </c>
      <c r="C46">
        <v>143</v>
      </c>
      <c r="D46">
        <v>398</v>
      </c>
      <c r="E46">
        <v>57</v>
      </c>
    </row>
    <row r="47" spans="1:5" x14ac:dyDescent="0.35">
      <c r="A47" t="s">
        <v>1195</v>
      </c>
      <c r="B47">
        <v>0.35099999999999998</v>
      </c>
      <c r="C47">
        <v>126</v>
      </c>
      <c r="D47">
        <v>359</v>
      </c>
      <c r="E47">
        <v>45</v>
      </c>
    </row>
    <row r="48" spans="1:5" x14ac:dyDescent="0.35">
      <c r="A48" t="s">
        <v>1398</v>
      </c>
      <c r="B48">
        <v>0.35039999999999999</v>
      </c>
      <c r="C48">
        <v>123</v>
      </c>
      <c r="D48">
        <v>351</v>
      </c>
      <c r="E48">
        <v>52</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20875-342F-4540-B60F-718AE9091A54}">
  <sheetPr>
    <tabColor rgb="FF00B050"/>
  </sheetPr>
  <dimension ref="A1:E42"/>
  <sheetViews>
    <sheetView zoomScale="75" zoomScaleNormal="75" workbookViewId="0">
      <selection activeCell="A43" sqref="A43"/>
    </sheetView>
  </sheetViews>
  <sheetFormatPr defaultRowHeight="14.5" x14ac:dyDescent="0.35"/>
  <cols>
    <col min="1" max="1" width="122.7265625" bestFit="1" customWidth="1"/>
    <col min="2" max="2" width="12.453125" bestFit="1" customWidth="1"/>
    <col min="3" max="3" width="12.81640625" bestFit="1" customWidth="1"/>
    <col min="4" max="4" width="13.08984375" bestFit="1" customWidth="1"/>
    <col min="5" max="5" width="10.26953125" bestFit="1" customWidth="1"/>
  </cols>
  <sheetData>
    <row r="1" spans="1:5" x14ac:dyDescent="0.35">
      <c r="A1" t="s">
        <v>125</v>
      </c>
      <c r="B1" t="s">
        <v>1158</v>
      </c>
      <c r="C1" t="s">
        <v>1005</v>
      </c>
      <c r="D1" t="s">
        <v>1006</v>
      </c>
      <c r="E1" t="s">
        <v>127</v>
      </c>
    </row>
    <row r="2" spans="1:5" x14ac:dyDescent="0.35">
      <c r="A2" t="s">
        <v>1085</v>
      </c>
      <c r="B2">
        <v>0.46550000000000002</v>
      </c>
      <c r="C2">
        <v>270</v>
      </c>
      <c r="D2">
        <v>580</v>
      </c>
      <c r="E2">
        <v>71</v>
      </c>
    </row>
    <row r="3" spans="1:5" x14ac:dyDescent="0.35">
      <c r="A3" t="s">
        <v>1082</v>
      </c>
      <c r="B3">
        <v>0.45269999999999999</v>
      </c>
      <c r="C3">
        <v>273</v>
      </c>
      <c r="D3">
        <v>603</v>
      </c>
      <c r="E3">
        <v>58</v>
      </c>
    </row>
    <row r="4" spans="1:5" x14ac:dyDescent="0.35">
      <c r="A4" t="s">
        <v>1361</v>
      </c>
      <c r="B4">
        <v>0.45219999999999999</v>
      </c>
      <c r="C4">
        <v>241</v>
      </c>
      <c r="D4">
        <v>533</v>
      </c>
      <c r="E4">
        <v>74</v>
      </c>
    </row>
    <row r="5" spans="1:5" x14ac:dyDescent="0.35">
      <c r="A5" t="s">
        <v>1087</v>
      </c>
      <c r="B5">
        <v>0.44979999999999998</v>
      </c>
      <c r="C5">
        <v>242</v>
      </c>
      <c r="D5">
        <v>538</v>
      </c>
      <c r="E5">
        <v>59</v>
      </c>
    </row>
    <row r="6" spans="1:5" x14ac:dyDescent="0.35">
      <c r="A6" t="s">
        <v>1399</v>
      </c>
      <c r="B6">
        <v>0.44940000000000002</v>
      </c>
      <c r="C6">
        <v>213</v>
      </c>
      <c r="D6">
        <v>474</v>
      </c>
      <c r="E6">
        <v>70</v>
      </c>
    </row>
    <row r="7" spans="1:5" x14ac:dyDescent="0.35">
      <c r="A7" t="s">
        <v>1400</v>
      </c>
      <c r="B7">
        <v>0.438</v>
      </c>
      <c r="C7">
        <v>219</v>
      </c>
      <c r="D7">
        <v>500</v>
      </c>
      <c r="E7">
        <v>68</v>
      </c>
    </row>
    <row r="8" spans="1:5" x14ac:dyDescent="0.35">
      <c r="A8" t="s">
        <v>1124</v>
      </c>
      <c r="B8">
        <v>0.43759999999999999</v>
      </c>
      <c r="C8">
        <v>186</v>
      </c>
      <c r="D8">
        <v>425</v>
      </c>
      <c r="E8">
        <v>49</v>
      </c>
    </row>
    <row r="9" spans="1:5" x14ac:dyDescent="0.35">
      <c r="A9" t="s">
        <v>1053</v>
      </c>
      <c r="B9">
        <v>0.4325</v>
      </c>
      <c r="C9">
        <v>218</v>
      </c>
      <c r="D9">
        <v>504</v>
      </c>
      <c r="E9">
        <v>71</v>
      </c>
    </row>
    <row r="10" spans="1:5" x14ac:dyDescent="0.35">
      <c r="A10" t="s">
        <v>1401</v>
      </c>
      <c r="B10">
        <v>0.432</v>
      </c>
      <c r="C10">
        <v>178</v>
      </c>
      <c r="D10">
        <v>412</v>
      </c>
      <c r="E10">
        <v>54</v>
      </c>
    </row>
    <row r="11" spans="1:5" x14ac:dyDescent="0.35">
      <c r="A11" t="s">
        <v>1402</v>
      </c>
      <c r="B11">
        <v>0.43099999999999999</v>
      </c>
      <c r="C11">
        <v>178</v>
      </c>
      <c r="D11">
        <v>413</v>
      </c>
      <c r="E11">
        <v>60</v>
      </c>
    </row>
    <row r="12" spans="1:5" x14ac:dyDescent="0.35">
      <c r="A12" t="s">
        <v>1056</v>
      </c>
      <c r="B12">
        <v>0.42720000000000002</v>
      </c>
      <c r="C12">
        <v>226</v>
      </c>
      <c r="D12">
        <v>529</v>
      </c>
      <c r="E12">
        <v>74</v>
      </c>
    </row>
    <row r="13" spans="1:5" x14ac:dyDescent="0.35">
      <c r="A13" t="s">
        <v>1403</v>
      </c>
      <c r="B13">
        <v>0.42720000000000002</v>
      </c>
      <c r="C13">
        <v>129</v>
      </c>
      <c r="D13">
        <v>302</v>
      </c>
      <c r="E13">
        <v>54</v>
      </c>
    </row>
    <row r="14" spans="1:5" x14ac:dyDescent="0.35">
      <c r="A14" t="s">
        <v>1370</v>
      </c>
      <c r="B14">
        <v>0.42270000000000002</v>
      </c>
      <c r="C14">
        <v>134</v>
      </c>
      <c r="D14">
        <v>317</v>
      </c>
      <c r="E14">
        <v>45</v>
      </c>
    </row>
    <row r="15" spans="1:5" x14ac:dyDescent="0.35">
      <c r="A15" t="s">
        <v>1404</v>
      </c>
      <c r="B15">
        <v>0.41949999999999998</v>
      </c>
      <c r="C15">
        <v>125</v>
      </c>
      <c r="D15">
        <v>298</v>
      </c>
      <c r="E15">
        <v>49</v>
      </c>
    </row>
    <row r="16" spans="1:5" x14ac:dyDescent="0.35">
      <c r="A16" t="s">
        <v>1405</v>
      </c>
      <c r="B16">
        <v>0.41789999999999999</v>
      </c>
      <c r="C16">
        <v>257</v>
      </c>
      <c r="D16">
        <v>615</v>
      </c>
      <c r="E16">
        <v>74</v>
      </c>
    </row>
    <row r="17" spans="1:5" x14ac:dyDescent="0.35">
      <c r="A17" t="s">
        <v>1406</v>
      </c>
      <c r="B17">
        <v>0.41489999999999999</v>
      </c>
      <c r="C17">
        <v>161</v>
      </c>
      <c r="D17">
        <v>388</v>
      </c>
      <c r="E17">
        <v>49</v>
      </c>
    </row>
    <row r="18" spans="1:5" x14ac:dyDescent="0.35">
      <c r="A18" t="s">
        <v>1407</v>
      </c>
      <c r="B18">
        <v>0.41349999999999998</v>
      </c>
      <c r="C18">
        <v>141</v>
      </c>
      <c r="D18">
        <v>341</v>
      </c>
      <c r="E18">
        <v>48</v>
      </c>
    </row>
    <row r="19" spans="1:5" x14ac:dyDescent="0.35">
      <c r="A19" t="s">
        <v>1408</v>
      </c>
      <c r="B19">
        <v>0.4098</v>
      </c>
      <c r="C19">
        <v>134</v>
      </c>
      <c r="D19">
        <v>327</v>
      </c>
      <c r="E19">
        <v>46</v>
      </c>
    </row>
    <row r="20" spans="1:5" x14ac:dyDescent="0.35">
      <c r="A20" t="s">
        <v>1409</v>
      </c>
      <c r="B20">
        <v>0.40860000000000002</v>
      </c>
      <c r="C20">
        <v>143</v>
      </c>
      <c r="D20">
        <v>350</v>
      </c>
      <c r="E20">
        <v>47</v>
      </c>
    </row>
    <row r="21" spans="1:5" x14ac:dyDescent="0.35">
      <c r="A21" t="s">
        <v>1410</v>
      </c>
      <c r="B21">
        <v>0.40689999999999998</v>
      </c>
      <c r="C21">
        <v>153</v>
      </c>
      <c r="D21">
        <v>376</v>
      </c>
      <c r="E21">
        <v>49</v>
      </c>
    </row>
    <row r="22" spans="1:5" x14ac:dyDescent="0.35">
      <c r="A22" t="s">
        <v>1344</v>
      </c>
      <c r="B22">
        <v>0.40600000000000003</v>
      </c>
      <c r="C22">
        <v>149</v>
      </c>
      <c r="D22">
        <v>367</v>
      </c>
      <c r="E22">
        <v>53</v>
      </c>
    </row>
    <row r="23" spans="1:5" x14ac:dyDescent="0.35">
      <c r="A23" t="s">
        <v>1411</v>
      </c>
      <c r="B23">
        <v>0.40279999999999999</v>
      </c>
      <c r="C23">
        <v>143</v>
      </c>
      <c r="D23">
        <v>355</v>
      </c>
      <c r="E23">
        <v>47</v>
      </c>
    </row>
    <row r="24" spans="1:5" x14ac:dyDescent="0.35">
      <c r="A24" t="s">
        <v>1412</v>
      </c>
      <c r="B24">
        <v>0.4007</v>
      </c>
      <c r="C24">
        <v>121</v>
      </c>
      <c r="D24">
        <v>302</v>
      </c>
      <c r="E24">
        <v>45</v>
      </c>
    </row>
    <row r="25" spans="1:5" x14ac:dyDescent="0.35">
      <c r="A25" t="s">
        <v>1413</v>
      </c>
      <c r="B25">
        <v>0.39760000000000001</v>
      </c>
      <c r="C25">
        <v>163</v>
      </c>
      <c r="D25">
        <v>410</v>
      </c>
      <c r="E25">
        <v>50</v>
      </c>
    </row>
    <row r="26" spans="1:5" x14ac:dyDescent="0.35">
      <c r="A26" t="s">
        <v>1414</v>
      </c>
      <c r="B26">
        <v>0.39450000000000002</v>
      </c>
      <c r="C26">
        <v>172</v>
      </c>
      <c r="D26">
        <v>436</v>
      </c>
      <c r="E26">
        <v>54</v>
      </c>
    </row>
    <row r="27" spans="1:5" x14ac:dyDescent="0.35">
      <c r="A27" t="s">
        <v>1415</v>
      </c>
      <c r="B27">
        <v>0.39389999999999997</v>
      </c>
      <c r="C27">
        <v>143</v>
      </c>
      <c r="D27">
        <v>363</v>
      </c>
      <c r="E27">
        <v>53</v>
      </c>
    </row>
    <row r="28" spans="1:5" x14ac:dyDescent="0.35">
      <c r="A28" t="s">
        <v>1140</v>
      </c>
      <c r="B28">
        <v>0.39169999999999999</v>
      </c>
      <c r="C28">
        <v>141</v>
      </c>
      <c r="D28">
        <v>360</v>
      </c>
      <c r="E28">
        <v>49</v>
      </c>
    </row>
    <row r="29" spans="1:5" x14ac:dyDescent="0.35">
      <c r="A29" t="s">
        <v>1416</v>
      </c>
      <c r="B29">
        <v>0.3901</v>
      </c>
      <c r="C29">
        <v>126</v>
      </c>
      <c r="D29">
        <v>323</v>
      </c>
      <c r="E29">
        <v>44</v>
      </c>
    </row>
    <row r="30" spans="1:5" x14ac:dyDescent="0.35">
      <c r="A30" t="s">
        <v>1029</v>
      </c>
      <c r="B30">
        <v>0.38990000000000002</v>
      </c>
      <c r="C30">
        <v>131</v>
      </c>
      <c r="D30">
        <v>336</v>
      </c>
      <c r="E30">
        <v>48</v>
      </c>
    </row>
    <row r="31" spans="1:5" x14ac:dyDescent="0.35">
      <c r="A31" t="s">
        <v>1417</v>
      </c>
      <c r="B31">
        <v>0.38979999999999998</v>
      </c>
      <c r="C31">
        <v>122</v>
      </c>
      <c r="D31">
        <v>313</v>
      </c>
      <c r="E31">
        <v>51</v>
      </c>
    </row>
    <row r="32" spans="1:5" x14ac:dyDescent="0.35">
      <c r="A32" t="s">
        <v>1418</v>
      </c>
      <c r="B32">
        <v>0.38940000000000002</v>
      </c>
      <c r="C32">
        <v>155</v>
      </c>
      <c r="D32">
        <v>398</v>
      </c>
      <c r="E32">
        <v>56</v>
      </c>
    </row>
    <row r="33" spans="1:5" x14ac:dyDescent="0.35">
      <c r="A33" t="s">
        <v>1351</v>
      </c>
      <c r="B33">
        <v>0.38890000000000002</v>
      </c>
      <c r="C33">
        <v>161</v>
      </c>
      <c r="D33">
        <v>414</v>
      </c>
      <c r="E33">
        <v>59</v>
      </c>
    </row>
    <row r="34" spans="1:5" x14ac:dyDescent="0.35">
      <c r="A34" t="s">
        <v>1419</v>
      </c>
      <c r="B34">
        <v>0.38829999999999998</v>
      </c>
      <c r="C34">
        <v>146</v>
      </c>
      <c r="D34">
        <v>376</v>
      </c>
      <c r="E34">
        <v>62</v>
      </c>
    </row>
    <row r="35" spans="1:5" x14ac:dyDescent="0.35">
      <c r="A35" t="s">
        <v>1420</v>
      </c>
      <c r="B35">
        <v>0.38550000000000001</v>
      </c>
      <c r="C35">
        <v>133</v>
      </c>
      <c r="D35">
        <v>345</v>
      </c>
      <c r="E35">
        <v>51</v>
      </c>
    </row>
    <row r="36" spans="1:5" x14ac:dyDescent="0.35">
      <c r="A36" t="s">
        <v>1421</v>
      </c>
      <c r="B36">
        <v>0.38440000000000002</v>
      </c>
      <c r="C36">
        <v>153</v>
      </c>
      <c r="D36">
        <v>398</v>
      </c>
      <c r="E36">
        <v>56</v>
      </c>
    </row>
    <row r="37" spans="1:5" x14ac:dyDescent="0.35">
      <c r="A37" t="s">
        <v>1422</v>
      </c>
      <c r="B37">
        <v>0.371</v>
      </c>
      <c r="C37">
        <v>161</v>
      </c>
      <c r="D37">
        <v>434</v>
      </c>
      <c r="E37">
        <v>62</v>
      </c>
    </row>
    <row r="38" spans="1:5" x14ac:dyDescent="0.35">
      <c r="A38" t="s">
        <v>1423</v>
      </c>
      <c r="B38">
        <v>0.371</v>
      </c>
      <c r="C38">
        <v>115</v>
      </c>
      <c r="D38">
        <v>310</v>
      </c>
      <c r="E38">
        <v>44</v>
      </c>
    </row>
    <row r="39" spans="1:5" x14ac:dyDescent="0.35">
      <c r="A39" t="s">
        <v>1424</v>
      </c>
      <c r="B39">
        <v>0.36680000000000001</v>
      </c>
      <c r="C39">
        <v>135</v>
      </c>
      <c r="D39">
        <v>368</v>
      </c>
      <c r="E39">
        <v>49</v>
      </c>
    </row>
    <row r="40" spans="1:5" x14ac:dyDescent="0.35">
      <c r="A40" t="s">
        <v>1425</v>
      </c>
      <c r="B40">
        <v>0.35680000000000001</v>
      </c>
      <c r="C40">
        <v>132</v>
      </c>
      <c r="D40">
        <v>370</v>
      </c>
      <c r="E40">
        <v>51</v>
      </c>
    </row>
    <row r="41" spans="1:5" x14ac:dyDescent="0.35">
      <c r="A41" t="s">
        <v>1426</v>
      </c>
      <c r="B41">
        <v>0.35589999999999999</v>
      </c>
      <c r="C41">
        <v>142</v>
      </c>
      <c r="D41">
        <v>399</v>
      </c>
      <c r="E41">
        <v>59</v>
      </c>
    </row>
    <row r="42" spans="1:5" x14ac:dyDescent="0.35">
      <c r="A42" t="s">
        <v>1002</v>
      </c>
      <c r="B42">
        <v>0.32700000000000001</v>
      </c>
      <c r="C42">
        <v>121</v>
      </c>
      <c r="D42">
        <v>370</v>
      </c>
      <c r="E42">
        <v>52</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C1ECA-3ED1-43EB-8D17-D51A63DEEF2F}">
  <sheetPr>
    <tabColor rgb="FF00B050"/>
  </sheetPr>
  <dimension ref="A1:E3"/>
  <sheetViews>
    <sheetView zoomScale="75" zoomScaleNormal="75" workbookViewId="0">
      <selection activeCell="A43" sqref="A43"/>
    </sheetView>
  </sheetViews>
  <sheetFormatPr defaultRowHeight="14.5" x14ac:dyDescent="0.35"/>
  <cols>
    <col min="1" max="1" width="110.36328125" bestFit="1" customWidth="1"/>
    <col min="2" max="2" width="12.453125" bestFit="1" customWidth="1"/>
    <col min="3" max="3" width="12.81640625" bestFit="1" customWidth="1"/>
    <col min="4" max="4" width="13.08984375" bestFit="1" customWidth="1"/>
    <col min="5" max="5" width="10.26953125" bestFit="1" customWidth="1"/>
  </cols>
  <sheetData>
    <row r="1" spans="1:5" x14ac:dyDescent="0.35">
      <c r="A1" t="s">
        <v>125</v>
      </c>
      <c r="B1" t="s">
        <v>1158</v>
      </c>
      <c r="C1" t="s">
        <v>1005</v>
      </c>
      <c r="D1" t="s">
        <v>1006</v>
      </c>
      <c r="E1" t="s">
        <v>127</v>
      </c>
    </row>
    <row r="2" spans="1:5" x14ac:dyDescent="0.35">
      <c r="A2" t="s">
        <v>1081</v>
      </c>
      <c r="B2">
        <v>0.44440000000000002</v>
      </c>
      <c r="C2">
        <v>180</v>
      </c>
      <c r="D2">
        <v>405</v>
      </c>
      <c r="E2">
        <v>51</v>
      </c>
    </row>
    <row r="3" spans="1:5" x14ac:dyDescent="0.35">
      <c r="A3" t="s">
        <v>1082</v>
      </c>
      <c r="B3">
        <v>0.43469999999999998</v>
      </c>
      <c r="C3">
        <v>183</v>
      </c>
      <c r="D3">
        <v>421</v>
      </c>
      <c r="E3">
        <v>46</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11435-F3B8-4B3F-ADC3-32CB58CC57DA}">
  <sheetPr>
    <tabColor rgb="FF92D050"/>
  </sheetPr>
  <dimension ref="A1:E48"/>
  <sheetViews>
    <sheetView zoomScale="75" zoomScaleNormal="75" workbookViewId="0">
      <selection activeCell="A43" sqref="A43"/>
    </sheetView>
  </sheetViews>
  <sheetFormatPr defaultRowHeight="14.5" x14ac:dyDescent="0.35"/>
  <cols>
    <col min="1" max="1" width="122.7265625" bestFit="1" customWidth="1"/>
    <col min="2" max="2" width="12.453125" bestFit="1" customWidth="1"/>
    <col min="3" max="3" width="13.26953125" bestFit="1" customWidth="1"/>
    <col min="4" max="4" width="13.54296875" bestFit="1" customWidth="1"/>
    <col min="5" max="5" width="10.26953125" bestFit="1" customWidth="1"/>
  </cols>
  <sheetData>
    <row r="1" spans="1:5" x14ac:dyDescent="0.35">
      <c r="A1" t="s">
        <v>125</v>
      </c>
      <c r="B1" t="s">
        <v>1158</v>
      </c>
      <c r="C1" t="s">
        <v>1159</v>
      </c>
      <c r="D1" t="s">
        <v>1160</v>
      </c>
      <c r="E1" t="s">
        <v>127</v>
      </c>
    </row>
    <row r="2" spans="1:5" x14ac:dyDescent="0.35">
      <c r="A2" t="s">
        <v>1294</v>
      </c>
      <c r="B2">
        <v>0.31519999999999998</v>
      </c>
      <c r="C2">
        <v>215</v>
      </c>
      <c r="D2">
        <v>682</v>
      </c>
      <c r="E2">
        <v>55</v>
      </c>
    </row>
    <row r="3" spans="1:5" x14ac:dyDescent="0.35">
      <c r="A3" t="s">
        <v>1295</v>
      </c>
      <c r="B3">
        <v>0.31180000000000002</v>
      </c>
      <c r="C3">
        <v>203</v>
      </c>
      <c r="D3">
        <v>651</v>
      </c>
      <c r="E3">
        <v>47</v>
      </c>
    </row>
    <row r="4" spans="1:5" x14ac:dyDescent="0.35">
      <c r="A4" t="s">
        <v>1296</v>
      </c>
      <c r="B4">
        <v>0.30769999999999997</v>
      </c>
      <c r="C4">
        <v>276</v>
      </c>
      <c r="D4">
        <v>897</v>
      </c>
      <c r="E4">
        <v>67</v>
      </c>
    </row>
    <row r="5" spans="1:5" x14ac:dyDescent="0.35">
      <c r="A5" t="s">
        <v>1163</v>
      </c>
      <c r="B5">
        <v>0.28649999999999998</v>
      </c>
      <c r="C5">
        <v>165</v>
      </c>
      <c r="D5">
        <v>576</v>
      </c>
      <c r="E5">
        <v>49</v>
      </c>
    </row>
    <row r="6" spans="1:5" x14ac:dyDescent="0.35">
      <c r="A6" t="s">
        <v>1332</v>
      </c>
      <c r="B6">
        <v>0.28549999999999998</v>
      </c>
      <c r="C6">
        <v>229</v>
      </c>
      <c r="D6">
        <v>802</v>
      </c>
      <c r="E6">
        <v>65</v>
      </c>
    </row>
    <row r="7" spans="1:5" x14ac:dyDescent="0.35">
      <c r="A7" t="s">
        <v>1427</v>
      </c>
      <c r="B7">
        <v>0.2727</v>
      </c>
      <c r="C7">
        <v>162</v>
      </c>
      <c r="D7">
        <v>594</v>
      </c>
      <c r="E7">
        <v>53</v>
      </c>
    </row>
    <row r="8" spans="1:5" x14ac:dyDescent="0.35">
      <c r="A8" t="s">
        <v>1334</v>
      </c>
      <c r="B8">
        <v>0.26729999999999998</v>
      </c>
      <c r="C8">
        <v>243</v>
      </c>
      <c r="D8">
        <v>909</v>
      </c>
      <c r="E8">
        <v>72</v>
      </c>
    </row>
    <row r="9" spans="1:5" x14ac:dyDescent="0.35">
      <c r="A9" t="s">
        <v>1428</v>
      </c>
      <c r="B9">
        <v>0.26700000000000002</v>
      </c>
      <c r="C9">
        <v>208</v>
      </c>
      <c r="D9">
        <v>779</v>
      </c>
      <c r="E9">
        <v>64</v>
      </c>
    </row>
    <row r="10" spans="1:5" x14ac:dyDescent="0.35">
      <c r="A10" t="s">
        <v>1126</v>
      </c>
      <c r="B10">
        <v>0.26679999999999998</v>
      </c>
      <c r="C10">
        <v>206</v>
      </c>
      <c r="D10">
        <v>772</v>
      </c>
      <c r="E10">
        <v>59</v>
      </c>
    </row>
    <row r="11" spans="1:5" x14ac:dyDescent="0.35">
      <c r="A11" t="s">
        <v>1429</v>
      </c>
      <c r="B11">
        <v>0.26479999999999998</v>
      </c>
      <c r="C11">
        <v>179</v>
      </c>
      <c r="D11">
        <v>676</v>
      </c>
      <c r="E11">
        <v>55</v>
      </c>
    </row>
    <row r="12" spans="1:5" x14ac:dyDescent="0.35">
      <c r="A12" t="s">
        <v>1430</v>
      </c>
      <c r="B12">
        <v>0.26119999999999999</v>
      </c>
      <c r="C12">
        <v>169</v>
      </c>
      <c r="D12">
        <v>647</v>
      </c>
      <c r="E12">
        <v>47</v>
      </c>
    </row>
    <row r="13" spans="1:5" x14ac:dyDescent="0.35">
      <c r="A13" t="s">
        <v>1431</v>
      </c>
      <c r="B13">
        <v>0.26090000000000002</v>
      </c>
      <c r="C13">
        <v>132</v>
      </c>
      <c r="D13">
        <v>506</v>
      </c>
      <c r="E13">
        <v>46</v>
      </c>
    </row>
    <row r="14" spans="1:5" x14ac:dyDescent="0.35">
      <c r="A14" t="s">
        <v>1432</v>
      </c>
      <c r="B14">
        <v>0.25340000000000001</v>
      </c>
      <c r="C14">
        <v>188</v>
      </c>
      <c r="D14">
        <v>742</v>
      </c>
      <c r="E14">
        <v>61</v>
      </c>
    </row>
    <row r="15" spans="1:5" x14ac:dyDescent="0.35">
      <c r="A15" t="s">
        <v>1433</v>
      </c>
      <c r="B15">
        <v>0.25280000000000002</v>
      </c>
      <c r="C15">
        <v>156</v>
      </c>
      <c r="D15">
        <v>617</v>
      </c>
      <c r="E15">
        <v>48</v>
      </c>
    </row>
    <row r="16" spans="1:5" x14ac:dyDescent="0.35">
      <c r="A16" t="s">
        <v>1434</v>
      </c>
      <c r="B16">
        <v>0.25240000000000001</v>
      </c>
      <c r="C16">
        <v>159</v>
      </c>
      <c r="D16">
        <v>630</v>
      </c>
      <c r="E16">
        <v>52</v>
      </c>
    </row>
    <row r="17" spans="1:5" x14ac:dyDescent="0.35">
      <c r="A17" t="s">
        <v>1435</v>
      </c>
      <c r="B17">
        <v>0.25219999999999998</v>
      </c>
      <c r="C17">
        <v>175</v>
      </c>
      <c r="D17">
        <v>694</v>
      </c>
      <c r="E17">
        <v>60</v>
      </c>
    </row>
    <row r="18" spans="1:5" x14ac:dyDescent="0.35">
      <c r="A18" t="s">
        <v>1436</v>
      </c>
      <c r="B18">
        <v>0.24929999999999999</v>
      </c>
      <c r="C18">
        <v>187</v>
      </c>
      <c r="D18">
        <v>750</v>
      </c>
      <c r="E18">
        <v>62</v>
      </c>
    </row>
    <row r="19" spans="1:5" x14ac:dyDescent="0.35">
      <c r="A19" t="s">
        <v>1437</v>
      </c>
      <c r="B19">
        <v>0.245</v>
      </c>
      <c r="C19">
        <v>207</v>
      </c>
      <c r="D19">
        <v>845</v>
      </c>
      <c r="E19">
        <v>62</v>
      </c>
    </row>
    <row r="20" spans="1:5" x14ac:dyDescent="0.35">
      <c r="A20" t="s">
        <v>1438</v>
      </c>
      <c r="B20">
        <v>0.2432</v>
      </c>
      <c r="C20">
        <v>188</v>
      </c>
      <c r="D20">
        <v>773</v>
      </c>
      <c r="E20">
        <v>61</v>
      </c>
    </row>
    <row r="21" spans="1:5" x14ac:dyDescent="0.35">
      <c r="A21" t="s">
        <v>1439</v>
      </c>
      <c r="B21">
        <v>0.24260000000000001</v>
      </c>
      <c r="C21">
        <v>188</v>
      </c>
      <c r="D21">
        <v>775</v>
      </c>
      <c r="E21">
        <v>62</v>
      </c>
    </row>
    <row r="22" spans="1:5" x14ac:dyDescent="0.35">
      <c r="A22" t="s">
        <v>1440</v>
      </c>
      <c r="B22">
        <v>0.2419</v>
      </c>
      <c r="C22">
        <v>157</v>
      </c>
      <c r="D22">
        <v>649</v>
      </c>
      <c r="E22">
        <v>55</v>
      </c>
    </row>
    <row r="23" spans="1:5" x14ac:dyDescent="0.35">
      <c r="A23" t="s">
        <v>1441</v>
      </c>
      <c r="B23">
        <v>0.24179999999999999</v>
      </c>
      <c r="C23">
        <v>162</v>
      </c>
      <c r="D23">
        <v>670</v>
      </c>
      <c r="E23">
        <v>54</v>
      </c>
    </row>
    <row r="24" spans="1:5" x14ac:dyDescent="0.35">
      <c r="A24" t="s">
        <v>1442</v>
      </c>
      <c r="B24">
        <v>0.23649999999999999</v>
      </c>
      <c r="C24">
        <v>131</v>
      </c>
      <c r="D24">
        <v>554</v>
      </c>
      <c r="E24">
        <v>44</v>
      </c>
    </row>
    <row r="25" spans="1:5" x14ac:dyDescent="0.35">
      <c r="A25" t="s">
        <v>1443</v>
      </c>
      <c r="B25">
        <v>0.2356</v>
      </c>
      <c r="C25">
        <v>168</v>
      </c>
      <c r="D25">
        <v>713</v>
      </c>
      <c r="E25">
        <v>59</v>
      </c>
    </row>
    <row r="26" spans="1:5" x14ac:dyDescent="0.35">
      <c r="A26" t="s">
        <v>1444</v>
      </c>
      <c r="B26">
        <v>0.2354</v>
      </c>
      <c r="C26">
        <v>209</v>
      </c>
      <c r="D26">
        <v>888</v>
      </c>
      <c r="E26">
        <v>71</v>
      </c>
    </row>
    <row r="27" spans="1:5" x14ac:dyDescent="0.35">
      <c r="A27" t="s">
        <v>1445</v>
      </c>
      <c r="B27">
        <v>0.23419999999999999</v>
      </c>
      <c r="C27">
        <v>148</v>
      </c>
      <c r="D27">
        <v>632</v>
      </c>
      <c r="E27">
        <v>51</v>
      </c>
    </row>
    <row r="28" spans="1:5" x14ac:dyDescent="0.35">
      <c r="A28" t="s">
        <v>1446</v>
      </c>
      <c r="B28">
        <v>0.22989999999999999</v>
      </c>
      <c r="C28">
        <v>126</v>
      </c>
      <c r="D28">
        <v>548</v>
      </c>
      <c r="E28">
        <v>45</v>
      </c>
    </row>
    <row r="29" spans="1:5" x14ac:dyDescent="0.35">
      <c r="A29" t="s">
        <v>1141</v>
      </c>
      <c r="B29">
        <v>0.22850000000000001</v>
      </c>
      <c r="C29">
        <v>154</v>
      </c>
      <c r="D29">
        <v>674</v>
      </c>
      <c r="E29">
        <v>51</v>
      </c>
    </row>
    <row r="30" spans="1:5" x14ac:dyDescent="0.35">
      <c r="A30" t="s">
        <v>1384</v>
      </c>
      <c r="B30">
        <v>0.22739999999999999</v>
      </c>
      <c r="C30">
        <v>123</v>
      </c>
      <c r="D30">
        <v>541</v>
      </c>
      <c r="E30">
        <v>44</v>
      </c>
    </row>
    <row r="31" spans="1:5" x14ac:dyDescent="0.35">
      <c r="A31" t="s">
        <v>1447</v>
      </c>
      <c r="B31">
        <v>0.22639999999999999</v>
      </c>
      <c r="C31">
        <v>201</v>
      </c>
      <c r="D31">
        <v>888</v>
      </c>
      <c r="E31">
        <v>70</v>
      </c>
    </row>
    <row r="32" spans="1:5" x14ac:dyDescent="0.35">
      <c r="A32" t="s">
        <v>1448</v>
      </c>
      <c r="B32">
        <v>0.22220000000000001</v>
      </c>
      <c r="C32">
        <v>172</v>
      </c>
      <c r="D32">
        <v>774</v>
      </c>
      <c r="E32">
        <v>63</v>
      </c>
    </row>
    <row r="33" spans="1:5" x14ac:dyDescent="0.35">
      <c r="A33" t="s">
        <v>1449</v>
      </c>
      <c r="B33">
        <v>0.2218</v>
      </c>
      <c r="C33">
        <v>126</v>
      </c>
      <c r="D33">
        <v>568</v>
      </c>
      <c r="E33">
        <v>48</v>
      </c>
    </row>
    <row r="34" spans="1:5" x14ac:dyDescent="0.35">
      <c r="A34" t="s">
        <v>1387</v>
      </c>
      <c r="B34">
        <v>0.22059999999999999</v>
      </c>
      <c r="C34">
        <v>133</v>
      </c>
      <c r="D34">
        <v>603</v>
      </c>
      <c r="E34">
        <v>46</v>
      </c>
    </row>
    <row r="35" spans="1:5" x14ac:dyDescent="0.35">
      <c r="A35" t="s">
        <v>1450</v>
      </c>
      <c r="B35">
        <v>0.2122</v>
      </c>
      <c r="C35">
        <v>222</v>
      </c>
      <c r="D35">
        <v>1046</v>
      </c>
      <c r="E35">
        <v>83</v>
      </c>
    </row>
    <row r="36" spans="1:5" x14ac:dyDescent="0.35">
      <c r="A36" t="s">
        <v>1451</v>
      </c>
      <c r="B36">
        <v>0.20979999999999999</v>
      </c>
      <c r="C36">
        <v>209</v>
      </c>
      <c r="D36">
        <v>996</v>
      </c>
      <c r="E36">
        <v>81</v>
      </c>
    </row>
    <row r="37" spans="1:5" x14ac:dyDescent="0.35">
      <c r="A37" t="s">
        <v>1452</v>
      </c>
      <c r="B37">
        <v>0.20280000000000001</v>
      </c>
      <c r="C37">
        <v>114</v>
      </c>
      <c r="D37">
        <v>562</v>
      </c>
      <c r="E37">
        <v>44</v>
      </c>
    </row>
    <row r="38" spans="1:5" x14ac:dyDescent="0.35">
      <c r="A38" t="s">
        <v>164</v>
      </c>
      <c r="B38">
        <v>0.20269999999999999</v>
      </c>
      <c r="C38">
        <v>136</v>
      </c>
      <c r="D38">
        <v>671</v>
      </c>
      <c r="E38">
        <v>52</v>
      </c>
    </row>
    <row r="39" spans="1:5" x14ac:dyDescent="0.35">
      <c r="A39" t="s">
        <v>1151</v>
      </c>
      <c r="B39">
        <v>0.20169999999999999</v>
      </c>
      <c r="C39">
        <v>163</v>
      </c>
      <c r="D39">
        <v>808</v>
      </c>
      <c r="E39">
        <v>61</v>
      </c>
    </row>
    <row r="40" spans="1:5" x14ac:dyDescent="0.35">
      <c r="A40" t="s">
        <v>1001</v>
      </c>
      <c r="B40">
        <v>0.1973</v>
      </c>
      <c r="C40">
        <v>132</v>
      </c>
      <c r="D40">
        <v>669</v>
      </c>
      <c r="E40">
        <v>55</v>
      </c>
    </row>
    <row r="41" spans="1:5" x14ac:dyDescent="0.35">
      <c r="A41" t="s">
        <v>1453</v>
      </c>
      <c r="B41">
        <v>0.19620000000000001</v>
      </c>
      <c r="C41">
        <v>123</v>
      </c>
      <c r="D41">
        <v>627</v>
      </c>
      <c r="E41">
        <v>52</v>
      </c>
    </row>
    <row r="42" spans="1:5" x14ac:dyDescent="0.35">
      <c r="A42" t="s">
        <v>1154</v>
      </c>
      <c r="B42">
        <v>0.1946</v>
      </c>
      <c r="C42">
        <v>123</v>
      </c>
      <c r="D42">
        <v>632</v>
      </c>
      <c r="E42">
        <v>47</v>
      </c>
    </row>
    <row r="43" spans="1:5" x14ac:dyDescent="0.35">
      <c r="A43" t="s">
        <v>1454</v>
      </c>
      <c r="B43">
        <v>0.18820000000000001</v>
      </c>
      <c r="C43">
        <v>153</v>
      </c>
      <c r="D43">
        <v>813</v>
      </c>
      <c r="E43">
        <v>59</v>
      </c>
    </row>
    <row r="44" spans="1:5" x14ac:dyDescent="0.35">
      <c r="A44" t="s">
        <v>1455</v>
      </c>
      <c r="B44">
        <v>0.1852</v>
      </c>
      <c r="C44">
        <v>133</v>
      </c>
      <c r="D44">
        <v>718</v>
      </c>
      <c r="E44">
        <v>58</v>
      </c>
    </row>
    <row r="45" spans="1:5" x14ac:dyDescent="0.35">
      <c r="A45" t="s">
        <v>1456</v>
      </c>
      <c r="B45">
        <v>0.18290000000000001</v>
      </c>
      <c r="C45">
        <v>143</v>
      </c>
      <c r="D45">
        <v>782</v>
      </c>
      <c r="E45">
        <v>57</v>
      </c>
    </row>
    <row r="46" spans="1:5" x14ac:dyDescent="0.35">
      <c r="A46" t="s">
        <v>1457</v>
      </c>
      <c r="B46">
        <v>0.17899999999999999</v>
      </c>
      <c r="C46">
        <v>145</v>
      </c>
      <c r="D46">
        <v>810</v>
      </c>
      <c r="E46">
        <v>62</v>
      </c>
    </row>
    <row r="47" spans="1:5" x14ac:dyDescent="0.35">
      <c r="A47" t="s">
        <v>1260</v>
      </c>
      <c r="B47">
        <v>0.17280000000000001</v>
      </c>
      <c r="C47">
        <v>98</v>
      </c>
      <c r="D47">
        <v>567</v>
      </c>
      <c r="E47">
        <v>46</v>
      </c>
    </row>
    <row r="48" spans="1:5" x14ac:dyDescent="0.35">
      <c r="A48" t="s">
        <v>1157</v>
      </c>
      <c r="B48">
        <v>0.1321</v>
      </c>
      <c r="C48">
        <v>95</v>
      </c>
      <c r="D48">
        <v>719</v>
      </c>
      <c r="E48">
        <v>53</v>
      </c>
    </row>
  </sheetData>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A1666-F61E-4285-AAC5-B53429F3C28C}">
  <sheetPr>
    <tabColor rgb="FF92D050"/>
  </sheetPr>
  <dimension ref="A1:E42"/>
  <sheetViews>
    <sheetView zoomScale="75" zoomScaleNormal="75" workbookViewId="0">
      <selection activeCell="A43" sqref="A43"/>
    </sheetView>
  </sheetViews>
  <sheetFormatPr defaultRowHeight="14.5" x14ac:dyDescent="0.35"/>
  <cols>
    <col min="1" max="1" width="121.54296875" bestFit="1" customWidth="1"/>
    <col min="2" max="2" width="12.453125" bestFit="1" customWidth="1"/>
    <col min="3" max="3" width="13.26953125" bestFit="1" customWidth="1"/>
    <col min="4" max="4" width="13.54296875" bestFit="1" customWidth="1"/>
    <col min="5" max="5" width="10.26953125" bestFit="1" customWidth="1"/>
  </cols>
  <sheetData>
    <row r="1" spans="1:5" x14ac:dyDescent="0.35">
      <c r="A1" t="s">
        <v>125</v>
      </c>
      <c r="B1" t="s">
        <v>1158</v>
      </c>
      <c r="C1" t="s">
        <v>1159</v>
      </c>
      <c r="D1" t="s">
        <v>1160</v>
      </c>
      <c r="E1" t="s">
        <v>127</v>
      </c>
    </row>
    <row r="2" spans="1:5" x14ac:dyDescent="0.35">
      <c r="A2" t="s">
        <v>1003</v>
      </c>
      <c r="B2">
        <v>0.34599999999999997</v>
      </c>
      <c r="C2">
        <v>273</v>
      </c>
      <c r="D2">
        <v>789</v>
      </c>
      <c r="E2">
        <v>58</v>
      </c>
    </row>
    <row r="3" spans="1:5" x14ac:dyDescent="0.35">
      <c r="A3" t="s">
        <v>1330</v>
      </c>
      <c r="B3">
        <v>0.33939999999999998</v>
      </c>
      <c r="C3">
        <v>242</v>
      </c>
      <c r="D3">
        <v>713</v>
      </c>
      <c r="E3">
        <v>59</v>
      </c>
    </row>
    <row r="4" spans="1:5" x14ac:dyDescent="0.35">
      <c r="A4" t="s">
        <v>1296</v>
      </c>
      <c r="B4">
        <v>0.309</v>
      </c>
      <c r="C4">
        <v>186</v>
      </c>
      <c r="D4">
        <v>602</v>
      </c>
      <c r="E4">
        <v>49</v>
      </c>
    </row>
    <row r="5" spans="1:5" x14ac:dyDescent="0.35">
      <c r="A5" t="s">
        <v>1198</v>
      </c>
      <c r="B5">
        <v>0.30649999999999999</v>
      </c>
      <c r="C5">
        <v>270</v>
      </c>
      <c r="D5">
        <v>881</v>
      </c>
      <c r="E5">
        <v>71</v>
      </c>
    </row>
    <row r="6" spans="1:5" x14ac:dyDescent="0.35">
      <c r="A6" t="s">
        <v>1458</v>
      </c>
      <c r="B6">
        <v>0.27989999999999998</v>
      </c>
      <c r="C6">
        <v>241</v>
      </c>
      <c r="D6">
        <v>861</v>
      </c>
      <c r="E6">
        <v>74</v>
      </c>
    </row>
    <row r="7" spans="1:5" x14ac:dyDescent="0.35">
      <c r="A7" t="s">
        <v>1333</v>
      </c>
      <c r="B7">
        <v>0.27610000000000001</v>
      </c>
      <c r="C7">
        <v>143</v>
      </c>
      <c r="D7">
        <v>518</v>
      </c>
      <c r="E7">
        <v>47</v>
      </c>
    </row>
    <row r="8" spans="1:5" x14ac:dyDescent="0.35">
      <c r="A8" t="s">
        <v>1090</v>
      </c>
      <c r="B8">
        <v>0.27579999999999999</v>
      </c>
      <c r="C8">
        <v>257</v>
      </c>
      <c r="D8">
        <v>932</v>
      </c>
      <c r="E8">
        <v>74</v>
      </c>
    </row>
    <row r="9" spans="1:5" x14ac:dyDescent="0.35">
      <c r="A9" t="s">
        <v>1459</v>
      </c>
      <c r="B9">
        <v>0.26690000000000003</v>
      </c>
      <c r="C9">
        <v>213</v>
      </c>
      <c r="D9">
        <v>798</v>
      </c>
      <c r="E9">
        <v>70</v>
      </c>
    </row>
    <row r="10" spans="1:5" x14ac:dyDescent="0.35">
      <c r="A10" t="s">
        <v>1336</v>
      </c>
      <c r="B10">
        <v>0.26329999999999998</v>
      </c>
      <c r="C10">
        <v>163</v>
      </c>
      <c r="D10">
        <v>619</v>
      </c>
      <c r="E10">
        <v>50</v>
      </c>
    </row>
    <row r="11" spans="1:5" x14ac:dyDescent="0.35">
      <c r="A11" t="s">
        <v>1402</v>
      </c>
      <c r="B11">
        <v>0.26179999999999998</v>
      </c>
      <c r="C11">
        <v>178</v>
      </c>
      <c r="D11">
        <v>680</v>
      </c>
      <c r="E11">
        <v>60</v>
      </c>
    </row>
    <row r="12" spans="1:5" x14ac:dyDescent="0.35">
      <c r="A12" t="s">
        <v>1460</v>
      </c>
      <c r="B12">
        <v>0.2616</v>
      </c>
      <c r="C12">
        <v>219</v>
      </c>
      <c r="D12">
        <v>837</v>
      </c>
      <c r="E12">
        <v>68</v>
      </c>
    </row>
    <row r="13" spans="1:5" x14ac:dyDescent="0.35">
      <c r="A13" t="s">
        <v>1461</v>
      </c>
      <c r="B13">
        <v>0.25900000000000001</v>
      </c>
      <c r="C13">
        <v>172</v>
      </c>
      <c r="D13">
        <v>664</v>
      </c>
      <c r="E13">
        <v>54</v>
      </c>
    </row>
    <row r="14" spans="1:5" x14ac:dyDescent="0.35">
      <c r="A14" t="s">
        <v>1462</v>
      </c>
      <c r="B14">
        <v>0.25869999999999999</v>
      </c>
      <c r="C14">
        <v>178</v>
      </c>
      <c r="D14">
        <v>688</v>
      </c>
      <c r="E14">
        <v>54</v>
      </c>
    </row>
    <row r="15" spans="1:5" x14ac:dyDescent="0.35">
      <c r="A15" t="s">
        <v>1463</v>
      </c>
      <c r="B15">
        <v>0.25629999999999997</v>
      </c>
      <c r="C15">
        <v>143</v>
      </c>
      <c r="D15">
        <v>558</v>
      </c>
      <c r="E15">
        <v>47</v>
      </c>
    </row>
    <row r="16" spans="1:5" x14ac:dyDescent="0.35">
      <c r="A16" t="s">
        <v>1130</v>
      </c>
      <c r="B16">
        <v>0.25380000000000003</v>
      </c>
      <c r="C16">
        <v>218</v>
      </c>
      <c r="D16">
        <v>859</v>
      </c>
      <c r="E16">
        <v>71</v>
      </c>
    </row>
    <row r="17" spans="1:5" x14ac:dyDescent="0.35">
      <c r="A17" t="s">
        <v>1464</v>
      </c>
      <c r="B17">
        <v>0.25309999999999999</v>
      </c>
      <c r="C17">
        <v>226</v>
      </c>
      <c r="D17">
        <v>893</v>
      </c>
      <c r="E17">
        <v>74</v>
      </c>
    </row>
    <row r="18" spans="1:5" x14ac:dyDescent="0.35">
      <c r="A18" t="s">
        <v>1465</v>
      </c>
      <c r="B18">
        <v>0.24809999999999999</v>
      </c>
      <c r="C18">
        <v>161</v>
      </c>
      <c r="D18">
        <v>649</v>
      </c>
      <c r="E18">
        <v>49</v>
      </c>
    </row>
    <row r="19" spans="1:5" x14ac:dyDescent="0.35">
      <c r="A19" t="s">
        <v>1466</v>
      </c>
      <c r="B19">
        <v>0.24690000000000001</v>
      </c>
      <c r="C19">
        <v>141</v>
      </c>
      <c r="D19">
        <v>571</v>
      </c>
      <c r="E19">
        <v>48</v>
      </c>
    </row>
    <row r="20" spans="1:5" x14ac:dyDescent="0.35">
      <c r="A20" t="s">
        <v>1467</v>
      </c>
      <c r="B20">
        <v>0.24610000000000001</v>
      </c>
      <c r="C20">
        <v>141</v>
      </c>
      <c r="D20">
        <v>573</v>
      </c>
      <c r="E20">
        <v>49</v>
      </c>
    </row>
    <row r="21" spans="1:5" x14ac:dyDescent="0.35">
      <c r="A21" t="s">
        <v>1410</v>
      </c>
      <c r="B21">
        <v>0.24440000000000001</v>
      </c>
      <c r="C21">
        <v>153</v>
      </c>
      <c r="D21">
        <v>626</v>
      </c>
      <c r="E21">
        <v>49</v>
      </c>
    </row>
    <row r="22" spans="1:5" x14ac:dyDescent="0.35">
      <c r="A22" t="s">
        <v>1468</v>
      </c>
      <c r="B22">
        <v>0.2419</v>
      </c>
      <c r="C22">
        <v>134</v>
      </c>
      <c r="D22">
        <v>554</v>
      </c>
      <c r="E22">
        <v>46</v>
      </c>
    </row>
    <row r="23" spans="1:5" x14ac:dyDescent="0.35">
      <c r="A23" t="s">
        <v>1469</v>
      </c>
      <c r="B23">
        <v>0.24179999999999999</v>
      </c>
      <c r="C23">
        <v>126</v>
      </c>
      <c r="D23">
        <v>521</v>
      </c>
      <c r="E23">
        <v>44</v>
      </c>
    </row>
    <row r="24" spans="1:5" x14ac:dyDescent="0.35">
      <c r="A24" t="s">
        <v>1378</v>
      </c>
      <c r="B24">
        <v>0.2296</v>
      </c>
      <c r="C24">
        <v>135</v>
      </c>
      <c r="D24">
        <v>588</v>
      </c>
      <c r="E24">
        <v>49</v>
      </c>
    </row>
    <row r="25" spans="1:5" x14ac:dyDescent="0.35">
      <c r="A25" t="s">
        <v>1065</v>
      </c>
      <c r="B25">
        <v>0.2271</v>
      </c>
      <c r="C25">
        <v>129</v>
      </c>
      <c r="D25">
        <v>568</v>
      </c>
      <c r="E25">
        <v>54</v>
      </c>
    </row>
    <row r="26" spans="1:5" x14ac:dyDescent="0.35">
      <c r="A26" t="s">
        <v>1470</v>
      </c>
      <c r="B26">
        <v>0.22700000000000001</v>
      </c>
      <c r="C26">
        <v>131</v>
      </c>
      <c r="D26">
        <v>577</v>
      </c>
      <c r="E26">
        <v>48</v>
      </c>
    </row>
    <row r="27" spans="1:5" x14ac:dyDescent="0.35">
      <c r="A27" t="s">
        <v>1315</v>
      </c>
      <c r="B27">
        <v>0.22600000000000001</v>
      </c>
      <c r="C27">
        <v>134</v>
      </c>
      <c r="D27">
        <v>593</v>
      </c>
      <c r="E27">
        <v>45</v>
      </c>
    </row>
    <row r="28" spans="1:5" x14ac:dyDescent="0.35">
      <c r="A28" t="s">
        <v>1471</v>
      </c>
      <c r="B28">
        <v>0.22159999999999999</v>
      </c>
      <c r="C28">
        <v>125</v>
      </c>
      <c r="D28">
        <v>564</v>
      </c>
      <c r="E28">
        <v>49</v>
      </c>
    </row>
    <row r="29" spans="1:5" x14ac:dyDescent="0.35">
      <c r="A29" t="s">
        <v>1282</v>
      </c>
      <c r="B29">
        <v>0.21879999999999999</v>
      </c>
      <c r="C29">
        <v>121</v>
      </c>
      <c r="D29">
        <v>553</v>
      </c>
      <c r="E29">
        <v>45</v>
      </c>
    </row>
    <row r="30" spans="1:5" x14ac:dyDescent="0.35">
      <c r="A30" t="s">
        <v>1472</v>
      </c>
      <c r="B30">
        <v>0.21820000000000001</v>
      </c>
      <c r="C30">
        <v>161</v>
      </c>
      <c r="D30">
        <v>738</v>
      </c>
      <c r="E30">
        <v>59</v>
      </c>
    </row>
    <row r="31" spans="1:5" x14ac:dyDescent="0.35">
      <c r="A31" t="s">
        <v>1473</v>
      </c>
      <c r="B31">
        <v>0.217</v>
      </c>
      <c r="C31">
        <v>115</v>
      </c>
      <c r="D31">
        <v>530</v>
      </c>
      <c r="E31">
        <v>44</v>
      </c>
    </row>
    <row r="32" spans="1:5" x14ac:dyDescent="0.35">
      <c r="A32" t="s">
        <v>1474</v>
      </c>
      <c r="B32">
        <v>0.2167</v>
      </c>
      <c r="C32">
        <v>132</v>
      </c>
      <c r="D32">
        <v>609</v>
      </c>
      <c r="E32">
        <v>51</v>
      </c>
    </row>
    <row r="33" spans="1:5" x14ac:dyDescent="0.35">
      <c r="A33" t="s">
        <v>1112</v>
      </c>
      <c r="B33">
        <v>0.21440000000000001</v>
      </c>
      <c r="C33">
        <v>143</v>
      </c>
      <c r="D33">
        <v>667</v>
      </c>
      <c r="E33">
        <v>53</v>
      </c>
    </row>
    <row r="34" spans="1:5" x14ac:dyDescent="0.35">
      <c r="A34" t="s">
        <v>1475</v>
      </c>
      <c r="B34">
        <v>0.21199999999999999</v>
      </c>
      <c r="C34">
        <v>155</v>
      </c>
      <c r="D34">
        <v>731</v>
      </c>
      <c r="E34">
        <v>56</v>
      </c>
    </row>
    <row r="35" spans="1:5" x14ac:dyDescent="0.35">
      <c r="A35" t="s">
        <v>1476</v>
      </c>
      <c r="B35">
        <v>0.21099999999999999</v>
      </c>
      <c r="C35">
        <v>161</v>
      </c>
      <c r="D35">
        <v>763</v>
      </c>
      <c r="E35">
        <v>62</v>
      </c>
    </row>
    <row r="36" spans="1:5" x14ac:dyDescent="0.35">
      <c r="A36" t="s">
        <v>1477</v>
      </c>
      <c r="B36">
        <v>0.2104</v>
      </c>
      <c r="C36">
        <v>133</v>
      </c>
      <c r="D36">
        <v>632</v>
      </c>
      <c r="E36">
        <v>51</v>
      </c>
    </row>
    <row r="37" spans="1:5" x14ac:dyDescent="0.35">
      <c r="A37" t="s">
        <v>1478</v>
      </c>
      <c r="B37">
        <v>0.20899999999999999</v>
      </c>
      <c r="C37">
        <v>149</v>
      </c>
      <c r="D37">
        <v>713</v>
      </c>
      <c r="E37">
        <v>53</v>
      </c>
    </row>
    <row r="38" spans="1:5" x14ac:dyDescent="0.35">
      <c r="A38" t="s">
        <v>999</v>
      </c>
      <c r="B38">
        <v>0.2054</v>
      </c>
      <c r="C38">
        <v>153</v>
      </c>
      <c r="D38">
        <v>745</v>
      </c>
      <c r="E38">
        <v>56</v>
      </c>
    </row>
    <row r="39" spans="1:5" x14ac:dyDescent="0.35">
      <c r="A39" t="s">
        <v>1479</v>
      </c>
      <c r="B39">
        <v>0.1968</v>
      </c>
      <c r="C39">
        <v>146</v>
      </c>
      <c r="D39">
        <v>742</v>
      </c>
      <c r="E39">
        <v>62</v>
      </c>
    </row>
    <row r="40" spans="1:5" x14ac:dyDescent="0.35">
      <c r="A40" t="s">
        <v>1480</v>
      </c>
      <c r="B40">
        <v>0.1951</v>
      </c>
      <c r="C40">
        <v>142</v>
      </c>
      <c r="D40">
        <v>728</v>
      </c>
      <c r="E40">
        <v>59</v>
      </c>
    </row>
    <row r="41" spans="1:5" x14ac:dyDescent="0.35">
      <c r="A41" t="s">
        <v>1481</v>
      </c>
      <c r="B41">
        <v>0.19389999999999999</v>
      </c>
      <c r="C41">
        <v>121</v>
      </c>
      <c r="D41">
        <v>624</v>
      </c>
      <c r="E41">
        <v>52</v>
      </c>
    </row>
    <row r="42" spans="1:5" x14ac:dyDescent="0.35">
      <c r="A42" t="s">
        <v>1358</v>
      </c>
      <c r="B42">
        <v>0.18970000000000001</v>
      </c>
      <c r="C42">
        <v>122</v>
      </c>
      <c r="D42">
        <v>643</v>
      </c>
      <c r="E42">
        <v>51</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F817B-1DA5-41D5-98D0-F9D3B5134F1F}">
  <sheetPr>
    <tabColor rgb="FF92D050"/>
  </sheetPr>
  <dimension ref="A1:E3"/>
  <sheetViews>
    <sheetView zoomScale="75" zoomScaleNormal="75" workbookViewId="0"/>
  </sheetViews>
  <sheetFormatPr defaultRowHeight="14.5" x14ac:dyDescent="0.35"/>
  <cols>
    <col min="1" max="1" width="96.7265625" customWidth="1"/>
    <col min="2" max="2" width="12.453125" bestFit="1" customWidth="1"/>
    <col min="3" max="3" width="13.26953125" bestFit="1" customWidth="1"/>
    <col min="4" max="4" width="13.54296875" bestFit="1" customWidth="1"/>
    <col min="5" max="5" width="10.26953125" bestFit="1" customWidth="1"/>
  </cols>
  <sheetData>
    <row r="1" spans="1:5" x14ac:dyDescent="0.35">
      <c r="A1" t="s">
        <v>125</v>
      </c>
      <c r="B1" t="s">
        <v>1158</v>
      </c>
      <c r="C1" t="s">
        <v>1159</v>
      </c>
      <c r="D1" t="s">
        <v>1160</v>
      </c>
      <c r="E1" t="s">
        <v>127</v>
      </c>
    </row>
    <row r="2" spans="1:5" x14ac:dyDescent="0.35">
      <c r="A2" t="s">
        <v>1003</v>
      </c>
      <c r="B2">
        <v>0.32850000000000001</v>
      </c>
      <c r="C2">
        <v>183</v>
      </c>
      <c r="D2">
        <v>557</v>
      </c>
      <c r="E2">
        <v>46</v>
      </c>
    </row>
    <row r="3" spans="1:5" x14ac:dyDescent="0.35">
      <c r="A3" t="s">
        <v>1004</v>
      </c>
      <c r="B3">
        <v>0.28620000000000001</v>
      </c>
      <c r="C3">
        <v>180</v>
      </c>
      <c r="D3">
        <v>629</v>
      </c>
      <c r="E3">
        <v>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4F23DA-EA7A-4AC3-A526-E9FA57118C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Masterlist Players</vt:lpstr>
      <vt:lpstr>Serve 2022</vt:lpstr>
      <vt:lpstr>Serve 2021</vt:lpstr>
      <vt:lpstr>Serve 2020</vt:lpstr>
      <vt:lpstr>Return 2022</vt:lpstr>
      <vt:lpstr>Return 2021</vt:lpstr>
      <vt:lpstr>Return 2020</vt:lpstr>
      <vt:lpstr>UnderPressure 2022</vt:lpstr>
      <vt:lpstr>Amount</vt:lpstr>
      <vt:lpstr>UnderPressure 2021</vt:lpstr>
      <vt:lpstr>UnderPressure 2020</vt:lpstr>
      <vt:lpstr>Aces 2023</vt:lpstr>
      <vt:lpstr>Aces 2022</vt:lpstr>
      <vt:lpstr>Aces 2021</vt:lpstr>
      <vt:lpstr>Aces 2020</vt:lpstr>
      <vt:lpstr>1st Serve 2022</vt:lpstr>
      <vt:lpstr>1st Serve 2021</vt:lpstr>
      <vt:lpstr>1st Serve 2020</vt:lpstr>
      <vt:lpstr>1st Serve PW 2022</vt:lpstr>
      <vt:lpstr>1st Serve PW 2021</vt:lpstr>
      <vt:lpstr>1st Serve PW 2020</vt:lpstr>
      <vt:lpstr>2nd Serve PW 2022</vt:lpstr>
      <vt:lpstr>2nd Serve PW 2021</vt:lpstr>
      <vt:lpstr>2nd Serve PW 2020</vt:lpstr>
      <vt:lpstr>Services Games Won 2022</vt:lpstr>
      <vt:lpstr>Services Games Won 2021</vt:lpstr>
      <vt:lpstr>Services Games Won 2020</vt:lpstr>
      <vt:lpstr>Break Point Won 2022</vt:lpstr>
      <vt:lpstr>Break Point Won 2021</vt:lpstr>
      <vt:lpstr>Break Point Won 2020</vt:lpstr>
      <vt:lpstr>1st Serve RPW 2022</vt:lpstr>
      <vt:lpstr>1st Serve RPW 2021</vt:lpstr>
      <vt:lpstr>1st Serve RPW 2020</vt:lpstr>
      <vt:lpstr>2nd Serve RPW 2022</vt:lpstr>
      <vt:lpstr>2nd Serve RPW 2021</vt:lpstr>
      <vt:lpstr>2nd Serve RPW 2020</vt:lpstr>
      <vt:lpstr>Break Points Converted 2022</vt:lpstr>
      <vt:lpstr>Break Points Converted 2021</vt:lpstr>
      <vt:lpstr>Break Points Converted 2020</vt:lpstr>
      <vt:lpstr>Return Games Won 2022</vt:lpstr>
      <vt:lpstr>Return Games Won 2021</vt:lpstr>
      <vt:lpstr>Return Games Won 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Duarte Girão</cp:lastModifiedBy>
  <dcterms:created xsi:type="dcterms:W3CDTF">2023-07-21T11:10:29Z</dcterms:created>
  <dcterms:modified xsi:type="dcterms:W3CDTF">2024-06-10T23:05:45Z</dcterms:modified>
</cp:coreProperties>
</file>