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24226"/>
  <mc:AlternateContent xmlns:mc="http://schemas.openxmlformats.org/markup-compatibility/2006">
    <mc:Choice Requires="x15">
      <x15ac:absPath xmlns:x15ac="http://schemas.microsoft.com/office/spreadsheetml/2010/11/ac" url="G:\MyDocument\デスクトップ\"/>
    </mc:Choice>
  </mc:AlternateContent>
  <xr:revisionPtr revIDLastSave="0" documentId="13_ncr:1_{187DBCED-031F-4CA4-AE07-1431D8778D9A}" xr6:coauthVersionLast="47" xr6:coauthVersionMax="47" xr10:uidLastSave="{00000000-0000-0000-0000-000000000000}"/>
  <bookViews>
    <workbookView xWindow="915" yWindow="450" windowWidth="21480" windowHeight="14085" xr2:uid="{00000000-000D-0000-FFFF-FFFF00000000}"/>
  </bookViews>
  <sheets>
    <sheet name="勤務表" sheetId="4" r:id="rId1"/>
    <sheet name="業務内訳表" sheetId="6" r:id="rId2"/>
    <sheet name="勤務表見本" sheetId="2" r:id="rId3"/>
    <sheet name="業務内訳表見本" sheetId="5" r:id="rId4"/>
    <sheet name="sheet1" sheetId="1" state="hidden" r:id="rId5"/>
  </sheets>
  <definedNames>
    <definedName name="_xlnm.Print_Area" localSheetId="0">勤務表!$A$1:$O$40</definedName>
    <definedName name="_xlnm.Print_Area" localSheetId="2">勤務表見本!$A$1:$O$40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8" i="4" l="1"/>
  <c r="D4" i="6"/>
  <c r="A4" i="6"/>
  <c r="A3" i="6"/>
  <c r="E21" i="6" l="1"/>
  <c r="E21" i="5"/>
  <c r="B7" i="4"/>
  <c r="C7" i="4" s="1"/>
  <c r="F38" i="4"/>
  <c r="E38" i="4"/>
  <c r="D38" i="4"/>
  <c r="L37" i="4"/>
  <c r="I37" i="4"/>
  <c r="B37" i="4"/>
  <c r="C37" i="4" s="1"/>
  <c r="L36" i="4"/>
  <c r="I36" i="4"/>
  <c r="B36" i="4"/>
  <c r="C36" i="4" s="1"/>
  <c r="L35" i="4"/>
  <c r="I35" i="4"/>
  <c r="B35" i="4"/>
  <c r="C35" i="4" s="1"/>
  <c r="L34" i="4"/>
  <c r="I34" i="4"/>
  <c r="B34" i="4"/>
  <c r="C34" i="4" s="1"/>
  <c r="L33" i="4"/>
  <c r="I33" i="4"/>
  <c r="B33" i="4"/>
  <c r="C33" i="4" s="1"/>
  <c r="L32" i="4"/>
  <c r="I32" i="4"/>
  <c r="J32" i="4" s="1"/>
  <c r="K32" i="4" s="1"/>
  <c r="B32" i="4"/>
  <c r="C32" i="4" s="1"/>
  <c r="L31" i="4"/>
  <c r="I31" i="4"/>
  <c r="J31" i="4" s="1"/>
  <c r="K31" i="4" s="1"/>
  <c r="B31" i="4"/>
  <c r="C31" i="4" s="1"/>
  <c r="L30" i="4"/>
  <c r="I30" i="4"/>
  <c r="B30" i="4"/>
  <c r="C30" i="4" s="1"/>
  <c r="L29" i="4"/>
  <c r="I29" i="4"/>
  <c r="B29" i="4"/>
  <c r="C29" i="4" s="1"/>
  <c r="L28" i="4"/>
  <c r="J28" i="4"/>
  <c r="K28" i="4" s="1"/>
  <c r="B28" i="4"/>
  <c r="C28" i="4" s="1"/>
  <c r="L27" i="4"/>
  <c r="I27" i="4"/>
  <c r="J27" i="4" s="1"/>
  <c r="B27" i="4"/>
  <c r="C27" i="4" s="1"/>
  <c r="L26" i="4"/>
  <c r="I26" i="4"/>
  <c r="B26" i="4"/>
  <c r="C26" i="4" s="1"/>
  <c r="L25" i="4"/>
  <c r="I25" i="4"/>
  <c r="J25" i="4" s="1"/>
  <c r="K25" i="4" s="1"/>
  <c r="B25" i="4"/>
  <c r="C25" i="4" s="1"/>
  <c r="L24" i="4"/>
  <c r="I24" i="4"/>
  <c r="B24" i="4"/>
  <c r="C24" i="4" s="1"/>
  <c r="L23" i="4"/>
  <c r="I23" i="4"/>
  <c r="J23" i="4" s="1"/>
  <c r="K23" i="4" s="1"/>
  <c r="B23" i="4"/>
  <c r="C23" i="4" s="1"/>
  <c r="L22" i="4"/>
  <c r="I22" i="4"/>
  <c r="B22" i="4"/>
  <c r="C22" i="4" s="1"/>
  <c r="L21" i="4"/>
  <c r="I21" i="4"/>
  <c r="J21" i="4" s="1"/>
  <c r="K21" i="4" s="1"/>
  <c r="B21" i="4"/>
  <c r="C21" i="4" s="1"/>
  <c r="L20" i="4"/>
  <c r="I20" i="4"/>
  <c r="J20" i="4" s="1"/>
  <c r="B20" i="4"/>
  <c r="C20" i="4" s="1"/>
  <c r="L19" i="4"/>
  <c r="I19" i="4"/>
  <c r="J19" i="4" s="1"/>
  <c r="B19" i="4"/>
  <c r="C19" i="4" s="1"/>
  <c r="L18" i="4"/>
  <c r="I18" i="4"/>
  <c r="B18" i="4"/>
  <c r="C18" i="4" s="1"/>
  <c r="L17" i="4"/>
  <c r="I17" i="4"/>
  <c r="J17" i="4" s="1"/>
  <c r="K17" i="4" s="1"/>
  <c r="B17" i="4"/>
  <c r="C17" i="4" s="1"/>
  <c r="L16" i="4"/>
  <c r="I16" i="4"/>
  <c r="J16" i="4" s="1"/>
  <c r="K16" i="4" s="1"/>
  <c r="B16" i="4"/>
  <c r="C16" i="4" s="1"/>
  <c r="L15" i="4"/>
  <c r="I15" i="4"/>
  <c r="J15" i="4" s="1"/>
  <c r="B15" i="4"/>
  <c r="C15" i="4" s="1"/>
  <c r="L14" i="4"/>
  <c r="I14" i="4"/>
  <c r="B14" i="4"/>
  <c r="C14" i="4" s="1"/>
  <c r="L13" i="4"/>
  <c r="I13" i="4"/>
  <c r="B13" i="4"/>
  <c r="C13" i="4" s="1"/>
  <c r="L12" i="4"/>
  <c r="I12" i="4"/>
  <c r="J12" i="4" s="1"/>
  <c r="B12" i="4"/>
  <c r="C12" i="4" s="1"/>
  <c r="L11" i="4"/>
  <c r="I11" i="4"/>
  <c r="J11" i="4" s="1"/>
  <c r="B11" i="4"/>
  <c r="C11" i="4" s="1"/>
  <c r="L10" i="4"/>
  <c r="I10" i="4"/>
  <c r="B10" i="4"/>
  <c r="C10" i="4" s="1"/>
  <c r="L9" i="4"/>
  <c r="I9" i="4"/>
  <c r="B9" i="4"/>
  <c r="C9" i="4" s="1"/>
  <c r="L8" i="4"/>
  <c r="I8" i="4"/>
  <c r="J8" i="4" s="1"/>
  <c r="K8" i="4" s="1"/>
  <c r="B8" i="4"/>
  <c r="C8" i="4" s="1"/>
  <c r="L7" i="4"/>
  <c r="I7" i="4"/>
  <c r="O9" i="4" l="1"/>
  <c r="K20" i="4"/>
  <c r="K12" i="4"/>
  <c r="J13" i="4"/>
  <c r="K13" i="4" s="1"/>
  <c r="J29" i="4"/>
  <c r="K29" i="4" s="1"/>
  <c r="J33" i="4"/>
  <c r="K33" i="4" s="1"/>
  <c r="J37" i="4"/>
  <c r="K37" i="4" s="1"/>
  <c r="J9" i="4"/>
  <c r="K9" i="4" s="1"/>
  <c r="J7" i="4"/>
  <c r="K7" i="4" s="1"/>
  <c r="L38" i="4"/>
  <c r="O28" i="4" s="1"/>
  <c r="K27" i="4"/>
  <c r="J26" i="4"/>
  <c r="K26" i="4" s="1"/>
  <c r="J24" i="4"/>
  <c r="K24" i="4" s="1"/>
  <c r="I38" i="4"/>
  <c r="J36" i="4"/>
  <c r="K36" i="4" s="1"/>
  <c r="J10" i="4"/>
  <c r="K10" i="4" s="1"/>
  <c r="J14" i="4"/>
  <c r="K14" i="4" s="1"/>
  <c r="J18" i="4"/>
  <c r="K18" i="4" s="1"/>
  <c r="J22" i="4"/>
  <c r="K22" i="4" s="1"/>
  <c r="J35" i="4"/>
  <c r="K35" i="4" s="1"/>
  <c r="K11" i="4"/>
  <c r="K15" i="4"/>
  <c r="K19" i="4"/>
  <c r="J30" i="4"/>
  <c r="K30" i="4" s="1"/>
  <c r="J34" i="4"/>
  <c r="K34" i="4" s="1"/>
  <c r="O30" i="4" l="1"/>
  <c r="J38" i="4"/>
  <c r="K38" i="4" l="1"/>
  <c r="O22" i="4" s="1"/>
  <c r="F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I37" i="2"/>
  <c r="J37" i="2" s="1"/>
  <c r="I36" i="2"/>
  <c r="J36" i="2" s="1"/>
  <c r="I35" i="2"/>
  <c r="J35" i="2" s="1"/>
  <c r="I34" i="2"/>
  <c r="J34" i="2" s="1"/>
  <c r="I33" i="2"/>
  <c r="J33" i="2" s="1"/>
  <c r="I32" i="2"/>
  <c r="J32" i="2" s="1"/>
  <c r="I31" i="2"/>
  <c r="J31" i="2" s="1"/>
  <c r="I30" i="2"/>
  <c r="J30" i="2" s="1"/>
  <c r="I29" i="2"/>
  <c r="J29" i="2" s="1"/>
  <c r="I28" i="2"/>
  <c r="J28" i="2" s="1"/>
  <c r="I27" i="2"/>
  <c r="J27" i="2" s="1"/>
  <c r="I26" i="2"/>
  <c r="J26" i="2" s="1"/>
  <c r="I25" i="2"/>
  <c r="J25" i="2" s="1"/>
  <c r="I24" i="2"/>
  <c r="J24" i="2" s="1"/>
  <c r="I23" i="2"/>
  <c r="J23" i="2" s="1"/>
  <c r="I22" i="2"/>
  <c r="J22" i="2" s="1"/>
  <c r="I21" i="2"/>
  <c r="J21" i="2" s="1"/>
  <c r="I20" i="2"/>
  <c r="J20" i="2" s="1"/>
  <c r="I19" i="2"/>
  <c r="J19" i="2" s="1"/>
  <c r="I18" i="2"/>
  <c r="J18" i="2" s="1"/>
  <c r="I17" i="2"/>
  <c r="J17" i="2" s="1"/>
  <c r="I16" i="2"/>
  <c r="J16" i="2" s="1"/>
  <c r="I15" i="2"/>
  <c r="J15" i="2" s="1"/>
  <c r="I14" i="2"/>
  <c r="J14" i="2" s="1"/>
  <c r="I13" i="2"/>
  <c r="J13" i="2" s="1"/>
  <c r="I12" i="2"/>
  <c r="J12" i="2" s="1"/>
  <c r="I11" i="2"/>
  <c r="J11" i="2" s="1"/>
  <c r="I10" i="2"/>
  <c r="J10" i="2" s="1"/>
  <c r="I9" i="2"/>
  <c r="J9" i="2" s="1"/>
  <c r="I8" i="2"/>
  <c r="J8" i="2" s="1"/>
  <c r="I7" i="2"/>
  <c r="D38" i="2"/>
  <c r="E38" i="2"/>
  <c r="B37" i="2"/>
  <c r="C37" i="2" s="1"/>
  <c r="B36" i="2"/>
  <c r="C36" i="2" s="1"/>
  <c r="B35" i="2"/>
  <c r="C35" i="2" s="1"/>
  <c r="B34" i="2"/>
  <c r="C34" i="2" s="1"/>
  <c r="B33" i="2"/>
  <c r="C33" i="2" s="1"/>
  <c r="B32" i="2"/>
  <c r="C32" i="2" s="1"/>
  <c r="B31" i="2"/>
  <c r="C31" i="2" s="1"/>
  <c r="B30" i="2"/>
  <c r="C30" i="2" s="1"/>
  <c r="B29" i="2"/>
  <c r="C29" i="2" s="1"/>
  <c r="B28" i="2"/>
  <c r="C28" i="2" s="1"/>
  <c r="B27" i="2"/>
  <c r="C27" i="2" s="1"/>
  <c r="B26" i="2"/>
  <c r="C26" i="2" s="1"/>
  <c r="B25" i="2"/>
  <c r="C25" i="2" s="1"/>
  <c r="B24" i="2"/>
  <c r="C24" i="2" s="1"/>
  <c r="B23" i="2"/>
  <c r="C23" i="2" s="1"/>
  <c r="B22" i="2"/>
  <c r="C22" i="2" s="1"/>
  <c r="B21" i="2"/>
  <c r="C21" i="2" s="1"/>
  <c r="B20" i="2"/>
  <c r="C20" i="2" s="1"/>
  <c r="B19" i="2"/>
  <c r="C19" i="2" s="1"/>
  <c r="B18" i="2"/>
  <c r="C18" i="2" s="1"/>
  <c r="B17" i="2"/>
  <c r="C17" i="2" s="1"/>
  <c r="B16" i="2"/>
  <c r="C16" i="2" s="1"/>
  <c r="B15" i="2"/>
  <c r="C15" i="2" s="1"/>
  <c r="B14" i="2"/>
  <c r="C14" i="2" s="1"/>
  <c r="B13" i="2"/>
  <c r="C13" i="2" s="1"/>
  <c r="B12" i="2"/>
  <c r="C12" i="2" s="1"/>
  <c r="B11" i="2"/>
  <c r="C11" i="2" s="1"/>
  <c r="B10" i="2"/>
  <c r="C10" i="2" s="1"/>
  <c r="B9" i="2"/>
  <c r="C9" i="2" s="1"/>
  <c r="B8" i="2"/>
  <c r="C8" i="2" s="1"/>
  <c r="B7" i="2"/>
  <c r="C7" i="2" s="1"/>
  <c r="J7" i="2" l="1"/>
  <c r="J38" i="2" s="1"/>
  <c r="O9" i="2"/>
  <c r="L38" i="2"/>
  <c r="O28" i="2" s="1"/>
  <c r="I38" i="2"/>
  <c r="O30" i="2" s="1"/>
  <c r="K10" i="2"/>
  <c r="K14" i="2"/>
  <c r="K19" i="2"/>
  <c r="K27" i="2"/>
  <c r="K35" i="2"/>
  <c r="K11" i="2"/>
  <c r="K15" i="2"/>
  <c r="K20" i="2"/>
  <c r="K24" i="2"/>
  <c r="K28" i="2"/>
  <c r="K32" i="2"/>
  <c r="K36" i="2"/>
  <c r="K12" i="2"/>
  <c r="K17" i="2"/>
  <c r="K21" i="2"/>
  <c r="K25" i="2"/>
  <c r="K29" i="2"/>
  <c r="K33" i="2"/>
  <c r="K37" i="2"/>
  <c r="K23" i="2"/>
  <c r="K31" i="2"/>
  <c r="K8" i="2"/>
  <c r="K13" i="2"/>
  <c r="K18" i="2"/>
  <c r="K22" i="2"/>
  <c r="K26" i="2"/>
  <c r="K30" i="2"/>
  <c r="K34" i="2"/>
  <c r="K16" i="2"/>
  <c r="K9" i="2"/>
  <c r="K38" i="2" l="1"/>
  <c r="O22" i="2" s="1"/>
  <c r="K7" i="2"/>
</calcChain>
</file>

<file path=xl/sharedStrings.xml><?xml version="1.0" encoding="utf-8"?>
<sst xmlns="http://schemas.openxmlformats.org/spreadsheetml/2006/main" count="193" uniqueCount="102">
  <si>
    <t>勤務表</t>
    <rPh sb="0" eb="2">
      <t>キンム</t>
    </rPh>
    <rPh sb="2" eb="3">
      <t>ヒョウ</t>
    </rPh>
    <phoneticPr fontId="1"/>
  </si>
  <si>
    <t>日付</t>
    <rPh sb="0" eb="2">
      <t>ヒヅケ</t>
    </rPh>
    <phoneticPr fontId="1"/>
  </si>
  <si>
    <t>曜日</t>
    <rPh sb="0" eb="2">
      <t>ヨウビ</t>
    </rPh>
    <phoneticPr fontId="1"/>
  </si>
  <si>
    <t>出勤時間</t>
    <rPh sb="0" eb="2">
      <t>シュッキン</t>
    </rPh>
    <rPh sb="2" eb="4">
      <t>ジカン</t>
    </rPh>
    <phoneticPr fontId="1"/>
  </si>
  <si>
    <t>休憩</t>
    <rPh sb="0" eb="2">
      <t>キュウケイ</t>
    </rPh>
    <phoneticPr fontId="1"/>
  </si>
  <si>
    <t>計</t>
    <rPh sb="0" eb="1">
      <t>ケイ</t>
    </rPh>
    <phoneticPr fontId="1"/>
  </si>
  <si>
    <t>社員NO</t>
    <rPh sb="0" eb="2">
      <t>シャイン</t>
    </rPh>
    <phoneticPr fontId="1"/>
  </si>
  <si>
    <t>有休</t>
    <rPh sb="0" eb="2">
      <t>ユウキュウ</t>
    </rPh>
    <phoneticPr fontId="1"/>
  </si>
  <si>
    <t>遅刻</t>
    <rPh sb="0" eb="2">
      <t>チコク</t>
    </rPh>
    <phoneticPr fontId="1"/>
  </si>
  <si>
    <t>早退</t>
    <rPh sb="0" eb="2">
      <t>ソウタイ</t>
    </rPh>
    <phoneticPr fontId="1"/>
  </si>
  <si>
    <t>時間外</t>
    <rPh sb="0" eb="3">
      <t>ジカンガイ</t>
    </rPh>
    <phoneticPr fontId="1"/>
  </si>
  <si>
    <t>年</t>
    <rPh sb="0" eb="1">
      <t>ネン</t>
    </rPh>
    <phoneticPr fontId="1"/>
  </si>
  <si>
    <t>月</t>
    <rPh sb="0" eb="1">
      <t>ガツ</t>
    </rPh>
    <phoneticPr fontId="1"/>
  </si>
  <si>
    <t>退勤時間</t>
    <rPh sb="0" eb="2">
      <t>タイキン</t>
    </rPh>
    <rPh sb="2" eb="4">
      <t>ジカン</t>
    </rPh>
    <phoneticPr fontId="1"/>
  </si>
  <si>
    <t>安藤　和美</t>
    <rPh sb="0" eb="2">
      <t>アンドウ</t>
    </rPh>
    <rPh sb="3" eb="5">
      <t>カズミ</t>
    </rPh>
    <phoneticPr fontId="1"/>
  </si>
  <si>
    <t>実働時間</t>
    <rPh sb="0" eb="4">
      <t>ジツドウジカン</t>
    </rPh>
    <phoneticPr fontId="1"/>
  </si>
  <si>
    <t>前川</t>
    <rPh sb="0" eb="2">
      <t>マエカワ</t>
    </rPh>
    <phoneticPr fontId="1"/>
  </si>
  <si>
    <t>氏名</t>
    <rPh sb="0" eb="2">
      <t>シメイ</t>
    </rPh>
    <phoneticPr fontId="1"/>
  </si>
  <si>
    <t>所属長</t>
    <rPh sb="0" eb="3">
      <t>ショゾクチョウ</t>
    </rPh>
    <phoneticPr fontId="1"/>
  </si>
  <si>
    <t>印鑑の代わりに所属長の苗字をご記載ください。</t>
    <rPh sb="0" eb="2">
      <t>インカン</t>
    </rPh>
    <rPh sb="3" eb="4">
      <t>カ</t>
    </rPh>
    <rPh sb="7" eb="10">
      <t>ショゾクチョウ</t>
    </rPh>
    <rPh sb="11" eb="13">
      <t>ミョウジ</t>
    </rPh>
    <rPh sb="15" eb="17">
      <t>キサイ</t>
    </rPh>
    <phoneticPr fontId="1"/>
  </si>
  <si>
    <t>所定内
労働時間</t>
    <rPh sb="0" eb="3">
      <t>ショテイナイ</t>
    </rPh>
    <rPh sb="4" eb="6">
      <t>ロウドウ</t>
    </rPh>
    <rPh sb="6" eb="8">
      <t>ジカン</t>
    </rPh>
    <phoneticPr fontId="1"/>
  </si>
  <si>
    <t>時間外
労働時間</t>
    <rPh sb="0" eb="3">
      <t>ジカンガイ</t>
    </rPh>
    <rPh sb="4" eb="6">
      <t>ロウドウ</t>
    </rPh>
    <rPh sb="6" eb="8">
      <t>ジカン</t>
    </rPh>
    <phoneticPr fontId="1"/>
  </si>
  <si>
    <t>深夜
労働時間</t>
    <rPh sb="0" eb="2">
      <t>シンヤ</t>
    </rPh>
    <rPh sb="3" eb="7">
      <t>ロウドウジカン</t>
    </rPh>
    <phoneticPr fontId="1"/>
  </si>
  <si>
    <t>深夜</t>
    <rPh sb="0" eb="2">
      <t>シンヤ</t>
    </rPh>
    <phoneticPr fontId="1"/>
  </si>
  <si>
    <t>実働</t>
    <rPh sb="0" eb="2">
      <t>ジツドウ</t>
    </rPh>
    <phoneticPr fontId="1"/>
  </si>
  <si>
    <t>本日の主な業務内容</t>
    <rPh sb="0" eb="2">
      <t>ホンジツ</t>
    </rPh>
    <rPh sb="3" eb="4">
      <t>オモ</t>
    </rPh>
    <rPh sb="5" eb="7">
      <t>ギョウム</t>
    </rPh>
    <rPh sb="7" eb="9">
      <t>ナイヨウ</t>
    </rPh>
    <phoneticPr fontId="1"/>
  </si>
  <si>
    <t>残業理由（残業30分以上の場合に記載）</t>
    <rPh sb="0" eb="2">
      <t>ザンギョウ</t>
    </rPh>
    <rPh sb="2" eb="4">
      <t>リユウ</t>
    </rPh>
    <rPh sb="5" eb="7">
      <t>ザンギョウ</t>
    </rPh>
    <rPh sb="9" eb="10">
      <t>プン</t>
    </rPh>
    <rPh sb="10" eb="12">
      <t>イジョウ</t>
    </rPh>
    <rPh sb="13" eb="15">
      <t>バアイ</t>
    </rPh>
    <rPh sb="16" eb="18">
      <t>キサイ</t>
    </rPh>
    <phoneticPr fontId="1"/>
  </si>
  <si>
    <t>銀行回り、研修、勤怠とりまとめ、freee導入作業</t>
    <rPh sb="0" eb="3">
      <t>ギンコウマワ</t>
    </rPh>
    <rPh sb="5" eb="7">
      <t>ケンシュウ</t>
    </rPh>
    <rPh sb="8" eb="10">
      <t>キンタイ</t>
    </rPh>
    <rPh sb="21" eb="23">
      <t>ドウニュウ</t>
    </rPh>
    <rPh sb="23" eb="25">
      <t>サギョウ</t>
    </rPh>
    <phoneticPr fontId="1"/>
  </si>
  <si>
    <t>月次締め作業のため</t>
    <rPh sb="0" eb="3">
      <t>ゲツジシ</t>
    </rPh>
    <rPh sb="4" eb="6">
      <t>サギョウ</t>
    </rPh>
    <phoneticPr fontId="1"/>
  </si>
  <si>
    <t>前川</t>
    <rPh sb="0" eb="2">
      <t>マエカワ</t>
    </rPh>
    <phoneticPr fontId="1"/>
  </si>
  <si>
    <t>特休</t>
    <rPh sb="0" eb="2">
      <t>トクキュウ</t>
    </rPh>
    <phoneticPr fontId="1"/>
  </si>
  <si>
    <t>所定労働
日数</t>
    <rPh sb="0" eb="4">
      <t>ショテイロウドウ</t>
    </rPh>
    <rPh sb="5" eb="7">
      <t>ニッスウ</t>
    </rPh>
    <phoneticPr fontId="1"/>
  </si>
  <si>
    <t>欠勤</t>
    <rPh sb="0" eb="2">
      <t>ケッキン</t>
    </rPh>
    <phoneticPr fontId="1"/>
  </si>
  <si>
    <t>法定内
時間外</t>
    <rPh sb="0" eb="2">
      <t>ホウテイ</t>
    </rPh>
    <rPh sb="2" eb="3">
      <t>ナイ</t>
    </rPh>
    <rPh sb="4" eb="7">
      <t>ジカンガイ</t>
    </rPh>
    <phoneticPr fontId="1"/>
  </si>
  <si>
    <t>休日労働</t>
    <rPh sb="0" eb="4">
      <t>キュウジツロウドウ</t>
    </rPh>
    <phoneticPr fontId="1"/>
  </si>
  <si>
    <t>22時以降残業
or休日出勤
の上長承認</t>
    <rPh sb="2" eb="3">
      <t>ジ</t>
    </rPh>
    <rPh sb="3" eb="5">
      <t>イコウ</t>
    </rPh>
    <rPh sb="5" eb="7">
      <t>ザンギョウ</t>
    </rPh>
    <rPh sb="10" eb="14">
      <t>キュウジツシュッキン</t>
    </rPh>
    <rPh sb="16" eb="18">
      <t>ジョウチョウ</t>
    </rPh>
    <rPh sb="18" eb="20">
      <t>ショウニン</t>
    </rPh>
    <phoneticPr fontId="1"/>
  </si>
  <si>
    <t>出勤日数</t>
    <rPh sb="0" eb="4">
      <t>シュッキンニッスウ</t>
    </rPh>
    <phoneticPr fontId="1"/>
  </si>
  <si>
    <t>22時以降残業
休日勤務
の上長承認</t>
    <rPh sb="2" eb="3">
      <t>ジ</t>
    </rPh>
    <rPh sb="3" eb="5">
      <t>イコウ</t>
    </rPh>
    <rPh sb="5" eb="7">
      <t>ザンギョウ</t>
    </rPh>
    <rPh sb="8" eb="10">
      <t>キュウジツ</t>
    </rPh>
    <rPh sb="10" eb="12">
      <t>キンム</t>
    </rPh>
    <rPh sb="14" eb="16">
      <t>ジョウチョウ</t>
    </rPh>
    <rPh sb="16" eb="18">
      <t>ショウニン</t>
    </rPh>
    <phoneticPr fontId="1"/>
  </si>
  <si>
    <t>業務内訳表</t>
    <rPh sb="0" eb="2">
      <t>ギョウム</t>
    </rPh>
    <rPh sb="2" eb="4">
      <t>ウチワケ</t>
    </rPh>
    <rPh sb="4" eb="5">
      <t>ヒョウ</t>
    </rPh>
    <phoneticPr fontId="1"/>
  </si>
  <si>
    <t>業務内容</t>
    <rPh sb="0" eb="2">
      <t>ギョウム</t>
    </rPh>
    <rPh sb="2" eb="4">
      <t>ナイヨウ</t>
    </rPh>
    <phoneticPr fontId="1"/>
  </si>
  <si>
    <t>％</t>
    <phoneticPr fontId="1"/>
  </si>
  <si>
    <t>説明</t>
    <rPh sb="0" eb="2">
      <t>セツメイ</t>
    </rPh>
    <phoneticPr fontId="1"/>
  </si>
  <si>
    <t>①</t>
    <phoneticPr fontId="1"/>
  </si>
  <si>
    <t>②</t>
    <phoneticPr fontId="1"/>
  </si>
  <si>
    <t>③</t>
    <phoneticPr fontId="1"/>
  </si>
  <si>
    <t>④</t>
    <phoneticPr fontId="1"/>
  </si>
  <si>
    <t>管理系</t>
    <rPh sb="0" eb="3">
      <t>カンリケイ</t>
    </rPh>
    <phoneticPr fontId="1"/>
  </si>
  <si>
    <t>経理財務、人事総務等</t>
    <rPh sb="0" eb="2">
      <t>ケイリ</t>
    </rPh>
    <rPh sb="2" eb="4">
      <t>ザイム</t>
    </rPh>
    <rPh sb="5" eb="7">
      <t>ジンジ</t>
    </rPh>
    <rPh sb="7" eb="9">
      <t>ソウム</t>
    </rPh>
    <rPh sb="9" eb="10">
      <t>トウ</t>
    </rPh>
    <phoneticPr fontId="1"/>
  </si>
  <si>
    <t>その他</t>
    <rPh sb="2" eb="3">
      <t>タ</t>
    </rPh>
    <phoneticPr fontId="1"/>
  </si>
  <si>
    <t>上記全てにあてはまらないもの</t>
    <rPh sb="0" eb="2">
      <t>ジョウキ</t>
    </rPh>
    <rPh sb="2" eb="3">
      <t>スベ</t>
    </rPh>
    <phoneticPr fontId="1"/>
  </si>
  <si>
    <t>⑤</t>
    <phoneticPr fontId="1"/>
  </si>
  <si>
    <t>⑥</t>
    <phoneticPr fontId="1"/>
  </si>
  <si>
    <t>⑦</t>
    <phoneticPr fontId="1"/>
  </si>
  <si>
    <t>⑧</t>
    <phoneticPr fontId="1"/>
  </si>
  <si>
    <t>⑨</t>
    <phoneticPr fontId="1"/>
  </si>
  <si>
    <t>⑩</t>
    <phoneticPr fontId="1"/>
  </si>
  <si>
    <t>⑪</t>
    <phoneticPr fontId="1"/>
  </si>
  <si>
    <t>⑫</t>
    <phoneticPr fontId="1"/>
  </si>
  <si>
    <t>⑬</t>
    <phoneticPr fontId="1"/>
  </si>
  <si>
    <t>＠POP関連の開発、制作</t>
    <rPh sb="4" eb="6">
      <t>カンレン</t>
    </rPh>
    <rPh sb="7" eb="9">
      <t>カイハツ</t>
    </rPh>
    <rPh sb="10" eb="12">
      <t>セイサク</t>
    </rPh>
    <phoneticPr fontId="1"/>
  </si>
  <si>
    <t>＠POP関連の営業活動</t>
    <rPh sb="4" eb="6">
      <t>カンレン</t>
    </rPh>
    <rPh sb="7" eb="9">
      <t>エイギョウ</t>
    </rPh>
    <rPh sb="9" eb="11">
      <t>カツドウ</t>
    </rPh>
    <phoneticPr fontId="1"/>
  </si>
  <si>
    <t>No.</t>
    <phoneticPr fontId="1"/>
  </si>
  <si>
    <t>合計</t>
    <rPh sb="0" eb="2">
      <t>ゴウケイ</t>
    </rPh>
    <phoneticPr fontId="1"/>
  </si>
  <si>
    <t>社員NO：</t>
    <rPh sb="0" eb="2">
      <t>シャイン</t>
    </rPh>
    <phoneticPr fontId="1"/>
  </si>
  <si>
    <t>氏名：</t>
    <rPh sb="0" eb="2">
      <t>シメイ</t>
    </rPh>
    <phoneticPr fontId="1"/>
  </si>
  <si>
    <t>①～④以外の開発、制作</t>
    <rPh sb="3" eb="5">
      <t>イガイ</t>
    </rPh>
    <rPh sb="6" eb="8">
      <t>カイハツ</t>
    </rPh>
    <rPh sb="9" eb="11">
      <t>セイサク</t>
    </rPh>
    <phoneticPr fontId="1"/>
  </si>
  <si>
    <t>⑦～⑩が伴わない営業活動関連</t>
    <rPh sb="4" eb="5">
      <t>トモナ</t>
    </rPh>
    <rPh sb="8" eb="10">
      <t>エイギョウ</t>
    </rPh>
    <rPh sb="10" eb="12">
      <t>カツドウ</t>
    </rPh>
    <rPh sb="12" eb="14">
      <t>カンレン</t>
    </rPh>
    <phoneticPr fontId="1"/>
  </si>
  <si>
    <t>@POPの伴う業務活動関連</t>
    <rPh sb="5" eb="6">
      <t>トモナ</t>
    </rPh>
    <rPh sb="7" eb="9">
      <t>ギョウム</t>
    </rPh>
    <rPh sb="9" eb="11">
      <t>カツドウ</t>
    </rPh>
    <rPh sb="11" eb="13">
      <t>カンレン</t>
    </rPh>
    <phoneticPr fontId="1"/>
  </si>
  <si>
    <t>Waraviの伴う業務活動関連</t>
    <rPh sb="7" eb="8">
      <t>トモナ</t>
    </rPh>
    <rPh sb="9" eb="11">
      <t>ギョウム</t>
    </rPh>
    <rPh sb="11" eb="13">
      <t>カツドウ</t>
    </rPh>
    <rPh sb="13" eb="15">
      <t>カンレン</t>
    </rPh>
    <phoneticPr fontId="1"/>
  </si>
  <si>
    <t>セキュリティトークの伴う業務活動関連</t>
    <rPh sb="10" eb="11">
      <t>トモナ</t>
    </rPh>
    <rPh sb="12" eb="14">
      <t>ギョウム</t>
    </rPh>
    <rPh sb="14" eb="16">
      <t>カツドウ</t>
    </rPh>
    <rPh sb="16" eb="18">
      <t>カンレン</t>
    </rPh>
    <phoneticPr fontId="1"/>
  </si>
  <si>
    <t>＠CREATORの伴う業務活動関連</t>
    <rPh sb="9" eb="10">
      <t>トモナ</t>
    </rPh>
    <rPh sb="11" eb="13">
      <t>ギョウム</t>
    </rPh>
    <rPh sb="13" eb="15">
      <t>カツドウ</t>
    </rPh>
    <rPh sb="15" eb="17">
      <t>カンレン</t>
    </rPh>
    <phoneticPr fontId="1"/>
  </si>
  <si>
    <t>①～④が伴わない業務活動関連</t>
    <rPh sb="4" eb="5">
      <t>トモナ</t>
    </rPh>
    <rPh sb="8" eb="10">
      <t>ギョウム</t>
    </rPh>
    <rPh sb="10" eb="12">
      <t>カツドウ</t>
    </rPh>
    <rPh sb="12" eb="14">
      <t>カンレン</t>
    </rPh>
    <phoneticPr fontId="1"/>
  </si>
  <si>
    <t>@POPの伴う営業活動関連</t>
    <rPh sb="5" eb="6">
      <t>トモナ</t>
    </rPh>
    <rPh sb="7" eb="9">
      <t>エイギョウ</t>
    </rPh>
    <rPh sb="9" eb="11">
      <t>カツドウ</t>
    </rPh>
    <rPh sb="11" eb="13">
      <t>カンレン</t>
    </rPh>
    <phoneticPr fontId="1"/>
  </si>
  <si>
    <t>Waraviの伴う営業活動関連</t>
    <rPh sb="7" eb="8">
      <t>トモナ</t>
    </rPh>
    <rPh sb="9" eb="11">
      <t>エイギョウ</t>
    </rPh>
    <rPh sb="11" eb="13">
      <t>カツドウ</t>
    </rPh>
    <rPh sb="13" eb="15">
      <t>カンレン</t>
    </rPh>
    <phoneticPr fontId="1"/>
  </si>
  <si>
    <t>セキュリティトークの伴う営業活動関連</t>
    <rPh sb="10" eb="11">
      <t>トモナ</t>
    </rPh>
    <rPh sb="12" eb="14">
      <t>エイギョウ</t>
    </rPh>
    <rPh sb="14" eb="16">
      <t>カツドウ</t>
    </rPh>
    <rPh sb="16" eb="18">
      <t>カンレン</t>
    </rPh>
    <phoneticPr fontId="1"/>
  </si>
  <si>
    <t>＠CREATORの伴う営業活動関連</t>
    <rPh sb="9" eb="10">
      <t>トモナ</t>
    </rPh>
    <rPh sb="11" eb="13">
      <t>エイギョウ</t>
    </rPh>
    <rPh sb="13" eb="15">
      <t>カツドウ</t>
    </rPh>
    <rPh sb="15" eb="17">
      <t>カンレン</t>
    </rPh>
    <phoneticPr fontId="1"/>
  </si>
  <si>
    <t>⑭</t>
    <phoneticPr fontId="1"/>
  </si>
  <si>
    <t>通信、電気、プリント関連</t>
    <rPh sb="0" eb="2">
      <t>ツウシン</t>
    </rPh>
    <rPh sb="3" eb="5">
      <t>デンキ</t>
    </rPh>
    <rPh sb="10" eb="12">
      <t>カンレン</t>
    </rPh>
    <phoneticPr fontId="1"/>
  </si>
  <si>
    <t>電気工事関連等</t>
    <rPh sb="0" eb="2">
      <t>デンキ</t>
    </rPh>
    <rPh sb="2" eb="4">
      <t>コウジ</t>
    </rPh>
    <rPh sb="4" eb="6">
      <t>カンレン</t>
    </rPh>
    <rPh sb="6" eb="7">
      <t>トウ</t>
    </rPh>
    <phoneticPr fontId="1"/>
  </si>
  <si>
    <t>Waravi関連の開発、制作</t>
    <rPh sb="6" eb="8">
      <t>カンレン</t>
    </rPh>
    <rPh sb="9" eb="11">
      <t>カイハツ</t>
    </rPh>
    <rPh sb="12" eb="14">
      <t>セイサク</t>
    </rPh>
    <phoneticPr fontId="1"/>
  </si>
  <si>
    <t>セキュリティトーク関連の開発、制作</t>
    <rPh sb="9" eb="11">
      <t>カンレン</t>
    </rPh>
    <rPh sb="12" eb="14">
      <t>カイハツ</t>
    </rPh>
    <rPh sb="15" eb="17">
      <t>セイサク</t>
    </rPh>
    <phoneticPr fontId="1"/>
  </si>
  <si>
    <t>＠CREATOR関連の開発、制作</t>
    <rPh sb="8" eb="10">
      <t>カンレン</t>
    </rPh>
    <rPh sb="11" eb="13">
      <t>カイハツ</t>
    </rPh>
    <rPh sb="14" eb="16">
      <t>セイサク</t>
    </rPh>
    <phoneticPr fontId="1"/>
  </si>
  <si>
    <t>Waravi関連の営業活動</t>
    <rPh sb="6" eb="8">
      <t>カンレン</t>
    </rPh>
    <rPh sb="9" eb="11">
      <t>エイギョウ</t>
    </rPh>
    <rPh sb="11" eb="13">
      <t>カツドウ</t>
    </rPh>
    <phoneticPr fontId="1"/>
  </si>
  <si>
    <t>セキュリティトーク関連の営業活動</t>
    <rPh sb="9" eb="11">
      <t>カンレン</t>
    </rPh>
    <rPh sb="12" eb="14">
      <t>エイギョウ</t>
    </rPh>
    <rPh sb="14" eb="16">
      <t>カツドウ</t>
    </rPh>
    <phoneticPr fontId="1"/>
  </si>
  <si>
    <t>＠CREATOR関連の営業活動</t>
    <rPh sb="8" eb="10">
      <t>カンレン</t>
    </rPh>
    <rPh sb="11" eb="13">
      <t>エイギョウ</t>
    </rPh>
    <rPh sb="13" eb="15">
      <t>カツドウ</t>
    </rPh>
    <phoneticPr fontId="1"/>
  </si>
  <si>
    <t>⑦～⑩以外の営業活動</t>
    <rPh sb="3" eb="5">
      <t>イガイ</t>
    </rPh>
    <rPh sb="6" eb="8">
      <t>エイギョウ</t>
    </rPh>
    <rPh sb="8" eb="10">
      <t>カツドウ</t>
    </rPh>
    <phoneticPr fontId="1"/>
  </si>
  <si>
    <t>　谷口　美和子</t>
    <rPh sb="1" eb="3">
      <t>タニグチ</t>
    </rPh>
    <rPh sb="4" eb="7">
      <t>ミワコ</t>
    </rPh>
    <phoneticPr fontId="1"/>
  </si>
  <si>
    <t>古物商、清掃関連</t>
    <rPh sb="0" eb="3">
      <t>コブツショウ</t>
    </rPh>
    <rPh sb="4" eb="6">
      <t>セイソウ</t>
    </rPh>
    <rPh sb="6" eb="8">
      <t>カンレン</t>
    </rPh>
    <phoneticPr fontId="1"/>
  </si>
  <si>
    <t>古物商、清掃関連含む</t>
    <rPh sb="8" eb="9">
      <t>フク</t>
    </rPh>
    <phoneticPr fontId="1"/>
  </si>
  <si>
    <t>Tran Duc Bao</t>
    <phoneticPr fontId="1"/>
  </si>
  <si>
    <t>前回発見されたバグ50件をすべて修正完了
商品画像の表示機能を改善・追加画像を挿入
サイトに検索バー（商品検索機能）を実装
問い合わせメッセージへの自動返信機能を追加
会社の連絡先情報（電話番号・メールアドレス・所在地など）をページ下部に表示</t>
    <phoneticPr fontId="1"/>
  </si>
  <si>
    <t>ウェブサイトに新しいメニューを作成
Googleマップを追加
ウェブサイトに画像を追加</t>
    <rPh sb="15" eb="17">
      <t>サクセイ</t>
    </rPh>
    <phoneticPr fontId="1"/>
  </si>
  <si>
    <t>製品の動画を追加、製品の詳細画像を追加、すべてのエラーを修正
ウェブサイトのレイアウトを整理し、すべての製品に詳細画像とリンクを追加</t>
    <phoneticPr fontId="1"/>
  </si>
  <si>
    <t>各商品の内容を追加
インターフェースを修正
説明・仕様・在庫数を追加
不具合の追加検出</t>
    <phoneticPr fontId="1"/>
  </si>
  <si>
    <t>残りの不具合を修正する
顧客評価セクションを追加する
ニュースブログを作成する</t>
    <phoneticPr fontId="1"/>
  </si>
  <si>
    <t>残っている不具合の修正
広告用の画像選定
表示済みのお客様の評価
レイアウトの修正</t>
    <phoneticPr fontId="1"/>
  </si>
  <si>
    <t>1. 広告を作成する
　- 魅力的で簡潔な広告文を作成
　- 適切な画像を選定
　- Facebook・Instagramに最適化
2. 残りのバグを修正する
　- ページ全体をチェック
　- 表示ミス・リンク切れ・誤字脱字などを修正
3. 背景画像を追加する
　- テーマに合った背景を選ぶ
　- 各デバイスでの見え方を確認
4. Facebook・Instagram連絡先を追加する
　- アイコンとリンクを挿入
　- デザインとのバランスを調整</t>
    <phoneticPr fontId="1"/>
  </si>
  <si>
    <t>重複表現の修正
表示の不具合修正
レイアウトの調整</t>
    <phoneticPr fontId="1"/>
  </si>
  <si>
    <t>完全なウェブサイト mototunnを作成
うどん屋のウェブサイトを作成</t>
    <rPh sb="19" eb="21">
      <t>サクセイ</t>
    </rPh>
    <rPh sb="34" eb="36">
      <t>サクセイ</t>
    </rPh>
    <phoneticPr fontId="1"/>
  </si>
  <si>
    <t>うどん全体の紹介文を作成する
各メニューの紹介文・価格を調査する
うどんの食べ方を説明する</t>
    <phoneticPr fontId="1"/>
  </si>
  <si>
    <t>稲毛</t>
    <rPh sb="0" eb="2">
      <t>イナゲ</t>
    </rPh>
    <phoneticPr fontId="1"/>
  </si>
  <si>
    <t>・バイク販売用Webサイトの作成を開始
・Webサイトに必要な要素を整理：
　　└ トップページ
　　└ 商品一覧・詳細ページ
　　└ 問い合わせフォーム
　　└ カート機能
　　└ 管理画面（商品追加・編集など）
・要素ごとに分けて段階的に開発を進行
・本日は「画像表示」「サイト名表示」「基本機能の追加（商品表示など）」を完了
・初回の動作確認を実施
・合計50件のバグを発見
・10件を修正完了、40件は明日に持ち越し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</si>
</sst>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aaa"/>
    <numFmt numFmtId="177" formatCode="[h]:mm"/>
    <numFmt numFmtId="178" formatCode="#&quot;%&quot;"/>
  </numFmts>
  <fonts count="10" x14ac:knownFonts="1">
    <font>
      <sz val="11"/>
      <color theme="1"/>
      <name val="ＭＳ Ｐゴシック"/>
      <family val="2"/>
      <charset val="128"/>
      <scheme val="minor"/>
    </font>
    <font>
      <sz val="6"/>
      <name val="ＭＳ Ｐゴシック"/>
      <family val="2"/>
      <charset val="128"/>
      <scheme val="minor"/>
    </font>
    <font>
      <sz val="24"/>
      <color theme="1"/>
      <name val="ＭＳ Ｐゴシック"/>
      <family val="2"/>
      <charset val="128"/>
      <scheme val="minor"/>
    </font>
    <font>
      <sz val="10"/>
      <color theme="1"/>
      <name val="ＭＳ Ｐゴシック"/>
      <family val="3"/>
      <charset val="128"/>
      <scheme val="minor"/>
    </font>
    <font>
      <b/>
      <sz val="10"/>
      <color rgb="FFFF0000"/>
      <name val="ＭＳ Ｐゴシック"/>
      <family val="3"/>
      <charset val="128"/>
      <scheme val="minor"/>
    </font>
    <font>
      <sz val="9"/>
      <color theme="1"/>
      <name val="ＭＳ Ｐゴシック"/>
      <family val="3"/>
      <charset val="128"/>
      <scheme val="minor"/>
    </font>
    <font>
      <sz val="8"/>
      <color theme="1"/>
      <name val="ＭＳ Ｐゴシック"/>
      <family val="3"/>
      <charset val="128"/>
      <scheme val="minor"/>
    </font>
    <font>
      <sz val="10"/>
      <color rgb="FFFF0000"/>
      <name val="ＭＳ Ｐゴシック"/>
      <family val="3"/>
      <charset val="128"/>
      <scheme val="minor"/>
    </font>
    <font>
      <sz val="24"/>
      <color theme="1"/>
      <name val="ＭＳ Ｐゴシック"/>
      <family val="3"/>
      <charset val="128"/>
      <scheme val="minor"/>
    </font>
    <font>
      <b/>
      <sz val="9"/>
      <color rgb="FFFF0000"/>
      <name val="ＭＳ Ｐゴシック"/>
      <family val="3"/>
      <charset val="128"/>
      <scheme val="minor"/>
    </font>
  </fonts>
  <fills count="3">
    <fill>
      <patternFill patternType="none"/>
    </fill>
    <fill>
      <patternFill patternType="gray125"/>
    </fill>
    <fill>
      <patternFill patternType="solid">
        <fgColor theme="8"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alignment vertical="center"/>
    </xf>
  </cellStyleXfs>
  <cellXfs count="45">
    <xf numFmtId="0" fontId="0" fillId="0" borderId="0" xfId="0">
      <alignment vertical="center"/>
    </xf>
    <xf numFmtId="0" fontId="3" fillId="0" borderId="0" xfId="0" applyFont="1">
      <alignment vertical="center"/>
    </xf>
    <xf numFmtId="0" fontId="3" fillId="0" borderId="0" xfId="0" applyFont="1" applyAlignment="1">
      <alignment horizontal="center" vertical="center"/>
    </xf>
    <xf numFmtId="0" fontId="3" fillId="0" borderId="0" xfId="0" applyFont="1" applyAlignment="1">
      <alignment horizontal="right" vertical="center"/>
    </xf>
    <xf numFmtId="0" fontId="3" fillId="0" borderId="2" xfId="0" applyFont="1" applyBorder="1" applyAlignment="1">
      <alignment horizontal="right" vertical="center"/>
    </xf>
    <xf numFmtId="0" fontId="3" fillId="2" borderId="1" xfId="0" applyFont="1" applyFill="1" applyBorder="1" applyAlignment="1">
      <alignment horizontal="center" vertical="center"/>
    </xf>
    <xf numFmtId="56" fontId="3" fillId="2" borderId="1" xfId="0" applyNumberFormat="1" applyFont="1" applyFill="1" applyBorder="1">
      <alignment vertical="center"/>
    </xf>
    <xf numFmtId="176" fontId="3" fillId="2" borderId="1" xfId="0" applyNumberFormat="1" applyFont="1" applyFill="1" applyBorder="1" applyAlignment="1">
      <alignment horizontal="center" vertical="center"/>
    </xf>
    <xf numFmtId="20" fontId="3" fillId="0" borderId="1" xfId="0" applyNumberFormat="1" applyFont="1" applyBorder="1">
      <alignment vertical="center"/>
    </xf>
    <xf numFmtId="20" fontId="3" fillId="2" borderId="1" xfId="0" applyNumberFormat="1" applyFont="1" applyFill="1" applyBorder="1">
      <alignment vertical="center"/>
    </xf>
    <xf numFmtId="20" fontId="3" fillId="0" borderId="0" xfId="0" applyNumberFormat="1" applyFont="1">
      <alignment vertical="center"/>
    </xf>
    <xf numFmtId="20" fontId="3" fillId="0" borderId="1" xfId="0" applyNumberFormat="1" applyFont="1" applyBorder="1" applyAlignment="1">
      <alignment horizontal="center" vertical="center"/>
    </xf>
    <xf numFmtId="177" fontId="3" fillId="0" borderId="1" xfId="0" applyNumberFormat="1" applyFont="1" applyBorder="1" applyAlignment="1">
      <alignment horizontal="center" vertical="center"/>
    </xf>
    <xf numFmtId="177" fontId="3" fillId="0" borderId="0" xfId="0" applyNumberFormat="1" applyFont="1">
      <alignment vertical="center"/>
    </xf>
    <xf numFmtId="0" fontId="4" fillId="0" borderId="0" xfId="0" applyFont="1" applyAlignment="1">
      <alignment horizontal="right" vertical="center"/>
    </xf>
    <xf numFmtId="177" fontId="3" fillId="2" borderId="1" xfId="0" applyNumberFormat="1" applyFont="1" applyFill="1" applyBorder="1">
      <alignment vertical="center"/>
    </xf>
    <xf numFmtId="0" fontId="5" fillId="2" borderId="1" xfId="0" applyFont="1" applyFill="1" applyBorder="1" applyAlignment="1">
      <alignment horizontal="center" vertical="center" wrapText="1"/>
    </xf>
    <xf numFmtId="0" fontId="3" fillId="0" borderId="1" xfId="0" applyFont="1" applyBorder="1" applyAlignment="1">
      <alignment horizontal="center" vertical="center"/>
    </xf>
    <xf numFmtId="177" fontId="3" fillId="0" borderId="1" xfId="0" applyNumberFormat="1" applyFont="1" applyBorder="1">
      <alignment vertical="center"/>
    </xf>
    <xf numFmtId="177" fontId="3" fillId="2" borderId="1" xfId="0" applyNumberFormat="1" applyFont="1" applyFill="1" applyBorder="1" applyAlignment="1">
      <alignment horizontal="center" vertical="center"/>
    </xf>
    <xf numFmtId="177" fontId="5"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20" fontId="7" fillId="0" borderId="1" xfId="0" applyNumberFormat="1" applyFont="1" applyBorder="1">
      <alignment vertical="center"/>
    </xf>
    <xf numFmtId="49" fontId="0" fillId="0" borderId="0" xfId="0" applyNumberFormat="1">
      <alignment vertical="center"/>
    </xf>
    <xf numFmtId="0" fontId="0" fillId="0" borderId="1" xfId="0" applyBorder="1" applyAlignment="1">
      <alignment horizontal="center" vertical="center"/>
    </xf>
    <xf numFmtId="49" fontId="0" fillId="0" borderId="1" xfId="0" applyNumberFormat="1" applyBorder="1">
      <alignment vertical="center"/>
    </xf>
    <xf numFmtId="178" fontId="0" fillId="0" borderId="1" xfId="0" applyNumberFormat="1" applyBorder="1">
      <alignment vertical="center"/>
    </xf>
    <xf numFmtId="0" fontId="9" fillId="0" borderId="0" xfId="0" applyFont="1" applyAlignment="1">
      <alignment horizontal="right" vertical="center"/>
    </xf>
    <xf numFmtId="20" fontId="3" fillId="0" borderId="1" xfId="0" applyNumberFormat="1" applyFont="1" applyBorder="1" applyAlignment="1">
      <alignment vertical="center" wrapText="1"/>
    </xf>
    <xf numFmtId="0" fontId="3" fillId="0" borderId="0" xfId="0" applyFont="1" applyAlignment="1">
      <alignment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2" xfId="0" applyFont="1" applyFill="1" applyBorder="1" applyAlignment="1">
      <alignment horizontal="center" vertical="center"/>
    </xf>
    <xf numFmtId="49" fontId="0" fillId="0" borderId="3" xfId="0" applyNumberFormat="1" applyBorder="1">
      <alignment vertical="center"/>
    </xf>
    <xf numFmtId="49" fontId="0" fillId="0" borderId="4" xfId="0" applyNumberFormat="1" applyBorder="1">
      <alignment vertical="center"/>
    </xf>
    <xf numFmtId="0" fontId="8" fillId="0" borderId="0" xfId="0" applyFont="1" applyAlignment="1">
      <alignment horizontal="center" vertical="center"/>
    </xf>
    <xf numFmtId="0" fontId="3" fillId="0" borderId="5" xfId="0" applyFont="1" applyBorder="1" applyAlignment="1">
      <alignment horizontal="left" vertical="center"/>
    </xf>
    <xf numFmtId="0" fontId="0" fillId="0" borderId="5" xfId="0" applyBorder="1" applyAlignment="1">
      <alignment horizontal="left" vertical="center"/>
    </xf>
    <xf numFmtId="0" fontId="3" fillId="0" borderId="2" xfId="0" applyFont="1" applyBorder="1" applyAlignment="1">
      <alignment horizontal="left" vertical="center"/>
    </xf>
    <xf numFmtId="0" fontId="0" fillId="0" borderId="2" xfId="0" applyBorder="1" applyAlignment="1">
      <alignment horizontal="left" vertical="center"/>
    </xf>
    <xf numFmtId="46" fontId="3" fillId="0" borderId="0" xfId="0" applyNumberFormat="1" applyFont="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89647</xdr:colOff>
      <xdr:row>6</xdr:row>
      <xdr:rowOff>74706</xdr:rowOff>
    </xdr:from>
    <xdr:to>
      <xdr:col>2</xdr:col>
      <xdr:colOff>298823</xdr:colOff>
      <xdr:row>37</xdr:row>
      <xdr:rowOff>29883</xdr:rowOff>
    </xdr:to>
    <xdr:sp macro="" textlink="">
      <xdr:nvSpPr>
        <xdr:cNvPr id="2" name="正方形/長方形 1">
          <a:extLst>
            <a:ext uri="{FF2B5EF4-FFF2-40B4-BE49-F238E27FC236}">
              <a16:creationId xmlns:a16="http://schemas.microsoft.com/office/drawing/2014/main" id="{2195A728-CFB3-4441-AB56-AA38514457BF}"/>
            </a:ext>
          </a:extLst>
        </xdr:cNvPr>
        <xdr:cNvSpPr/>
      </xdr:nvSpPr>
      <xdr:spPr>
        <a:xfrm>
          <a:off x="89647" y="1531471"/>
          <a:ext cx="941294" cy="7597588"/>
        </a:xfrm>
        <a:prstGeom prst="rect">
          <a:avLst/>
        </a:prstGeom>
        <a:solidFill>
          <a:schemeClr val="accent6">
            <a:lumMod val="20000"/>
            <a:lumOff val="80000"/>
            <a:alpha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Rtl" rtlCol="0" anchor="ctr"/>
        <a:lstStyle/>
        <a:p>
          <a:pPr algn="ctr"/>
          <a:r>
            <a:rPr kumimoji="1" lang="ja-JP" altLang="en-US" sz="2500" b="1">
              <a:solidFill>
                <a:sysClr val="windowText" lastClr="000000"/>
              </a:solidFill>
            </a:rPr>
            <a:t>自動反映のため入力不可</a:t>
          </a:r>
        </a:p>
      </xdr:txBody>
    </xdr:sp>
    <xdr:clientData/>
  </xdr:twoCellAnchor>
  <xdr:twoCellAnchor>
    <xdr:from>
      <xdr:col>1</xdr:col>
      <xdr:colOff>209176</xdr:colOff>
      <xdr:row>1</xdr:row>
      <xdr:rowOff>313765</xdr:rowOff>
    </xdr:from>
    <xdr:to>
      <xdr:col>2</xdr:col>
      <xdr:colOff>0</xdr:colOff>
      <xdr:row>4</xdr:row>
      <xdr:rowOff>67235</xdr:rowOff>
    </xdr:to>
    <xdr:sp macro="" textlink="">
      <xdr:nvSpPr>
        <xdr:cNvPr id="4" name="正方形/長方形 3">
          <a:extLst>
            <a:ext uri="{FF2B5EF4-FFF2-40B4-BE49-F238E27FC236}">
              <a16:creationId xmlns:a16="http://schemas.microsoft.com/office/drawing/2014/main" id="{F8163572-563F-44FB-8459-CEF868F56BB3}"/>
            </a:ext>
          </a:extLst>
        </xdr:cNvPr>
        <xdr:cNvSpPr/>
      </xdr:nvSpPr>
      <xdr:spPr>
        <a:xfrm>
          <a:off x="209176" y="672353"/>
          <a:ext cx="522942" cy="44076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276412</xdr:colOff>
      <xdr:row>0</xdr:row>
      <xdr:rowOff>212164</xdr:rowOff>
    </xdr:from>
    <xdr:to>
      <xdr:col>3</xdr:col>
      <xdr:colOff>268942</xdr:colOff>
      <xdr:row>1</xdr:row>
      <xdr:rowOff>84269</xdr:rowOff>
    </xdr:to>
    <xdr:sp macro="" textlink="">
      <xdr:nvSpPr>
        <xdr:cNvPr id="5" name="吹き出し: 四角形 4">
          <a:extLst>
            <a:ext uri="{FF2B5EF4-FFF2-40B4-BE49-F238E27FC236}">
              <a16:creationId xmlns:a16="http://schemas.microsoft.com/office/drawing/2014/main" id="{8CC85238-6063-48F0-9101-858885C4F385}"/>
            </a:ext>
          </a:extLst>
        </xdr:cNvPr>
        <xdr:cNvSpPr/>
      </xdr:nvSpPr>
      <xdr:spPr>
        <a:xfrm>
          <a:off x="276412" y="212164"/>
          <a:ext cx="1104154" cy="230693"/>
        </a:xfrm>
        <a:prstGeom prst="wedgeRectCallout">
          <a:avLst>
            <a:gd name="adj1" fmla="val -26275"/>
            <a:gd name="adj2" fmla="val 75529"/>
          </a:avLst>
        </a:prstGeom>
        <a:solidFill>
          <a:schemeClr val="accent6">
            <a:lumMod val="20000"/>
            <a:lumOff val="8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該当年月を入力</a:t>
          </a:r>
        </a:p>
      </xdr:txBody>
    </xdr:sp>
    <xdr:clientData/>
  </xdr:twoCellAnchor>
  <xdr:twoCellAnchor>
    <xdr:from>
      <xdr:col>8</xdr:col>
      <xdr:colOff>322704</xdr:colOff>
      <xdr:row>2</xdr:row>
      <xdr:rowOff>142672</xdr:rowOff>
    </xdr:from>
    <xdr:to>
      <xdr:col>12</xdr:col>
      <xdr:colOff>161390</xdr:colOff>
      <xdr:row>4</xdr:row>
      <xdr:rowOff>32136</xdr:rowOff>
    </xdr:to>
    <xdr:sp macro="" textlink="">
      <xdr:nvSpPr>
        <xdr:cNvPr id="6" name="正方形/長方形 5">
          <a:extLst>
            <a:ext uri="{FF2B5EF4-FFF2-40B4-BE49-F238E27FC236}">
              <a16:creationId xmlns:a16="http://schemas.microsoft.com/office/drawing/2014/main" id="{7A749C6C-C657-4020-AB34-FA9BB8EA50E9}"/>
            </a:ext>
          </a:extLst>
        </xdr:cNvPr>
        <xdr:cNvSpPr/>
      </xdr:nvSpPr>
      <xdr:spPr>
        <a:xfrm>
          <a:off x="3639645" y="653660"/>
          <a:ext cx="2599816" cy="19426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364563</xdr:colOff>
      <xdr:row>20</xdr:row>
      <xdr:rowOff>227105</xdr:rowOff>
    </xdr:from>
    <xdr:to>
      <xdr:col>4</xdr:col>
      <xdr:colOff>0</xdr:colOff>
      <xdr:row>22</xdr:row>
      <xdr:rowOff>76200</xdr:rowOff>
    </xdr:to>
    <xdr:sp macro="" textlink="">
      <xdr:nvSpPr>
        <xdr:cNvPr id="7" name="正方形/長方形 6">
          <a:extLst>
            <a:ext uri="{FF2B5EF4-FFF2-40B4-BE49-F238E27FC236}">
              <a16:creationId xmlns:a16="http://schemas.microsoft.com/office/drawing/2014/main" id="{09564028-5865-40F5-A2F1-C0F9F8390E45}"/>
            </a:ext>
          </a:extLst>
        </xdr:cNvPr>
        <xdr:cNvSpPr/>
      </xdr:nvSpPr>
      <xdr:spPr>
        <a:xfrm>
          <a:off x="1101163" y="5192805"/>
          <a:ext cx="740337" cy="38249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212164</xdr:colOff>
      <xdr:row>15</xdr:row>
      <xdr:rowOff>179293</xdr:rowOff>
    </xdr:from>
    <xdr:to>
      <xdr:col>5</xdr:col>
      <xdr:colOff>266700</xdr:colOff>
      <xdr:row>20</xdr:row>
      <xdr:rowOff>40341</xdr:rowOff>
    </xdr:to>
    <xdr:sp macro="" textlink="">
      <xdr:nvSpPr>
        <xdr:cNvPr id="8" name="吹き出し: 四角形 7">
          <a:extLst>
            <a:ext uri="{FF2B5EF4-FFF2-40B4-BE49-F238E27FC236}">
              <a16:creationId xmlns:a16="http://schemas.microsoft.com/office/drawing/2014/main" id="{492C516A-3660-448B-AFE3-0EE26A1B5E05}"/>
            </a:ext>
          </a:extLst>
        </xdr:cNvPr>
        <xdr:cNvSpPr/>
      </xdr:nvSpPr>
      <xdr:spPr>
        <a:xfrm>
          <a:off x="1323788" y="3836893"/>
          <a:ext cx="1524747" cy="1205754"/>
        </a:xfrm>
        <a:prstGeom prst="wedgeRectCallout">
          <a:avLst>
            <a:gd name="adj1" fmla="val -27408"/>
            <a:gd name="adj2" fmla="val 64026"/>
          </a:avLst>
        </a:prstGeom>
        <a:solidFill>
          <a:schemeClr val="accent6">
            <a:lumMod val="20000"/>
            <a:lumOff val="8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ysClr val="windowText" lastClr="000000"/>
              </a:solidFill>
            </a:rPr>
            <a:t>・有休</a:t>
          </a:r>
          <a:endParaRPr kumimoji="1" lang="en-US" altLang="ja-JP" sz="900">
            <a:solidFill>
              <a:sysClr val="windowText" lastClr="000000"/>
            </a:solidFill>
          </a:endParaRPr>
        </a:p>
        <a:p>
          <a:pPr algn="l"/>
          <a:r>
            <a:rPr kumimoji="1" lang="ja-JP" altLang="en-US" sz="900">
              <a:solidFill>
                <a:sysClr val="windowText" lastClr="000000"/>
              </a:solidFill>
            </a:rPr>
            <a:t>・欠勤</a:t>
          </a:r>
          <a:endParaRPr kumimoji="1" lang="en-US" altLang="ja-JP" sz="900">
            <a:solidFill>
              <a:sysClr val="windowText" lastClr="000000"/>
            </a:solidFill>
          </a:endParaRPr>
        </a:p>
        <a:p>
          <a:pPr algn="l"/>
          <a:r>
            <a:rPr kumimoji="1" lang="ja-JP" altLang="en-US" sz="900">
              <a:solidFill>
                <a:sysClr val="windowText" lastClr="000000"/>
              </a:solidFill>
            </a:rPr>
            <a:t>・忌引</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など、休んだ日はこの欄に入力してください</a:t>
          </a:r>
          <a:endParaRPr kumimoji="1" lang="en-US" altLang="ja-JP" sz="900">
            <a:solidFill>
              <a:sysClr val="windowText" lastClr="000000"/>
            </a:solidFill>
          </a:endParaRPr>
        </a:p>
      </xdr:txBody>
    </xdr:sp>
    <xdr:clientData/>
  </xdr:twoCellAnchor>
  <xdr:twoCellAnchor>
    <xdr:from>
      <xdr:col>9</xdr:col>
      <xdr:colOff>464670</xdr:colOff>
      <xdr:row>0</xdr:row>
      <xdr:rowOff>251013</xdr:rowOff>
    </xdr:from>
    <xdr:to>
      <xdr:col>12</xdr:col>
      <xdr:colOff>134470</xdr:colOff>
      <xdr:row>1</xdr:row>
      <xdr:rowOff>129990</xdr:rowOff>
    </xdr:to>
    <xdr:sp macro="" textlink="">
      <xdr:nvSpPr>
        <xdr:cNvPr id="9" name="吹き出し: 四角形 8">
          <a:extLst>
            <a:ext uri="{FF2B5EF4-FFF2-40B4-BE49-F238E27FC236}">
              <a16:creationId xmlns:a16="http://schemas.microsoft.com/office/drawing/2014/main" id="{409B30C3-3003-4A9D-A365-55870849E6BC}"/>
            </a:ext>
          </a:extLst>
        </xdr:cNvPr>
        <xdr:cNvSpPr/>
      </xdr:nvSpPr>
      <xdr:spPr>
        <a:xfrm>
          <a:off x="4516717" y="251013"/>
          <a:ext cx="1695824" cy="237565"/>
        </a:xfrm>
        <a:prstGeom prst="wedgeRectCallout">
          <a:avLst>
            <a:gd name="adj1" fmla="val -26275"/>
            <a:gd name="adj2" fmla="val 75529"/>
          </a:avLst>
        </a:prstGeom>
        <a:solidFill>
          <a:schemeClr val="accent6">
            <a:lumMod val="20000"/>
            <a:lumOff val="8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氏名を入力</a:t>
          </a:r>
        </a:p>
      </xdr:txBody>
    </xdr:sp>
    <xdr:clientData/>
  </xdr:twoCellAnchor>
  <xdr:twoCellAnchor>
    <xdr:from>
      <xdr:col>1</xdr:col>
      <xdr:colOff>89647</xdr:colOff>
      <xdr:row>6</xdr:row>
      <xdr:rowOff>61259</xdr:rowOff>
    </xdr:from>
    <xdr:to>
      <xdr:col>2</xdr:col>
      <xdr:colOff>298823</xdr:colOff>
      <xdr:row>37</xdr:row>
      <xdr:rowOff>16436</xdr:rowOff>
    </xdr:to>
    <xdr:sp macro="" textlink="">
      <xdr:nvSpPr>
        <xdr:cNvPr id="10" name="正方形/長方形 9">
          <a:extLst>
            <a:ext uri="{FF2B5EF4-FFF2-40B4-BE49-F238E27FC236}">
              <a16:creationId xmlns:a16="http://schemas.microsoft.com/office/drawing/2014/main" id="{C32E1A61-171D-47CA-AFB6-D9874DD016C9}"/>
            </a:ext>
          </a:extLst>
        </xdr:cNvPr>
        <xdr:cNvSpPr/>
      </xdr:nvSpPr>
      <xdr:spPr>
        <a:xfrm>
          <a:off x="89647" y="1531471"/>
          <a:ext cx="944282" cy="7458636"/>
        </a:xfrm>
        <a:prstGeom prst="rect">
          <a:avLst/>
        </a:prstGeom>
        <a:solidFill>
          <a:schemeClr val="accent6">
            <a:lumMod val="20000"/>
            <a:lumOff val="80000"/>
            <a:alpha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Rtl" rtlCol="0" anchor="ctr"/>
        <a:lstStyle/>
        <a:p>
          <a:pPr algn="ctr"/>
          <a:r>
            <a:rPr kumimoji="1" lang="ja-JP" altLang="en-US" sz="2500" b="1">
              <a:solidFill>
                <a:sysClr val="windowText" lastClr="000000"/>
              </a:solidFill>
            </a:rPr>
            <a:t>自動反映のため入力不可</a:t>
          </a:r>
        </a:p>
      </xdr:txBody>
    </xdr:sp>
    <xdr:clientData/>
  </xdr:twoCellAnchor>
  <xdr:twoCellAnchor>
    <xdr:from>
      <xdr:col>8</xdr:col>
      <xdr:colOff>89647</xdr:colOff>
      <xdr:row>5</xdr:row>
      <xdr:rowOff>8965</xdr:rowOff>
    </xdr:from>
    <xdr:to>
      <xdr:col>11</xdr:col>
      <xdr:colOff>555812</xdr:colOff>
      <xdr:row>37</xdr:row>
      <xdr:rowOff>224117</xdr:rowOff>
    </xdr:to>
    <xdr:sp macro="" textlink="">
      <xdr:nvSpPr>
        <xdr:cNvPr id="11" name="正方形/長方形 10">
          <a:extLst>
            <a:ext uri="{FF2B5EF4-FFF2-40B4-BE49-F238E27FC236}">
              <a16:creationId xmlns:a16="http://schemas.microsoft.com/office/drawing/2014/main" id="{E35C86D7-1ED8-4E2F-8DCE-B32C67E6BE0E}"/>
            </a:ext>
          </a:extLst>
        </xdr:cNvPr>
        <xdr:cNvSpPr/>
      </xdr:nvSpPr>
      <xdr:spPr>
        <a:xfrm>
          <a:off x="10793506" y="977153"/>
          <a:ext cx="2617694" cy="8982635"/>
        </a:xfrm>
        <a:prstGeom prst="rect">
          <a:avLst/>
        </a:prstGeom>
        <a:solidFill>
          <a:schemeClr val="accent6">
            <a:lumMod val="20000"/>
            <a:lumOff val="80000"/>
            <a:alpha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Rtl" rtlCol="0" anchor="ctr"/>
        <a:lstStyle/>
        <a:p>
          <a:pPr algn="ctr"/>
          <a:r>
            <a:rPr kumimoji="1" lang="ja-JP" altLang="en-US" sz="2500" b="1">
              <a:solidFill>
                <a:sysClr val="windowText" lastClr="000000"/>
              </a:solidFill>
            </a:rPr>
            <a:t>自動反映のため入力不可</a:t>
          </a:r>
        </a:p>
      </xdr:txBody>
    </xdr:sp>
    <xdr:clientData/>
  </xdr:twoCellAnchor>
  <xdr:twoCellAnchor>
    <xdr:from>
      <xdr:col>12</xdr:col>
      <xdr:colOff>564774</xdr:colOff>
      <xdr:row>32</xdr:row>
      <xdr:rowOff>17930</xdr:rowOff>
    </xdr:from>
    <xdr:to>
      <xdr:col>17</xdr:col>
      <xdr:colOff>-1</xdr:colOff>
      <xdr:row>34</xdr:row>
      <xdr:rowOff>141945</xdr:rowOff>
    </xdr:to>
    <xdr:sp macro="" textlink="">
      <xdr:nvSpPr>
        <xdr:cNvPr id="12" name="吹き出し: 四角形 11">
          <a:extLst>
            <a:ext uri="{FF2B5EF4-FFF2-40B4-BE49-F238E27FC236}">
              <a16:creationId xmlns:a16="http://schemas.microsoft.com/office/drawing/2014/main" id="{F18BB669-82DE-40D7-B18E-C3F5AD07C3B1}"/>
            </a:ext>
          </a:extLst>
        </xdr:cNvPr>
        <xdr:cNvSpPr/>
      </xdr:nvSpPr>
      <xdr:spPr>
        <a:xfrm>
          <a:off x="14029762" y="8408895"/>
          <a:ext cx="2259108" cy="661897"/>
        </a:xfrm>
        <a:prstGeom prst="wedgeRectCallout">
          <a:avLst>
            <a:gd name="adj1" fmla="val -19132"/>
            <a:gd name="adj2" fmla="val 64694"/>
          </a:avLst>
        </a:prstGeom>
        <a:solidFill>
          <a:schemeClr val="accent6">
            <a:lumMod val="20000"/>
            <a:lumOff val="8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1">
              <a:solidFill>
                <a:srgbClr val="FF0000"/>
              </a:solidFill>
            </a:rPr>
            <a:t>承認印の代わりになるものですので入力を忘れずにお願いします</a:t>
          </a:r>
        </a:p>
      </xdr:txBody>
    </xdr:sp>
    <xdr:clientData/>
  </xdr:twoCellAnchor>
  <xdr:twoCellAnchor>
    <xdr:from>
      <xdr:col>2</xdr:col>
      <xdr:colOff>360081</xdr:colOff>
      <xdr:row>22</xdr:row>
      <xdr:rowOff>245781</xdr:rowOff>
    </xdr:from>
    <xdr:to>
      <xdr:col>5</xdr:col>
      <xdr:colOff>76200</xdr:colOff>
      <xdr:row>25</xdr:row>
      <xdr:rowOff>50800</xdr:rowOff>
    </xdr:to>
    <xdr:sp macro="" textlink="">
      <xdr:nvSpPr>
        <xdr:cNvPr id="13" name="正方形/長方形 12">
          <a:extLst>
            <a:ext uri="{FF2B5EF4-FFF2-40B4-BE49-F238E27FC236}">
              <a16:creationId xmlns:a16="http://schemas.microsoft.com/office/drawing/2014/main" id="{16137CB3-BE72-4C4D-8423-73B46F24EA0C}"/>
            </a:ext>
          </a:extLst>
        </xdr:cNvPr>
        <xdr:cNvSpPr/>
      </xdr:nvSpPr>
      <xdr:spPr>
        <a:xfrm>
          <a:off x="1096681" y="5744881"/>
          <a:ext cx="1557619" cy="60511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409388</xdr:colOff>
      <xdr:row>21</xdr:row>
      <xdr:rowOff>198718</xdr:rowOff>
    </xdr:from>
    <xdr:to>
      <xdr:col>6</xdr:col>
      <xdr:colOff>2552700</xdr:colOff>
      <xdr:row>26</xdr:row>
      <xdr:rowOff>152400</xdr:rowOff>
    </xdr:to>
    <xdr:sp macro="" textlink="">
      <xdr:nvSpPr>
        <xdr:cNvPr id="14" name="吹き出し: 四角形 13">
          <a:extLst>
            <a:ext uri="{FF2B5EF4-FFF2-40B4-BE49-F238E27FC236}">
              <a16:creationId xmlns:a16="http://schemas.microsoft.com/office/drawing/2014/main" id="{6AD1C4AA-CBD0-427A-B35E-F945642CF7E7}"/>
            </a:ext>
          </a:extLst>
        </xdr:cNvPr>
        <xdr:cNvSpPr/>
      </xdr:nvSpPr>
      <xdr:spPr>
        <a:xfrm>
          <a:off x="2987488" y="5431118"/>
          <a:ext cx="2879912" cy="1287182"/>
        </a:xfrm>
        <a:prstGeom prst="wedgeRectCallout">
          <a:avLst>
            <a:gd name="adj1" fmla="val -59405"/>
            <a:gd name="adj2" fmla="val 11931"/>
          </a:avLst>
        </a:prstGeom>
        <a:solidFill>
          <a:schemeClr val="accent6">
            <a:lumMod val="20000"/>
            <a:lumOff val="8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rPr>
            <a:t>【</a:t>
          </a:r>
          <a:r>
            <a:rPr kumimoji="1" lang="ja-JP" altLang="en-US" sz="900">
              <a:solidFill>
                <a:sysClr val="windowText" lastClr="000000"/>
              </a:solidFill>
            </a:rPr>
            <a:t>有休を半日で取得した場合</a:t>
          </a:r>
          <a:r>
            <a:rPr kumimoji="1" lang="en-US" altLang="ja-JP" sz="900">
              <a:solidFill>
                <a:sysClr val="windowText" lastClr="000000"/>
              </a:solidFill>
            </a:rPr>
            <a:t>】</a:t>
          </a:r>
        </a:p>
        <a:p>
          <a:pPr algn="l"/>
          <a:r>
            <a:rPr kumimoji="1" lang="ja-JP" altLang="en-US" sz="900">
              <a:solidFill>
                <a:sysClr val="windowText" lastClr="000000"/>
              </a:solidFill>
            </a:rPr>
            <a:t>上：午前半休</a:t>
          </a:r>
          <a:endParaRPr kumimoji="1" lang="en-US" altLang="ja-JP" sz="900">
            <a:solidFill>
              <a:sysClr val="windowText" lastClr="000000"/>
            </a:solidFill>
          </a:endParaRPr>
        </a:p>
        <a:p>
          <a:pPr algn="l"/>
          <a:r>
            <a:rPr kumimoji="1" lang="ja-JP" altLang="en-US" sz="900">
              <a:solidFill>
                <a:sysClr val="windowText" lastClr="000000"/>
              </a:solidFill>
            </a:rPr>
            <a:t>下：午後半休</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en-US" altLang="ja-JP" sz="900">
              <a:solidFill>
                <a:sysClr val="windowText" lastClr="000000"/>
              </a:solidFill>
            </a:rPr>
            <a:t>1</a:t>
          </a:r>
          <a:r>
            <a:rPr kumimoji="1" lang="ja-JP" altLang="en-US" sz="900">
              <a:solidFill>
                <a:sysClr val="windowText" lastClr="000000"/>
              </a:solidFill>
            </a:rPr>
            <a:t>日の所定労働時間は</a:t>
          </a:r>
          <a:r>
            <a:rPr kumimoji="1" lang="en-US" altLang="ja-JP" sz="900">
              <a:solidFill>
                <a:sysClr val="windowText" lastClr="000000"/>
              </a:solidFill>
            </a:rPr>
            <a:t>8</a:t>
          </a:r>
          <a:r>
            <a:rPr kumimoji="1" lang="ja-JP" altLang="en-US" sz="900">
              <a:solidFill>
                <a:sysClr val="windowText" lastClr="000000"/>
              </a:solidFill>
            </a:rPr>
            <a:t>時間のため、半休は</a:t>
          </a:r>
          <a:r>
            <a:rPr kumimoji="1" lang="en-US" altLang="ja-JP" sz="900">
              <a:solidFill>
                <a:sysClr val="windowText" lastClr="000000"/>
              </a:solidFill>
            </a:rPr>
            <a:t>4</a:t>
          </a:r>
          <a:r>
            <a:rPr kumimoji="1" lang="ja-JP" altLang="en-US" sz="900">
              <a:solidFill>
                <a:sysClr val="windowText" lastClr="000000"/>
              </a:solidFill>
            </a:rPr>
            <a:t>時間。</a:t>
          </a:r>
          <a:endParaRPr kumimoji="1" lang="en-US" altLang="ja-JP" sz="900">
            <a:solidFill>
              <a:sysClr val="windowText" lastClr="000000"/>
            </a:solidFill>
          </a:endParaRPr>
        </a:p>
        <a:p>
          <a:pPr algn="l"/>
          <a:r>
            <a:rPr kumimoji="1" lang="ja-JP" altLang="en-US" sz="900">
              <a:solidFill>
                <a:sysClr val="windowText" lastClr="000000"/>
              </a:solidFill>
            </a:rPr>
            <a:t>残りの</a:t>
          </a:r>
          <a:r>
            <a:rPr kumimoji="1" lang="en-US" altLang="ja-JP" sz="900">
              <a:solidFill>
                <a:sysClr val="windowText" lastClr="000000"/>
              </a:solidFill>
            </a:rPr>
            <a:t>4</a:t>
          </a:r>
          <a:r>
            <a:rPr kumimoji="1" lang="ja-JP" altLang="en-US" sz="900">
              <a:solidFill>
                <a:sysClr val="windowText" lastClr="000000"/>
              </a:solidFill>
            </a:rPr>
            <a:t>時間分の勤務をすることになりますので、左記のようになります。</a:t>
          </a:r>
          <a:endParaRPr kumimoji="1" lang="en-US" altLang="ja-JP" sz="900">
            <a:solidFill>
              <a:sysClr val="windowText" lastClr="000000"/>
            </a:solidFill>
          </a:endParaRPr>
        </a:p>
      </xdr:txBody>
    </xdr:sp>
    <xdr:clientData/>
  </xdr:twoCellAnchor>
  <xdr:twoCellAnchor>
    <xdr:from>
      <xdr:col>7</xdr:col>
      <xdr:colOff>154640</xdr:colOff>
      <xdr:row>7</xdr:row>
      <xdr:rowOff>177799</xdr:rowOff>
    </xdr:from>
    <xdr:to>
      <xdr:col>7</xdr:col>
      <xdr:colOff>3550023</xdr:colOff>
      <xdr:row>14</xdr:row>
      <xdr:rowOff>215152</xdr:rowOff>
    </xdr:to>
    <xdr:sp macro="" textlink="">
      <xdr:nvSpPr>
        <xdr:cNvPr id="17" name="吹き出し: 四角形 16">
          <a:extLst>
            <a:ext uri="{FF2B5EF4-FFF2-40B4-BE49-F238E27FC236}">
              <a16:creationId xmlns:a16="http://schemas.microsoft.com/office/drawing/2014/main" id="{5AF0DA59-9082-4673-9ECA-D0EDCDA90D5B}"/>
            </a:ext>
          </a:extLst>
        </xdr:cNvPr>
        <xdr:cNvSpPr/>
      </xdr:nvSpPr>
      <xdr:spPr>
        <a:xfrm>
          <a:off x="7165040" y="1845234"/>
          <a:ext cx="3395383" cy="1919942"/>
        </a:xfrm>
        <a:prstGeom prst="wedgeRectCallout">
          <a:avLst>
            <a:gd name="adj1" fmla="val -34983"/>
            <a:gd name="adj2" fmla="val -55875"/>
          </a:avLst>
        </a:prstGeom>
        <a:solidFill>
          <a:schemeClr val="accent6">
            <a:lumMod val="20000"/>
            <a:lumOff val="8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rPr>
            <a:t>30</a:t>
          </a:r>
          <a:r>
            <a:rPr kumimoji="1" lang="ja-JP" altLang="en-US" sz="900">
              <a:solidFill>
                <a:sysClr val="windowText" lastClr="000000"/>
              </a:solidFill>
            </a:rPr>
            <a:t>分以上の残業をおこなった場合、その理由を記入してください。</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en-US" altLang="ja-JP" sz="900">
              <a:solidFill>
                <a:sysClr val="windowText" lastClr="000000"/>
              </a:solidFill>
            </a:rPr>
            <a:t>【</a:t>
          </a:r>
          <a:r>
            <a:rPr kumimoji="1" lang="ja-JP" altLang="en-US" sz="900">
              <a:solidFill>
                <a:sysClr val="windowText" lastClr="000000"/>
              </a:solidFill>
            </a:rPr>
            <a:t>残業について</a:t>
          </a:r>
          <a:r>
            <a:rPr kumimoji="1" lang="en-US" altLang="ja-JP" sz="900">
              <a:solidFill>
                <a:sysClr val="windowText" lastClr="000000"/>
              </a:solidFill>
            </a:rPr>
            <a:t>】</a:t>
          </a:r>
        </a:p>
        <a:p>
          <a:pPr algn="l"/>
          <a:r>
            <a:rPr kumimoji="1" lang="ja-JP" altLang="en-US" sz="900">
              <a:solidFill>
                <a:sysClr val="windowText" lastClr="000000"/>
              </a:solidFill>
            </a:rPr>
            <a:t>緊急性・繁忙期等によって、残業が必要となることがあります。</a:t>
          </a:r>
          <a:endParaRPr kumimoji="1" lang="en-US" altLang="ja-JP" sz="900">
            <a:solidFill>
              <a:sysClr val="windowText" lastClr="000000"/>
            </a:solidFill>
          </a:endParaRPr>
        </a:p>
        <a:p>
          <a:pPr algn="l"/>
          <a:r>
            <a:rPr kumimoji="1" lang="ja-JP" altLang="en-US" sz="900">
              <a:solidFill>
                <a:sysClr val="windowText" lastClr="000000"/>
              </a:solidFill>
            </a:rPr>
            <a:t>その際は、残業の目的を明確にして業務を遂行するのが効果的です。</a:t>
          </a:r>
          <a:endParaRPr kumimoji="1" lang="en-US" altLang="ja-JP" sz="900">
            <a:solidFill>
              <a:sysClr val="windowText" lastClr="000000"/>
            </a:solidFill>
          </a:endParaRPr>
        </a:p>
        <a:p>
          <a:pPr algn="l"/>
          <a:r>
            <a:rPr kumimoji="1" lang="ja-JP" altLang="en-US" sz="900">
              <a:solidFill>
                <a:sysClr val="windowText" lastClr="000000"/>
              </a:solidFill>
            </a:rPr>
            <a:t>また、</a:t>
          </a:r>
          <a:r>
            <a:rPr kumimoji="1" lang="en-US" altLang="ja-JP" sz="900">
              <a:solidFill>
                <a:sysClr val="windowText" lastClr="000000"/>
              </a:solidFill>
            </a:rPr>
            <a:t>22</a:t>
          </a:r>
          <a:r>
            <a:rPr kumimoji="1" lang="ja-JP" altLang="en-US" sz="900">
              <a:solidFill>
                <a:sysClr val="windowText" lastClr="000000"/>
              </a:solidFill>
            </a:rPr>
            <a:t>時～翌日</a:t>
          </a:r>
          <a:r>
            <a:rPr kumimoji="1" lang="en-US" altLang="ja-JP" sz="900">
              <a:solidFill>
                <a:sysClr val="windowText" lastClr="000000"/>
              </a:solidFill>
            </a:rPr>
            <a:t>5</a:t>
          </a:r>
          <a:r>
            <a:rPr kumimoji="1" lang="ja-JP" altLang="en-US" sz="900">
              <a:solidFill>
                <a:sysClr val="windowText" lastClr="000000"/>
              </a:solidFill>
            </a:rPr>
            <a:t>時までの残業は深夜の時間帯に属します。</a:t>
          </a:r>
          <a:endParaRPr kumimoji="1" lang="en-US" altLang="ja-JP" sz="900">
            <a:solidFill>
              <a:sysClr val="windowText" lastClr="000000"/>
            </a:solidFill>
          </a:endParaRPr>
        </a:p>
        <a:p>
          <a:pPr algn="l"/>
          <a:r>
            <a:rPr kumimoji="1" lang="en-US" altLang="ja-JP" sz="900">
              <a:solidFill>
                <a:sysClr val="windowText" lastClr="000000"/>
              </a:solidFill>
            </a:rPr>
            <a:t>22</a:t>
          </a:r>
          <a:r>
            <a:rPr kumimoji="1" lang="ja-JP" altLang="en-US" sz="900">
              <a:solidFill>
                <a:sysClr val="windowText" lastClr="000000"/>
              </a:solidFill>
            </a:rPr>
            <a:t>時を過ぎても対応しなければならない緊急を要する業務かどうか、必要に応じて上長と相談しながら判断しましょう。</a:t>
          </a:r>
          <a:endParaRPr kumimoji="1" lang="en-US" altLang="ja-JP" sz="900">
            <a:solidFill>
              <a:sysClr val="windowText" lastClr="000000"/>
            </a:solidFill>
          </a:endParaRPr>
        </a:p>
        <a:p>
          <a:pPr algn="l"/>
          <a:r>
            <a:rPr kumimoji="1" lang="ja-JP" altLang="en-US" sz="900">
              <a:solidFill>
                <a:sysClr val="windowText" lastClr="000000"/>
              </a:solidFill>
            </a:rPr>
            <a:t>翌日に疲れを残さないようにするためにも、一度立ち止まって業務の緊急性等を見つめなおしてみることも大切です。</a:t>
          </a:r>
          <a:endParaRPr kumimoji="1" lang="en-US" altLang="ja-JP" sz="900">
            <a:solidFill>
              <a:sysClr val="windowText" lastClr="000000"/>
            </a:solidFill>
          </a:endParaRPr>
        </a:p>
      </xdr:txBody>
    </xdr:sp>
    <xdr:clientData/>
  </xdr:twoCellAnchor>
  <xdr:twoCellAnchor>
    <xdr:from>
      <xdr:col>6</xdr:col>
      <xdr:colOff>145675</xdr:colOff>
      <xdr:row>7</xdr:row>
      <xdr:rowOff>159869</xdr:rowOff>
    </xdr:from>
    <xdr:to>
      <xdr:col>6</xdr:col>
      <xdr:colOff>3541058</xdr:colOff>
      <xdr:row>11</xdr:row>
      <xdr:rowOff>116540</xdr:rowOff>
    </xdr:to>
    <xdr:sp macro="" textlink="">
      <xdr:nvSpPr>
        <xdr:cNvPr id="19" name="吹き出し: 四角形 18">
          <a:extLst>
            <a:ext uri="{FF2B5EF4-FFF2-40B4-BE49-F238E27FC236}">
              <a16:creationId xmlns:a16="http://schemas.microsoft.com/office/drawing/2014/main" id="{CCF3FB56-DAAE-4EDB-8B5A-70D46F7CF971}"/>
            </a:ext>
          </a:extLst>
        </xdr:cNvPr>
        <xdr:cNvSpPr/>
      </xdr:nvSpPr>
      <xdr:spPr>
        <a:xfrm>
          <a:off x="3462616" y="1827304"/>
          <a:ext cx="3395383" cy="1032436"/>
        </a:xfrm>
        <a:prstGeom prst="wedgeRectCallout">
          <a:avLst>
            <a:gd name="adj1" fmla="val -37095"/>
            <a:gd name="adj2" fmla="val -63841"/>
          </a:avLst>
        </a:prstGeom>
        <a:solidFill>
          <a:schemeClr val="accent6">
            <a:lumMod val="20000"/>
            <a:lumOff val="8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ysClr val="windowText" lastClr="000000"/>
              </a:solidFill>
            </a:rPr>
            <a:t>日々おこなった主な業務内容記入してください。</a:t>
          </a:r>
          <a:endParaRPr kumimoji="1" lang="en-US" altLang="ja-JP" sz="900">
            <a:solidFill>
              <a:sysClr val="windowText" lastClr="000000"/>
            </a:solidFill>
          </a:endParaRPr>
        </a:p>
        <a:p>
          <a:pPr algn="l"/>
          <a:r>
            <a:rPr kumimoji="1" lang="ja-JP" altLang="en-US" sz="900">
              <a:solidFill>
                <a:sysClr val="windowText" lastClr="000000"/>
              </a:solidFill>
            </a:rPr>
            <a:t>細かく書く必要はございません。</a:t>
          </a:r>
          <a:endParaRPr kumimoji="1" lang="en-US" altLang="ja-JP" sz="900">
            <a:solidFill>
              <a:sysClr val="windowText" lastClr="000000"/>
            </a:solidFill>
          </a:endParaRPr>
        </a:p>
        <a:p>
          <a:pPr algn="l"/>
          <a:r>
            <a:rPr kumimoji="1" lang="ja-JP" altLang="en-US" sz="900">
              <a:solidFill>
                <a:sysClr val="windowText" lastClr="000000"/>
              </a:solidFill>
            </a:rPr>
            <a:t>記載内容が欄内におさまるよう、主だった内容を記載いただければ問題ございません。</a:t>
          </a:r>
          <a:endParaRPr kumimoji="1" lang="en-US" altLang="ja-JP" sz="900">
            <a:solidFill>
              <a:sysClr val="windowText" lastClr="000000"/>
            </a:solidFill>
          </a:endParaRPr>
        </a:p>
      </xdr:txBody>
    </xdr:sp>
    <xdr:clientData/>
  </xdr:twoCellAnchor>
  <xdr:twoCellAnchor>
    <xdr:from>
      <xdr:col>3</xdr:col>
      <xdr:colOff>420594</xdr:colOff>
      <xdr:row>1</xdr:row>
      <xdr:rowOff>17931</xdr:rowOff>
    </xdr:from>
    <xdr:to>
      <xdr:col>6</xdr:col>
      <xdr:colOff>2940425</xdr:colOff>
      <xdr:row>4</xdr:row>
      <xdr:rowOff>5979</xdr:rowOff>
    </xdr:to>
    <xdr:sp macro="" textlink="">
      <xdr:nvSpPr>
        <xdr:cNvPr id="20" name="吹き出し: 四角形 19">
          <a:extLst>
            <a:ext uri="{FF2B5EF4-FFF2-40B4-BE49-F238E27FC236}">
              <a16:creationId xmlns:a16="http://schemas.microsoft.com/office/drawing/2014/main" id="{E0131241-A38F-4BEA-87E2-0EC5D472B024}"/>
            </a:ext>
          </a:extLst>
        </xdr:cNvPr>
        <xdr:cNvSpPr/>
      </xdr:nvSpPr>
      <xdr:spPr>
        <a:xfrm>
          <a:off x="1532218" y="376519"/>
          <a:ext cx="4725148" cy="445248"/>
        </a:xfrm>
        <a:prstGeom prst="wedgeRectCallout">
          <a:avLst>
            <a:gd name="adj1" fmla="val -31772"/>
            <a:gd name="adj2" fmla="val 74194"/>
          </a:avLst>
        </a:prstGeom>
        <a:solidFill>
          <a:schemeClr val="accent6">
            <a:lumMod val="20000"/>
            <a:lumOff val="8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ysClr val="windowText" lastClr="000000"/>
              </a:solidFill>
            </a:rPr>
            <a:t>出勤時間 ➡ 「業務を開始した時間」を入力してください。（会社に来た時間ではありません）</a:t>
          </a:r>
          <a:endParaRPr kumimoji="1" lang="en-US" altLang="ja-JP" sz="900">
            <a:solidFill>
              <a:sysClr val="windowText" lastClr="000000"/>
            </a:solidFill>
          </a:endParaRPr>
        </a:p>
        <a:p>
          <a:pPr algn="l"/>
          <a:r>
            <a:rPr kumimoji="1" lang="ja-JP" altLang="en-US" sz="900">
              <a:solidFill>
                <a:sysClr val="windowText" lastClr="000000"/>
              </a:solidFill>
            </a:rPr>
            <a:t>退勤時間 ➡ 「業務を終了した時間」を入力してください。（会社を出た時間ではありません）</a:t>
          </a:r>
          <a:endParaRPr kumimoji="1" lang="en-US" altLang="ja-JP" sz="900">
            <a:solidFill>
              <a:sysClr val="windowText" lastClr="000000"/>
            </a:solidFill>
          </a:endParaRPr>
        </a:p>
      </xdr:txBody>
    </xdr:sp>
    <xdr:clientData/>
  </xdr:twoCellAnchor>
  <xdr:twoCellAnchor>
    <xdr:from>
      <xdr:col>3</xdr:col>
      <xdr:colOff>11687</xdr:colOff>
      <xdr:row>4</xdr:row>
      <xdr:rowOff>131042</xdr:rowOff>
    </xdr:from>
    <xdr:to>
      <xdr:col>5</xdr:col>
      <xdr:colOff>8965</xdr:colOff>
      <xdr:row>6</xdr:row>
      <xdr:rowOff>8965</xdr:rowOff>
    </xdr:to>
    <xdr:sp macro="" textlink="">
      <xdr:nvSpPr>
        <xdr:cNvPr id="21" name="正方形/長方形 20">
          <a:extLst>
            <a:ext uri="{FF2B5EF4-FFF2-40B4-BE49-F238E27FC236}">
              <a16:creationId xmlns:a16="http://schemas.microsoft.com/office/drawing/2014/main" id="{7854525B-FC59-4F18-8D83-28012F51A520}"/>
            </a:ext>
          </a:extLst>
        </xdr:cNvPr>
        <xdr:cNvSpPr/>
      </xdr:nvSpPr>
      <xdr:spPr>
        <a:xfrm>
          <a:off x="1123311" y="946830"/>
          <a:ext cx="1467489" cy="46062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2722</xdr:colOff>
      <xdr:row>5</xdr:row>
      <xdr:rowOff>14499</xdr:rowOff>
    </xdr:from>
    <xdr:to>
      <xdr:col>6</xdr:col>
      <xdr:colOff>3558987</xdr:colOff>
      <xdr:row>6</xdr:row>
      <xdr:rowOff>17928</xdr:rowOff>
    </xdr:to>
    <xdr:sp macro="" textlink="">
      <xdr:nvSpPr>
        <xdr:cNvPr id="22" name="正方形/長方形 21">
          <a:extLst>
            <a:ext uri="{FF2B5EF4-FFF2-40B4-BE49-F238E27FC236}">
              <a16:creationId xmlns:a16="http://schemas.microsoft.com/office/drawing/2014/main" id="{D1609C62-F263-4B81-8DE3-19187D498555}"/>
            </a:ext>
          </a:extLst>
        </xdr:cNvPr>
        <xdr:cNvSpPr/>
      </xdr:nvSpPr>
      <xdr:spPr>
        <a:xfrm>
          <a:off x="3319663" y="982687"/>
          <a:ext cx="3556265" cy="43373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20653</xdr:colOff>
      <xdr:row>5</xdr:row>
      <xdr:rowOff>5534</xdr:rowOff>
    </xdr:from>
    <xdr:to>
      <xdr:col>7</xdr:col>
      <xdr:colOff>3576918</xdr:colOff>
      <xdr:row>6</xdr:row>
      <xdr:rowOff>8963</xdr:rowOff>
    </xdr:to>
    <xdr:sp macro="" textlink="">
      <xdr:nvSpPr>
        <xdr:cNvPr id="23" name="正方形/長方形 22">
          <a:extLst>
            <a:ext uri="{FF2B5EF4-FFF2-40B4-BE49-F238E27FC236}">
              <a16:creationId xmlns:a16="http://schemas.microsoft.com/office/drawing/2014/main" id="{CA049BDA-1BC9-401D-936F-74F3997EBF76}"/>
            </a:ext>
          </a:extLst>
        </xdr:cNvPr>
        <xdr:cNvSpPr/>
      </xdr:nvSpPr>
      <xdr:spPr>
        <a:xfrm>
          <a:off x="7031053" y="973722"/>
          <a:ext cx="3556265" cy="43373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14945</xdr:colOff>
      <xdr:row>4</xdr:row>
      <xdr:rowOff>125939</xdr:rowOff>
    </xdr:from>
    <xdr:to>
      <xdr:col>13</xdr:col>
      <xdr:colOff>38853</xdr:colOff>
      <xdr:row>6</xdr:row>
      <xdr:rowOff>14067</xdr:rowOff>
    </xdr:to>
    <xdr:sp macro="" textlink="">
      <xdr:nvSpPr>
        <xdr:cNvPr id="25" name="正方形/長方形 24">
          <a:extLst>
            <a:ext uri="{FF2B5EF4-FFF2-40B4-BE49-F238E27FC236}">
              <a16:creationId xmlns:a16="http://schemas.microsoft.com/office/drawing/2014/main" id="{D852FBFD-8340-4621-B684-4EE865044560}"/>
            </a:ext>
          </a:extLst>
        </xdr:cNvPr>
        <xdr:cNvSpPr/>
      </xdr:nvSpPr>
      <xdr:spPr>
        <a:xfrm>
          <a:off x="13479933" y="941727"/>
          <a:ext cx="821767" cy="30946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464670</xdr:colOff>
      <xdr:row>0</xdr:row>
      <xdr:rowOff>107576</xdr:rowOff>
    </xdr:from>
    <xdr:to>
      <xdr:col>15</xdr:col>
      <xdr:colOff>555810</xdr:colOff>
      <xdr:row>3</xdr:row>
      <xdr:rowOff>138955</xdr:rowOff>
    </xdr:to>
    <xdr:sp macro="" textlink="">
      <xdr:nvSpPr>
        <xdr:cNvPr id="26" name="吹き出し: 四角形 25">
          <a:extLst>
            <a:ext uri="{FF2B5EF4-FFF2-40B4-BE49-F238E27FC236}">
              <a16:creationId xmlns:a16="http://schemas.microsoft.com/office/drawing/2014/main" id="{CF3836BB-6390-4282-8D40-2642CC0D2049}"/>
            </a:ext>
          </a:extLst>
        </xdr:cNvPr>
        <xdr:cNvSpPr/>
      </xdr:nvSpPr>
      <xdr:spPr>
        <a:xfrm>
          <a:off x="13929658" y="107576"/>
          <a:ext cx="1695823" cy="694767"/>
        </a:xfrm>
        <a:prstGeom prst="wedgeRectCallout">
          <a:avLst>
            <a:gd name="adj1" fmla="val -26275"/>
            <a:gd name="adj2" fmla="val 75529"/>
          </a:avLst>
        </a:prstGeom>
        <a:solidFill>
          <a:schemeClr val="accent6">
            <a:lumMod val="20000"/>
            <a:lumOff val="8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rPr>
            <a:t>22</a:t>
          </a:r>
          <a:r>
            <a:rPr kumimoji="1" lang="ja-JP" altLang="en-US" sz="900">
              <a:solidFill>
                <a:sysClr val="windowText" lastClr="000000"/>
              </a:solidFill>
            </a:rPr>
            <a:t>時以降の残業または休日出勤を行う場合、上長に承認を得てください。</a:t>
          </a:r>
          <a:endParaRPr kumimoji="1" lang="en-US" altLang="ja-JP" sz="900">
            <a:solidFill>
              <a:sysClr val="windowText" lastClr="000000"/>
            </a:solidFill>
          </a:endParaRPr>
        </a:p>
        <a:p>
          <a:pPr algn="l"/>
          <a:r>
            <a:rPr kumimoji="1" lang="ja-JP" altLang="en-US" sz="900">
              <a:solidFill>
                <a:sysClr val="windowText" lastClr="000000"/>
              </a:solidFill>
            </a:rPr>
            <a:t>（承認手段は何でもよい）</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409575</xdr:colOff>
      <xdr:row>22</xdr:row>
      <xdr:rowOff>19050</xdr:rowOff>
    </xdr:from>
    <xdr:to>
      <xdr:col>3</xdr:col>
      <xdr:colOff>1581150</xdr:colOff>
      <xdr:row>24</xdr:row>
      <xdr:rowOff>190500</xdr:rowOff>
    </xdr:to>
    <xdr:sp macro="" textlink="">
      <xdr:nvSpPr>
        <xdr:cNvPr id="2" name="吹き出し: 四角形 1">
          <a:extLst>
            <a:ext uri="{FF2B5EF4-FFF2-40B4-BE49-F238E27FC236}">
              <a16:creationId xmlns:a16="http://schemas.microsoft.com/office/drawing/2014/main" id="{ED386DF8-08BB-493E-8FB8-52755CA81FF2}"/>
            </a:ext>
          </a:extLst>
        </xdr:cNvPr>
        <xdr:cNvSpPr/>
      </xdr:nvSpPr>
      <xdr:spPr>
        <a:xfrm>
          <a:off x="3486150" y="5581650"/>
          <a:ext cx="1990725" cy="666750"/>
        </a:xfrm>
        <a:prstGeom prst="wedgeRectCallout">
          <a:avLst>
            <a:gd name="adj1" fmla="val 73938"/>
            <a:gd name="adj2" fmla="val -106083"/>
          </a:avLst>
        </a:prstGeom>
        <a:solidFill>
          <a:schemeClr val="accent6">
            <a:lumMod val="20000"/>
            <a:lumOff val="8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ysClr val="windowText" lastClr="000000"/>
              </a:solidFill>
            </a:rPr>
            <a:t>合計が</a:t>
          </a:r>
          <a:r>
            <a:rPr kumimoji="1" lang="en-US" altLang="ja-JP" sz="900">
              <a:solidFill>
                <a:sysClr val="windowText" lastClr="000000"/>
              </a:solidFill>
            </a:rPr>
            <a:t>100</a:t>
          </a:r>
          <a:r>
            <a:rPr kumimoji="1" lang="ja-JP" altLang="en-US" sz="900">
              <a:solidFill>
                <a:sysClr val="windowText" lastClr="000000"/>
              </a:solidFill>
            </a:rPr>
            <a:t>％になるよう、赤枠の欄に</a:t>
          </a:r>
          <a:endParaRPr kumimoji="1" lang="en-US" altLang="ja-JP" sz="900">
            <a:solidFill>
              <a:sysClr val="windowText" lastClr="000000"/>
            </a:solidFill>
          </a:endParaRPr>
        </a:p>
        <a:p>
          <a:pPr algn="l"/>
          <a:r>
            <a:rPr kumimoji="1" lang="ja-JP" altLang="en-US" sz="900">
              <a:solidFill>
                <a:sysClr val="windowText" lastClr="000000"/>
              </a:solidFill>
            </a:rPr>
            <a:t>数値をご記入ください。</a:t>
          </a:r>
          <a:endParaRPr kumimoji="1" lang="en-US" altLang="ja-JP" sz="900">
            <a:solidFill>
              <a:sysClr val="windowText" lastClr="000000"/>
            </a:solidFill>
          </a:endParaRPr>
        </a:p>
      </xdr:txBody>
    </xdr:sp>
    <xdr:clientData/>
  </xdr:twoCellAnchor>
  <xdr:twoCellAnchor>
    <xdr:from>
      <xdr:col>3</xdr:col>
      <xdr:colOff>2028825</xdr:colOff>
      <xdr:row>5</xdr:row>
      <xdr:rowOff>238125</xdr:rowOff>
    </xdr:from>
    <xdr:to>
      <xdr:col>5</xdr:col>
      <xdr:colOff>19051</xdr:colOff>
      <xdr:row>20</xdr:row>
      <xdr:rowOff>19050</xdr:rowOff>
    </xdr:to>
    <xdr:sp macro="" textlink="">
      <xdr:nvSpPr>
        <xdr:cNvPr id="3" name="正方形/長方形 2">
          <a:extLst>
            <a:ext uri="{FF2B5EF4-FFF2-40B4-BE49-F238E27FC236}">
              <a16:creationId xmlns:a16="http://schemas.microsoft.com/office/drawing/2014/main" id="{D012A95B-B785-4D91-B429-86B613AEA793}"/>
            </a:ext>
          </a:extLst>
        </xdr:cNvPr>
        <xdr:cNvSpPr/>
      </xdr:nvSpPr>
      <xdr:spPr>
        <a:xfrm>
          <a:off x="5924550" y="1590675"/>
          <a:ext cx="723901" cy="34956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152400</xdr:colOff>
      <xdr:row>26</xdr:row>
      <xdr:rowOff>142875</xdr:rowOff>
    </xdr:from>
    <xdr:to>
      <xdr:col>8</xdr:col>
      <xdr:colOff>4483</xdr:colOff>
      <xdr:row>29</xdr:row>
      <xdr:rowOff>61822</xdr:rowOff>
    </xdr:to>
    <xdr:sp macro="" textlink="">
      <xdr:nvSpPr>
        <xdr:cNvPr id="4" name="吹き出し: 四角形 3">
          <a:extLst>
            <a:ext uri="{FF2B5EF4-FFF2-40B4-BE49-F238E27FC236}">
              <a16:creationId xmlns:a16="http://schemas.microsoft.com/office/drawing/2014/main" id="{C2A6CBCE-ED04-4B78-BF7B-E7651D52C2E9}"/>
            </a:ext>
          </a:extLst>
        </xdr:cNvPr>
        <xdr:cNvSpPr/>
      </xdr:nvSpPr>
      <xdr:spPr>
        <a:xfrm>
          <a:off x="6096000" y="6696075"/>
          <a:ext cx="2595283" cy="661897"/>
        </a:xfrm>
        <a:prstGeom prst="wedgeRectCallout">
          <a:avLst>
            <a:gd name="adj1" fmla="val -29775"/>
            <a:gd name="adj2" fmla="val -102236"/>
          </a:avLst>
        </a:prstGeom>
        <a:solidFill>
          <a:schemeClr val="accent6">
            <a:lumMod val="20000"/>
            <a:lumOff val="8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1">
              <a:solidFill>
                <a:srgbClr val="FF0000"/>
              </a:solidFill>
            </a:rPr>
            <a:t>承認印の代わりになるものですので入力を忘れずにお願いします</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9816B-7CD8-4B72-8189-69E9D6BF34F3}">
  <sheetPr>
    <pageSetUpPr fitToPage="1"/>
  </sheetPr>
  <dimension ref="A1:O40"/>
  <sheetViews>
    <sheetView tabSelected="1" topLeftCell="B1" zoomScale="80" zoomScaleNormal="80" workbookViewId="0">
      <selection activeCell="B1" sqref="B1:O1"/>
    </sheetView>
  </sheetViews>
  <sheetFormatPr defaultRowHeight="13.5" x14ac:dyDescent="0.15"/>
  <cols>
    <col min="1" max="1" width="4.25" hidden="1" customWidth="1"/>
    <col min="2" max="2" width="10.625" customWidth="1"/>
    <col min="3" max="3" width="5.375" customWidth="1"/>
    <col min="4" max="6" width="10.625" customWidth="1"/>
    <col min="7" max="7" width="53.875" customWidth="1"/>
    <col min="8" max="8" width="32.375" bestFit="1" customWidth="1"/>
    <col min="9" max="9" width="10.625" customWidth="1"/>
    <col min="10" max="10" width="10.5" customWidth="1"/>
    <col min="11" max="11" width="10" customWidth="1"/>
    <col min="13" max="13" width="11.625" customWidth="1"/>
    <col min="14" max="14" width="2.875" customWidth="1"/>
  </cols>
  <sheetData>
    <row r="1" spans="1:15" ht="28.5" x14ac:dyDescent="0.15">
      <c r="B1" s="30" t="s">
        <v>0</v>
      </c>
      <c r="C1" s="30"/>
      <c r="D1" s="30"/>
      <c r="E1" s="30"/>
      <c r="F1" s="30"/>
      <c r="G1" s="30"/>
      <c r="H1" s="30"/>
      <c r="I1" s="30"/>
      <c r="J1" s="30"/>
      <c r="K1" s="30"/>
      <c r="L1" s="30"/>
      <c r="M1" s="30"/>
      <c r="N1" s="30"/>
      <c r="O1" s="30"/>
    </row>
    <row r="2" spans="1:15" s="1" customFormat="1" ht="12" x14ac:dyDescent="0.15">
      <c r="B2" s="2"/>
      <c r="C2" s="2"/>
      <c r="D2" s="2"/>
      <c r="E2" s="2"/>
      <c r="F2" s="2"/>
      <c r="G2" s="2"/>
      <c r="H2" s="2"/>
      <c r="I2" s="2"/>
      <c r="J2" s="2"/>
    </row>
    <row r="3" spans="1:15" s="1" customFormat="1" ht="12" x14ac:dyDescent="0.15">
      <c r="B3" s="3">
        <v>2025</v>
      </c>
      <c r="C3" s="1" t="s">
        <v>11</v>
      </c>
      <c r="F3" s="3"/>
      <c r="G3" s="3"/>
      <c r="H3" s="3"/>
      <c r="I3" s="3" t="s">
        <v>6</v>
      </c>
      <c r="J3" s="31"/>
      <c r="K3" s="31"/>
      <c r="L3" s="31"/>
    </row>
    <row r="4" spans="1:15" s="1" customFormat="1" ht="12" x14ac:dyDescent="0.15">
      <c r="B4" s="3">
        <v>5</v>
      </c>
      <c r="C4" s="1" t="s">
        <v>12</v>
      </c>
      <c r="F4" s="3"/>
      <c r="G4" s="3"/>
      <c r="H4" s="3"/>
      <c r="I4" s="4" t="s">
        <v>17</v>
      </c>
      <c r="J4" s="32" t="s">
        <v>89</v>
      </c>
      <c r="K4" s="32"/>
      <c r="L4" s="32"/>
    </row>
    <row r="5" spans="1:15" s="1" customFormat="1" ht="12" x14ac:dyDescent="0.15"/>
    <row r="6" spans="1:15" s="1" customFormat="1" ht="32.450000000000003" customHeight="1" x14ac:dyDescent="0.15">
      <c r="B6" s="5" t="s">
        <v>1</v>
      </c>
      <c r="C6" s="5" t="s">
        <v>2</v>
      </c>
      <c r="D6" s="5" t="s">
        <v>3</v>
      </c>
      <c r="E6" s="5" t="s">
        <v>13</v>
      </c>
      <c r="F6" s="5" t="s">
        <v>4</v>
      </c>
      <c r="G6" s="5" t="s">
        <v>25</v>
      </c>
      <c r="H6" s="5" t="s">
        <v>26</v>
      </c>
      <c r="I6" s="5" t="s">
        <v>15</v>
      </c>
      <c r="J6" s="16" t="s">
        <v>20</v>
      </c>
      <c r="K6" s="16" t="s">
        <v>21</v>
      </c>
      <c r="L6" s="16" t="s">
        <v>22</v>
      </c>
      <c r="M6" s="21" t="s">
        <v>37</v>
      </c>
      <c r="N6" s="2"/>
      <c r="O6" s="16" t="s">
        <v>31</v>
      </c>
    </row>
    <row r="7" spans="1:15" s="1" customFormat="1" ht="21" customHeight="1" x14ac:dyDescent="0.15">
      <c r="A7" s="1">
        <v>1</v>
      </c>
      <c r="B7" s="6">
        <f t="shared" ref="B7:B33" si="0">IF(MONTH(DATE($B$3,$B$4,A7))=$B$4,DATE($B$3,$B$4,A7),"")</f>
        <v>45778</v>
      </c>
      <c r="C7" s="7" t="str">
        <f>TEXT(B7,"aaa")</f>
        <v>木</v>
      </c>
      <c r="D7" s="8"/>
      <c r="E7" s="8"/>
      <c r="F7" s="8"/>
      <c r="G7" s="8"/>
      <c r="H7" s="8"/>
      <c r="I7" s="9" t="str">
        <f>IF(COUNT(D7,E7)=2,E7-D7-IF(F7="",0,F7),"")</f>
        <v/>
      </c>
      <c r="J7" s="15" t="str">
        <f>IF(I7="","",MIN("8:00",I7))</f>
        <v/>
      </c>
      <c r="K7" s="15" t="str">
        <f>IF(I7="","",I7-J7)</f>
        <v/>
      </c>
      <c r="L7" s="15" t="str">
        <f>IF(E7&gt;TIME(22,0,0),E7-TIME(22,0,0),"")</f>
        <v/>
      </c>
      <c r="M7" s="11"/>
      <c r="N7" s="10"/>
      <c r="O7" s="17"/>
    </row>
    <row r="8" spans="1:15" s="1" customFormat="1" ht="21" customHeight="1" x14ac:dyDescent="0.15">
      <c r="A8" s="1">
        <v>2</v>
      </c>
      <c r="B8" s="6">
        <f t="shared" si="0"/>
        <v>45779</v>
      </c>
      <c r="C8" s="7" t="str">
        <f t="shared" ref="C8:C37" si="1">TEXT(B8,"aaa")</f>
        <v>金</v>
      </c>
      <c r="D8" s="8"/>
      <c r="E8" s="8"/>
      <c r="F8" s="8"/>
      <c r="G8" s="8"/>
      <c r="H8" s="8"/>
      <c r="I8" s="9" t="str">
        <f t="shared" ref="I8:I36" si="2">IF(COUNT(D8,E8)=2,E8-D8-IF(F8="",0,F8),"")</f>
        <v/>
      </c>
      <c r="J8" s="15" t="str">
        <f t="shared" ref="J8:J37" si="3">IF(I8="","",MIN("8:00",I8))</f>
        <v/>
      </c>
      <c r="K8" s="15" t="str">
        <f t="shared" ref="K8:K37" si="4">IF(I8="","",I8-J8)</f>
        <v/>
      </c>
      <c r="L8" s="15" t="str">
        <f t="shared" ref="L8:L37" si="5">IF(E8&gt;TIME(22,0,0),E8-TIME(22,0,0),"")</f>
        <v/>
      </c>
      <c r="M8" s="8"/>
      <c r="N8" s="10"/>
      <c r="O8" s="16" t="s">
        <v>36</v>
      </c>
    </row>
    <row r="9" spans="1:15" s="1" customFormat="1" ht="21" customHeight="1" x14ac:dyDescent="0.15">
      <c r="A9" s="1">
        <v>3</v>
      </c>
      <c r="B9" s="6">
        <f t="shared" si="0"/>
        <v>45780</v>
      </c>
      <c r="C9" s="7" t="str">
        <f t="shared" si="1"/>
        <v>土</v>
      </c>
      <c r="D9" s="8"/>
      <c r="E9" s="8"/>
      <c r="F9" s="8"/>
      <c r="G9" s="8"/>
      <c r="H9" s="8"/>
      <c r="I9" s="9" t="str">
        <f t="shared" si="2"/>
        <v/>
      </c>
      <c r="J9" s="15" t="str">
        <f t="shared" si="3"/>
        <v/>
      </c>
      <c r="K9" s="15" t="str">
        <f t="shared" si="4"/>
        <v/>
      </c>
      <c r="L9" s="15" t="str">
        <f t="shared" si="5"/>
        <v/>
      </c>
      <c r="M9" s="8"/>
      <c r="N9" s="10"/>
      <c r="O9" s="17">
        <f>COUNT(I7:I37)</f>
        <v>11</v>
      </c>
    </row>
    <row r="10" spans="1:15" s="1" customFormat="1" ht="21" customHeight="1" x14ac:dyDescent="0.15">
      <c r="A10" s="1">
        <v>4</v>
      </c>
      <c r="B10" s="6">
        <f t="shared" si="0"/>
        <v>45781</v>
      </c>
      <c r="C10" s="7" t="str">
        <f t="shared" si="1"/>
        <v>日</v>
      </c>
      <c r="D10" s="8"/>
      <c r="E10" s="8"/>
      <c r="F10" s="8"/>
      <c r="G10" s="8"/>
      <c r="H10" s="8"/>
      <c r="I10" s="9" t="str">
        <f t="shared" si="2"/>
        <v/>
      </c>
      <c r="J10" s="15" t="str">
        <f t="shared" si="3"/>
        <v/>
      </c>
      <c r="K10" s="15" t="str">
        <f t="shared" si="4"/>
        <v/>
      </c>
      <c r="L10" s="15" t="str">
        <f t="shared" si="5"/>
        <v/>
      </c>
      <c r="M10" s="11"/>
      <c r="N10" s="10"/>
      <c r="O10" s="5" t="s">
        <v>7</v>
      </c>
    </row>
    <row r="11" spans="1:15" s="1" customFormat="1" ht="21" customHeight="1" x14ac:dyDescent="0.15">
      <c r="A11" s="1">
        <v>5</v>
      </c>
      <c r="B11" s="6">
        <f t="shared" si="0"/>
        <v>45782</v>
      </c>
      <c r="C11" s="7" t="str">
        <f t="shared" si="1"/>
        <v>月</v>
      </c>
      <c r="D11" s="8"/>
      <c r="E11" s="8"/>
      <c r="F11" s="8"/>
      <c r="G11" s="8"/>
      <c r="H11" s="8"/>
      <c r="I11" s="9" t="str">
        <f t="shared" si="2"/>
        <v/>
      </c>
      <c r="J11" s="15" t="str">
        <f t="shared" si="3"/>
        <v/>
      </c>
      <c r="K11" s="15" t="str">
        <f t="shared" si="4"/>
        <v/>
      </c>
      <c r="L11" s="15" t="str">
        <f t="shared" si="5"/>
        <v/>
      </c>
      <c r="M11" s="8"/>
      <c r="N11" s="10"/>
      <c r="O11" s="17"/>
    </row>
    <row r="12" spans="1:15" s="1" customFormat="1" ht="21" customHeight="1" x14ac:dyDescent="0.15">
      <c r="A12" s="1">
        <v>6</v>
      </c>
      <c r="B12" s="6">
        <f t="shared" si="0"/>
        <v>45783</v>
      </c>
      <c r="C12" s="7" t="str">
        <f t="shared" si="1"/>
        <v>火</v>
      </c>
      <c r="D12" s="8"/>
      <c r="E12" s="8"/>
      <c r="F12" s="8"/>
      <c r="G12" s="8"/>
      <c r="H12" s="8"/>
      <c r="I12" s="9" t="str">
        <f t="shared" si="2"/>
        <v/>
      </c>
      <c r="J12" s="15" t="str">
        <f t="shared" si="3"/>
        <v/>
      </c>
      <c r="K12" s="15" t="str">
        <f t="shared" si="4"/>
        <v/>
      </c>
      <c r="L12" s="15" t="str">
        <f t="shared" si="5"/>
        <v/>
      </c>
      <c r="M12" s="8"/>
      <c r="N12" s="10"/>
      <c r="O12" s="5" t="s">
        <v>30</v>
      </c>
    </row>
    <row r="13" spans="1:15" s="1" customFormat="1" ht="21" customHeight="1" x14ac:dyDescent="0.15">
      <c r="A13" s="1">
        <v>7</v>
      </c>
      <c r="B13" s="6">
        <f t="shared" si="0"/>
        <v>45784</v>
      </c>
      <c r="C13" s="7" t="str">
        <f t="shared" si="1"/>
        <v>水</v>
      </c>
      <c r="D13" s="8"/>
      <c r="E13" s="8"/>
      <c r="F13" s="8"/>
      <c r="G13" s="8"/>
      <c r="H13" s="8"/>
      <c r="I13" s="9" t="str">
        <f t="shared" si="2"/>
        <v/>
      </c>
      <c r="J13" s="15" t="str">
        <f t="shared" si="3"/>
        <v/>
      </c>
      <c r="K13" s="15" t="str">
        <f t="shared" si="4"/>
        <v/>
      </c>
      <c r="L13" s="15" t="str">
        <f t="shared" si="5"/>
        <v/>
      </c>
      <c r="M13" s="8"/>
      <c r="N13" s="10"/>
      <c r="O13" s="17"/>
    </row>
    <row r="14" spans="1:15" s="1" customFormat="1" ht="21" customHeight="1" x14ac:dyDescent="0.15">
      <c r="A14" s="1">
        <v>8</v>
      </c>
      <c r="B14" s="6">
        <f t="shared" si="0"/>
        <v>45785</v>
      </c>
      <c r="C14" s="7" t="str">
        <f t="shared" si="1"/>
        <v>木</v>
      </c>
      <c r="D14" s="8">
        <v>0.58333333333333337</v>
      </c>
      <c r="E14" s="8">
        <v>0.72916666666666663</v>
      </c>
      <c r="F14" s="8">
        <v>0</v>
      </c>
      <c r="G14" s="28" t="s">
        <v>101</v>
      </c>
      <c r="H14" s="8"/>
      <c r="I14" s="9">
        <f t="shared" si="2"/>
        <v>0.14583333333333326</v>
      </c>
      <c r="J14" s="15">
        <f t="shared" si="3"/>
        <v>0.14583333333333326</v>
      </c>
      <c r="K14" s="15">
        <f t="shared" si="4"/>
        <v>0</v>
      </c>
      <c r="L14" s="15" t="str">
        <f t="shared" si="5"/>
        <v/>
      </c>
      <c r="M14" s="8"/>
      <c r="N14" s="10"/>
      <c r="O14" s="5" t="s">
        <v>32</v>
      </c>
    </row>
    <row r="15" spans="1:15" s="1" customFormat="1" ht="21" customHeight="1" x14ac:dyDescent="0.15">
      <c r="A15" s="1">
        <v>9</v>
      </c>
      <c r="B15" s="6">
        <f t="shared" si="0"/>
        <v>45786</v>
      </c>
      <c r="C15" s="7" t="str">
        <f t="shared" si="1"/>
        <v>金</v>
      </c>
      <c r="D15" s="8">
        <v>0.58333333333333337</v>
      </c>
      <c r="E15" s="8">
        <v>0.75</v>
      </c>
      <c r="F15" s="8">
        <v>0</v>
      </c>
      <c r="G15" s="28" t="s">
        <v>90</v>
      </c>
      <c r="H15" s="8"/>
      <c r="I15" s="9">
        <f t="shared" si="2"/>
        <v>0.16666666666666663</v>
      </c>
      <c r="J15" s="15">
        <f t="shared" si="3"/>
        <v>0.16666666666666663</v>
      </c>
      <c r="K15" s="15">
        <f t="shared" si="4"/>
        <v>0</v>
      </c>
      <c r="L15" s="15" t="str">
        <f t="shared" si="5"/>
        <v/>
      </c>
      <c r="M15" s="8"/>
      <c r="N15" s="10"/>
      <c r="O15" s="17"/>
    </row>
    <row r="16" spans="1:15" s="1" customFormat="1" ht="21" customHeight="1" x14ac:dyDescent="0.15">
      <c r="A16" s="1">
        <v>10</v>
      </c>
      <c r="B16" s="6">
        <f t="shared" si="0"/>
        <v>45787</v>
      </c>
      <c r="C16" s="7" t="str">
        <f t="shared" si="1"/>
        <v>土</v>
      </c>
      <c r="D16" s="8"/>
      <c r="E16" s="8"/>
      <c r="F16" s="8"/>
      <c r="G16" s="8"/>
      <c r="H16" s="8"/>
      <c r="I16" s="9" t="str">
        <f t="shared" si="2"/>
        <v/>
      </c>
      <c r="J16" s="15" t="str">
        <f t="shared" si="3"/>
        <v/>
      </c>
      <c r="K16" s="15" t="str">
        <f t="shared" si="4"/>
        <v/>
      </c>
      <c r="L16" s="15" t="str">
        <f t="shared" si="5"/>
        <v/>
      </c>
      <c r="M16" s="8"/>
      <c r="N16" s="10"/>
      <c r="O16" s="2"/>
    </row>
    <row r="17" spans="1:15" s="1" customFormat="1" ht="21" customHeight="1" x14ac:dyDescent="0.15">
      <c r="A17" s="1">
        <v>11</v>
      </c>
      <c r="B17" s="6">
        <f t="shared" si="0"/>
        <v>45788</v>
      </c>
      <c r="C17" s="7" t="str">
        <f t="shared" si="1"/>
        <v>日</v>
      </c>
      <c r="D17" s="8"/>
      <c r="E17" s="8"/>
      <c r="F17" s="8"/>
      <c r="G17" s="8"/>
      <c r="H17" s="8"/>
      <c r="I17" s="9" t="str">
        <f t="shared" si="2"/>
        <v/>
      </c>
      <c r="J17" s="15" t="str">
        <f t="shared" si="3"/>
        <v/>
      </c>
      <c r="K17" s="15" t="str">
        <f t="shared" si="4"/>
        <v/>
      </c>
      <c r="L17" s="15" t="str">
        <f t="shared" si="5"/>
        <v/>
      </c>
      <c r="M17" s="8"/>
      <c r="N17" s="10"/>
      <c r="O17" s="5" t="s">
        <v>8</v>
      </c>
    </row>
    <row r="18" spans="1:15" s="1" customFormat="1" ht="21.75" customHeight="1" x14ac:dyDescent="0.15">
      <c r="A18" s="1">
        <v>12</v>
      </c>
      <c r="B18" s="6">
        <f t="shared" si="0"/>
        <v>45789</v>
      </c>
      <c r="C18" s="7" t="str">
        <f t="shared" si="1"/>
        <v>月</v>
      </c>
      <c r="D18" s="8">
        <v>0.58333333333333337</v>
      </c>
      <c r="E18" s="8">
        <v>0.75</v>
      </c>
      <c r="F18" s="8">
        <v>0</v>
      </c>
      <c r="G18" s="28" t="s">
        <v>91</v>
      </c>
      <c r="H18" s="8"/>
      <c r="I18" s="9">
        <f t="shared" si="2"/>
        <v>0.16666666666666663</v>
      </c>
      <c r="J18" s="15">
        <f t="shared" si="3"/>
        <v>0.16666666666666663</v>
      </c>
      <c r="K18" s="15">
        <f t="shared" si="4"/>
        <v>0</v>
      </c>
      <c r="L18" s="15" t="str">
        <f t="shared" si="5"/>
        <v/>
      </c>
      <c r="M18" s="8"/>
      <c r="N18" s="10"/>
      <c r="O18" s="12"/>
    </row>
    <row r="19" spans="1:15" s="1" customFormat="1" ht="21" customHeight="1" x14ac:dyDescent="0.15">
      <c r="A19" s="1">
        <v>13</v>
      </c>
      <c r="B19" s="6">
        <f t="shared" si="0"/>
        <v>45790</v>
      </c>
      <c r="C19" s="7" t="str">
        <f t="shared" si="1"/>
        <v>火</v>
      </c>
      <c r="D19" s="8"/>
      <c r="E19" s="8"/>
      <c r="F19" s="8"/>
      <c r="G19" s="22"/>
      <c r="H19" s="8"/>
      <c r="I19" s="9" t="str">
        <f t="shared" si="2"/>
        <v/>
      </c>
      <c r="J19" s="15" t="str">
        <f t="shared" si="3"/>
        <v/>
      </c>
      <c r="K19" s="15" t="str">
        <f t="shared" si="4"/>
        <v/>
      </c>
      <c r="L19" s="15" t="str">
        <f t="shared" si="5"/>
        <v/>
      </c>
      <c r="M19" s="8"/>
      <c r="N19" s="10"/>
      <c r="O19" s="19" t="s">
        <v>9</v>
      </c>
    </row>
    <row r="20" spans="1:15" s="1" customFormat="1" ht="21" customHeight="1" x14ac:dyDescent="0.15">
      <c r="A20" s="1">
        <v>14</v>
      </c>
      <c r="B20" s="6">
        <f t="shared" si="0"/>
        <v>45791</v>
      </c>
      <c r="C20" s="7" t="str">
        <f t="shared" si="1"/>
        <v>水</v>
      </c>
      <c r="D20" s="8">
        <v>0.58333333333333337</v>
      </c>
      <c r="E20" s="8">
        <v>0.73958333333333337</v>
      </c>
      <c r="F20" s="8">
        <v>0</v>
      </c>
      <c r="G20" s="28" t="s">
        <v>92</v>
      </c>
      <c r="H20" s="8"/>
      <c r="I20" s="9">
        <f t="shared" si="2"/>
        <v>0.15625</v>
      </c>
      <c r="J20" s="15">
        <f t="shared" si="3"/>
        <v>0.15625</v>
      </c>
      <c r="K20" s="15">
        <f t="shared" si="4"/>
        <v>0</v>
      </c>
      <c r="L20" s="15" t="str">
        <f t="shared" si="5"/>
        <v/>
      </c>
      <c r="M20" s="8"/>
      <c r="N20" s="10"/>
      <c r="O20" s="12"/>
    </row>
    <row r="21" spans="1:15" s="1" customFormat="1" ht="21" customHeight="1" x14ac:dyDescent="0.15">
      <c r="A21" s="1">
        <v>15</v>
      </c>
      <c r="B21" s="6">
        <f t="shared" si="0"/>
        <v>45792</v>
      </c>
      <c r="C21" s="7" t="str">
        <f t="shared" si="1"/>
        <v>木</v>
      </c>
      <c r="D21" s="8"/>
      <c r="E21" s="8"/>
      <c r="F21" s="8"/>
      <c r="G21" s="8"/>
      <c r="H21" s="8"/>
      <c r="I21" s="9" t="str">
        <f t="shared" si="2"/>
        <v/>
      </c>
      <c r="J21" s="15" t="str">
        <f t="shared" si="3"/>
        <v/>
      </c>
      <c r="K21" s="15" t="str">
        <f t="shared" si="4"/>
        <v/>
      </c>
      <c r="L21" s="15" t="str">
        <f t="shared" si="5"/>
        <v/>
      </c>
      <c r="M21" s="8"/>
      <c r="N21" s="10"/>
      <c r="O21" s="19" t="s">
        <v>10</v>
      </c>
    </row>
    <row r="22" spans="1:15" s="1" customFormat="1" ht="21" customHeight="1" x14ac:dyDescent="0.15">
      <c r="A22" s="1">
        <v>16</v>
      </c>
      <c r="B22" s="6">
        <f t="shared" si="0"/>
        <v>45793</v>
      </c>
      <c r="C22" s="7" t="str">
        <f t="shared" si="1"/>
        <v>金</v>
      </c>
      <c r="D22" s="8">
        <v>0.58333333333333337</v>
      </c>
      <c r="E22" s="8">
        <v>0.75</v>
      </c>
      <c r="F22" s="8">
        <v>0</v>
      </c>
      <c r="G22" s="28" t="s">
        <v>93</v>
      </c>
      <c r="H22" s="8"/>
      <c r="I22" s="9">
        <f t="shared" si="2"/>
        <v>0.16666666666666663</v>
      </c>
      <c r="J22" s="15">
        <f t="shared" si="3"/>
        <v>0.16666666666666663</v>
      </c>
      <c r="K22" s="15">
        <f t="shared" si="4"/>
        <v>0</v>
      </c>
      <c r="L22" s="15" t="str">
        <f t="shared" si="5"/>
        <v/>
      </c>
      <c r="M22" s="8"/>
      <c r="N22" s="10"/>
      <c r="O22" s="12">
        <f>K38</f>
        <v>2.2204460492503131E-15</v>
      </c>
    </row>
    <row r="23" spans="1:15" s="1" customFormat="1" ht="21" customHeight="1" x14ac:dyDescent="0.15">
      <c r="A23" s="1">
        <v>17</v>
      </c>
      <c r="B23" s="6">
        <f t="shared" si="0"/>
        <v>45794</v>
      </c>
      <c r="C23" s="7" t="str">
        <f t="shared" si="1"/>
        <v>土</v>
      </c>
      <c r="D23" s="8"/>
      <c r="E23" s="8"/>
      <c r="F23" s="8"/>
      <c r="G23" s="8"/>
      <c r="H23" s="8"/>
      <c r="I23" s="9" t="str">
        <f t="shared" si="2"/>
        <v/>
      </c>
      <c r="J23" s="15" t="str">
        <f t="shared" si="3"/>
        <v/>
      </c>
      <c r="K23" s="15" t="str">
        <f t="shared" si="4"/>
        <v/>
      </c>
      <c r="L23" s="15" t="str">
        <f t="shared" si="5"/>
        <v/>
      </c>
      <c r="M23" s="8"/>
      <c r="N23" s="10"/>
      <c r="O23" s="20" t="s">
        <v>33</v>
      </c>
    </row>
    <row r="24" spans="1:15" s="1" customFormat="1" ht="21" customHeight="1" x14ac:dyDescent="0.15">
      <c r="A24" s="1">
        <v>18</v>
      </c>
      <c r="B24" s="6">
        <f t="shared" si="0"/>
        <v>45795</v>
      </c>
      <c r="C24" s="7" t="str">
        <f t="shared" si="1"/>
        <v>日</v>
      </c>
      <c r="D24" s="8"/>
      <c r="E24" s="8"/>
      <c r="F24" s="8"/>
      <c r="G24" s="8"/>
      <c r="H24" s="8"/>
      <c r="I24" s="9" t="str">
        <f t="shared" si="2"/>
        <v/>
      </c>
      <c r="J24" s="15" t="str">
        <f t="shared" si="3"/>
        <v/>
      </c>
      <c r="K24" s="15" t="str">
        <f t="shared" si="4"/>
        <v/>
      </c>
      <c r="L24" s="15" t="str">
        <f t="shared" si="5"/>
        <v/>
      </c>
      <c r="M24" s="8"/>
      <c r="N24" s="10"/>
      <c r="O24" s="12"/>
    </row>
    <row r="25" spans="1:15" s="1" customFormat="1" ht="21" customHeight="1" x14ac:dyDescent="0.15">
      <c r="A25" s="1">
        <v>19</v>
      </c>
      <c r="B25" s="6">
        <f t="shared" si="0"/>
        <v>45796</v>
      </c>
      <c r="C25" s="7" t="str">
        <f t="shared" si="1"/>
        <v>月</v>
      </c>
      <c r="D25" s="8"/>
      <c r="E25" s="8"/>
      <c r="F25" s="8"/>
      <c r="G25" s="8"/>
      <c r="H25" s="8"/>
      <c r="I25" s="9" t="str">
        <f t="shared" si="2"/>
        <v/>
      </c>
      <c r="J25" s="15" t="str">
        <f t="shared" si="3"/>
        <v/>
      </c>
      <c r="K25" s="15" t="str">
        <f t="shared" si="4"/>
        <v/>
      </c>
      <c r="L25" s="15" t="str">
        <f t="shared" si="5"/>
        <v/>
      </c>
      <c r="M25" s="8"/>
      <c r="N25" s="10"/>
      <c r="O25" s="15" t="s">
        <v>34</v>
      </c>
    </row>
    <row r="26" spans="1:15" s="1" customFormat="1" ht="21" customHeight="1" x14ac:dyDescent="0.15">
      <c r="A26" s="1">
        <v>20</v>
      </c>
      <c r="B26" s="6">
        <f t="shared" si="0"/>
        <v>45797</v>
      </c>
      <c r="C26" s="7" t="str">
        <f t="shared" si="1"/>
        <v>火</v>
      </c>
      <c r="D26" s="8"/>
      <c r="E26" s="8"/>
      <c r="F26" s="8"/>
      <c r="G26" s="8"/>
      <c r="H26" s="8"/>
      <c r="I26" s="9" t="str">
        <f t="shared" si="2"/>
        <v/>
      </c>
      <c r="J26" s="15" t="str">
        <f t="shared" si="3"/>
        <v/>
      </c>
      <c r="K26" s="15" t="str">
        <f t="shared" si="4"/>
        <v/>
      </c>
      <c r="L26" s="15" t="str">
        <f t="shared" si="5"/>
        <v/>
      </c>
      <c r="M26" s="8"/>
      <c r="N26" s="10"/>
      <c r="O26" s="12"/>
    </row>
    <row r="27" spans="1:15" s="1" customFormat="1" ht="21" customHeight="1" x14ac:dyDescent="0.15">
      <c r="A27" s="1">
        <v>21</v>
      </c>
      <c r="B27" s="6">
        <f t="shared" si="0"/>
        <v>45798</v>
      </c>
      <c r="C27" s="7" t="str">
        <f t="shared" si="1"/>
        <v>水</v>
      </c>
      <c r="D27" s="8"/>
      <c r="E27" s="8"/>
      <c r="F27" s="8"/>
      <c r="G27" s="8"/>
      <c r="H27" s="8"/>
      <c r="I27" s="9" t="str">
        <f t="shared" si="2"/>
        <v/>
      </c>
      <c r="J27" s="15" t="str">
        <f t="shared" si="3"/>
        <v/>
      </c>
      <c r="K27" s="15" t="str">
        <f t="shared" si="4"/>
        <v/>
      </c>
      <c r="L27" s="15" t="str">
        <f t="shared" si="5"/>
        <v/>
      </c>
      <c r="M27" s="8"/>
      <c r="N27" s="10"/>
      <c r="O27" s="19" t="s">
        <v>23</v>
      </c>
    </row>
    <row r="28" spans="1:15" s="1" customFormat="1" ht="21" customHeight="1" x14ac:dyDescent="0.15">
      <c r="A28" s="1">
        <v>22</v>
      </c>
      <c r="B28" s="6">
        <f t="shared" si="0"/>
        <v>45799</v>
      </c>
      <c r="C28" s="7" t="str">
        <f t="shared" si="1"/>
        <v>木</v>
      </c>
      <c r="D28" s="8">
        <v>0.59722222222222221</v>
      </c>
      <c r="E28" s="8">
        <v>0.75</v>
      </c>
      <c r="F28" s="8">
        <v>0</v>
      </c>
      <c r="G28" s="28" t="s">
        <v>94</v>
      </c>
      <c r="H28" s="8"/>
      <c r="I28" s="9">
        <f t="shared" si="2"/>
        <v>0.15277777777777779</v>
      </c>
      <c r="J28" s="15">
        <f t="shared" si="3"/>
        <v>0.15277777777777779</v>
      </c>
      <c r="K28" s="15">
        <f t="shared" si="4"/>
        <v>0</v>
      </c>
      <c r="L28" s="15" t="str">
        <f t="shared" si="5"/>
        <v/>
      </c>
      <c r="M28" s="22">
        <v>0.14583333333333334</v>
      </c>
      <c r="N28" s="10"/>
      <c r="O28" s="12">
        <f>L38</f>
        <v>0</v>
      </c>
    </row>
    <row r="29" spans="1:15" s="1" customFormat="1" ht="21" customHeight="1" x14ac:dyDescent="0.15">
      <c r="A29" s="1">
        <v>23</v>
      </c>
      <c r="B29" s="6">
        <f t="shared" si="0"/>
        <v>45800</v>
      </c>
      <c r="C29" s="7" t="str">
        <f t="shared" si="1"/>
        <v>金</v>
      </c>
      <c r="D29" s="8">
        <v>0.58333333333333337</v>
      </c>
      <c r="E29" s="8">
        <v>0.75</v>
      </c>
      <c r="F29" s="8">
        <v>0</v>
      </c>
      <c r="G29" s="29" t="s">
        <v>95</v>
      </c>
      <c r="H29" s="8"/>
      <c r="I29" s="9">
        <f t="shared" si="2"/>
        <v>0.16666666666666663</v>
      </c>
      <c r="J29" s="15">
        <f t="shared" si="3"/>
        <v>0.16666666666666663</v>
      </c>
      <c r="K29" s="15">
        <f t="shared" si="4"/>
        <v>0</v>
      </c>
      <c r="L29" s="15" t="str">
        <f t="shared" si="5"/>
        <v/>
      </c>
      <c r="M29" s="8"/>
      <c r="N29" s="10"/>
      <c r="O29" s="19" t="s">
        <v>24</v>
      </c>
    </row>
    <row r="30" spans="1:15" s="1" customFormat="1" ht="21" customHeight="1" x14ac:dyDescent="0.15">
      <c r="A30" s="1">
        <v>24</v>
      </c>
      <c r="B30" s="6">
        <f t="shared" si="0"/>
        <v>45801</v>
      </c>
      <c r="C30" s="7" t="str">
        <f t="shared" si="1"/>
        <v>土</v>
      </c>
      <c r="D30" s="8"/>
      <c r="E30" s="8"/>
      <c r="F30" s="8"/>
      <c r="G30" s="8"/>
      <c r="H30" s="8"/>
      <c r="I30" s="9" t="str">
        <f t="shared" si="2"/>
        <v/>
      </c>
      <c r="J30" s="15" t="str">
        <f t="shared" si="3"/>
        <v/>
      </c>
      <c r="K30" s="15" t="str">
        <f t="shared" si="4"/>
        <v/>
      </c>
      <c r="L30" s="15" t="str">
        <f t="shared" si="5"/>
        <v/>
      </c>
      <c r="M30" s="8"/>
      <c r="N30" s="10"/>
      <c r="O30" s="12">
        <f>I38</f>
        <v>1.6562500000000018</v>
      </c>
    </row>
    <row r="31" spans="1:15" s="1" customFormat="1" ht="21" customHeight="1" x14ac:dyDescent="0.15">
      <c r="A31" s="1">
        <v>25</v>
      </c>
      <c r="B31" s="6">
        <f t="shared" si="0"/>
        <v>45802</v>
      </c>
      <c r="C31" s="7" t="str">
        <f t="shared" si="1"/>
        <v>日</v>
      </c>
      <c r="D31" s="8"/>
      <c r="E31" s="8"/>
      <c r="F31" s="8"/>
      <c r="G31" s="8"/>
      <c r="H31" s="8"/>
      <c r="I31" s="9" t="str">
        <f t="shared" si="2"/>
        <v/>
      </c>
      <c r="J31" s="15" t="str">
        <f t="shared" si="3"/>
        <v/>
      </c>
      <c r="K31" s="15" t="str">
        <f t="shared" si="4"/>
        <v/>
      </c>
      <c r="L31" s="15" t="str">
        <f t="shared" si="5"/>
        <v/>
      </c>
      <c r="M31" s="8"/>
      <c r="N31" s="10"/>
    </row>
    <row r="32" spans="1:15" s="1" customFormat="1" ht="21" customHeight="1" x14ac:dyDescent="0.15">
      <c r="A32" s="1">
        <v>26</v>
      </c>
      <c r="B32" s="6">
        <f t="shared" si="0"/>
        <v>45803</v>
      </c>
      <c r="C32" s="7" t="str">
        <f t="shared" si="1"/>
        <v>月</v>
      </c>
      <c r="D32" s="8">
        <v>0.625</v>
      </c>
      <c r="E32" s="8">
        <v>0.75</v>
      </c>
      <c r="F32" s="8">
        <v>0</v>
      </c>
      <c r="G32" s="28" t="s">
        <v>96</v>
      </c>
      <c r="H32" s="8"/>
      <c r="I32" s="9">
        <f t="shared" si="2"/>
        <v>0.125</v>
      </c>
      <c r="J32" s="15">
        <f t="shared" si="3"/>
        <v>0.125</v>
      </c>
      <c r="K32" s="15">
        <f t="shared" si="4"/>
        <v>0</v>
      </c>
      <c r="L32" s="15" t="str">
        <f t="shared" si="5"/>
        <v/>
      </c>
      <c r="M32" s="8"/>
      <c r="N32" s="10"/>
    </row>
    <row r="33" spans="1:15" s="1" customFormat="1" ht="21" customHeight="1" x14ac:dyDescent="0.15">
      <c r="A33" s="1">
        <v>27</v>
      </c>
      <c r="B33" s="6">
        <f t="shared" si="0"/>
        <v>45804</v>
      </c>
      <c r="C33" s="7" t="str">
        <f t="shared" si="1"/>
        <v>火</v>
      </c>
      <c r="D33" s="8"/>
      <c r="E33" s="8"/>
      <c r="F33" s="8"/>
      <c r="G33" s="8"/>
      <c r="H33" s="8"/>
      <c r="I33" s="9" t="str">
        <f>IF(COUNT(D33,E33)=2,E33-D33-IF(F33="",0,F33),"")</f>
        <v/>
      </c>
      <c r="J33" s="15" t="str">
        <f t="shared" si="3"/>
        <v/>
      </c>
      <c r="K33" s="15" t="str">
        <f t="shared" si="4"/>
        <v/>
      </c>
      <c r="L33" s="15" t="str">
        <f>IF(E33&gt;TIME(22,0,0),E33-TIME(22,0,0),"")</f>
        <v/>
      </c>
      <c r="M33" s="8"/>
      <c r="N33" s="10"/>
    </row>
    <row r="34" spans="1:15" s="1" customFormat="1" ht="21" customHeight="1" x14ac:dyDescent="0.15">
      <c r="A34" s="1">
        <v>28</v>
      </c>
      <c r="B34" s="6">
        <f>IF(MONTH(DATE($B$3,$B$4,A34))=$B$4,DATE($B$3,$B$4,A34),"")</f>
        <v>45805</v>
      </c>
      <c r="C34" s="7" t="str">
        <f t="shared" si="1"/>
        <v>水</v>
      </c>
      <c r="D34" s="8">
        <v>0.58333333333333337</v>
      </c>
      <c r="E34" s="8">
        <v>0.66666666666666663</v>
      </c>
      <c r="F34" s="8">
        <v>0</v>
      </c>
      <c r="G34" s="28" t="s">
        <v>97</v>
      </c>
      <c r="H34" s="8"/>
      <c r="I34" s="9">
        <f>IF(COUNT(D34,E34)=2,E34-D34-IF(F34="",0,F34),"")</f>
        <v>8.3333333333333259E-2</v>
      </c>
      <c r="J34" s="15">
        <f t="shared" si="3"/>
        <v>8.3333333333333259E-2</v>
      </c>
      <c r="K34" s="15">
        <f t="shared" si="4"/>
        <v>0</v>
      </c>
      <c r="L34" s="15" t="str">
        <f>IF(E34&gt;TIME(22,0,0),E34-TIME(22,0,0),"")</f>
        <v/>
      </c>
      <c r="M34" s="8"/>
      <c r="N34" s="10"/>
    </row>
    <row r="35" spans="1:15" s="1" customFormat="1" ht="21" customHeight="1" x14ac:dyDescent="0.15">
      <c r="A35" s="1">
        <v>29</v>
      </c>
      <c r="B35" s="6">
        <f t="shared" ref="B35:B37" si="6">IF(MONTH(DATE($B$3,$B$4,A35))=$B$4,DATE($B$3,$B$4,A35),"")</f>
        <v>45806</v>
      </c>
      <c r="C35" s="7" t="str">
        <f t="shared" si="1"/>
        <v>木</v>
      </c>
      <c r="D35" s="8">
        <v>0.59027777777777779</v>
      </c>
      <c r="E35" s="8">
        <v>0.75</v>
      </c>
      <c r="F35" s="8">
        <v>0</v>
      </c>
      <c r="G35" s="28" t="s">
        <v>98</v>
      </c>
      <c r="H35" s="8"/>
      <c r="I35" s="9">
        <f t="shared" si="2"/>
        <v>0.15972222222222221</v>
      </c>
      <c r="J35" s="15">
        <f t="shared" si="3"/>
        <v>0.15972222222222221</v>
      </c>
      <c r="K35" s="15">
        <f t="shared" si="4"/>
        <v>0</v>
      </c>
      <c r="L35" s="15" t="str">
        <f t="shared" si="5"/>
        <v/>
      </c>
      <c r="M35" s="22">
        <v>0.15625</v>
      </c>
      <c r="N35" s="10"/>
    </row>
    <row r="36" spans="1:15" s="1" customFormat="1" ht="21" customHeight="1" x14ac:dyDescent="0.15">
      <c r="A36" s="1">
        <v>30</v>
      </c>
      <c r="B36" s="6">
        <f t="shared" si="6"/>
        <v>45807</v>
      </c>
      <c r="C36" s="7" t="str">
        <f t="shared" si="1"/>
        <v>金</v>
      </c>
      <c r="D36" s="8">
        <v>0.58333333333333337</v>
      </c>
      <c r="E36" s="8">
        <v>0.75</v>
      </c>
      <c r="F36" s="8">
        <v>0</v>
      </c>
      <c r="G36" s="28" t="s">
        <v>99</v>
      </c>
      <c r="H36" s="8"/>
      <c r="I36" s="9">
        <f t="shared" si="2"/>
        <v>0.16666666666666663</v>
      </c>
      <c r="J36" s="15">
        <f t="shared" si="3"/>
        <v>0.16666666666666663</v>
      </c>
      <c r="K36" s="15">
        <f t="shared" si="4"/>
        <v>0</v>
      </c>
      <c r="L36" s="15" t="str">
        <f t="shared" si="5"/>
        <v/>
      </c>
      <c r="M36" s="8"/>
      <c r="N36" s="10"/>
      <c r="O36" s="5" t="s">
        <v>18</v>
      </c>
    </row>
    <row r="37" spans="1:15" s="1" customFormat="1" ht="21" customHeight="1" x14ac:dyDescent="0.15">
      <c r="A37" s="1">
        <v>31</v>
      </c>
      <c r="B37" s="6">
        <f t="shared" si="6"/>
        <v>45808</v>
      </c>
      <c r="C37" s="7" t="str">
        <f t="shared" si="1"/>
        <v>土</v>
      </c>
      <c r="D37" s="8"/>
      <c r="E37" s="8"/>
      <c r="F37" s="8"/>
      <c r="G37" s="8"/>
      <c r="H37" s="8"/>
      <c r="I37" s="9" t="str">
        <f>IF(COUNT(D37,E37)=2,E37-D37-IF(F37="",0,F37),"")</f>
        <v/>
      </c>
      <c r="J37" s="15" t="str">
        <f t="shared" si="3"/>
        <v/>
      </c>
      <c r="K37" s="15" t="str">
        <f t="shared" si="4"/>
        <v/>
      </c>
      <c r="L37" s="15" t="str">
        <f t="shared" si="5"/>
        <v/>
      </c>
      <c r="M37" s="8"/>
      <c r="N37" s="10"/>
      <c r="O37" s="33" t="s">
        <v>100</v>
      </c>
    </row>
    <row r="38" spans="1:15" s="1" customFormat="1" ht="21" customHeight="1" x14ac:dyDescent="0.15">
      <c r="B38" s="34" t="s">
        <v>5</v>
      </c>
      <c r="C38" s="35"/>
      <c r="D38" s="15">
        <f>SUM(D7:D37)</f>
        <v>6.4791666666666661</v>
      </c>
      <c r="E38" s="15">
        <f t="shared" ref="E38" si="7">SUM(E7:E37)</f>
        <v>8.1354166666666679</v>
      </c>
      <c r="F38" s="15">
        <f>SUM(F7:F37)</f>
        <v>0</v>
      </c>
      <c r="G38" s="15"/>
      <c r="H38" s="15"/>
      <c r="I38" s="15">
        <f>E38-D38-F38</f>
        <v>1.6562500000000018</v>
      </c>
      <c r="J38" s="15">
        <f>SUM(J7:J37)</f>
        <v>1.6562499999999996</v>
      </c>
      <c r="K38" s="15">
        <f>IF(I38="","",I38-J38)</f>
        <v>2.2204460492503131E-15</v>
      </c>
      <c r="L38" s="15">
        <f>SUM(L7:L37)</f>
        <v>0</v>
      </c>
      <c r="M38" s="18"/>
      <c r="N38" s="13"/>
      <c r="O38" s="33"/>
    </row>
    <row r="39" spans="1:15" s="1" customFormat="1" ht="3" customHeight="1" x14ac:dyDescent="0.15">
      <c r="B39" s="2"/>
      <c r="C39" s="2"/>
      <c r="D39" s="2"/>
      <c r="E39" s="2"/>
      <c r="F39" s="13"/>
      <c r="G39" s="13"/>
      <c r="H39" s="13"/>
      <c r="I39" s="13"/>
      <c r="J39" s="13"/>
      <c r="K39" s="2"/>
    </row>
    <row r="40" spans="1:15" s="1" customFormat="1" ht="12" x14ac:dyDescent="0.15">
      <c r="I40" s="44">
        <v>1.6458333333333333</v>
      </c>
      <c r="J40" s="44">
        <v>1.6458333333333333</v>
      </c>
      <c r="O40" s="14" t="s">
        <v>19</v>
      </c>
    </row>
  </sheetData>
  <mergeCells count="5">
    <mergeCell ref="B1:O1"/>
    <mergeCell ref="J3:L3"/>
    <mergeCell ref="J4:L4"/>
    <mergeCell ref="O37:O38"/>
    <mergeCell ref="B38:C38"/>
  </mergeCells>
  <phoneticPr fontId="1"/>
  <pageMargins left="0.19685039370078741" right="0.19685039370078741" top="0.74803149606299213" bottom="0.59055118110236227" header="0.31496062992125984" footer="0.31496062992125984"/>
  <pageSetup paperSize="9" scale="65" orientation="landscape" r:id="rId1"/>
  <colBreaks count="1" manualBreakCount="1">
    <brk id="15" max="1048575" man="1"/>
  </colBreaks>
  <ignoredErrors>
    <ignoredError sqref="K38"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4B470-EBA5-4FCE-BD41-19A0DF74C716}">
  <dimension ref="A1:I180"/>
  <sheetViews>
    <sheetView zoomScaleNormal="100" workbookViewId="0">
      <selection sqref="A1:E1"/>
    </sheetView>
  </sheetViews>
  <sheetFormatPr defaultRowHeight="20.100000000000001" customHeight="1" x14ac:dyDescent="0.15"/>
  <cols>
    <col min="1" max="1" width="6.25" customWidth="1"/>
    <col min="2" max="2" width="34.125" customWidth="1"/>
    <col min="3" max="3" width="10.75" customWidth="1"/>
    <col min="4" max="4" width="26.875" customWidth="1"/>
  </cols>
  <sheetData>
    <row r="1" spans="1:9" ht="28.5" x14ac:dyDescent="0.15">
      <c r="A1" s="30" t="s">
        <v>38</v>
      </c>
      <c r="B1" s="39"/>
      <c r="C1" s="39"/>
      <c r="D1" s="39"/>
      <c r="E1" s="39"/>
    </row>
    <row r="2" spans="1:9" s="1" customFormat="1" ht="20.100000000000001" customHeight="1" x14ac:dyDescent="0.15">
      <c r="B2" s="2"/>
      <c r="C2" s="2"/>
      <c r="D2" s="2"/>
      <c r="E2" s="2"/>
      <c r="F2" s="2"/>
      <c r="G2" s="2"/>
      <c r="H2" s="2"/>
      <c r="I2" s="2"/>
    </row>
    <row r="3" spans="1:9" s="1" customFormat="1" ht="20.100000000000001" customHeight="1" x14ac:dyDescent="0.15">
      <c r="A3" s="3">
        <f>勤務表!B3</f>
        <v>2025</v>
      </c>
      <c r="B3" s="1" t="s">
        <v>11</v>
      </c>
      <c r="C3" s="3" t="s">
        <v>63</v>
      </c>
      <c r="D3" s="40"/>
      <c r="E3" s="41"/>
      <c r="F3" s="3"/>
      <c r="G3" s="3"/>
    </row>
    <row r="4" spans="1:9" s="1" customFormat="1" ht="20.100000000000001" customHeight="1" x14ac:dyDescent="0.15">
      <c r="A4" s="3">
        <f>勤務表!B4</f>
        <v>5</v>
      </c>
      <c r="B4" s="1" t="s">
        <v>12</v>
      </c>
      <c r="C4" s="4" t="s">
        <v>64</v>
      </c>
      <c r="D4" s="42" t="str">
        <f>勤務表!J4</f>
        <v>Tran Duc Bao</v>
      </c>
      <c r="E4" s="43"/>
      <c r="F4" s="3"/>
      <c r="G4" s="3"/>
    </row>
    <row r="5" spans="1:9" s="1" customFormat="1" ht="20.100000000000001" customHeight="1" x14ac:dyDescent="0.15"/>
    <row r="6" spans="1:9" ht="20.100000000000001" customHeight="1" x14ac:dyDescent="0.15">
      <c r="A6" s="5" t="s">
        <v>61</v>
      </c>
      <c r="B6" s="5" t="s">
        <v>39</v>
      </c>
      <c r="C6" s="34" t="s">
        <v>41</v>
      </c>
      <c r="D6" s="35"/>
      <c r="E6" s="5" t="s">
        <v>40</v>
      </c>
    </row>
    <row r="7" spans="1:9" ht="20.100000000000001" customHeight="1" x14ac:dyDescent="0.15">
      <c r="A7" s="24" t="s">
        <v>42</v>
      </c>
      <c r="B7" s="25" t="s">
        <v>59</v>
      </c>
      <c r="C7" s="37" t="s">
        <v>67</v>
      </c>
      <c r="D7" s="38"/>
      <c r="E7" s="26"/>
    </row>
    <row r="8" spans="1:9" ht="20.100000000000001" customHeight="1" x14ac:dyDescent="0.15">
      <c r="A8" s="24" t="s">
        <v>43</v>
      </c>
      <c r="B8" s="25" t="s">
        <v>79</v>
      </c>
      <c r="C8" s="37" t="s">
        <v>68</v>
      </c>
      <c r="D8" s="38"/>
      <c r="E8" s="26"/>
    </row>
    <row r="9" spans="1:9" ht="20.100000000000001" customHeight="1" x14ac:dyDescent="0.15">
      <c r="A9" s="24" t="s">
        <v>44</v>
      </c>
      <c r="B9" s="25" t="s">
        <v>80</v>
      </c>
      <c r="C9" s="37" t="s">
        <v>69</v>
      </c>
      <c r="D9" s="38"/>
      <c r="E9" s="26"/>
    </row>
    <row r="10" spans="1:9" ht="20.100000000000001" customHeight="1" x14ac:dyDescent="0.15">
      <c r="A10" s="24" t="s">
        <v>45</v>
      </c>
      <c r="B10" s="25" t="s">
        <v>81</v>
      </c>
      <c r="C10" s="37" t="s">
        <v>70</v>
      </c>
      <c r="D10" s="38"/>
      <c r="E10" s="26"/>
    </row>
    <row r="11" spans="1:9" ht="20.100000000000001" customHeight="1" x14ac:dyDescent="0.15">
      <c r="A11" s="24" t="s">
        <v>50</v>
      </c>
      <c r="B11" s="25" t="s">
        <v>65</v>
      </c>
      <c r="C11" s="37" t="s">
        <v>71</v>
      </c>
      <c r="D11" s="38"/>
      <c r="E11" s="26">
        <v>100</v>
      </c>
    </row>
    <row r="12" spans="1:9" ht="20.100000000000001" customHeight="1" x14ac:dyDescent="0.15">
      <c r="A12" s="24" t="s">
        <v>51</v>
      </c>
      <c r="B12" s="25" t="s">
        <v>87</v>
      </c>
      <c r="C12" s="37" t="s">
        <v>88</v>
      </c>
      <c r="D12" s="38"/>
      <c r="E12" s="26"/>
    </row>
    <row r="13" spans="1:9" ht="20.100000000000001" customHeight="1" x14ac:dyDescent="0.15">
      <c r="A13" s="24" t="s">
        <v>52</v>
      </c>
      <c r="B13" s="25" t="s">
        <v>60</v>
      </c>
      <c r="C13" s="37" t="s">
        <v>72</v>
      </c>
      <c r="D13" s="38"/>
      <c r="E13" s="26"/>
    </row>
    <row r="14" spans="1:9" ht="20.100000000000001" customHeight="1" x14ac:dyDescent="0.15">
      <c r="A14" s="24" t="s">
        <v>53</v>
      </c>
      <c r="B14" s="25" t="s">
        <v>82</v>
      </c>
      <c r="C14" s="37" t="s">
        <v>73</v>
      </c>
      <c r="D14" s="38"/>
      <c r="E14" s="26"/>
    </row>
    <row r="15" spans="1:9" ht="20.100000000000001" customHeight="1" x14ac:dyDescent="0.15">
      <c r="A15" s="24" t="s">
        <v>54</v>
      </c>
      <c r="B15" s="25" t="s">
        <v>83</v>
      </c>
      <c r="C15" s="37" t="s">
        <v>74</v>
      </c>
      <c r="D15" s="38"/>
      <c r="E15" s="26"/>
    </row>
    <row r="16" spans="1:9" ht="20.100000000000001" customHeight="1" x14ac:dyDescent="0.15">
      <c r="A16" s="24" t="s">
        <v>55</v>
      </c>
      <c r="B16" s="25" t="s">
        <v>84</v>
      </c>
      <c r="C16" s="37" t="s">
        <v>75</v>
      </c>
      <c r="D16" s="38"/>
      <c r="E16" s="26"/>
    </row>
    <row r="17" spans="1:5" ht="20.100000000000001" customHeight="1" x14ac:dyDescent="0.15">
      <c r="A17" s="24" t="s">
        <v>56</v>
      </c>
      <c r="B17" s="25" t="s">
        <v>85</v>
      </c>
      <c r="C17" s="37" t="s">
        <v>66</v>
      </c>
      <c r="D17" s="38"/>
      <c r="E17" s="26"/>
    </row>
    <row r="18" spans="1:5" ht="20.100000000000001" customHeight="1" x14ac:dyDescent="0.15">
      <c r="A18" s="24" t="s">
        <v>57</v>
      </c>
      <c r="B18" s="25" t="s">
        <v>77</v>
      </c>
      <c r="C18" s="37" t="s">
        <v>78</v>
      </c>
      <c r="D18" s="38"/>
      <c r="E18" s="26"/>
    </row>
    <row r="19" spans="1:5" ht="20.100000000000001" customHeight="1" x14ac:dyDescent="0.15">
      <c r="A19" s="24" t="s">
        <v>58</v>
      </c>
      <c r="B19" s="25" t="s">
        <v>46</v>
      </c>
      <c r="C19" s="37" t="s">
        <v>47</v>
      </c>
      <c r="D19" s="38"/>
      <c r="E19" s="26"/>
    </row>
    <row r="20" spans="1:5" ht="20.100000000000001" customHeight="1" x14ac:dyDescent="0.15">
      <c r="A20" s="24" t="s">
        <v>76</v>
      </c>
      <c r="B20" s="25" t="s">
        <v>48</v>
      </c>
      <c r="C20" s="37" t="s">
        <v>49</v>
      </c>
      <c r="D20" s="38"/>
      <c r="E20" s="26"/>
    </row>
    <row r="21" spans="1:5" ht="20.100000000000001" customHeight="1" x14ac:dyDescent="0.15">
      <c r="A21" s="34" t="s">
        <v>62</v>
      </c>
      <c r="B21" s="36"/>
      <c r="C21" s="36"/>
      <c r="D21" s="35"/>
      <c r="E21" s="26">
        <f>SUM(E7:E20)</f>
        <v>100</v>
      </c>
    </row>
    <row r="22" spans="1:5" ht="20.100000000000001" customHeight="1" x14ac:dyDescent="0.15">
      <c r="B22" s="23"/>
    </row>
    <row r="23" spans="1:5" ht="20.100000000000001" customHeight="1" x14ac:dyDescent="0.15">
      <c r="B23" s="23"/>
      <c r="E23" s="5" t="s">
        <v>18</v>
      </c>
    </row>
    <row r="24" spans="1:5" ht="20.100000000000001" customHeight="1" x14ac:dyDescent="0.15">
      <c r="B24" s="23"/>
      <c r="E24" s="33" t="s">
        <v>100</v>
      </c>
    </row>
    <row r="25" spans="1:5" ht="20.100000000000001" customHeight="1" x14ac:dyDescent="0.15">
      <c r="B25" s="23"/>
      <c r="E25" s="33"/>
    </row>
    <row r="26" spans="1:5" ht="20.100000000000001" customHeight="1" x14ac:dyDescent="0.15">
      <c r="B26" s="23"/>
      <c r="D26" s="1"/>
      <c r="E26" s="27" t="s">
        <v>19</v>
      </c>
    </row>
    <row r="27" spans="1:5" ht="20.100000000000001" customHeight="1" x14ac:dyDescent="0.15">
      <c r="B27" s="23"/>
    </row>
    <row r="28" spans="1:5" ht="20.100000000000001" customHeight="1" x14ac:dyDescent="0.15">
      <c r="B28" s="23"/>
    </row>
    <row r="29" spans="1:5" ht="20.100000000000001" customHeight="1" x14ac:dyDescent="0.15">
      <c r="B29" s="23"/>
    </row>
    <row r="30" spans="1:5" ht="20.100000000000001" customHeight="1" x14ac:dyDescent="0.15">
      <c r="B30" s="23"/>
    </row>
    <row r="31" spans="1:5" ht="20.100000000000001" customHeight="1" x14ac:dyDescent="0.15">
      <c r="B31" s="23"/>
    </row>
    <row r="32" spans="1:5" ht="20.100000000000001" customHeight="1" x14ac:dyDescent="0.15">
      <c r="B32" s="23"/>
    </row>
    <row r="33" spans="2:2" ht="20.100000000000001" customHeight="1" x14ac:dyDescent="0.15">
      <c r="B33" s="23"/>
    </row>
    <row r="34" spans="2:2" ht="20.100000000000001" customHeight="1" x14ac:dyDescent="0.15">
      <c r="B34" s="23"/>
    </row>
    <row r="35" spans="2:2" ht="20.100000000000001" customHeight="1" x14ac:dyDescent="0.15">
      <c r="B35" s="23"/>
    </row>
    <row r="36" spans="2:2" ht="20.100000000000001" customHeight="1" x14ac:dyDescent="0.15">
      <c r="B36" s="23"/>
    </row>
    <row r="37" spans="2:2" ht="20.100000000000001" customHeight="1" x14ac:dyDescent="0.15">
      <c r="B37" s="23"/>
    </row>
    <row r="38" spans="2:2" ht="20.100000000000001" customHeight="1" x14ac:dyDescent="0.15">
      <c r="B38" s="23"/>
    </row>
    <row r="39" spans="2:2" ht="20.100000000000001" customHeight="1" x14ac:dyDescent="0.15">
      <c r="B39" s="23"/>
    </row>
    <row r="40" spans="2:2" ht="20.100000000000001" customHeight="1" x14ac:dyDescent="0.15">
      <c r="B40" s="23"/>
    </row>
    <row r="41" spans="2:2" ht="20.100000000000001" customHeight="1" x14ac:dyDescent="0.15">
      <c r="B41" s="23"/>
    </row>
    <row r="42" spans="2:2" ht="20.100000000000001" customHeight="1" x14ac:dyDescent="0.15">
      <c r="B42" s="23"/>
    </row>
    <row r="43" spans="2:2" ht="20.100000000000001" customHeight="1" x14ac:dyDescent="0.15">
      <c r="B43" s="23"/>
    </row>
    <row r="44" spans="2:2" ht="20.100000000000001" customHeight="1" x14ac:dyDescent="0.15">
      <c r="B44" s="23"/>
    </row>
    <row r="45" spans="2:2" ht="20.100000000000001" customHeight="1" x14ac:dyDescent="0.15">
      <c r="B45" s="23"/>
    </row>
    <row r="46" spans="2:2" ht="20.100000000000001" customHeight="1" x14ac:dyDescent="0.15">
      <c r="B46" s="23"/>
    </row>
    <row r="47" spans="2:2" ht="20.100000000000001" customHeight="1" x14ac:dyDescent="0.15">
      <c r="B47" s="23"/>
    </row>
    <row r="48" spans="2:2" ht="20.100000000000001" customHeight="1" x14ac:dyDescent="0.15">
      <c r="B48" s="23"/>
    </row>
    <row r="49" spans="2:2" ht="20.100000000000001" customHeight="1" x14ac:dyDescent="0.15">
      <c r="B49" s="23"/>
    </row>
    <row r="50" spans="2:2" ht="20.100000000000001" customHeight="1" x14ac:dyDescent="0.15">
      <c r="B50" s="23"/>
    </row>
    <row r="51" spans="2:2" ht="20.100000000000001" customHeight="1" x14ac:dyDescent="0.15">
      <c r="B51" s="23"/>
    </row>
    <row r="52" spans="2:2" ht="20.100000000000001" customHeight="1" x14ac:dyDescent="0.15">
      <c r="B52" s="23"/>
    </row>
    <row r="53" spans="2:2" ht="20.100000000000001" customHeight="1" x14ac:dyDescent="0.15">
      <c r="B53" s="23"/>
    </row>
    <row r="54" spans="2:2" ht="20.100000000000001" customHeight="1" x14ac:dyDescent="0.15">
      <c r="B54" s="23"/>
    </row>
    <row r="55" spans="2:2" ht="20.100000000000001" customHeight="1" x14ac:dyDescent="0.15">
      <c r="B55" s="23"/>
    </row>
    <row r="56" spans="2:2" ht="20.100000000000001" customHeight="1" x14ac:dyDescent="0.15">
      <c r="B56" s="23"/>
    </row>
    <row r="57" spans="2:2" ht="20.100000000000001" customHeight="1" x14ac:dyDescent="0.15">
      <c r="B57" s="23"/>
    </row>
    <row r="58" spans="2:2" ht="20.100000000000001" customHeight="1" x14ac:dyDescent="0.15">
      <c r="B58" s="23"/>
    </row>
    <row r="59" spans="2:2" ht="20.100000000000001" customHeight="1" x14ac:dyDescent="0.15">
      <c r="B59" s="23"/>
    </row>
    <row r="60" spans="2:2" ht="20.100000000000001" customHeight="1" x14ac:dyDescent="0.15">
      <c r="B60" s="23"/>
    </row>
    <row r="61" spans="2:2" ht="20.100000000000001" customHeight="1" x14ac:dyDescent="0.15">
      <c r="B61" s="23"/>
    </row>
    <row r="62" spans="2:2" ht="20.100000000000001" customHeight="1" x14ac:dyDescent="0.15">
      <c r="B62" s="23"/>
    </row>
    <row r="63" spans="2:2" ht="20.100000000000001" customHeight="1" x14ac:dyDescent="0.15">
      <c r="B63" s="23"/>
    </row>
    <row r="64" spans="2:2" ht="20.100000000000001" customHeight="1" x14ac:dyDescent="0.15">
      <c r="B64" s="23"/>
    </row>
    <row r="65" spans="2:2" ht="20.100000000000001" customHeight="1" x14ac:dyDescent="0.15">
      <c r="B65" s="23"/>
    </row>
    <row r="66" spans="2:2" ht="20.100000000000001" customHeight="1" x14ac:dyDescent="0.15">
      <c r="B66" s="23"/>
    </row>
    <row r="67" spans="2:2" ht="20.100000000000001" customHeight="1" x14ac:dyDescent="0.15">
      <c r="B67" s="23"/>
    </row>
    <row r="68" spans="2:2" ht="20.100000000000001" customHeight="1" x14ac:dyDescent="0.15">
      <c r="B68" s="23"/>
    </row>
    <row r="69" spans="2:2" ht="20.100000000000001" customHeight="1" x14ac:dyDescent="0.15">
      <c r="B69" s="23"/>
    </row>
    <row r="70" spans="2:2" ht="20.100000000000001" customHeight="1" x14ac:dyDescent="0.15">
      <c r="B70" s="23"/>
    </row>
    <row r="71" spans="2:2" ht="20.100000000000001" customHeight="1" x14ac:dyDescent="0.15">
      <c r="B71" s="23"/>
    </row>
    <row r="72" spans="2:2" ht="20.100000000000001" customHeight="1" x14ac:dyDescent="0.15">
      <c r="B72" s="23"/>
    </row>
    <row r="73" spans="2:2" ht="20.100000000000001" customHeight="1" x14ac:dyDescent="0.15">
      <c r="B73" s="23"/>
    </row>
    <row r="74" spans="2:2" ht="20.100000000000001" customHeight="1" x14ac:dyDescent="0.15">
      <c r="B74" s="23"/>
    </row>
    <row r="75" spans="2:2" ht="20.100000000000001" customHeight="1" x14ac:dyDescent="0.15">
      <c r="B75" s="23"/>
    </row>
    <row r="76" spans="2:2" ht="20.100000000000001" customHeight="1" x14ac:dyDescent="0.15">
      <c r="B76" s="23"/>
    </row>
    <row r="77" spans="2:2" ht="20.100000000000001" customHeight="1" x14ac:dyDescent="0.15">
      <c r="B77" s="23"/>
    </row>
    <row r="78" spans="2:2" ht="20.100000000000001" customHeight="1" x14ac:dyDescent="0.15">
      <c r="B78" s="23"/>
    </row>
    <row r="79" spans="2:2" ht="20.100000000000001" customHeight="1" x14ac:dyDescent="0.15">
      <c r="B79" s="23"/>
    </row>
    <row r="80" spans="2:2" ht="20.100000000000001" customHeight="1" x14ac:dyDescent="0.15">
      <c r="B80" s="23"/>
    </row>
    <row r="81" spans="2:2" ht="20.100000000000001" customHeight="1" x14ac:dyDescent="0.15">
      <c r="B81" s="23"/>
    </row>
    <row r="82" spans="2:2" ht="20.100000000000001" customHeight="1" x14ac:dyDescent="0.15">
      <c r="B82" s="23"/>
    </row>
    <row r="83" spans="2:2" ht="20.100000000000001" customHeight="1" x14ac:dyDescent="0.15">
      <c r="B83" s="23"/>
    </row>
    <row r="84" spans="2:2" ht="20.100000000000001" customHeight="1" x14ac:dyDescent="0.15">
      <c r="B84" s="23"/>
    </row>
    <row r="85" spans="2:2" ht="20.100000000000001" customHeight="1" x14ac:dyDescent="0.15">
      <c r="B85" s="23"/>
    </row>
    <row r="86" spans="2:2" ht="20.100000000000001" customHeight="1" x14ac:dyDescent="0.15">
      <c r="B86" s="23"/>
    </row>
    <row r="87" spans="2:2" ht="20.100000000000001" customHeight="1" x14ac:dyDescent="0.15">
      <c r="B87" s="23"/>
    </row>
    <row r="88" spans="2:2" ht="20.100000000000001" customHeight="1" x14ac:dyDescent="0.15">
      <c r="B88" s="23"/>
    </row>
    <row r="89" spans="2:2" ht="20.100000000000001" customHeight="1" x14ac:dyDescent="0.15">
      <c r="B89" s="23"/>
    </row>
    <row r="90" spans="2:2" ht="20.100000000000001" customHeight="1" x14ac:dyDescent="0.15">
      <c r="B90" s="23"/>
    </row>
    <row r="91" spans="2:2" ht="20.100000000000001" customHeight="1" x14ac:dyDescent="0.15">
      <c r="B91" s="23"/>
    </row>
    <row r="92" spans="2:2" ht="20.100000000000001" customHeight="1" x14ac:dyDescent="0.15">
      <c r="B92" s="23"/>
    </row>
    <row r="93" spans="2:2" ht="20.100000000000001" customHeight="1" x14ac:dyDescent="0.15">
      <c r="B93" s="23"/>
    </row>
    <row r="94" spans="2:2" ht="20.100000000000001" customHeight="1" x14ac:dyDescent="0.15">
      <c r="B94" s="23"/>
    </row>
    <row r="95" spans="2:2" ht="20.100000000000001" customHeight="1" x14ac:dyDescent="0.15">
      <c r="B95" s="23"/>
    </row>
    <row r="96" spans="2:2" ht="20.100000000000001" customHeight="1" x14ac:dyDescent="0.15">
      <c r="B96" s="23"/>
    </row>
    <row r="97" spans="2:2" ht="20.100000000000001" customHeight="1" x14ac:dyDescent="0.15">
      <c r="B97" s="23"/>
    </row>
    <row r="98" spans="2:2" ht="20.100000000000001" customHeight="1" x14ac:dyDescent="0.15">
      <c r="B98" s="23"/>
    </row>
    <row r="99" spans="2:2" ht="20.100000000000001" customHeight="1" x14ac:dyDescent="0.15">
      <c r="B99" s="23"/>
    </row>
    <row r="100" spans="2:2" ht="20.100000000000001" customHeight="1" x14ac:dyDescent="0.15">
      <c r="B100" s="23"/>
    </row>
    <row r="101" spans="2:2" ht="20.100000000000001" customHeight="1" x14ac:dyDescent="0.15">
      <c r="B101" s="23"/>
    </row>
    <row r="102" spans="2:2" ht="20.100000000000001" customHeight="1" x14ac:dyDescent="0.15">
      <c r="B102" s="23"/>
    </row>
    <row r="103" spans="2:2" ht="20.100000000000001" customHeight="1" x14ac:dyDescent="0.15">
      <c r="B103" s="23"/>
    </row>
    <row r="104" spans="2:2" ht="20.100000000000001" customHeight="1" x14ac:dyDescent="0.15">
      <c r="B104" s="23"/>
    </row>
    <row r="105" spans="2:2" ht="20.100000000000001" customHeight="1" x14ac:dyDescent="0.15">
      <c r="B105" s="23"/>
    </row>
    <row r="106" spans="2:2" ht="20.100000000000001" customHeight="1" x14ac:dyDescent="0.15">
      <c r="B106" s="23"/>
    </row>
    <row r="107" spans="2:2" ht="20.100000000000001" customHeight="1" x14ac:dyDescent="0.15">
      <c r="B107" s="23"/>
    </row>
    <row r="108" spans="2:2" ht="20.100000000000001" customHeight="1" x14ac:dyDescent="0.15">
      <c r="B108" s="23"/>
    </row>
    <row r="109" spans="2:2" ht="20.100000000000001" customHeight="1" x14ac:dyDescent="0.15">
      <c r="B109" s="23"/>
    </row>
    <row r="110" spans="2:2" ht="20.100000000000001" customHeight="1" x14ac:dyDescent="0.15">
      <c r="B110" s="23"/>
    </row>
    <row r="111" spans="2:2" ht="20.100000000000001" customHeight="1" x14ac:dyDescent="0.15">
      <c r="B111" s="23"/>
    </row>
    <row r="112" spans="2:2" ht="20.100000000000001" customHeight="1" x14ac:dyDescent="0.15">
      <c r="B112" s="23"/>
    </row>
    <row r="113" spans="2:2" ht="20.100000000000001" customHeight="1" x14ac:dyDescent="0.15">
      <c r="B113" s="23"/>
    </row>
    <row r="114" spans="2:2" ht="20.100000000000001" customHeight="1" x14ac:dyDescent="0.15">
      <c r="B114" s="23"/>
    </row>
    <row r="115" spans="2:2" ht="20.100000000000001" customHeight="1" x14ac:dyDescent="0.15">
      <c r="B115" s="23"/>
    </row>
    <row r="116" spans="2:2" ht="20.100000000000001" customHeight="1" x14ac:dyDescent="0.15">
      <c r="B116" s="23"/>
    </row>
    <row r="117" spans="2:2" ht="20.100000000000001" customHeight="1" x14ac:dyDescent="0.15">
      <c r="B117" s="23"/>
    </row>
    <row r="118" spans="2:2" ht="20.100000000000001" customHeight="1" x14ac:dyDescent="0.15">
      <c r="B118" s="23"/>
    </row>
    <row r="119" spans="2:2" ht="20.100000000000001" customHeight="1" x14ac:dyDescent="0.15">
      <c r="B119" s="23"/>
    </row>
    <row r="120" spans="2:2" ht="20.100000000000001" customHeight="1" x14ac:dyDescent="0.15">
      <c r="B120" s="23"/>
    </row>
    <row r="121" spans="2:2" ht="20.100000000000001" customHeight="1" x14ac:dyDescent="0.15">
      <c r="B121" s="23"/>
    </row>
    <row r="122" spans="2:2" ht="20.100000000000001" customHeight="1" x14ac:dyDescent="0.15">
      <c r="B122" s="23"/>
    </row>
    <row r="123" spans="2:2" ht="20.100000000000001" customHeight="1" x14ac:dyDescent="0.15">
      <c r="B123" s="23"/>
    </row>
    <row r="124" spans="2:2" ht="20.100000000000001" customHeight="1" x14ac:dyDescent="0.15">
      <c r="B124" s="23"/>
    </row>
    <row r="125" spans="2:2" ht="20.100000000000001" customHeight="1" x14ac:dyDescent="0.15">
      <c r="B125" s="23"/>
    </row>
    <row r="126" spans="2:2" ht="20.100000000000001" customHeight="1" x14ac:dyDescent="0.15">
      <c r="B126" s="23"/>
    </row>
    <row r="127" spans="2:2" ht="20.100000000000001" customHeight="1" x14ac:dyDescent="0.15">
      <c r="B127" s="23"/>
    </row>
    <row r="128" spans="2:2" ht="20.100000000000001" customHeight="1" x14ac:dyDescent="0.15">
      <c r="B128" s="23"/>
    </row>
    <row r="129" spans="2:2" ht="20.100000000000001" customHeight="1" x14ac:dyDescent="0.15">
      <c r="B129" s="23"/>
    </row>
    <row r="130" spans="2:2" ht="20.100000000000001" customHeight="1" x14ac:dyDescent="0.15">
      <c r="B130" s="23"/>
    </row>
    <row r="131" spans="2:2" ht="20.100000000000001" customHeight="1" x14ac:dyDescent="0.15">
      <c r="B131" s="23"/>
    </row>
    <row r="132" spans="2:2" ht="20.100000000000001" customHeight="1" x14ac:dyDescent="0.15">
      <c r="B132" s="23"/>
    </row>
    <row r="133" spans="2:2" ht="20.100000000000001" customHeight="1" x14ac:dyDescent="0.15">
      <c r="B133" s="23"/>
    </row>
    <row r="134" spans="2:2" ht="20.100000000000001" customHeight="1" x14ac:dyDescent="0.15">
      <c r="B134" s="23"/>
    </row>
    <row r="135" spans="2:2" ht="20.100000000000001" customHeight="1" x14ac:dyDescent="0.15">
      <c r="B135" s="23"/>
    </row>
    <row r="136" spans="2:2" ht="20.100000000000001" customHeight="1" x14ac:dyDescent="0.15">
      <c r="B136" s="23"/>
    </row>
    <row r="137" spans="2:2" ht="20.100000000000001" customHeight="1" x14ac:dyDescent="0.15">
      <c r="B137" s="23"/>
    </row>
    <row r="138" spans="2:2" ht="20.100000000000001" customHeight="1" x14ac:dyDescent="0.15">
      <c r="B138" s="23"/>
    </row>
    <row r="139" spans="2:2" ht="20.100000000000001" customHeight="1" x14ac:dyDescent="0.15">
      <c r="B139" s="23"/>
    </row>
    <row r="140" spans="2:2" ht="20.100000000000001" customHeight="1" x14ac:dyDescent="0.15">
      <c r="B140" s="23"/>
    </row>
    <row r="141" spans="2:2" ht="20.100000000000001" customHeight="1" x14ac:dyDescent="0.15">
      <c r="B141" s="23"/>
    </row>
    <row r="142" spans="2:2" ht="20.100000000000001" customHeight="1" x14ac:dyDescent="0.15">
      <c r="B142" s="23"/>
    </row>
    <row r="143" spans="2:2" ht="20.100000000000001" customHeight="1" x14ac:dyDescent="0.15">
      <c r="B143" s="23"/>
    </row>
    <row r="144" spans="2:2" ht="20.100000000000001" customHeight="1" x14ac:dyDescent="0.15">
      <c r="B144" s="23"/>
    </row>
    <row r="145" spans="2:2" ht="20.100000000000001" customHeight="1" x14ac:dyDescent="0.15">
      <c r="B145" s="23"/>
    </row>
    <row r="146" spans="2:2" ht="20.100000000000001" customHeight="1" x14ac:dyDescent="0.15">
      <c r="B146" s="23"/>
    </row>
    <row r="147" spans="2:2" ht="20.100000000000001" customHeight="1" x14ac:dyDescent="0.15">
      <c r="B147" s="23"/>
    </row>
    <row r="148" spans="2:2" ht="20.100000000000001" customHeight="1" x14ac:dyDescent="0.15">
      <c r="B148" s="23"/>
    </row>
    <row r="149" spans="2:2" ht="20.100000000000001" customHeight="1" x14ac:dyDescent="0.15">
      <c r="B149" s="23"/>
    </row>
    <row r="150" spans="2:2" ht="20.100000000000001" customHeight="1" x14ac:dyDescent="0.15">
      <c r="B150" s="23"/>
    </row>
    <row r="151" spans="2:2" ht="20.100000000000001" customHeight="1" x14ac:dyDescent="0.15">
      <c r="B151" s="23"/>
    </row>
    <row r="152" spans="2:2" ht="20.100000000000001" customHeight="1" x14ac:dyDescent="0.15">
      <c r="B152" s="23"/>
    </row>
    <row r="153" spans="2:2" ht="20.100000000000001" customHeight="1" x14ac:dyDescent="0.15">
      <c r="B153" s="23"/>
    </row>
    <row r="154" spans="2:2" ht="20.100000000000001" customHeight="1" x14ac:dyDescent="0.15">
      <c r="B154" s="23"/>
    </row>
    <row r="155" spans="2:2" ht="20.100000000000001" customHeight="1" x14ac:dyDescent="0.15">
      <c r="B155" s="23"/>
    </row>
    <row r="156" spans="2:2" ht="20.100000000000001" customHeight="1" x14ac:dyDescent="0.15">
      <c r="B156" s="23"/>
    </row>
    <row r="157" spans="2:2" ht="20.100000000000001" customHeight="1" x14ac:dyDescent="0.15">
      <c r="B157" s="23"/>
    </row>
    <row r="158" spans="2:2" ht="20.100000000000001" customHeight="1" x14ac:dyDescent="0.15">
      <c r="B158" s="23"/>
    </row>
    <row r="159" spans="2:2" ht="20.100000000000001" customHeight="1" x14ac:dyDescent="0.15">
      <c r="B159" s="23"/>
    </row>
    <row r="160" spans="2:2" ht="20.100000000000001" customHeight="1" x14ac:dyDescent="0.15">
      <c r="B160" s="23"/>
    </row>
    <row r="161" spans="2:2" ht="20.100000000000001" customHeight="1" x14ac:dyDescent="0.15">
      <c r="B161" s="23"/>
    </row>
    <row r="162" spans="2:2" ht="20.100000000000001" customHeight="1" x14ac:dyDescent="0.15">
      <c r="B162" s="23"/>
    </row>
    <row r="163" spans="2:2" ht="20.100000000000001" customHeight="1" x14ac:dyDescent="0.15">
      <c r="B163" s="23"/>
    </row>
    <row r="164" spans="2:2" ht="20.100000000000001" customHeight="1" x14ac:dyDescent="0.15">
      <c r="B164" s="23"/>
    </row>
    <row r="165" spans="2:2" ht="20.100000000000001" customHeight="1" x14ac:dyDescent="0.15">
      <c r="B165" s="23"/>
    </row>
    <row r="166" spans="2:2" ht="20.100000000000001" customHeight="1" x14ac:dyDescent="0.15">
      <c r="B166" s="23"/>
    </row>
    <row r="167" spans="2:2" ht="20.100000000000001" customHeight="1" x14ac:dyDescent="0.15">
      <c r="B167" s="23"/>
    </row>
    <row r="168" spans="2:2" ht="20.100000000000001" customHeight="1" x14ac:dyDescent="0.15">
      <c r="B168" s="23"/>
    </row>
    <row r="169" spans="2:2" ht="20.100000000000001" customHeight="1" x14ac:dyDescent="0.15">
      <c r="B169" s="23"/>
    </row>
    <row r="170" spans="2:2" ht="20.100000000000001" customHeight="1" x14ac:dyDescent="0.15">
      <c r="B170" s="23"/>
    </row>
    <row r="171" spans="2:2" ht="20.100000000000001" customHeight="1" x14ac:dyDescent="0.15">
      <c r="B171" s="23"/>
    </row>
    <row r="172" spans="2:2" ht="20.100000000000001" customHeight="1" x14ac:dyDescent="0.15">
      <c r="B172" s="23"/>
    </row>
    <row r="173" spans="2:2" ht="20.100000000000001" customHeight="1" x14ac:dyDescent="0.15">
      <c r="B173" s="23"/>
    </row>
    <row r="174" spans="2:2" ht="20.100000000000001" customHeight="1" x14ac:dyDescent="0.15">
      <c r="B174" s="23"/>
    </row>
    <row r="175" spans="2:2" ht="20.100000000000001" customHeight="1" x14ac:dyDescent="0.15">
      <c r="B175" s="23"/>
    </row>
    <row r="176" spans="2:2" ht="20.100000000000001" customHeight="1" x14ac:dyDescent="0.15">
      <c r="B176" s="23"/>
    </row>
    <row r="177" spans="2:2" ht="20.100000000000001" customHeight="1" x14ac:dyDescent="0.15">
      <c r="B177" s="23"/>
    </row>
    <row r="178" spans="2:2" ht="20.100000000000001" customHeight="1" x14ac:dyDescent="0.15">
      <c r="B178" s="23"/>
    </row>
    <row r="179" spans="2:2" ht="20.100000000000001" customHeight="1" x14ac:dyDescent="0.15">
      <c r="B179" s="23"/>
    </row>
    <row r="180" spans="2:2" ht="20.100000000000001" customHeight="1" x14ac:dyDescent="0.15">
      <c r="B180" s="23"/>
    </row>
  </sheetData>
  <mergeCells count="20">
    <mergeCell ref="C14:D14"/>
    <mergeCell ref="A1:E1"/>
    <mergeCell ref="D3:E3"/>
    <mergeCell ref="D4:E4"/>
    <mergeCell ref="C6:D6"/>
    <mergeCell ref="C7:D7"/>
    <mergeCell ref="C8:D8"/>
    <mergeCell ref="C9:D9"/>
    <mergeCell ref="C10:D10"/>
    <mergeCell ref="C11:D11"/>
    <mergeCell ref="C12:D12"/>
    <mergeCell ref="C13:D13"/>
    <mergeCell ref="A21:D21"/>
    <mergeCell ref="E24:E25"/>
    <mergeCell ref="C15:D15"/>
    <mergeCell ref="C16:D16"/>
    <mergeCell ref="C17:D17"/>
    <mergeCell ref="C18:D18"/>
    <mergeCell ref="C19:D19"/>
    <mergeCell ref="C20:D20"/>
  </mergeCells>
  <phoneticPr fontId="1"/>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C9874-476E-49E9-868A-6A7FB250FCAE}">
  <sheetPr>
    <pageSetUpPr fitToPage="1"/>
  </sheetPr>
  <dimension ref="A1:O40"/>
  <sheetViews>
    <sheetView topLeftCell="B1" zoomScale="85" zoomScaleNormal="85" workbookViewId="0">
      <selection activeCell="B1" sqref="B1:O1"/>
    </sheetView>
  </sheetViews>
  <sheetFormatPr defaultRowHeight="13.5" x14ac:dyDescent="0.15"/>
  <cols>
    <col min="1" max="1" width="4.25" hidden="1" customWidth="1"/>
    <col min="2" max="2" width="10.625" customWidth="1"/>
    <col min="3" max="3" width="5.5" customWidth="1"/>
    <col min="4" max="6" width="10.625" customWidth="1"/>
    <col min="7" max="8" width="53.875" customWidth="1"/>
    <col min="9" max="9" width="10.625" customWidth="1"/>
    <col min="10" max="10" width="10.5" customWidth="1"/>
    <col min="11" max="11" width="10" customWidth="1"/>
    <col min="13" max="13" width="11.625" customWidth="1"/>
    <col min="14" max="14" width="2.875" customWidth="1"/>
  </cols>
  <sheetData>
    <row r="1" spans="1:15" ht="28.5" x14ac:dyDescent="0.15">
      <c r="B1" s="30" t="s">
        <v>0</v>
      </c>
      <c r="C1" s="30"/>
      <c r="D1" s="30"/>
      <c r="E1" s="30"/>
      <c r="F1" s="30"/>
      <c r="G1" s="30"/>
      <c r="H1" s="30"/>
      <c r="I1" s="30"/>
      <c r="J1" s="30"/>
      <c r="K1" s="30"/>
      <c r="L1" s="30"/>
      <c r="M1" s="30"/>
      <c r="N1" s="30"/>
      <c r="O1" s="30"/>
    </row>
    <row r="2" spans="1:15" s="1" customFormat="1" ht="12" x14ac:dyDescent="0.15">
      <c r="B2" s="2"/>
      <c r="C2" s="2"/>
      <c r="D2" s="2"/>
      <c r="E2" s="2"/>
      <c r="F2" s="2"/>
      <c r="G2" s="2"/>
      <c r="H2" s="2"/>
      <c r="I2" s="2"/>
      <c r="J2" s="2"/>
    </row>
    <row r="3" spans="1:15" s="1" customFormat="1" ht="12" x14ac:dyDescent="0.15">
      <c r="B3" s="3">
        <v>2021</v>
      </c>
      <c r="C3" s="1" t="s">
        <v>11</v>
      </c>
      <c r="F3" s="3"/>
      <c r="G3" s="3"/>
      <c r="H3" s="3"/>
      <c r="I3" s="3" t="s">
        <v>6</v>
      </c>
      <c r="J3" s="31"/>
      <c r="K3" s="31"/>
      <c r="L3" s="31"/>
    </row>
    <row r="4" spans="1:15" s="1" customFormat="1" ht="12" x14ac:dyDescent="0.15">
      <c r="B4" s="3">
        <v>3</v>
      </c>
      <c r="C4" s="1" t="s">
        <v>12</v>
      </c>
      <c r="F4" s="3"/>
      <c r="G4" s="3"/>
      <c r="H4" s="3"/>
      <c r="I4" s="4" t="s">
        <v>17</v>
      </c>
      <c r="J4" s="32" t="s">
        <v>14</v>
      </c>
      <c r="K4" s="32"/>
      <c r="L4" s="32"/>
    </row>
    <row r="5" spans="1:15" s="1" customFormat="1" ht="12" x14ac:dyDescent="0.15"/>
    <row r="6" spans="1:15" s="1" customFormat="1" ht="33.6" customHeight="1" x14ac:dyDescent="0.15">
      <c r="B6" s="5" t="s">
        <v>1</v>
      </c>
      <c r="C6" s="5" t="s">
        <v>2</v>
      </c>
      <c r="D6" s="5" t="s">
        <v>3</v>
      </c>
      <c r="E6" s="5" t="s">
        <v>13</v>
      </c>
      <c r="F6" s="5" t="s">
        <v>4</v>
      </c>
      <c r="G6" s="5" t="s">
        <v>25</v>
      </c>
      <c r="H6" s="5" t="s">
        <v>26</v>
      </c>
      <c r="I6" s="5" t="s">
        <v>15</v>
      </c>
      <c r="J6" s="16" t="s">
        <v>20</v>
      </c>
      <c r="K6" s="16" t="s">
        <v>21</v>
      </c>
      <c r="L6" s="16" t="s">
        <v>22</v>
      </c>
      <c r="M6" s="16" t="s">
        <v>35</v>
      </c>
      <c r="N6" s="2"/>
      <c r="O6" s="16" t="s">
        <v>31</v>
      </c>
    </row>
    <row r="7" spans="1:15" s="1" customFormat="1" ht="21" customHeight="1" x14ac:dyDescent="0.15">
      <c r="A7" s="1">
        <v>1</v>
      </c>
      <c r="B7" s="6">
        <f t="shared" ref="B7:B33" si="0">IF(MONTH(DATE($B$3,$B$4,A7))=$B$4,DATE($B$3,$B$4,A7),"")</f>
        <v>44256</v>
      </c>
      <c r="C7" s="7" t="str">
        <f>TEXT(B7,"aaa")</f>
        <v>月</v>
      </c>
      <c r="D7" s="8">
        <v>0.375</v>
      </c>
      <c r="E7" s="8">
        <v>0.95833333333333337</v>
      </c>
      <c r="F7" s="8">
        <v>4.1666666666666664E-2</v>
      </c>
      <c r="G7" s="8" t="s">
        <v>27</v>
      </c>
      <c r="H7" s="8" t="s">
        <v>28</v>
      </c>
      <c r="I7" s="9">
        <f>IF(COUNT(D7,E7)=2,E7-D7-IF(F7="",0,F7),"")</f>
        <v>0.54166666666666674</v>
      </c>
      <c r="J7" s="15">
        <f>IF(I7="","",MIN("8:00",I7))</f>
        <v>0.33333333333333331</v>
      </c>
      <c r="K7" s="15">
        <f>IF(I7="","",I7-J7)</f>
        <v>0.20833333333333343</v>
      </c>
      <c r="L7" s="15">
        <f>IF(E7&gt;TIME(22,0,0),E7-TIME(22,0,0),"")</f>
        <v>4.1666666666666741E-2</v>
      </c>
      <c r="M7" s="11" t="s">
        <v>29</v>
      </c>
      <c r="N7" s="10"/>
      <c r="O7" s="17"/>
    </row>
    <row r="8" spans="1:15" s="1" customFormat="1" ht="21" customHeight="1" x14ac:dyDescent="0.15">
      <c r="A8" s="1">
        <v>2</v>
      </c>
      <c r="B8" s="6">
        <f t="shared" si="0"/>
        <v>44257</v>
      </c>
      <c r="C8" s="7" t="str">
        <f t="shared" ref="C8:C37" si="1">TEXT(B8,"aaa")</f>
        <v>火</v>
      </c>
      <c r="D8" s="8">
        <v>0.375</v>
      </c>
      <c r="E8" s="8">
        <v>0.81944444444444453</v>
      </c>
      <c r="F8" s="8">
        <v>4.1666666666666664E-2</v>
      </c>
      <c r="G8" s="8"/>
      <c r="H8" s="8"/>
      <c r="I8" s="9">
        <f t="shared" ref="I8:I36" si="2">IF(COUNT(D8,E8)=2,E8-D8-IF(F8="",0,F8),"")</f>
        <v>0.40277777777777785</v>
      </c>
      <c r="J8" s="15">
        <f t="shared" ref="J8:J37" si="3">IF(I8="","",MIN("8:00",I8))</f>
        <v>0.33333333333333331</v>
      </c>
      <c r="K8" s="15">
        <f t="shared" ref="K8:K37" si="4">IF(I8="","",I8-J8)</f>
        <v>6.9444444444444531E-2</v>
      </c>
      <c r="L8" s="15" t="str">
        <f t="shared" ref="L8:L37" si="5">IF(E8&gt;TIME(22,0,0),E8-TIME(22,0,0),"")</f>
        <v/>
      </c>
      <c r="M8" s="8"/>
      <c r="N8" s="10"/>
      <c r="O8" s="16" t="s">
        <v>36</v>
      </c>
    </row>
    <row r="9" spans="1:15" s="1" customFormat="1" ht="21" customHeight="1" x14ac:dyDescent="0.15">
      <c r="A9" s="1">
        <v>3</v>
      </c>
      <c r="B9" s="6">
        <f t="shared" si="0"/>
        <v>44258</v>
      </c>
      <c r="C9" s="7" t="str">
        <f t="shared" si="1"/>
        <v>水</v>
      </c>
      <c r="D9" s="8">
        <v>0.41666666666666669</v>
      </c>
      <c r="E9" s="8">
        <v>1</v>
      </c>
      <c r="F9" s="8">
        <v>4.1666666666666664E-2</v>
      </c>
      <c r="G9" s="8"/>
      <c r="H9" s="8"/>
      <c r="I9" s="9">
        <f t="shared" si="2"/>
        <v>0.54166666666666663</v>
      </c>
      <c r="J9" s="15">
        <f t="shared" si="3"/>
        <v>0.33333333333333331</v>
      </c>
      <c r="K9" s="15">
        <f t="shared" si="4"/>
        <v>0.20833333333333331</v>
      </c>
      <c r="L9" s="15">
        <f t="shared" si="5"/>
        <v>8.333333333333337E-2</v>
      </c>
      <c r="M9" s="11" t="s">
        <v>16</v>
      </c>
      <c r="N9" s="10"/>
      <c r="O9" s="17">
        <f>COUNT(I7:I37)</f>
        <v>22</v>
      </c>
    </row>
    <row r="10" spans="1:15" s="1" customFormat="1" ht="21" customHeight="1" x14ac:dyDescent="0.15">
      <c r="A10" s="1">
        <v>4</v>
      </c>
      <c r="B10" s="6">
        <f t="shared" si="0"/>
        <v>44259</v>
      </c>
      <c r="C10" s="7" t="str">
        <f t="shared" si="1"/>
        <v>木</v>
      </c>
      <c r="D10" s="8">
        <v>0.39583333333333331</v>
      </c>
      <c r="E10" s="8">
        <v>0.8125</v>
      </c>
      <c r="F10" s="8">
        <v>4.1666666666666664E-2</v>
      </c>
      <c r="G10" s="8"/>
      <c r="H10" s="8"/>
      <c r="I10" s="9">
        <f t="shared" si="2"/>
        <v>0.375</v>
      </c>
      <c r="J10" s="15">
        <f t="shared" si="3"/>
        <v>0.33333333333333331</v>
      </c>
      <c r="K10" s="15">
        <f t="shared" si="4"/>
        <v>4.1666666666666685E-2</v>
      </c>
      <c r="L10" s="15" t="str">
        <f t="shared" si="5"/>
        <v/>
      </c>
      <c r="M10" s="11"/>
      <c r="N10" s="10"/>
      <c r="O10" s="5" t="s">
        <v>7</v>
      </c>
    </row>
    <row r="11" spans="1:15" s="1" customFormat="1" ht="21" customHeight="1" x14ac:dyDescent="0.15">
      <c r="A11" s="1">
        <v>5</v>
      </c>
      <c r="B11" s="6">
        <f t="shared" si="0"/>
        <v>44260</v>
      </c>
      <c r="C11" s="7" t="str">
        <f t="shared" si="1"/>
        <v>金</v>
      </c>
      <c r="D11" s="8">
        <v>0.41666666666666669</v>
      </c>
      <c r="E11" s="8">
        <v>0.8125</v>
      </c>
      <c r="F11" s="8">
        <v>4.1666666666666664E-2</v>
      </c>
      <c r="G11" s="8"/>
      <c r="H11" s="8"/>
      <c r="I11" s="9">
        <f t="shared" si="2"/>
        <v>0.35416666666666663</v>
      </c>
      <c r="J11" s="15">
        <f t="shared" si="3"/>
        <v>0.33333333333333331</v>
      </c>
      <c r="K11" s="15">
        <f t="shared" si="4"/>
        <v>2.0833333333333315E-2</v>
      </c>
      <c r="L11" s="15" t="str">
        <f t="shared" si="5"/>
        <v/>
      </c>
      <c r="M11" s="8"/>
      <c r="N11" s="10"/>
      <c r="O11" s="17"/>
    </row>
    <row r="12" spans="1:15" s="1" customFormat="1" ht="21" customHeight="1" x14ac:dyDescent="0.15">
      <c r="A12" s="1">
        <v>6</v>
      </c>
      <c r="B12" s="6">
        <f t="shared" si="0"/>
        <v>44261</v>
      </c>
      <c r="C12" s="7" t="str">
        <f t="shared" si="1"/>
        <v>土</v>
      </c>
      <c r="D12" s="8"/>
      <c r="E12" s="8"/>
      <c r="F12" s="8"/>
      <c r="G12" s="8"/>
      <c r="H12" s="8"/>
      <c r="I12" s="9" t="str">
        <f t="shared" si="2"/>
        <v/>
      </c>
      <c r="J12" s="15" t="str">
        <f t="shared" si="3"/>
        <v/>
      </c>
      <c r="K12" s="15" t="str">
        <f t="shared" si="4"/>
        <v/>
      </c>
      <c r="L12" s="15" t="str">
        <f t="shared" si="5"/>
        <v/>
      </c>
      <c r="M12" s="8"/>
      <c r="N12" s="10"/>
      <c r="O12" s="5" t="s">
        <v>30</v>
      </c>
    </row>
    <row r="13" spans="1:15" s="1" customFormat="1" ht="21" customHeight="1" x14ac:dyDescent="0.15">
      <c r="A13" s="1">
        <v>7</v>
      </c>
      <c r="B13" s="6">
        <f t="shared" si="0"/>
        <v>44262</v>
      </c>
      <c r="C13" s="7" t="str">
        <f t="shared" si="1"/>
        <v>日</v>
      </c>
      <c r="D13" s="8"/>
      <c r="E13" s="8"/>
      <c r="F13" s="8"/>
      <c r="G13" s="8"/>
      <c r="H13" s="8"/>
      <c r="I13" s="9" t="str">
        <f t="shared" si="2"/>
        <v/>
      </c>
      <c r="J13" s="15" t="str">
        <f t="shared" si="3"/>
        <v/>
      </c>
      <c r="K13" s="15" t="str">
        <f t="shared" si="4"/>
        <v/>
      </c>
      <c r="L13" s="15" t="str">
        <f t="shared" si="5"/>
        <v/>
      </c>
      <c r="M13" s="8"/>
      <c r="N13" s="10"/>
      <c r="O13" s="17"/>
    </row>
    <row r="14" spans="1:15" s="1" customFormat="1" ht="21" customHeight="1" x14ac:dyDescent="0.15">
      <c r="A14" s="1">
        <v>8</v>
      </c>
      <c r="B14" s="6">
        <f t="shared" si="0"/>
        <v>44263</v>
      </c>
      <c r="C14" s="7" t="str">
        <f t="shared" si="1"/>
        <v>月</v>
      </c>
      <c r="D14" s="8">
        <v>0.41666666666666669</v>
      </c>
      <c r="E14" s="8">
        <v>0.79166666666666663</v>
      </c>
      <c r="F14" s="8">
        <v>4.1666666666666664E-2</v>
      </c>
      <c r="G14" s="8"/>
      <c r="H14" s="8"/>
      <c r="I14" s="9">
        <f t="shared" si="2"/>
        <v>0.33333333333333326</v>
      </c>
      <c r="J14" s="15">
        <f t="shared" si="3"/>
        <v>0.33333333333333326</v>
      </c>
      <c r="K14" s="15">
        <f t="shared" si="4"/>
        <v>0</v>
      </c>
      <c r="L14" s="15" t="str">
        <f t="shared" si="5"/>
        <v/>
      </c>
      <c r="M14" s="8"/>
      <c r="N14" s="10"/>
      <c r="O14" s="5" t="s">
        <v>32</v>
      </c>
    </row>
    <row r="15" spans="1:15" s="1" customFormat="1" ht="21" customHeight="1" x14ac:dyDescent="0.15">
      <c r="A15" s="1">
        <v>9</v>
      </c>
      <c r="B15" s="6">
        <f t="shared" si="0"/>
        <v>44264</v>
      </c>
      <c r="C15" s="7" t="str">
        <f t="shared" si="1"/>
        <v>火</v>
      </c>
      <c r="D15" s="8">
        <v>0.41666666666666669</v>
      </c>
      <c r="E15" s="8">
        <v>0.79166666666666663</v>
      </c>
      <c r="F15" s="8">
        <v>4.1666666666666664E-2</v>
      </c>
      <c r="G15" s="8"/>
      <c r="H15" s="8"/>
      <c r="I15" s="9">
        <f t="shared" si="2"/>
        <v>0.33333333333333326</v>
      </c>
      <c r="J15" s="15">
        <f t="shared" si="3"/>
        <v>0.33333333333333326</v>
      </c>
      <c r="K15" s="15">
        <f t="shared" si="4"/>
        <v>0</v>
      </c>
      <c r="L15" s="15" t="str">
        <f t="shared" si="5"/>
        <v/>
      </c>
      <c r="M15" s="8"/>
      <c r="N15" s="10"/>
      <c r="O15" s="17"/>
    </row>
    <row r="16" spans="1:15" s="1" customFormat="1" ht="21" customHeight="1" x14ac:dyDescent="0.15">
      <c r="A16" s="1">
        <v>10</v>
      </c>
      <c r="B16" s="6">
        <f t="shared" si="0"/>
        <v>44265</v>
      </c>
      <c r="C16" s="7" t="str">
        <f t="shared" si="1"/>
        <v>水</v>
      </c>
      <c r="D16" s="8">
        <v>0.41666666666666669</v>
      </c>
      <c r="E16" s="8">
        <v>0.79166666666666663</v>
      </c>
      <c r="F16" s="8">
        <v>4.1666666666666664E-2</v>
      </c>
      <c r="G16" s="8"/>
      <c r="H16" s="8"/>
      <c r="I16" s="9">
        <f t="shared" si="2"/>
        <v>0.33333333333333326</v>
      </c>
      <c r="J16" s="15">
        <f t="shared" si="3"/>
        <v>0.33333333333333326</v>
      </c>
      <c r="K16" s="15">
        <f t="shared" si="4"/>
        <v>0</v>
      </c>
      <c r="L16" s="15" t="str">
        <f t="shared" si="5"/>
        <v/>
      </c>
      <c r="M16" s="8"/>
      <c r="N16" s="10"/>
      <c r="O16" s="2"/>
    </row>
    <row r="17" spans="1:15" s="1" customFormat="1" ht="21" customHeight="1" x14ac:dyDescent="0.15">
      <c r="A17" s="1">
        <v>11</v>
      </c>
      <c r="B17" s="6">
        <f t="shared" si="0"/>
        <v>44266</v>
      </c>
      <c r="C17" s="7" t="str">
        <f t="shared" si="1"/>
        <v>木</v>
      </c>
      <c r="D17" s="8">
        <v>0.375</v>
      </c>
      <c r="E17" s="8">
        <v>0.75</v>
      </c>
      <c r="F17" s="8">
        <v>4.1666666666666664E-2</v>
      </c>
      <c r="G17" s="8"/>
      <c r="H17" s="8"/>
      <c r="I17" s="9">
        <f t="shared" si="2"/>
        <v>0.33333333333333331</v>
      </c>
      <c r="J17" s="15">
        <f t="shared" si="3"/>
        <v>0.33333333333333331</v>
      </c>
      <c r="K17" s="15">
        <f t="shared" si="4"/>
        <v>0</v>
      </c>
      <c r="L17" s="15" t="str">
        <f t="shared" si="5"/>
        <v/>
      </c>
      <c r="M17" s="8"/>
      <c r="N17" s="10"/>
      <c r="O17" s="5" t="s">
        <v>8</v>
      </c>
    </row>
    <row r="18" spans="1:15" s="1" customFormat="1" ht="21" customHeight="1" x14ac:dyDescent="0.15">
      <c r="A18" s="1">
        <v>12</v>
      </c>
      <c r="B18" s="6">
        <f t="shared" si="0"/>
        <v>44267</v>
      </c>
      <c r="C18" s="7" t="str">
        <f t="shared" si="1"/>
        <v>金</v>
      </c>
      <c r="D18" s="8">
        <v>0.41666666666666669</v>
      </c>
      <c r="E18" s="8">
        <v>0.79166666666666663</v>
      </c>
      <c r="F18" s="8">
        <v>4.1666666666666664E-2</v>
      </c>
      <c r="G18" s="8"/>
      <c r="H18" s="8"/>
      <c r="I18" s="9">
        <f t="shared" si="2"/>
        <v>0.33333333333333326</v>
      </c>
      <c r="J18" s="15">
        <f t="shared" si="3"/>
        <v>0.33333333333333326</v>
      </c>
      <c r="K18" s="15">
        <f t="shared" si="4"/>
        <v>0</v>
      </c>
      <c r="L18" s="15" t="str">
        <f t="shared" si="5"/>
        <v/>
      </c>
      <c r="M18" s="8"/>
      <c r="N18" s="10"/>
      <c r="O18" s="12"/>
    </row>
    <row r="19" spans="1:15" s="1" customFormat="1" ht="21" customHeight="1" x14ac:dyDescent="0.15">
      <c r="A19" s="1">
        <v>13</v>
      </c>
      <c r="B19" s="6">
        <f t="shared" si="0"/>
        <v>44268</v>
      </c>
      <c r="C19" s="7" t="str">
        <f t="shared" si="1"/>
        <v>土</v>
      </c>
      <c r="D19" s="8"/>
      <c r="E19" s="8"/>
      <c r="F19" s="8"/>
      <c r="G19" s="8"/>
      <c r="H19" s="8"/>
      <c r="I19" s="9" t="str">
        <f t="shared" si="2"/>
        <v/>
      </c>
      <c r="J19" s="15" t="str">
        <f t="shared" si="3"/>
        <v/>
      </c>
      <c r="K19" s="15" t="str">
        <f t="shared" si="4"/>
        <v/>
      </c>
      <c r="L19" s="15" t="str">
        <f t="shared" si="5"/>
        <v/>
      </c>
      <c r="M19" s="8"/>
      <c r="N19" s="10"/>
      <c r="O19" s="19" t="s">
        <v>9</v>
      </c>
    </row>
    <row r="20" spans="1:15" s="1" customFormat="1" ht="21" customHeight="1" x14ac:dyDescent="0.15">
      <c r="A20" s="1">
        <v>14</v>
      </c>
      <c r="B20" s="6">
        <f t="shared" si="0"/>
        <v>44269</v>
      </c>
      <c r="C20" s="7" t="str">
        <f t="shared" si="1"/>
        <v>日</v>
      </c>
      <c r="D20" s="8"/>
      <c r="E20" s="8"/>
      <c r="F20" s="8"/>
      <c r="G20" s="8"/>
      <c r="H20" s="8"/>
      <c r="I20" s="9" t="str">
        <f t="shared" si="2"/>
        <v/>
      </c>
      <c r="J20" s="15" t="str">
        <f t="shared" si="3"/>
        <v/>
      </c>
      <c r="K20" s="15" t="str">
        <f t="shared" si="4"/>
        <v/>
      </c>
      <c r="L20" s="15" t="str">
        <f t="shared" si="5"/>
        <v/>
      </c>
      <c r="M20" s="8"/>
      <c r="N20" s="10"/>
      <c r="O20" s="12"/>
    </row>
    <row r="21" spans="1:15" s="1" customFormat="1" ht="21" customHeight="1" x14ac:dyDescent="0.15">
      <c r="A21" s="1">
        <v>15</v>
      </c>
      <c r="B21" s="6">
        <f t="shared" si="0"/>
        <v>44270</v>
      </c>
      <c r="C21" s="7" t="str">
        <f t="shared" si="1"/>
        <v>月</v>
      </c>
      <c r="D21" s="8">
        <v>0.41666666666666669</v>
      </c>
      <c r="E21" s="8">
        <v>0.79166666666666663</v>
      </c>
      <c r="F21" s="8">
        <v>4.1666666666666664E-2</v>
      </c>
      <c r="G21" s="8"/>
      <c r="H21" s="8"/>
      <c r="I21" s="9">
        <f t="shared" si="2"/>
        <v>0.33333333333333326</v>
      </c>
      <c r="J21" s="15">
        <f t="shared" si="3"/>
        <v>0.33333333333333326</v>
      </c>
      <c r="K21" s="15">
        <f t="shared" si="4"/>
        <v>0</v>
      </c>
      <c r="L21" s="15" t="str">
        <f t="shared" si="5"/>
        <v/>
      </c>
      <c r="M21" s="8"/>
      <c r="N21" s="10"/>
      <c r="O21" s="19" t="s">
        <v>10</v>
      </c>
    </row>
    <row r="22" spans="1:15" s="1" customFormat="1" ht="21" customHeight="1" x14ac:dyDescent="0.15">
      <c r="A22" s="1">
        <v>16</v>
      </c>
      <c r="B22" s="6">
        <f t="shared" si="0"/>
        <v>44271</v>
      </c>
      <c r="C22" s="7" t="str">
        <f t="shared" si="1"/>
        <v>火</v>
      </c>
      <c r="D22" s="8" t="s">
        <v>7</v>
      </c>
      <c r="E22" s="8"/>
      <c r="F22" s="8"/>
      <c r="G22" s="8"/>
      <c r="H22" s="8"/>
      <c r="I22" s="9" t="str">
        <f t="shared" si="2"/>
        <v/>
      </c>
      <c r="J22" s="15" t="str">
        <f t="shared" si="3"/>
        <v/>
      </c>
      <c r="K22" s="15" t="str">
        <f t="shared" si="4"/>
        <v/>
      </c>
      <c r="L22" s="15" t="str">
        <f t="shared" si="5"/>
        <v/>
      </c>
      <c r="M22" s="8"/>
      <c r="N22" s="10"/>
      <c r="O22" s="12">
        <f>K38</f>
        <v>0.89236111111111072</v>
      </c>
    </row>
    <row r="23" spans="1:15" s="1" customFormat="1" ht="21" customHeight="1" x14ac:dyDescent="0.15">
      <c r="A23" s="1">
        <v>17</v>
      </c>
      <c r="B23" s="6">
        <f t="shared" si="0"/>
        <v>44272</v>
      </c>
      <c r="C23" s="7" t="str">
        <f t="shared" si="1"/>
        <v>水</v>
      </c>
      <c r="D23" s="8">
        <v>0.41666666666666669</v>
      </c>
      <c r="E23" s="8">
        <v>0.8125</v>
      </c>
      <c r="F23" s="8">
        <v>4.1666666666666664E-2</v>
      </c>
      <c r="G23" s="8"/>
      <c r="H23" s="8"/>
      <c r="I23" s="9">
        <f t="shared" si="2"/>
        <v>0.35416666666666663</v>
      </c>
      <c r="J23" s="15">
        <f t="shared" si="3"/>
        <v>0.33333333333333331</v>
      </c>
      <c r="K23" s="15">
        <f t="shared" si="4"/>
        <v>2.0833333333333315E-2</v>
      </c>
      <c r="L23" s="15" t="str">
        <f t="shared" si="5"/>
        <v/>
      </c>
      <c r="M23" s="8"/>
      <c r="N23" s="10"/>
      <c r="O23" s="20" t="s">
        <v>33</v>
      </c>
    </row>
    <row r="24" spans="1:15" s="1" customFormat="1" ht="21" customHeight="1" x14ac:dyDescent="0.15">
      <c r="A24" s="1">
        <v>18</v>
      </c>
      <c r="B24" s="6">
        <f t="shared" si="0"/>
        <v>44273</v>
      </c>
      <c r="C24" s="7" t="str">
        <f t="shared" si="1"/>
        <v>木</v>
      </c>
      <c r="D24" s="8">
        <v>0.625</v>
      </c>
      <c r="E24" s="8">
        <v>0.79166666666666663</v>
      </c>
      <c r="F24" s="8"/>
      <c r="G24" s="8"/>
      <c r="H24" s="8"/>
      <c r="I24" s="9">
        <f t="shared" si="2"/>
        <v>0.16666666666666663</v>
      </c>
      <c r="J24" s="15">
        <f t="shared" si="3"/>
        <v>0.16666666666666663</v>
      </c>
      <c r="K24" s="15">
        <f t="shared" si="4"/>
        <v>0</v>
      </c>
      <c r="L24" s="15" t="str">
        <f t="shared" si="5"/>
        <v/>
      </c>
      <c r="M24" s="8"/>
      <c r="N24" s="10"/>
      <c r="O24" s="12"/>
    </row>
    <row r="25" spans="1:15" s="1" customFormat="1" ht="21" customHeight="1" x14ac:dyDescent="0.15">
      <c r="A25" s="1">
        <v>19</v>
      </c>
      <c r="B25" s="6">
        <f t="shared" si="0"/>
        <v>44274</v>
      </c>
      <c r="C25" s="7" t="str">
        <f t="shared" si="1"/>
        <v>金</v>
      </c>
      <c r="D25" s="8">
        <v>0.41666666666666669</v>
      </c>
      <c r="E25" s="8">
        <v>0.58333333333333337</v>
      </c>
      <c r="F25" s="8"/>
      <c r="G25" s="8"/>
      <c r="H25" s="8"/>
      <c r="I25" s="9">
        <f t="shared" si="2"/>
        <v>0.16666666666666669</v>
      </c>
      <c r="J25" s="15">
        <f t="shared" si="3"/>
        <v>0.16666666666666669</v>
      </c>
      <c r="K25" s="15">
        <f t="shared" si="4"/>
        <v>0</v>
      </c>
      <c r="L25" s="15" t="str">
        <f t="shared" si="5"/>
        <v/>
      </c>
      <c r="M25" s="8"/>
      <c r="N25" s="10"/>
      <c r="O25" s="15" t="s">
        <v>34</v>
      </c>
    </row>
    <row r="26" spans="1:15" s="1" customFormat="1" ht="21" customHeight="1" x14ac:dyDescent="0.15">
      <c r="A26" s="1">
        <v>20</v>
      </c>
      <c r="B26" s="6">
        <f t="shared" si="0"/>
        <v>44275</v>
      </c>
      <c r="C26" s="7" t="str">
        <f t="shared" si="1"/>
        <v>土</v>
      </c>
      <c r="D26" s="8"/>
      <c r="E26" s="8"/>
      <c r="F26" s="8"/>
      <c r="G26" s="8"/>
      <c r="H26" s="8"/>
      <c r="I26" s="9" t="str">
        <f t="shared" si="2"/>
        <v/>
      </c>
      <c r="J26" s="15" t="str">
        <f t="shared" si="3"/>
        <v/>
      </c>
      <c r="K26" s="15" t="str">
        <f t="shared" si="4"/>
        <v/>
      </c>
      <c r="L26" s="15" t="str">
        <f t="shared" si="5"/>
        <v/>
      </c>
      <c r="M26" s="8"/>
      <c r="N26" s="10"/>
      <c r="O26" s="12"/>
    </row>
    <row r="27" spans="1:15" s="1" customFormat="1" ht="21" customHeight="1" x14ac:dyDescent="0.15">
      <c r="A27" s="1">
        <v>21</v>
      </c>
      <c r="B27" s="6">
        <f t="shared" si="0"/>
        <v>44276</v>
      </c>
      <c r="C27" s="7" t="str">
        <f t="shared" si="1"/>
        <v>日</v>
      </c>
      <c r="D27" s="8"/>
      <c r="E27" s="8"/>
      <c r="F27" s="8"/>
      <c r="G27" s="8"/>
      <c r="H27" s="8"/>
      <c r="I27" s="9" t="str">
        <f t="shared" si="2"/>
        <v/>
      </c>
      <c r="J27" s="15" t="str">
        <f t="shared" si="3"/>
        <v/>
      </c>
      <c r="K27" s="15" t="str">
        <f t="shared" si="4"/>
        <v/>
      </c>
      <c r="L27" s="15" t="str">
        <f t="shared" si="5"/>
        <v/>
      </c>
      <c r="M27" s="8"/>
      <c r="N27" s="10"/>
      <c r="O27" s="19" t="s">
        <v>23</v>
      </c>
    </row>
    <row r="28" spans="1:15" s="1" customFormat="1" ht="21" customHeight="1" x14ac:dyDescent="0.15">
      <c r="A28" s="1">
        <v>22</v>
      </c>
      <c r="B28" s="6">
        <f t="shared" si="0"/>
        <v>44277</v>
      </c>
      <c r="C28" s="7" t="str">
        <f t="shared" si="1"/>
        <v>月</v>
      </c>
      <c r="D28" s="8">
        <v>0.39583333333333331</v>
      </c>
      <c r="E28" s="8">
        <v>0.8125</v>
      </c>
      <c r="F28" s="8">
        <v>4.1666666666666664E-2</v>
      </c>
      <c r="G28" s="8"/>
      <c r="H28" s="8"/>
      <c r="I28" s="9">
        <f t="shared" si="2"/>
        <v>0.375</v>
      </c>
      <c r="J28" s="15">
        <f t="shared" si="3"/>
        <v>0.33333333333333331</v>
      </c>
      <c r="K28" s="15">
        <f t="shared" si="4"/>
        <v>4.1666666666666685E-2</v>
      </c>
      <c r="L28" s="15" t="str">
        <f t="shared" si="5"/>
        <v/>
      </c>
      <c r="M28" s="8"/>
      <c r="N28" s="10"/>
      <c r="O28" s="12">
        <f>L38</f>
        <v>0.12500000000000011</v>
      </c>
    </row>
    <row r="29" spans="1:15" s="1" customFormat="1" ht="21" customHeight="1" x14ac:dyDescent="0.15">
      <c r="A29" s="1">
        <v>23</v>
      </c>
      <c r="B29" s="6">
        <f t="shared" si="0"/>
        <v>44278</v>
      </c>
      <c r="C29" s="7" t="str">
        <f t="shared" si="1"/>
        <v>火</v>
      </c>
      <c r="D29" s="8">
        <v>0.41666666666666669</v>
      </c>
      <c r="E29" s="8">
        <v>0.79166666666666663</v>
      </c>
      <c r="F29" s="8">
        <v>4.1666666666666664E-2</v>
      </c>
      <c r="G29" s="8"/>
      <c r="H29" s="8"/>
      <c r="I29" s="9">
        <f t="shared" si="2"/>
        <v>0.33333333333333326</v>
      </c>
      <c r="J29" s="15">
        <f t="shared" si="3"/>
        <v>0.33333333333333326</v>
      </c>
      <c r="K29" s="15">
        <f t="shared" si="4"/>
        <v>0</v>
      </c>
      <c r="L29" s="15" t="str">
        <f t="shared" si="5"/>
        <v/>
      </c>
      <c r="M29" s="8"/>
      <c r="N29" s="10"/>
      <c r="O29" s="19" t="s">
        <v>24</v>
      </c>
    </row>
    <row r="30" spans="1:15" s="1" customFormat="1" ht="21" customHeight="1" x14ac:dyDescent="0.15">
      <c r="A30" s="1">
        <v>24</v>
      </c>
      <c r="B30" s="6">
        <f t="shared" si="0"/>
        <v>44279</v>
      </c>
      <c r="C30" s="7" t="str">
        <f t="shared" si="1"/>
        <v>水</v>
      </c>
      <c r="D30" s="8">
        <v>0.41666666666666669</v>
      </c>
      <c r="E30" s="8">
        <v>0.79166666666666663</v>
      </c>
      <c r="F30" s="8">
        <v>4.1666666666666664E-2</v>
      </c>
      <c r="G30" s="8"/>
      <c r="H30" s="8"/>
      <c r="I30" s="9">
        <f t="shared" si="2"/>
        <v>0.33333333333333326</v>
      </c>
      <c r="J30" s="15">
        <f t="shared" si="3"/>
        <v>0.33333333333333326</v>
      </c>
      <c r="K30" s="15">
        <f t="shared" si="4"/>
        <v>0</v>
      </c>
      <c r="L30" s="15" t="str">
        <f t="shared" si="5"/>
        <v/>
      </c>
      <c r="M30" s="8"/>
      <c r="N30" s="10"/>
      <c r="O30" s="12">
        <f>I38</f>
        <v>7.8923611111111081</v>
      </c>
    </row>
    <row r="31" spans="1:15" s="1" customFormat="1" ht="21" customHeight="1" x14ac:dyDescent="0.15">
      <c r="A31" s="1">
        <v>25</v>
      </c>
      <c r="B31" s="6">
        <f t="shared" si="0"/>
        <v>44280</v>
      </c>
      <c r="C31" s="7" t="str">
        <f t="shared" si="1"/>
        <v>木</v>
      </c>
      <c r="D31" s="8">
        <v>0.375</v>
      </c>
      <c r="E31" s="8">
        <v>0.8125</v>
      </c>
      <c r="F31" s="8">
        <v>4.1666666666666664E-2</v>
      </c>
      <c r="G31" s="8"/>
      <c r="H31" s="8"/>
      <c r="I31" s="9">
        <f t="shared" si="2"/>
        <v>0.39583333333333331</v>
      </c>
      <c r="J31" s="15">
        <f t="shared" si="3"/>
        <v>0.33333333333333331</v>
      </c>
      <c r="K31" s="15">
        <f t="shared" si="4"/>
        <v>6.25E-2</v>
      </c>
      <c r="L31" s="15" t="str">
        <f t="shared" si="5"/>
        <v/>
      </c>
      <c r="M31" s="8"/>
      <c r="N31" s="10"/>
    </row>
    <row r="32" spans="1:15" s="1" customFormat="1" ht="21" customHeight="1" x14ac:dyDescent="0.15">
      <c r="A32" s="1">
        <v>26</v>
      </c>
      <c r="B32" s="6">
        <f t="shared" si="0"/>
        <v>44281</v>
      </c>
      <c r="C32" s="7" t="str">
        <f t="shared" si="1"/>
        <v>金</v>
      </c>
      <c r="D32" s="8">
        <v>0.41666666666666669</v>
      </c>
      <c r="E32" s="8">
        <v>0.79166666666666663</v>
      </c>
      <c r="F32" s="8">
        <v>4.1666666666666664E-2</v>
      </c>
      <c r="G32" s="8"/>
      <c r="H32" s="8"/>
      <c r="I32" s="9">
        <f t="shared" si="2"/>
        <v>0.33333333333333326</v>
      </c>
      <c r="J32" s="15">
        <f t="shared" si="3"/>
        <v>0.33333333333333326</v>
      </c>
      <c r="K32" s="15">
        <f t="shared" si="4"/>
        <v>0</v>
      </c>
      <c r="L32" s="15" t="str">
        <f t="shared" si="5"/>
        <v/>
      </c>
      <c r="M32" s="8"/>
      <c r="N32" s="10"/>
    </row>
    <row r="33" spans="1:15" s="1" customFormat="1" ht="21" customHeight="1" x14ac:dyDescent="0.15">
      <c r="A33" s="1">
        <v>27</v>
      </c>
      <c r="B33" s="6">
        <f t="shared" si="0"/>
        <v>44282</v>
      </c>
      <c r="C33" s="7" t="str">
        <f t="shared" si="1"/>
        <v>土</v>
      </c>
      <c r="D33" s="8"/>
      <c r="E33" s="8"/>
      <c r="F33" s="8"/>
      <c r="G33" s="8"/>
      <c r="H33" s="8"/>
      <c r="I33" s="9" t="str">
        <f t="shared" si="2"/>
        <v/>
      </c>
      <c r="J33" s="15" t="str">
        <f t="shared" si="3"/>
        <v/>
      </c>
      <c r="K33" s="15" t="str">
        <f t="shared" si="4"/>
        <v/>
      </c>
      <c r="L33" s="15" t="str">
        <f t="shared" si="5"/>
        <v/>
      </c>
      <c r="M33" s="8"/>
      <c r="N33" s="10"/>
    </row>
    <row r="34" spans="1:15" s="1" customFormat="1" ht="21" customHeight="1" x14ac:dyDescent="0.15">
      <c r="A34" s="1">
        <v>28</v>
      </c>
      <c r="B34" s="6">
        <f>IF(MONTH(DATE($B$3,$B$4,A34))=$B$4,DATE($B$3,$B$4,A34),"")</f>
        <v>44283</v>
      </c>
      <c r="C34" s="7" t="str">
        <f t="shared" si="1"/>
        <v>日</v>
      </c>
      <c r="D34" s="8"/>
      <c r="E34" s="8"/>
      <c r="F34" s="8"/>
      <c r="G34" s="8"/>
      <c r="H34" s="8"/>
      <c r="I34" s="9" t="str">
        <f t="shared" si="2"/>
        <v/>
      </c>
      <c r="J34" s="15" t="str">
        <f t="shared" si="3"/>
        <v/>
      </c>
      <c r="K34" s="15" t="str">
        <f t="shared" si="4"/>
        <v/>
      </c>
      <c r="L34" s="15" t="str">
        <f t="shared" si="5"/>
        <v/>
      </c>
      <c r="M34" s="8"/>
      <c r="N34" s="10"/>
    </row>
    <row r="35" spans="1:15" s="1" customFormat="1" ht="21" customHeight="1" x14ac:dyDescent="0.15">
      <c r="A35" s="1">
        <v>29</v>
      </c>
      <c r="B35" s="6">
        <f t="shared" ref="B35:B37" si="6">IF(MONTH(DATE($B$3,$B$4,A35))=$B$4,DATE($B$3,$B$4,A35),"")</f>
        <v>44284</v>
      </c>
      <c r="C35" s="7" t="str">
        <f t="shared" si="1"/>
        <v>月</v>
      </c>
      <c r="D35" s="8">
        <v>0.41666666666666669</v>
      </c>
      <c r="E35" s="8">
        <v>0.875</v>
      </c>
      <c r="F35" s="8">
        <v>4.1666666666666664E-2</v>
      </c>
      <c r="G35" s="8"/>
      <c r="H35" s="8"/>
      <c r="I35" s="9">
        <f t="shared" si="2"/>
        <v>0.41666666666666663</v>
      </c>
      <c r="J35" s="15">
        <f t="shared" si="3"/>
        <v>0.33333333333333331</v>
      </c>
      <c r="K35" s="15">
        <f t="shared" si="4"/>
        <v>8.3333333333333315E-2</v>
      </c>
      <c r="L35" s="15" t="str">
        <f t="shared" si="5"/>
        <v/>
      </c>
      <c r="M35" s="8"/>
      <c r="N35" s="10"/>
    </row>
    <row r="36" spans="1:15" s="1" customFormat="1" ht="21" customHeight="1" x14ac:dyDescent="0.15">
      <c r="A36" s="1">
        <v>30</v>
      </c>
      <c r="B36" s="6">
        <f t="shared" si="6"/>
        <v>44285</v>
      </c>
      <c r="C36" s="7" t="str">
        <f t="shared" si="1"/>
        <v>火</v>
      </c>
      <c r="D36" s="8">
        <v>0.41666666666666669</v>
      </c>
      <c r="E36" s="8">
        <v>0.875</v>
      </c>
      <c r="F36" s="8">
        <v>4.1666666666666664E-2</v>
      </c>
      <c r="G36" s="8"/>
      <c r="H36" s="8"/>
      <c r="I36" s="9">
        <f t="shared" si="2"/>
        <v>0.41666666666666663</v>
      </c>
      <c r="J36" s="15">
        <f t="shared" si="3"/>
        <v>0.33333333333333331</v>
      </c>
      <c r="K36" s="15">
        <f t="shared" si="4"/>
        <v>8.3333333333333315E-2</v>
      </c>
      <c r="L36" s="15" t="str">
        <f t="shared" si="5"/>
        <v/>
      </c>
      <c r="M36" s="8"/>
      <c r="N36" s="10"/>
      <c r="O36" s="5" t="s">
        <v>18</v>
      </c>
    </row>
    <row r="37" spans="1:15" s="1" customFormat="1" ht="21" customHeight="1" x14ac:dyDescent="0.15">
      <c r="A37" s="1">
        <v>31</v>
      </c>
      <c r="B37" s="6">
        <f t="shared" si="6"/>
        <v>44286</v>
      </c>
      <c r="C37" s="7" t="str">
        <f t="shared" si="1"/>
        <v>水</v>
      </c>
      <c r="D37" s="8">
        <v>0.41666666666666669</v>
      </c>
      <c r="E37" s="8">
        <v>0.84375</v>
      </c>
      <c r="F37" s="8">
        <v>4.1666666666666664E-2</v>
      </c>
      <c r="G37" s="8"/>
      <c r="H37" s="8"/>
      <c r="I37" s="9">
        <f>IF(COUNT(D37,E37)=2,E37-D37-IF(F37="",0,F37),"")</f>
        <v>0.38541666666666663</v>
      </c>
      <c r="J37" s="15">
        <f t="shared" si="3"/>
        <v>0.33333333333333331</v>
      </c>
      <c r="K37" s="15">
        <f t="shared" si="4"/>
        <v>5.2083333333333315E-2</v>
      </c>
      <c r="L37" s="15" t="str">
        <f t="shared" si="5"/>
        <v/>
      </c>
      <c r="M37" s="8"/>
      <c r="N37" s="10"/>
      <c r="O37" s="33"/>
    </row>
    <row r="38" spans="1:15" s="1" customFormat="1" ht="21" customHeight="1" x14ac:dyDescent="0.15">
      <c r="B38" s="34" t="s">
        <v>5</v>
      </c>
      <c r="C38" s="35"/>
      <c r="D38" s="15">
        <f>SUM(D7:D37)</f>
        <v>9.1666666666666661</v>
      </c>
      <c r="E38" s="15">
        <f t="shared" ref="E38" si="7">SUM(E7:E37)</f>
        <v>17.892361111111107</v>
      </c>
      <c r="F38" s="15">
        <f>SUM(F7:F37)</f>
        <v>0.83333333333333304</v>
      </c>
      <c r="G38" s="15"/>
      <c r="H38" s="15"/>
      <c r="I38" s="15">
        <f>E38-D38-F38</f>
        <v>7.8923611111111081</v>
      </c>
      <c r="J38" s="15">
        <f>SUM(J7:J37)</f>
        <v>6.9999999999999973</v>
      </c>
      <c r="K38" s="15">
        <f>IF(I38="","",I38-J38)</f>
        <v>0.89236111111111072</v>
      </c>
      <c r="L38" s="15">
        <f>SUM(L7:L37)</f>
        <v>0.12500000000000011</v>
      </c>
      <c r="M38" s="18"/>
      <c r="N38" s="13"/>
      <c r="O38" s="33"/>
    </row>
    <row r="39" spans="1:15" s="1" customFormat="1" ht="3" customHeight="1" x14ac:dyDescent="0.15">
      <c r="B39" s="2"/>
      <c r="C39" s="2"/>
      <c r="D39" s="2"/>
      <c r="E39" s="2"/>
      <c r="F39" s="13"/>
      <c r="G39" s="13"/>
      <c r="H39" s="13"/>
      <c r="I39" s="13"/>
      <c r="J39" s="13"/>
      <c r="K39" s="2"/>
    </row>
    <row r="40" spans="1:15" s="1" customFormat="1" ht="12" x14ac:dyDescent="0.15">
      <c r="O40" s="14" t="s">
        <v>19</v>
      </c>
    </row>
  </sheetData>
  <mergeCells count="5">
    <mergeCell ref="O37:O38"/>
    <mergeCell ref="B38:C38"/>
    <mergeCell ref="B1:O1"/>
    <mergeCell ref="J4:L4"/>
    <mergeCell ref="J3:L3"/>
  </mergeCells>
  <phoneticPr fontId="1"/>
  <pageMargins left="0.19685039370078741" right="0.19685039370078741" top="0.74803149606299213" bottom="0.59055118110236227" header="0.31496062992125984" footer="0.31496062992125984"/>
  <pageSetup paperSize="9" scale="67" orientation="landscape" r:id="rId1"/>
  <colBreaks count="1" manualBreakCount="1">
    <brk id="1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446CF-0A30-41BD-B98D-7DF3D7B2BEA6}">
  <dimension ref="A1:I180"/>
  <sheetViews>
    <sheetView zoomScaleNormal="100" workbookViewId="0">
      <selection sqref="A1:E1"/>
    </sheetView>
  </sheetViews>
  <sheetFormatPr defaultRowHeight="20.100000000000001" customHeight="1" x14ac:dyDescent="0.15"/>
  <cols>
    <col min="1" max="1" width="6.25" customWidth="1"/>
    <col min="2" max="2" width="34.125" customWidth="1"/>
    <col min="3" max="3" width="10.75" customWidth="1"/>
    <col min="4" max="4" width="26.875" customWidth="1"/>
  </cols>
  <sheetData>
    <row r="1" spans="1:9" ht="28.5" x14ac:dyDescent="0.15">
      <c r="A1" s="30" t="s">
        <v>38</v>
      </c>
      <c r="B1" s="39"/>
      <c r="C1" s="39"/>
      <c r="D1" s="39"/>
      <c r="E1" s="39"/>
    </row>
    <row r="2" spans="1:9" s="1" customFormat="1" ht="20.100000000000001" customHeight="1" x14ac:dyDescent="0.15">
      <c r="B2" s="2"/>
      <c r="C2" s="2"/>
      <c r="D2" s="2"/>
      <c r="E2" s="2"/>
      <c r="F2" s="2"/>
      <c r="G2" s="2"/>
      <c r="H2" s="2"/>
      <c r="I2" s="2"/>
    </row>
    <row r="3" spans="1:9" s="1" customFormat="1" ht="20.100000000000001" customHeight="1" x14ac:dyDescent="0.15">
      <c r="A3" s="3">
        <v>2023</v>
      </c>
      <c r="B3" s="1" t="s">
        <v>11</v>
      </c>
      <c r="C3" s="3" t="s">
        <v>63</v>
      </c>
      <c r="D3" s="40"/>
      <c r="E3" s="41"/>
      <c r="F3" s="3"/>
      <c r="G3" s="3"/>
    </row>
    <row r="4" spans="1:9" s="1" customFormat="1" ht="20.100000000000001" customHeight="1" x14ac:dyDescent="0.15">
      <c r="A4" s="3">
        <v>1</v>
      </c>
      <c r="B4" s="1" t="s">
        <v>12</v>
      </c>
      <c r="C4" s="4" t="s">
        <v>64</v>
      </c>
      <c r="D4" s="42" t="s">
        <v>86</v>
      </c>
      <c r="E4" s="43"/>
      <c r="F4" s="3"/>
      <c r="G4" s="3"/>
    </row>
    <row r="5" spans="1:9" s="1" customFormat="1" ht="20.100000000000001" customHeight="1" x14ac:dyDescent="0.15"/>
    <row r="6" spans="1:9" ht="20.100000000000001" customHeight="1" x14ac:dyDescent="0.15">
      <c r="A6" s="5" t="s">
        <v>61</v>
      </c>
      <c r="B6" s="5" t="s">
        <v>39</v>
      </c>
      <c r="C6" s="34" t="s">
        <v>41</v>
      </c>
      <c r="D6" s="35"/>
      <c r="E6" s="5" t="s">
        <v>40</v>
      </c>
    </row>
    <row r="7" spans="1:9" ht="20.100000000000001" customHeight="1" x14ac:dyDescent="0.15">
      <c r="A7" s="24" t="s">
        <v>42</v>
      </c>
      <c r="B7" s="25" t="s">
        <v>59</v>
      </c>
      <c r="C7" s="37" t="s">
        <v>67</v>
      </c>
      <c r="D7" s="38"/>
      <c r="E7" s="26">
        <v>30</v>
      </c>
    </row>
    <row r="8" spans="1:9" ht="20.100000000000001" customHeight="1" x14ac:dyDescent="0.15">
      <c r="A8" s="24" t="s">
        <v>43</v>
      </c>
      <c r="B8" s="25" t="s">
        <v>79</v>
      </c>
      <c r="C8" s="37" t="s">
        <v>68</v>
      </c>
      <c r="D8" s="38"/>
      <c r="E8" s="26">
        <v>20</v>
      </c>
    </row>
    <row r="9" spans="1:9" ht="20.100000000000001" customHeight="1" x14ac:dyDescent="0.15">
      <c r="A9" s="24" t="s">
        <v>44</v>
      </c>
      <c r="B9" s="25" t="s">
        <v>80</v>
      </c>
      <c r="C9" s="37" t="s">
        <v>69</v>
      </c>
      <c r="D9" s="38"/>
      <c r="E9" s="26"/>
    </row>
    <row r="10" spans="1:9" ht="20.100000000000001" customHeight="1" x14ac:dyDescent="0.15">
      <c r="A10" s="24" t="s">
        <v>45</v>
      </c>
      <c r="B10" s="25" t="s">
        <v>81</v>
      </c>
      <c r="C10" s="37" t="s">
        <v>70</v>
      </c>
      <c r="D10" s="38"/>
      <c r="E10" s="26">
        <v>5</v>
      </c>
    </row>
    <row r="11" spans="1:9" ht="20.100000000000001" customHeight="1" x14ac:dyDescent="0.15">
      <c r="A11" s="24" t="s">
        <v>50</v>
      </c>
      <c r="B11" s="25" t="s">
        <v>65</v>
      </c>
      <c r="C11" s="37" t="s">
        <v>71</v>
      </c>
      <c r="D11" s="38"/>
      <c r="E11" s="26">
        <v>15</v>
      </c>
    </row>
    <row r="12" spans="1:9" ht="20.100000000000001" customHeight="1" x14ac:dyDescent="0.15">
      <c r="A12" s="24" t="s">
        <v>51</v>
      </c>
      <c r="B12" s="25" t="s">
        <v>87</v>
      </c>
      <c r="C12" s="37" t="s">
        <v>88</v>
      </c>
      <c r="D12" s="38"/>
      <c r="E12" s="26"/>
    </row>
    <row r="13" spans="1:9" ht="20.100000000000001" customHeight="1" x14ac:dyDescent="0.15">
      <c r="A13" s="24" t="s">
        <v>52</v>
      </c>
      <c r="B13" s="25" t="s">
        <v>60</v>
      </c>
      <c r="C13" s="37" t="s">
        <v>72</v>
      </c>
      <c r="D13" s="38"/>
      <c r="E13" s="26">
        <v>10</v>
      </c>
    </row>
    <row r="14" spans="1:9" ht="20.100000000000001" customHeight="1" x14ac:dyDescent="0.15">
      <c r="A14" s="24" t="s">
        <v>53</v>
      </c>
      <c r="B14" s="25" t="s">
        <v>82</v>
      </c>
      <c r="C14" s="37" t="s">
        <v>73</v>
      </c>
      <c r="D14" s="38"/>
      <c r="E14" s="26"/>
    </row>
    <row r="15" spans="1:9" ht="20.100000000000001" customHeight="1" x14ac:dyDescent="0.15">
      <c r="A15" s="24" t="s">
        <v>54</v>
      </c>
      <c r="B15" s="25" t="s">
        <v>83</v>
      </c>
      <c r="C15" s="37" t="s">
        <v>74</v>
      </c>
      <c r="D15" s="38"/>
      <c r="E15" s="26"/>
    </row>
    <row r="16" spans="1:9" ht="20.100000000000001" customHeight="1" x14ac:dyDescent="0.15">
      <c r="A16" s="24" t="s">
        <v>55</v>
      </c>
      <c r="B16" s="25" t="s">
        <v>84</v>
      </c>
      <c r="C16" s="37" t="s">
        <v>75</v>
      </c>
      <c r="D16" s="38"/>
      <c r="E16" s="26"/>
    </row>
    <row r="17" spans="1:5" ht="20.100000000000001" customHeight="1" x14ac:dyDescent="0.15">
      <c r="A17" s="24" t="s">
        <v>56</v>
      </c>
      <c r="B17" s="25" t="s">
        <v>85</v>
      </c>
      <c r="C17" s="37" t="s">
        <v>66</v>
      </c>
      <c r="D17" s="38"/>
      <c r="E17" s="26">
        <v>15</v>
      </c>
    </row>
    <row r="18" spans="1:5" ht="20.100000000000001" customHeight="1" x14ac:dyDescent="0.15">
      <c r="A18" s="24" t="s">
        <v>57</v>
      </c>
      <c r="B18" s="25" t="s">
        <v>77</v>
      </c>
      <c r="C18" s="37" t="s">
        <v>78</v>
      </c>
      <c r="D18" s="38"/>
      <c r="E18" s="26"/>
    </row>
    <row r="19" spans="1:5" ht="20.100000000000001" customHeight="1" x14ac:dyDescent="0.15">
      <c r="A19" s="24" t="s">
        <v>58</v>
      </c>
      <c r="B19" s="25" t="s">
        <v>46</v>
      </c>
      <c r="C19" s="37" t="s">
        <v>47</v>
      </c>
      <c r="D19" s="38"/>
      <c r="E19" s="26"/>
    </row>
    <row r="20" spans="1:5" ht="20.100000000000001" customHeight="1" x14ac:dyDescent="0.15">
      <c r="A20" s="24" t="s">
        <v>76</v>
      </c>
      <c r="B20" s="25" t="s">
        <v>48</v>
      </c>
      <c r="C20" s="37" t="s">
        <v>49</v>
      </c>
      <c r="D20" s="38"/>
      <c r="E20" s="26">
        <v>5</v>
      </c>
    </row>
    <row r="21" spans="1:5" ht="20.100000000000001" customHeight="1" x14ac:dyDescent="0.15">
      <c r="A21" s="34" t="s">
        <v>62</v>
      </c>
      <c r="B21" s="36"/>
      <c r="C21" s="36"/>
      <c r="D21" s="35"/>
      <c r="E21" s="26">
        <f>SUM(E7:E20)</f>
        <v>100</v>
      </c>
    </row>
    <row r="22" spans="1:5" ht="20.100000000000001" customHeight="1" x14ac:dyDescent="0.15">
      <c r="B22" s="23"/>
    </row>
    <row r="23" spans="1:5" ht="20.100000000000001" customHeight="1" x14ac:dyDescent="0.15">
      <c r="B23" s="23"/>
      <c r="E23" s="5" t="s">
        <v>18</v>
      </c>
    </row>
    <row r="24" spans="1:5" ht="20.100000000000001" customHeight="1" x14ac:dyDescent="0.15">
      <c r="B24" s="23"/>
      <c r="E24" s="33"/>
    </row>
    <row r="25" spans="1:5" ht="20.100000000000001" customHeight="1" x14ac:dyDescent="0.15">
      <c r="B25" s="23"/>
      <c r="E25" s="33"/>
    </row>
    <row r="26" spans="1:5" ht="20.100000000000001" customHeight="1" x14ac:dyDescent="0.15">
      <c r="B26" s="23"/>
      <c r="D26" s="1"/>
      <c r="E26" s="27" t="s">
        <v>19</v>
      </c>
    </row>
    <row r="27" spans="1:5" ht="20.100000000000001" customHeight="1" x14ac:dyDescent="0.15">
      <c r="B27" s="23"/>
    </row>
    <row r="28" spans="1:5" ht="20.100000000000001" customHeight="1" x14ac:dyDescent="0.15">
      <c r="B28" s="23"/>
    </row>
    <row r="29" spans="1:5" ht="20.100000000000001" customHeight="1" x14ac:dyDescent="0.15">
      <c r="B29" s="23"/>
    </row>
    <row r="30" spans="1:5" ht="20.100000000000001" customHeight="1" x14ac:dyDescent="0.15">
      <c r="B30" s="23"/>
    </row>
    <row r="31" spans="1:5" ht="20.100000000000001" customHeight="1" x14ac:dyDescent="0.15">
      <c r="B31" s="23"/>
    </row>
    <row r="32" spans="1:5" ht="20.100000000000001" customHeight="1" x14ac:dyDescent="0.15">
      <c r="B32" s="23"/>
    </row>
    <row r="33" spans="2:2" ht="20.100000000000001" customHeight="1" x14ac:dyDescent="0.15">
      <c r="B33" s="23"/>
    </row>
    <row r="34" spans="2:2" ht="20.100000000000001" customHeight="1" x14ac:dyDescent="0.15">
      <c r="B34" s="23"/>
    </row>
    <row r="35" spans="2:2" ht="20.100000000000001" customHeight="1" x14ac:dyDescent="0.15">
      <c r="B35" s="23"/>
    </row>
    <row r="36" spans="2:2" ht="20.100000000000001" customHeight="1" x14ac:dyDescent="0.15">
      <c r="B36" s="23"/>
    </row>
    <row r="37" spans="2:2" ht="20.100000000000001" customHeight="1" x14ac:dyDescent="0.15">
      <c r="B37" s="23"/>
    </row>
    <row r="38" spans="2:2" ht="20.100000000000001" customHeight="1" x14ac:dyDescent="0.15">
      <c r="B38" s="23"/>
    </row>
    <row r="39" spans="2:2" ht="20.100000000000001" customHeight="1" x14ac:dyDescent="0.15">
      <c r="B39" s="23"/>
    </row>
    <row r="40" spans="2:2" ht="20.100000000000001" customHeight="1" x14ac:dyDescent="0.15">
      <c r="B40" s="23"/>
    </row>
    <row r="41" spans="2:2" ht="20.100000000000001" customHeight="1" x14ac:dyDescent="0.15">
      <c r="B41" s="23"/>
    </row>
    <row r="42" spans="2:2" ht="20.100000000000001" customHeight="1" x14ac:dyDescent="0.15">
      <c r="B42" s="23"/>
    </row>
    <row r="43" spans="2:2" ht="20.100000000000001" customHeight="1" x14ac:dyDescent="0.15">
      <c r="B43" s="23"/>
    </row>
    <row r="44" spans="2:2" ht="20.100000000000001" customHeight="1" x14ac:dyDescent="0.15">
      <c r="B44" s="23"/>
    </row>
    <row r="45" spans="2:2" ht="20.100000000000001" customHeight="1" x14ac:dyDescent="0.15">
      <c r="B45" s="23"/>
    </row>
    <row r="46" spans="2:2" ht="20.100000000000001" customHeight="1" x14ac:dyDescent="0.15">
      <c r="B46" s="23"/>
    </row>
    <row r="47" spans="2:2" ht="20.100000000000001" customHeight="1" x14ac:dyDescent="0.15">
      <c r="B47" s="23"/>
    </row>
    <row r="48" spans="2:2" ht="20.100000000000001" customHeight="1" x14ac:dyDescent="0.15">
      <c r="B48" s="23"/>
    </row>
    <row r="49" spans="2:2" ht="20.100000000000001" customHeight="1" x14ac:dyDescent="0.15">
      <c r="B49" s="23"/>
    </row>
    <row r="50" spans="2:2" ht="20.100000000000001" customHeight="1" x14ac:dyDescent="0.15">
      <c r="B50" s="23"/>
    </row>
    <row r="51" spans="2:2" ht="20.100000000000001" customHeight="1" x14ac:dyDescent="0.15">
      <c r="B51" s="23"/>
    </row>
    <row r="52" spans="2:2" ht="20.100000000000001" customHeight="1" x14ac:dyDescent="0.15">
      <c r="B52" s="23"/>
    </row>
    <row r="53" spans="2:2" ht="20.100000000000001" customHeight="1" x14ac:dyDescent="0.15">
      <c r="B53" s="23"/>
    </row>
    <row r="54" spans="2:2" ht="20.100000000000001" customHeight="1" x14ac:dyDescent="0.15">
      <c r="B54" s="23"/>
    </row>
    <row r="55" spans="2:2" ht="20.100000000000001" customHeight="1" x14ac:dyDescent="0.15">
      <c r="B55" s="23"/>
    </row>
    <row r="56" spans="2:2" ht="20.100000000000001" customHeight="1" x14ac:dyDescent="0.15">
      <c r="B56" s="23"/>
    </row>
    <row r="57" spans="2:2" ht="20.100000000000001" customHeight="1" x14ac:dyDescent="0.15">
      <c r="B57" s="23"/>
    </row>
    <row r="58" spans="2:2" ht="20.100000000000001" customHeight="1" x14ac:dyDescent="0.15">
      <c r="B58" s="23"/>
    </row>
    <row r="59" spans="2:2" ht="20.100000000000001" customHeight="1" x14ac:dyDescent="0.15">
      <c r="B59" s="23"/>
    </row>
    <row r="60" spans="2:2" ht="20.100000000000001" customHeight="1" x14ac:dyDescent="0.15">
      <c r="B60" s="23"/>
    </row>
    <row r="61" spans="2:2" ht="20.100000000000001" customHeight="1" x14ac:dyDescent="0.15">
      <c r="B61" s="23"/>
    </row>
    <row r="62" spans="2:2" ht="20.100000000000001" customHeight="1" x14ac:dyDescent="0.15">
      <c r="B62" s="23"/>
    </row>
    <row r="63" spans="2:2" ht="20.100000000000001" customHeight="1" x14ac:dyDescent="0.15">
      <c r="B63" s="23"/>
    </row>
    <row r="64" spans="2:2" ht="20.100000000000001" customHeight="1" x14ac:dyDescent="0.15">
      <c r="B64" s="23"/>
    </row>
    <row r="65" spans="2:2" ht="20.100000000000001" customHeight="1" x14ac:dyDescent="0.15">
      <c r="B65" s="23"/>
    </row>
    <row r="66" spans="2:2" ht="20.100000000000001" customHeight="1" x14ac:dyDescent="0.15">
      <c r="B66" s="23"/>
    </row>
    <row r="67" spans="2:2" ht="20.100000000000001" customHeight="1" x14ac:dyDescent="0.15">
      <c r="B67" s="23"/>
    </row>
    <row r="68" spans="2:2" ht="20.100000000000001" customHeight="1" x14ac:dyDescent="0.15">
      <c r="B68" s="23"/>
    </row>
    <row r="69" spans="2:2" ht="20.100000000000001" customHeight="1" x14ac:dyDescent="0.15">
      <c r="B69" s="23"/>
    </row>
    <row r="70" spans="2:2" ht="20.100000000000001" customHeight="1" x14ac:dyDescent="0.15">
      <c r="B70" s="23"/>
    </row>
    <row r="71" spans="2:2" ht="20.100000000000001" customHeight="1" x14ac:dyDescent="0.15">
      <c r="B71" s="23"/>
    </row>
    <row r="72" spans="2:2" ht="20.100000000000001" customHeight="1" x14ac:dyDescent="0.15">
      <c r="B72" s="23"/>
    </row>
    <row r="73" spans="2:2" ht="20.100000000000001" customHeight="1" x14ac:dyDescent="0.15">
      <c r="B73" s="23"/>
    </row>
    <row r="74" spans="2:2" ht="20.100000000000001" customHeight="1" x14ac:dyDescent="0.15">
      <c r="B74" s="23"/>
    </row>
    <row r="75" spans="2:2" ht="20.100000000000001" customHeight="1" x14ac:dyDescent="0.15">
      <c r="B75" s="23"/>
    </row>
    <row r="76" spans="2:2" ht="20.100000000000001" customHeight="1" x14ac:dyDescent="0.15">
      <c r="B76" s="23"/>
    </row>
    <row r="77" spans="2:2" ht="20.100000000000001" customHeight="1" x14ac:dyDescent="0.15">
      <c r="B77" s="23"/>
    </row>
    <row r="78" spans="2:2" ht="20.100000000000001" customHeight="1" x14ac:dyDescent="0.15">
      <c r="B78" s="23"/>
    </row>
    <row r="79" spans="2:2" ht="20.100000000000001" customHeight="1" x14ac:dyDescent="0.15">
      <c r="B79" s="23"/>
    </row>
    <row r="80" spans="2:2" ht="20.100000000000001" customHeight="1" x14ac:dyDescent="0.15">
      <c r="B80" s="23"/>
    </row>
    <row r="81" spans="2:2" ht="20.100000000000001" customHeight="1" x14ac:dyDescent="0.15">
      <c r="B81" s="23"/>
    </row>
    <row r="82" spans="2:2" ht="20.100000000000001" customHeight="1" x14ac:dyDescent="0.15">
      <c r="B82" s="23"/>
    </row>
    <row r="83" spans="2:2" ht="20.100000000000001" customHeight="1" x14ac:dyDescent="0.15">
      <c r="B83" s="23"/>
    </row>
    <row r="84" spans="2:2" ht="20.100000000000001" customHeight="1" x14ac:dyDescent="0.15">
      <c r="B84" s="23"/>
    </row>
    <row r="85" spans="2:2" ht="20.100000000000001" customHeight="1" x14ac:dyDescent="0.15">
      <c r="B85" s="23"/>
    </row>
    <row r="86" spans="2:2" ht="20.100000000000001" customHeight="1" x14ac:dyDescent="0.15">
      <c r="B86" s="23"/>
    </row>
    <row r="87" spans="2:2" ht="20.100000000000001" customHeight="1" x14ac:dyDescent="0.15">
      <c r="B87" s="23"/>
    </row>
    <row r="88" spans="2:2" ht="20.100000000000001" customHeight="1" x14ac:dyDescent="0.15">
      <c r="B88" s="23"/>
    </row>
    <row r="89" spans="2:2" ht="20.100000000000001" customHeight="1" x14ac:dyDescent="0.15">
      <c r="B89" s="23"/>
    </row>
    <row r="90" spans="2:2" ht="20.100000000000001" customHeight="1" x14ac:dyDescent="0.15">
      <c r="B90" s="23"/>
    </row>
    <row r="91" spans="2:2" ht="20.100000000000001" customHeight="1" x14ac:dyDescent="0.15">
      <c r="B91" s="23"/>
    </row>
    <row r="92" spans="2:2" ht="20.100000000000001" customHeight="1" x14ac:dyDescent="0.15">
      <c r="B92" s="23"/>
    </row>
    <row r="93" spans="2:2" ht="20.100000000000001" customHeight="1" x14ac:dyDescent="0.15">
      <c r="B93" s="23"/>
    </row>
    <row r="94" spans="2:2" ht="20.100000000000001" customHeight="1" x14ac:dyDescent="0.15">
      <c r="B94" s="23"/>
    </row>
    <row r="95" spans="2:2" ht="20.100000000000001" customHeight="1" x14ac:dyDescent="0.15">
      <c r="B95" s="23"/>
    </row>
    <row r="96" spans="2:2" ht="20.100000000000001" customHeight="1" x14ac:dyDescent="0.15">
      <c r="B96" s="23"/>
    </row>
    <row r="97" spans="2:2" ht="20.100000000000001" customHeight="1" x14ac:dyDescent="0.15">
      <c r="B97" s="23"/>
    </row>
    <row r="98" spans="2:2" ht="20.100000000000001" customHeight="1" x14ac:dyDescent="0.15">
      <c r="B98" s="23"/>
    </row>
    <row r="99" spans="2:2" ht="20.100000000000001" customHeight="1" x14ac:dyDescent="0.15">
      <c r="B99" s="23"/>
    </row>
    <row r="100" spans="2:2" ht="20.100000000000001" customHeight="1" x14ac:dyDescent="0.15">
      <c r="B100" s="23"/>
    </row>
    <row r="101" spans="2:2" ht="20.100000000000001" customHeight="1" x14ac:dyDescent="0.15">
      <c r="B101" s="23"/>
    </row>
    <row r="102" spans="2:2" ht="20.100000000000001" customHeight="1" x14ac:dyDescent="0.15">
      <c r="B102" s="23"/>
    </row>
    <row r="103" spans="2:2" ht="20.100000000000001" customHeight="1" x14ac:dyDescent="0.15">
      <c r="B103" s="23"/>
    </row>
    <row r="104" spans="2:2" ht="20.100000000000001" customHeight="1" x14ac:dyDescent="0.15">
      <c r="B104" s="23"/>
    </row>
    <row r="105" spans="2:2" ht="20.100000000000001" customHeight="1" x14ac:dyDescent="0.15">
      <c r="B105" s="23"/>
    </row>
    <row r="106" spans="2:2" ht="20.100000000000001" customHeight="1" x14ac:dyDescent="0.15">
      <c r="B106" s="23"/>
    </row>
    <row r="107" spans="2:2" ht="20.100000000000001" customHeight="1" x14ac:dyDescent="0.15">
      <c r="B107" s="23"/>
    </row>
    <row r="108" spans="2:2" ht="20.100000000000001" customHeight="1" x14ac:dyDescent="0.15">
      <c r="B108" s="23"/>
    </row>
    <row r="109" spans="2:2" ht="20.100000000000001" customHeight="1" x14ac:dyDescent="0.15">
      <c r="B109" s="23"/>
    </row>
    <row r="110" spans="2:2" ht="20.100000000000001" customHeight="1" x14ac:dyDescent="0.15">
      <c r="B110" s="23"/>
    </row>
    <row r="111" spans="2:2" ht="20.100000000000001" customHeight="1" x14ac:dyDescent="0.15">
      <c r="B111" s="23"/>
    </row>
    <row r="112" spans="2:2" ht="20.100000000000001" customHeight="1" x14ac:dyDescent="0.15">
      <c r="B112" s="23"/>
    </row>
    <row r="113" spans="2:2" ht="20.100000000000001" customHeight="1" x14ac:dyDescent="0.15">
      <c r="B113" s="23"/>
    </row>
    <row r="114" spans="2:2" ht="20.100000000000001" customHeight="1" x14ac:dyDescent="0.15">
      <c r="B114" s="23"/>
    </row>
    <row r="115" spans="2:2" ht="20.100000000000001" customHeight="1" x14ac:dyDescent="0.15">
      <c r="B115" s="23"/>
    </row>
    <row r="116" spans="2:2" ht="20.100000000000001" customHeight="1" x14ac:dyDescent="0.15">
      <c r="B116" s="23"/>
    </row>
    <row r="117" spans="2:2" ht="20.100000000000001" customHeight="1" x14ac:dyDescent="0.15">
      <c r="B117" s="23"/>
    </row>
    <row r="118" spans="2:2" ht="20.100000000000001" customHeight="1" x14ac:dyDescent="0.15">
      <c r="B118" s="23"/>
    </row>
    <row r="119" spans="2:2" ht="20.100000000000001" customHeight="1" x14ac:dyDescent="0.15">
      <c r="B119" s="23"/>
    </row>
    <row r="120" spans="2:2" ht="20.100000000000001" customHeight="1" x14ac:dyDescent="0.15">
      <c r="B120" s="23"/>
    </row>
    <row r="121" spans="2:2" ht="20.100000000000001" customHeight="1" x14ac:dyDescent="0.15">
      <c r="B121" s="23"/>
    </row>
    <row r="122" spans="2:2" ht="20.100000000000001" customHeight="1" x14ac:dyDescent="0.15">
      <c r="B122" s="23"/>
    </row>
    <row r="123" spans="2:2" ht="20.100000000000001" customHeight="1" x14ac:dyDescent="0.15">
      <c r="B123" s="23"/>
    </row>
    <row r="124" spans="2:2" ht="20.100000000000001" customHeight="1" x14ac:dyDescent="0.15">
      <c r="B124" s="23"/>
    </row>
    <row r="125" spans="2:2" ht="20.100000000000001" customHeight="1" x14ac:dyDescent="0.15">
      <c r="B125" s="23"/>
    </row>
    <row r="126" spans="2:2" ht="20.100000000000001" customHeight="1" x14ac:dyDescent="0.15">
      <c r="B126" s="23"/>
    </row>
    <row r="127" spans="2:2" ht="20.100000000000001" customHeight="1" x14ac:dyDescent="0.15">
      <c r="B127" s="23"/>
    </row>
    <row r="128" spans="2:2" ht="20.100000000000001" customHeight="1" x14ac:dyDescent="0.15">
      <c r="B128" s="23"/>
    </row>
    <row r="129" spans="2:2" ht="20.100000000000001" customHeight="1" x14ac:dyDescent="0.15">
      <c r="B129" s="23"/>
    </row>
    <row r="130" spans="2:2" ht="20.100000000000001" customHeight="1" x14ac:dyDescent="0.15">
      <c r="B130" s="23"/>
    </row>
    <row r="131" spans="2:2" ht="20.100000000000001" customHeight="1" x14ac:dyDescent="0.15">
      <c r="B131" s="23"/>
    </row>
    <row r="132" spans="2:2" ht="20.100000000000001" customHeight="1" x14ac:dyDescent="0.15">
      <c r="B132" s="23"/>
    </row>
    <row r="133" spans="2:2" ht="20.100000000000001" customHeight="1" x14ac:dyDescent="0.15">
      <c r="B133" s="23"/>
    </row>
    <row r="134" spans="2:2" ht="20.100000000000001" customHeight="1" x14ac:dyDescent="0.15">
      <c r="B134" s="23"/>
    </row>
    <row r="135" spans="2:2" ht="20.100000000000001" customHeight="1" x14ac:dyDescent="0.15">
      <c r="B135" s="23"/>
    </row>
    <row r="136" spans="2:2" ht="20.100000000000001" customHeight="1" x14ac:dyDescent="0.15">
      <c r="B136" s="23"/>
    </row>
    <row r="137" spans="2:2" ht="20.100000000000001" customHeight="1" x14ac:dyDescent="0.15">
      <c r="B137" s="23"/>
    </row>
    <row r="138" spans="2:2" ht="20.100000000000001" customHeight="1" x14ac:dyDescent="0.15">
      <c r="B138" s="23"/>
    </row>
    <row r="139" spans="2:2" ht="20.100000000000001" customHeight="1" x14ac:dyDescent="0.15">
      <c r="B139" s="23"/>
    </row>
    <row r="140" spans="2:2" ht="20.100000000000001" customHeight="1" x14ac:dyDescent="0.15">
      <c r="B140" s="23"/>
    </row>
    <row r="141" spans="2:2" ht="20.100000000000001" customHeight="1" x14ac:dyDescent="0.15">
      <c r="B141" s="23"/>
    </row>
    <row r="142" spans="2:2" ht="20.100000000000001" customHeight="1" x14ac:dyDescent="0.15">
      <c r="B142" s="23"/>
    </row>
    <row r="143" spans="2:2" ht="20.100000000000001" customHeight="1" x14ac:dyDescent="0.15">
      <c r="B143" s="23"/>
    </row>
    <row r="144" spans="2:2" ht="20.100000000000001" customHeight="1" x14ac:dyDescent="0.15">
      <c r="B144" s="23"/>
    </row>
    <row r="145" spans="2:2" ht="20.100000000000001" customHeight="1" x14ac:dyDescent="0.15">
      <c r="B145" s="23"/>
    </row>
    <row r="146" spans="2:2" ht="20.100000000000001" customHeight="1" x14ac:dyDescent="0.15">
      <c r="B146" s="23"/>
    </row>
    <row r="147" spans="2:2" ht="20.100000000000001" customHeight="1" x14ac:dyDescent="0.15">
      <c r="B147" s="23"/>
    </row>
    <row r="148" spans="2:2" ht="20.100000000000001" customHeight="1" x14ac:dyDescent="0.15">
      <c r="B148" s="23"/>
    </row>
    <row r="149" spans="2:2" ht="20.100000000000001" customHeight="1" x14ac:dyDescent="0.15">
      <c r="B149" s="23"/>
    </row>
    <row r="150" spans="2:2" ht="20.100000000000001" customHeight="1" x14ac:dyDescent="0.15">
      <c r="B150" s="23"/>
    </row>
    <row r="151" spans="2:2" ht="20.100000000000001" customHeight="1" x14ac:dyDescent="0.15">
      <c r="B151" s="23"/>
    </row>
    <row r="152" spans="2:2" ht="20.100000000000001" customHeight="1" x14ac:dyDescent="0.15">
      <c r="B152" s="23"/>
    </row>
    <row r="153" spans="2:2" ht="20.100000000000001" customHeight="1" x14ac:dyDescent="0.15">
      <c r="B153" s="23"/>
    </row>
    <row r="154" spans="2:2" ht="20.100000000000001" customHeight="1" x14ac:dyDescent="0.15">
      <c r="B154" s="23"/>
    </row>
    <row r="155" spans="2:2" ht="20.100000000000001" customHeight="1" x14ac:dyDescent="0.15">
      <c r="B155" s="23"/>
    </row>
    <row r="156" spans="2:2" ht="20.100000000000001" customHeight="1" x14ac:dyDescent="0.15">
      <c r="B156" s="23"/>
    </row>
    <row r="157" spans="2:2" ht="20.100000000000001" customHeight="1" x14ac:dyDescent="0.15">
      <c r="B157" s="23"/>
    </row>
    <row r="158" spans="2:2" ht="20.100000000000001" customHeight="1" x14ac:dyDescent="0.15">
      <c r="B158" s="23"/>
    </row>
    <row r="159" spans="2:2" ht="20.100000000000001" customHeight="1" x14ac:dyDescent="0.15">
      <c r="B159" s="23"/>
    </row>
    <row r="160" spans="2:2" ht="20.100000000000001" customHeight="1" x14ac:dyDescent="0.15">
      <c r="B160" s="23"/>
    </row>
    <row r="161" spans="2:2" ht="20.100000000000001" customHeight="1" x14ac:dyDescent="0.15">
      <c r="B161" s="23"/>
    </row>
    <row r="162" spans="2:2" ht="20.100000000000001" customHeight="1" x14ac:dyDescent="0.15">
      <c r="B162" s="23"/>
    </row>
    <row r="163" spans="2:2" ht="20.100000000000001" customHeight="1" x14ac:dyDescent="0.15">
      <c r="B163" s="23"/>
    </row>
    <row r="164" spans="2:2" ht="20.100000000000001" customHeight="1" x14ac:dyDescent="0.15">
      <c r="B164" s="23"/>
    </row>
    <row r="165" spans="2:2" ht="20.100000000000001" customHeight="1" x14ac:dyDescent="0.15">
      <c r="B165" s="23"/>
    </row>
    <row r="166" spans="2:2" ht="20.100000000000001" customHeight="1" x14ac:dyDescent="0.15">
      <c r="B166" s="23"/>
    </row>
    <row r="167" spans="2:2" ht="20.100000000000001" customHeight="1" x14ac:dyDescent="0.15">
      <c r="B167" s="23"/>
    </row>
    <row r="168" spans="2:2" ht="20.100000000000001" customHeight="1" x14ac:dyDescent="0.15">
      <c r="B168" s="23"/>
    </row>
    <row r="169" spans="2:2" ht="20.100000000000001" customHeight="1" x14ac:dyDescent="0.15">
      <c r="B169" s="23"/>
    </row>
    <row r="170" spans="2:2" ht="20.100000000000001" customHeight="1" x14ac:dyDescent="0.15">
      <c r="B170" s="23"/>
    </row>
    <row r="171" spans="2:2" ht="20.100000000000001" customHeight="1" x14ac:dyDescent="0.15">
      <c r="B171" s="23"/>
    </row>
    <row r="172" spans="2:2" ht="20.100000000000001" customHeight="1" x14ac:dyDescent="0.15">
      <c r="B172" s="23"/>
    </row>
    <row r="173" spans="2:2" ht="20.100000000000001" customHeight="1" x14ac:dyDescent="0.15">
      <c r="B173" s="23"/>
    </row>
    <row r="174" spans="2:2" ht="20.100000000000001" customHeight="1" x14ac:dyDescent="0.15">
      <c r="B174" s="23"/>
    </row>
    <row r="175" spans="2:2" ht="20.100000000000001" customHeight="1" x14ac:dyDescent="0.15">
      <c r="B175" s="23"/>
    </row>
    <row r="176" spans="2:2" ht="20.100000000000001" customHeight="1" x14ac:dyDescent="0.15">
      <c r="B176" s="23"/>
    </row>
    <row r="177" spans="2:2" ht="20.100000000000001" customHeight="1" x14ac:dyDescent="0.15">
      <c r="B177" s="23"/>
    </row>
    <row r="178" spans="2:2" ht="20.100000000000001" customHeight="1" x14ac:dyDescent="0.15">
      <c r="B178" s="23"/>
    </row>
    <row r="179" spans="2:2" ht="20.100000000000001" customHeight="1" x14ac:dyDescent="0.15">
      <c r="B179" s="23"/>
    </row>
    <row r="180" spans="2:2" ht="20.100000000000001" customHeight="1" x14ac:dyDescent="0.15">
      <c r="B180" s="23"/>
    </row>
  </sheetData>
  <mergeCells count="20">
    <mergeCell ref="E24:E25"/>
    <mergeCell ref="C10:D10"/>
    <mergeCell ref="D3:E3"/>
    <mergeCell ref="D4:E4"/>
    <mergeCell ref="C18:D18"/>
    <mergeCell ref="A21:D21"/>
    <mergeCell ref="C11:D11"/>
    <mergeCell ref="C12:D12"/>
    <mergeCell ref="C13:D13"/>
    <mergeCell ref="C14:D14"/>
    <mergeCell ref="C15:D15"/>
    <mergeCell ref="C16:D16"/>
    <mergeCell ref="C17:D17"/>
    <mergeCell ref="C19:D19"/>
    <mergeCell ref="C20:D20"/>
    <mergeCell ref="A1:E1"/>
    <mergeCell ref="C6:D6"/>
    <mergeCell ref="C7:D7"/>
    <mergeCell ref="C8:D8"/>
    <mergeCell ref="C9:D9"/>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topLeftCell="B1" zoomScale="85" zoomScaleNormal="85" workbookViewId="0">
      <selection activeCell="F27" sqref="F27"/>
    </sheetView>
  </sheetViews>
  <sheetFormatPr defaultColWidth="8.875" defaultRowHeight="12" x14ac:dyDescent="0.15"/>
  <cols>
    <col min="1" max="16384" width="8.875" style="1"/>
  </cols>
  <sheetData/>
  <phoneticPr fontId="1"/>
  <pageMargins left="0.98425196850393704" right="0.70866141732283472"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勤務表</vt:lpstr>
      <vt:lpstr>業務内訳表</vt:lpstr>
      <vt:lpstr>勤務表見本</vt:lpstr>
      <vt:lpstr>業務内訳表見本</vt:lpstr>
      <vt:lpstr>sheet1</vt:lpstr>
      <vt:lpstr>勤務表!Print_Area</vt:lpstr>
      <vt:lpstr>勤務表見本!Print_Area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goodcreate10</dc:creator>
  <cp:lastModifiedBy>taniguchi@gc-c.co.jp</cp:lastModifiedBy>
  <cp:lastPrinted>2023-01-24T08:39:07Z</cp:lastPrinted>
  <dcterms:created xsi:type="dcterms:W3CDTF">2014-10-31T09:18:50Z</dcterms:created>
  <dcterms:modified xsi:type="dcterms:W3CDTF">2025-06-05T05:08:50Z</dcterms:modified>
</cp:coreProperties>
</file>