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ate1904="1"/>
  <mc:AlternateContent xmlns:mc="http://schemas.openxmlformats.org/markup-compatibility/2006">
    <mc:Choice Requires="x15">
      <x15ac:absPath xmlns:x15ac="http://schemas.microsoft.com/office/spreadsheetml/2010/11/ac" url="D:\Engineering Challenge\Robotics_Workshop\เอกสารอบรม\"/>
    </mc:Choice>
  </mc:AlternateContent>
  <bookViews>
    <workbookView xWindow="0" yWindow="0" windowWidth="20496" windowHeight="7752" tabRatio="500"/>
  </bookViews>
  <sheets>
    <sheet name="Simulation Parameters" sheetId="1" r:id="rId1"/>
    <sheet name="Computations" sheetId="2" r:id="rId2"/>
  </sheets>
  <calcPr calcId="162913"/>
</workbook>
</file>

<file path=xl/calcChain.xml><?xml version="1.0" encoding="utf-8"?>
<calcChain xmlns="http://schemas.openxmlformats.org/spreadsheetml/2006/main">
  <c r="A173" i="2" l="1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C23" i="2" l="1"/>
  <c r="C24" i="2"/>
  <c r="A2" i="2"/>
  <c r="G7" i="1"/>
  <c r="G13" i="1"/>
  <c r="G12" i="1"/>
  <c r="B2" i="2"/>
  <c r="C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A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D2" i="2" l="1"/>
  <c r="E2" i="2" s="1"/>
  <c r="F2" i="2"/>
  <c r="G2" i="2" s="1"/>
  <c r="H2" i="2" s="1"/>
  <c r="I2" i="2" s="1"/>
  <c r="J2" i="2" s="1"/>
  <c r="K2" i="2" s="1"/>
  <c r="L2" i="2" s="1"/>
  <c r="B3" i="2" s="1"/>
  <c r="D3" i="2" s="1"/>
  <c r="F3" i="2" l="1"/>
  <c r="E3" i="2"/>
  <c r="G3" i="2" l="1"/>
  <c r="H3" i="2" s="1"/>
  <c r="I3" i="2" s="1"/>
  <c r="J3" i="2" s="1"/>
  <c r="K3" i="2" s="1"/>
  <c r="L3" i="2" s="1"/>
  <c r="B4" i="2" s="1"/>
  <c r="D4" i="2" s="1"/>
  <c r="F4" i="2" l="1"/>
  <c r="E4" i="2"/>
  <c r="G4" i="2" l="1"/>
  <c r="H4" i="2" s="1"/>
  <c r="I4" i="2" s="1"/>
  <c r="J4" i="2" s="1"/>
  <c r="K4" i="2" s="1"/>
  <c r="L4" i="2" s="1"/>
  <c r="B5" i="2" s="1"/>
  <c r="D5" i="2" s="1"/>
  <c r="E5" i="2" l="1"/>
  <c r="F5" i="2"/>
  <c r="G5" i="2" l="1"/>
  <c r="H5" i="2" s="1"/>
  <c r="I5" i="2" s="1"/>
  <c r="J5" i="2" s="1"/>
  <c r="K5" i="2" s="1"/>
  <c r="L5" i="2" s="1"/>
  <c r="B6" i="2" s="1"/>
  <c r="D6" i="2" s="1"/>
  <c r="E6" i="2" l="1"/>
  <c r="F6" i="2"/>
  <c r="G6" i="2" l="1"/>
  <c r="H6" i="2" s="1"/>
  <c r="I6" i="2" s="1"/>
  <c r="J6" i="2" s="1"/>
  <c r="K6" i="2" s="1"/>
  <c r="L6" i="2" s="1"/>
  <c r="B7" i="2" s="1"/>
  <c r="D7" i="2" s="1"/>
  <c r="F7" i="2" l="1"/>
  <c r="E7" i="2"/>
  <c r="G7" i="2" l="1"/>
  <c r="H7" i="2" s="1"/>
  <c r="I7" i="2" s="1"/>
  <c r="J7" i="2" s="1"/>
  <c r="K7" i="2" s="1"/>
  <c r="L7" i="2" s="1"/>
  <c r="B8" i="2" s="1"/>
  <c r="D8" i="2" s="1"/>
  <c r="F8" i="2" l="1"/>
  <c r="E8" i="2"/>
  <c r="G8" i="2" l="1"/>
  <c r="H8" i="2" s="1"/>
  <c r="I8" i="2" s="1"/>
  <c r="J8" i="2" s="1"/>
  <c r="K8" i="2" s="1"/>
  <c r="L8" i="2" s="1"/>
  <c r="B9" i="2" s="1"/>
  <c r="D9" i="2" s="1"/>
  <c r="F9" i="2" l="1"/>
  <c r="E9" i="2"/>
  <c r="G9" i="2" l="1"/>
  <c r="H9" i="2" s="1"/>
  <c r="I9" i="2" s="1"/>
  <c r="J9" i="2" s="1"/>
  <c r="K9" i="2" s="1"/>
  <c r="L9" i="2" s="1"/>
  <c r="B10" i="2" s="1"/>
  <c r="D10" i="2" s="1"/>
  <c r="E10" i="2" l="1"/>
  <c r="F10" i="2"/>
  <c r="G10" i="2" l="1"/>
  <c r="H10" i="2" s="1"/>
  <c r="I10" i="2" s="1"/>
  <c r="J10" i="2" s="1"/>
  <c r="K10" i="2" s="1"/>
  <c r="L10" i="2" s="1"/>
  <c r="B11" i="2" s="1"/>
  <c r="D11" i="2" s="1"/>
  <c r="E11" i="2" l="1"/>
  <c r="F11" i="2"/>
  <c r="G11" i="2" l="1"/>
  <c r="H11" i="2" s="1"/>
  <c r="I11" i="2" s="1"/>
  <c r="J11" i="2" s="1"/>
  <c r="K11" i="2" s="1"/>
  <c r="L11" i="2" s="1"/>
  <c r="B12" i="2" s="1"/>
  <c r="D12" i="2" s="1"/>
  <c r="E12" i="2" l="1"/>
  <c r="F12" i="2"/>
  <c r="G12" i="2" l="1"/>
  <c r="H12" i="2" s="1"/>
  <c r="I12" i="2" s="1"/>
  <c r="J12" i="2" s="1"/>
  <c r="K12" i="2" s="1"/>
  <c r="L12" i="2" s="1"/>
  <c r="B13" i="2" s="1"/>
  <c r="D13" i="2" s="1"/>
  <c r="E13" i="2" l="1"/>
  <c r="F13" i="2"/>
  <c r="G13" i="2" l="1"/>
  <c r="H13" i="2" s="1"/>
  <c r="I13" i="2" s="1"/>
  <c r="J13" i="2" s="1"/>
  <c r="K13" i="2" s="1"/>
  <c r="L13" i="2" s="1"/>
  <c r="B14" i="2" s="1"/>
  <c r="D14" i="2" s="1"/>
  <c r="F14" i="2" l="1"/>
  <c r="E14" i="2"/>
  <c r="G14" i="2" l="1"/>
  <c r="H14" i="2" s="1"/>
  <c r="I14" i="2" s="1"/>
  <c r="J14" i="2" s="1"/>
  <c r="K14" i="2" s="1"/>
  <c r="L14" i="2" s="1"/>
  <c r="B15" i="2" s="1"/>
  <c r="D15" i="2" s="1"/>
  <c r="E15" i="2" l="1"/>
  <c r="F15" i="2"/>
  <c r="G15" i="2" l="1"/>
  <c r="H15" i="2" s="1"/>
  <c r="I15" i="2" s="1"/>
  <c r="J15" i="2" s="1"/>
  <c r="K15" i="2" s="1"/>
  <c r="L15" i="2" s="1"/>
  <c r="B16" i="2" s="1"/>
  <c r="D16" i="2" s="1"/>
  <c r="E16" i="2" l="1"/>
  <c r="F16" i="2"/>
  <c r="G16" i="2" l="1"/>
  <c r="H16" i="2" s="1"/>
  <c r="I16" i="2" s="1"/>
  <c r="J16" i="2" s="1"/>
  <c r="K16" i="2" s="1"/>
  <c r="L16" i="2" s="1"/>
  <c r="B17" i="2" s="1"/>
  <c r="D17" i="2" s="1"/>
  <c r="F17" i="2" l="1"/>
  <c r="E17" i="2"/>
  <c r="G17" i="2" l="1"/>
  <c r="H17" i="2" s="1"/>
  <c r="I17" i="2" s="1"/>
  <c r="J17" i="2" s="1"/>
  <c r="K17" i="2" s="1"/>
  <c r="L17" i="2" s="1"/>
  <c r="B18" i="2" s="1"/>
  <c r="D18" i="2" s="1"/>
  <c r="E18" i="2" l="1"/>
  <c r="F18" i="2"/>
  <c r="G18" i="2" l="1"/>
  <c r="H18" i="2" s="1"/>
  <c r="I18" i="2" s="1"/>
  <c r="J18" i="2" s="1"/>
  <c r="K18" i="2" s="1"/>
  <c r="L18" i="2" s="1"/>
  <c r="B19" i="2" s="1"/>
  <c r="D19" i="2" s="1"/>
  <c r="F19" i="2" l="1"/>
  <c r="E19" i="2"/>
  <c r="G19" i="2" l="1"/>
  <c r="H19" i="2" s="1"/>
  <c r="I19" i="2" s="1"/>
  <c r="J19" i="2" s="1"/>
  <c r="K19" i="2" s="1"/>
  <c r="L19" i="2" s="1"/>
  <c r="B20" i="2" s="1"/>
  <c r="D20" i="2" s="1"/>
  <c r="E20" i="2" l="1"/>
  <c r="F20" i="2"/>
  <c r="G20" i="2" l="1"/>
  <c r="H20" i="2" s="1"/>
  <c r="I20" i="2" s="1"/>
  <c r="J20" i="2" s="1"/>
  <c r="K20" i="2" s="1"/>
  <c r="L20" i="2" s="1"/>
  <c r="B21" i="2" s="1"/>
  <c r="D21" i="2" s="1"/>
  <c r="E21" i="2" l="1"/>
  <c r="F21" i="2"/>
  <c r="G21" i="2" l="1"/>
  <c r="H21" i="2" s="1"/>
  <c r="I21" i="2" s="1"/>
  <c r="J21" i="2" s="1"/>
  <c r="K21" i="2" s="1"/>
  <c r="L21" i="2" s="1"/>
  <c r="B22" i="2" s="1"/>
  <c r="D22" i="2" s="1"/>
  <c r="F22" i="2" l="1"/>
  <c r="E22" i="2"/>
  <c r="G22" i="2" l="1"/>
  <c r="H22" i="2" s="1"/>
  <c r="I22" i="2" s="1"/>
  <c r="J22" i="2" s="1"/>
  <c r="K22" i="2" s="1"/>
  <c r="L22" i="2" s="1"/>
  <c r="B23" i="2" s="1"/>
  <c r="D23" i="2" s="1"/>
  <c r="F23" i="2" l="1"/>
  <c r="E23" i="2"/>
  <c r="G23" i="2" l="1"/>
  <c r="H23" i="2" s="1"/>
  <c r="I23" i="2" s="1"/>
  <c r="J23" i="2" s="1"/>
  <c r="K23" i="2" s="1"/>
  <c r="L23" i="2" s="1"/>
  <c r="B24" i="2" s="1"/>
  <c r="D24" i="2" s="1"/>
  <c r="F24" i="2" l="1"/>
  <c r="E24" i="2"/>
  <c r="G24" i="2" l="1"/>
  <c r="H24" i="2" s="1"/>
  <c r="I24" i="2" s="1"/>
  <c r="J24" i="2" s="1"/>
  <c r="K24" i="2" s="1"/>
  <c r="L24" i="2" s="1"/>
  <c r="B25" i="2" s="1"/>
  <c r="D25" i="2" s="1"/>
  <c r="E25" i="2" l="1"/>
  <c r="F25" i="2"/>
  <c r="G25" i="2" l="1"/>
  <c r="H25" i="2" s="1"/>
  <c r="I25" i="2" s="1"/>
  <c r="J25" i="2" s="1"/>
  <c r="K25" i="2" s="1"/>
  <c r="L25" i="2" s="1"/>
  <c r="B26" i="2" s="1"/>
  <c r="D26" i="2" s="1"/>
  <c r="E26" i="2" l="1"/>
  <c r="F26" i="2"/>
  <c r="G26" i="2" l="1"/>
  <c r="H26" i="2" s="1"/>
  <c r="I26" i="2" s="1"/>
  <c r="J26" i="2" s="1"/>
  <c r="K26" i="2" s="1"/>
  <c r="L26" i="2" s="1"/>
  <c r="B27" i="2" s="1"/>
  <c r="D27" i="2" s="1"/>
  <c r="F27" i="2" l="1"/>
  <c r="E27" i="2"/>
  <c r="G27" i="2" l="1"/>
  <c r="H27" i="2" s="1"/>
  <c r="I27" i="2" s="1"/>
  <c r="J27" i="2" s="1"/>
  <c r="K27" i="2" s="1"/>
  <c r="L27" i="2" s="1"/>
  <c r="B28" i="2" s="1"/>
  <c r="D28" i="2" s="1"/>
  <c r="E28" i="2" l="1"/>
  <c r="F28" i="2"/>
  <c r="G28" i="2" l="1"/>
  <c r="H28" i="2" s="1"/>
  <c r="I28" i="2" s="1"/>
  <c r="J28" i="2" s="1"/>
  <c r="K28" i="2" s="1"/>
  <c r="L28" i="2" s="1"/>
  <c r="B29" i="2" s="1"/>
  <c r="D29" i="2" s="1"/>
  <c r="F29" i="2" l="1"/>
  <c r="E29" i="2"/>
  <c r="G29" i="2" l="1"/>
  <c r="H29" i="2" s="1"/>
  <c r="I29" i="2" s="1"/>
  <c r="J29" i="2" s="1"/>
  <c r="K29" i="2" s="1"/>
  <c r="L29" i="2" s="1"/>
  <c r="B30" i="2" s="1"/>
  <c r="D30" i="2" s="1"/>
  <c r="F30" i="2" l="1"/>
  <c r="E30" i="2"/>
  <c r="G30" i="2" l="1"/>
  <c r="H30" i="2" s="1"/>
  <c r="I30" i="2" s="1"/>
  <c r="J30" i="2" s="1"/>
  <c r="K30" i="2" s="1"/>
  <c r="L30" i="2" s="1"/>
  <c r="B31" i="2" s="1"/>
  <c r="D31" i="2" s="1"/>
  <c r="E31" i="2" l="1"/>
  <c r="F31" i="2"/>
  <c r="G31" i="2" l="1"/>
  <c r="H31" i="2" s="1"/>
  <c r="I31" i="2" s="1"/>
  <c r="J31" i="2" s="1"/>
  <c r="K31" i="2" s="1"/>
  <c r="L31" i="2" s="1"/>
  <c r="B32" i="2" s="1"/>
  <c r="D32" i="2" s="1"/>
  <c r="F32" i="2" l="1"/>
  <c r="E32" i="2"/>
  <c r="G32" i="2" l="1"/>
  <c r="H32" i="2" s="1"/>
  <c r="I32" i="2" s="1"/>
  <c r="J32" i="2" s="1"/>
  <c r="K32" i="2" s="1"/>
  <c r="L32" i="2" s="1"/>
  <c r="B33" i="2" s="1"/>
  <c r="D33" i="2" s="1"/>
  <c r="F33" i="2" l="1"/>
  <c r="E33" i="2"/>
  <c r="G33" i="2" l="1"/>
  <c r="H33" i="2" s="1"/>
  <c r="I33" i="2" s="1"/>
  <c r="J33" i="2" s="1"/>
  <c r="K33" i="2" s="1"/>
  <c r="L33" i="2" s="1"/>
  <c r="B34" i="2" s="1"/>
  <c r="D34" i="2" s="1"/>
  <c r="E34" i="2" l="1"/>
  <c r="F34" i="2"/>
  <c r="G34" i="2" l="1"/>
  <c r="H34" i="2" s="1"/>
  <c r="I34" i="2" s="1"/>
  <c r="J34" i="2" s="1"/>
  <c r="K34" i="2" s="1"/>
  <c r="L34" i="2" s="1"/>
  <c r="B35" i="2" s="1"/>
  <c r="D35" i="2" s="1"/>
  <c r="F35" i="2" l="1"/>
  <c r="E35" i="2"/>
  <c r="G35" i="2" l="1"/>
  <c r="H35" i="2" s="1"/>
  <c r="I35" i="2" s="1"/>
  <c r="J35" i="2" s="1"/>
  <c r="K35" i="2" s="1"/>
  <c r="L35" i="2" s="1"/>
  <c r="B36" i="2" s="1"/>
  <c r="D36" i="2" s="1"/>
  <c r="E36" i="2" l="1"/>
  <c r="F36" i="2"/>
  <c r="G36" i="2" l="1"/>
  <c r="H36" i="2" s="1"/>
  <c r="I36" i="2" s="1"/>
  <c r="J36" i="2" s="1"/>
  <c r="K36" i="2" s="1"/>
  <c r="L36" i="2" s="1"/>
  <c r="B37" i="2" s="1"/>
  <c r="D37" i="2" s="1"/>
  <c r="E37" i="2" l="1"/>
  <c r="F37" i="2"/>
  <c r="G37" i="2" l="1"/>
  <c r="H37" i="2" s="1"/>
  <c r="I37" i="2" s="1"/>
  <c r="J37" i="2" s="1"/>
  <c r="K37" i="2" s="1"/>
  <c r="L37" i="2" s="1"/>
  <c r="B38" i="2" s="1"/>
  <c r="D38" i="2" s="1"/>
  <c r="F38" i="2" l="1"/>
  <c r="E38" i="2"/>
  <c r="G38" i="2" l="1"/>
  <c r="H38" i="2" s="1"/>
  <c r="I38" i="2" s="1"/>
  <c r="J38" i="2" s="1"/>
  <c r="K38" i="2" s="1"/>
  <c r="L38" i="2" s="1"/>
  <c r="B39" i="2" s="1"/>
  <c r="D39" i="2" s="1"/>
  <c r="E39" i="2" l="1"/>
  <c r="F39" i="2"/>
  <c r="G39" i="2" l="1"/>
  <c r="H39" i="2" s="1"/>
  <c r="I39" i="2" s="1"/>
  <c r="J39" i="2" s="1"/>
  <c r="K39" i="2" s="1"/>
  <c r="L39" i="2" s="1"/>
  <c r="B40" i="2" s="1"/>
  <c r="D40" i="2" s="1"/>
  <c r="F40" i="2" l="1"/>
  <c r="E40" i="2"/>
  <c r="G40" i="2" l="1"/>
  <c r="H40" i="2" s="1"/>
  <c r="I40" i="2" s="1"/>
  <c r="J40" i="2" s="1"/>
  <c r="K40" i="2" s="1"/>
  <c r="L40" i="2" s="1"/>
  <c r="B41" i="2" s="1"/>
  <c r="D41" i="2" s="1"/>
  <c r="F41" i="2" l="1"/>
  <c r="E41" i="2"/>
  <c r="G41" i="2" l="1"/>
  <c r="H41" i="2" s="1"/>
  <c r="I41" i="2" s="1"/>
  <c r="J41" i="2" s="1"/>
  <c r="K41" i="2" s="1"/>
  <c r="L41" i="2" s="1"/>
  <c r="B42" i="2" s="1"/>
  <c r="D42" i="2" s="1"/>
  <c r="E42" i="2" l="1"/>
  <c r="F42" i="2"/>
  <c r="G42" i="2" l="1"/>
  <c r="H42" i="2" s="1"/>
  <c r="I42" i="2" s="1"/>
  <c r="J42" i="2" s="1"/>
  <c r="K42" i="2" s="1"/>
  <c r="L42" i="2" s="1"/>
  <c r="B43" i="2" s="1"/>
  <c r="D43" i="2" s="1"/>
  <c r="F43" i="2" l="1"/>
  <c r="E43" i="2"/>
  <c r="G43" i="2" l="1"/>
  <c r="H43" i="2" s="1"/>
  <c r="I43" i="2" s="1"/>
  <c r="J43" i="2" s="1"/>
  <c r="K43" i="2" s="1"/>
  <c r="L43" i="2" s="1"/>
  <c r="B44" i="2" s="1"/>
  <c r="D44" i="2" s="1"/>
  <c r="E44" i="2" l="1"/>
  <c r="F44" i="2"/>
  <c r="G44" i="2" l="1"/>
  <c r="H44" i="2" s="1"/>
  <c r="I44" i="2" s="1"/>
  <c r="J44" i="2" s="1"/>
  <c r="K44" i="2" s="1"/>
  <c r="L44" i="2" s="1"/>
  <c r="B45" i="2" s="1"/>
  <c r="D45" i="2" s="1"/>
  <c r="E45" i="2" l="1"/>
  <c r="F45" i="2"/>
  <c r="G45" i="2" l="1"/>
  <c r="H45" i="2" s="1"/>
  <c r="I45" i="2" s="1"/>
  <c r="J45" i="2" s="1"/>
  <c r="K45" i="2" s="1"/>
  <c r="L45" i="2" s="1"/>
  <c r="B46" i="2" s="1"/>
  <c r="D46" i="2" s="1"/>
  <c r="F46" i="2" l="1"/>
  <c r="E46" i="2"/>
  <c r="G46" i="2" l="1"/>
  <c r="H46" i="2" s="1"/>
  <c r="I46" i="2" s="1"/>
  <c r="J46" i="2" s="1"/>
  <c r="K46" i="2" s="1"/>
  <c r="L46" i="2" s="1"/>
  <c r="B47" i="2" s="1"/>
  <c r="D47" i="2" s="1"/>
  <c r="F47" i="2" l="1"/>
  <c r="E47" i="2"/>
  <c r="G47" i="2" l="1"/>
  <c r="H47" i="2" s="1"/>
  <c r="I47" i="2" s="1"/>
  <c r="J47" i="2" s="1"/>
  <c r="K47" i="2" s="1"/>
  <c r="L47" i="2" s="1"/>
  <c r="B48" i="2" s="1"/>
  <c r="D48" i="2" s="1"/>
  <c r="F48" i="2" l="1"/>
  <c r="E48" i="2"/>
  <c r="G48" i="2" l="1"/>
  <c r="H48" i="2" s="1"/>
  <c r="I48" i="2" s="1"/>
  <c r="J48" i="2" s="1"/>
  <c r="K48" i="2" s="1"/>
  <c r="L48" i="2" s="1"/>
  <c r="B49" i="2" s="1"/>
  <c r="D49" i="2" s="1"/>
  <c r="E49" i="2" l="1"/>
  <c r="F49" i="2"/>
  <c r="G49" i="2" l="1"/>
  <c r="H49" i="2" s="1"/>
  <c r="I49" i="2" s="1"/>
  <c r="J49" i="2" s="1"/>
  <c r="K49" i="2" s="1"/>
  <c r="L49" i="2" s="1"/>
  <c r="B50" i="2" s="1"/>
  <c r="D50" i="2" s="1"/>
  <c r="E50" i="2" l="1"/>
  <c r="F50" i="2"/>
  <c r="G50" i="2" l="1"/>
  <c r="H50" i="2" s="1"/>
  <c r="I50" i="2" s="1"/>
  <c r="J50" i="2" s="1"/>
  <c r="K50" i="2" s="1"/>
  <c r="L50" i="2" s="1"/>
  <c r="B51" i="2" s="1"/>
  <c r="D51" i="2" s="1"/>
  <c r="F51" i="2" l="1"/>
  <c r="E51" i="2"/>
  <c r="G51" i="2" l="1"/>
  <c r="H51" i="2" s="1"/>
  <c r="I51" i="2" s="1"/>
  <c r="J51" i="2" s="1"/>
  <c r="K51" i="2" s="1"/>
  <c r="L51" i="2" s="1"/>
  <c r="B52" i="2" s="1"/>
  <c r="D52" i="2" s="1"/>
  <c r="F52" i="2" l="1"/>
  <c r="E52" i="2"/>
  <c r="G52" i="2" l="1"/>
  <c r="H52" i="2" s="1"/>
  <c r="I52" i="2" s="1"/>
  <c r="J52" i="2" s="1"/>
  <c r="K52" i="2" s="1"/>
  <c r="L52" i="2" s="1"/>
  <c r="B53" i="2" s="1"/>
  <c r="D53" i="2" s="1"/>
  <c r="E53" i="2" l="1"/>
  <c r="F53" i="2"/>
  <c r="G53" i="2" l="1"/>
  <c r="H53" i="2" s="1"/>
  <c r="I53" i="2" s="1"/>
  <c r="J53" i="2" s="1"/>
  <c r="K53" i="2" s="1"/>
  <c r="L53" i="2" s="1"/>
  <c r="B54" i="2" s="1"/>
  <c r="D54" i="2" s="1"/>
  <c r="F54" i="2" l="1"/>
  <c r="E54" i="2"/>
  <c r="G54" i="2" l="1"/>
  <c r="H54" i="2" s="1"/>
  <c r="I54" i="2" s="1"/>
  <c r="J54" i="2" s="1"/>
  <c r="K54" i="2" s="1"/>
  <c r="L54" i="2" s="1"/>
  <c r="B55" i="2" s="1"/>
  <c r="D55" i="2" s="1"/>
  <c r="F55" i="2" l="1"/>
  <c r="E55" i="2"/>
  <c r="G55" i="2" l="1"/>
  <c r="H55" i="2" s="1"/>
  <c r="I55" i="2" s="1"/>
  <c r="J55" i="2" s="1"/>
  <c r="K55" i="2" s="1"/>
  <c r="L55" i="2" s="1"/>
  <c r="B56" i="2" s="1"/>
  <c r="D56" i="2" s="1"/>
  <c r="F56" i="2" l="1"/>
  <c r="E56" i="2"/>
  <c r="G56" i="2" l="1"/>
  <c r="H56" i="2" s="1"/>
  <c r="I56" i="2" s="1"/>
  <c r="J56" i="2" s="1"/>
  <c r="K56" i="2" s="1"/>
  <c r="L56" i="2" s="1"/>
  <c r="B57" i="2" s="1"/>
  <c r="D57" i="2" s="1"/>
  <c r="E57" i="2" l="1"/>
  <c r="F57" i="2"/>
  <c r="G57" i="2" l="1"/>
  <c r="H57" i="2" s="1"/>
  <c r="I57" i="2" s="1"/>
  <c r="J57" i="2" s="1"/>
  <c r="K57" i="2" s="1"/>
  <c r="L57" i="2" s="1"/>
  <c r="B58" i="2" s="1"/>
  <c r="D58" i="2" s="1"/>
  <c r="F58" i="2" l="1"/>
  <c r="E58" i="2"/>
  <c r="G58" i="2" l="1"/>
  <c r="H58" i="2" s="1"/>
  <c r="I58" i="2" s="1"/>
  <c r="J58" i="2" s="1"/>
  <c r="K58" i="2" s="1"/>
  <c r="L58" i="2" s="1"/>
  <c r="B59" i="2" s="1"/>
  <c r="D59" i="2" s="1"/>
  <c r="E59" i="2" l="1"/>
  <c r="F59" i="2"/>
  <c r="G59" i="2" l="1"/>
  <c r="H59" i="2" s="1"/>
  <c r="I59" i="2" s="1"/>
  <c r="J59" i="2" s="1"/>
  <c r="K59" i="2" s="1"/>
  <c r="L59" i="2" s="1"/>
  <c r="B60" i="2" s="1"/>
  <c r="D60" i="2" s="1"/>
  <c r="F60" i="2" l="1"/>
  <c r="E60" i="2"/>
  <c r="G60" i="2" l="1"/>
  <c r="H60" i="2" s="1"/>
  <c r="I60" i="2" s="1"/>
  <c r="J60" i="2" s="1"/>
  <c r="K60" i="2" s="1"/>
  <c r="L60" i="2" s="1"/>
  <c r="B61" i="2" s="1"/>
  <c r="D61" i="2" s="1"/>
  <c r="F61" i="2" l="1"/>
  <c r="E61" i="2"/>
  <c r="G61" i="2" l="1"/>
  <c r="H61" i="2" s="1"/>
  <c r="I61" i="2" s="1"/>
  <c r="J61" i="2" s="1"/>
  <c r="K61" i="2" s="1"/>
  <c r="L61" i="2" s="1"/>
  <c r="B62" i="2" s="1"/>
  <c r="D62" i="2" s="1"/>
  <c r="E62" i="2" l="1"/>
  <c r="F62" i="2"/>
  <c r="G62" i="2" l="1"/>
  <c r="H62" i="2" s="1"/>
  <c r="I62" i="2" s="1"/>
  <c r="J62" i="2" s="1"/>
  <c r="K62" i="2" s="1"/>
  <c r="L62" i="2" s="1"/>
  <c r="B63" i="2" s="1"/>
  <c r="D63" i="2" s="1"/>
  <c r="F63" i="2" l="1"/>
  <c r="E63" i="2"/>
  <c r="G63" i="2" l="1"/>
  <c r="H63" i="2" s="1"/>
  <c r="I63" i="2" s="1"/>
  <c r="J63" i="2" s="1"/>
  <c r="K63" i="2" s="1"/>
  <c r="L63" i="2" s="1"/>
  <c r="B64" i="2" s="1"/>
  <c r="D64" i="2" s="1"/>
  <c r="E64" i="2" l="1"/>
  <c r="F64" i="2"/>
  <c r="G64" i="2" l="1"/>
  <c r="H64" i="2" s="1"/>
  <c r="I64" i="2" s="1"/>
  <c r="J64" i="2" s="1"/>
  <c r="K64" i="2" s="1"/>
  <c r="L64" i="2" s="1"/>
  <c r="B65" i="2" s="1"/>
  <c r="D65" i="2" s="1"/>
  <c r="E65" i="2" l="1"/>
  <c r="F65" i="2"/>
  <c r="G65" i="2" l="1"/>
  <c r="H65" i="2" s="1"/>
  <c r="I65" i="2" s="1"/>
  <c r="J65" i="2" s="1"/>
  <c r="K65" i="2" s="1"/>
  <c r="L65" i="2" s="1"/>
  <c r="B66" i="2" s="1"/>
  <c r="D66" i="2" s="1"/>
  <c r="F66" i="2" l="1"/>
  <c r="E66" i="2"/>
  <c r="G66" i="2" l="1"/>
  <c r="H66" i="2" s="1"/>
  <c r="I66" i="2" s="1"/>
  <c r="J66" i="2" s="1"/>
  <c r="K66" i="2" s="1"/>
  <c r="L66" i="2" s="1"/>
  <c r="B67" i="2" s="1"/>
  <c r="D67" i="2" s="1"/>
  <c r="F67" i="2" l="1"/>
  <c r="E67" i="2"/>
  <c r="G67" i="2" l="1"/>
  <c r="H67" i="2" s="1"/>
  <c r="I67" i="2" s="1"/>
  <c r="J67" i="2" s="1"/>
  <c r="K67" i="2" s="1"/>
  <c r="L67" i="2" s="1"/>
  <c r="B68" i="2" s="1"/>
  <c r="D68" i="2" s="1"/>
  <c r="F68" i="2" l="1"/>
  <c r="E68" i="2"/>
  <c r="G68" i="2" l="1"/>
  <c r="H68" i="2" s="1"/>
  <c r="I68" i="2" s="1"/>
  <c r="J68" i="2" s="1"/>
  <c r="K68" i="2" s="1"/>
  <c r="L68" i="2" s="1"/>
  <c r="B69" i="2" s="1"/>
  <c r="D69" i="2" s="1"/>
  <c r="E69" i="2" l="1"/>
  <c r="F69" i="2"/>
  <c r="G69" i="2" l="1"/>
  <c r="H69" i="2" s="1"/>
  <c r="I69" i="2" s="1"/>
  <c r="J69" i="2" s="1"/>
  <c r="K69" i="2" s="1"/>
  <c r="L69" i="2" s="1"/>
  <c r="B70" i="2" s="1"/>
  <c r="D70" i="2" s="1"/>
  <c r="F70" i="2" l="1"/>
  <c r="E70" i="2"/>
  <c r="G70" i="2" l="1"/>
  <c r="H70" i="2" s="1"/>
  <c r="I70" i="2" s="1"/>
  <c r="J70" i="2" s="1"/>
  <c r="K70" i="2" s="1"/>
  <c r="L70" i="2" s="1"/>
  <c r="B71" i="2" s="1"/>
  <c r="D71" i="2" s="1"/>
  <c r="E71" i="2" l="1"/>
  <c r="F71" i="2"/>
  <c r="G71" i="2" l="1"/>
  <c r="H71" i="2" s="1"/>
  <c r="I71" i="2" s="1"/>
  <c r="J71" i="2" s="1"/>
  <c r="K71" i="2" s="1"/>
  <c r="L71" i="2" s="1"/>
  <c r="B72" i="2" s="1"/>
  <c r="D72" i="2" s="1"/>
  <c r="E72" i="2" l="1"/>
  <c r="F72" i="2"/>
  <c r="G72" i="2" l="1"/>
  <c r="H72" i="2" s="1"/>
  <c r="I72" i="2" s="1"/>
  <c r="J72" i="2" s="1"/>
  <c r="K72" i="2" s="1"/>
  <c r="L72" i="2" s="1"/>
  <c r="B73" i="2" s="1"/>
  <c r="D73" i="2" s="1"/>
  <c r="F73" i="2" l="1"/>
  <c r="E73" i="2"/>
  <c r="G73" i="2" l="1"/>
  <c r="H73" i="2" s="1"/>
  <c r="I73" i="2" s="1"/>
  <c r="J73" i="2" s="1"/>
  <c r="K73" i="2" s="1"/>
  <c r="L73" i="2" s="1"/>
  <c r="B74" i="2" s="1"/>
  <c r="D74" i="2" s="1"/>
  <c r="E74" i="2" l="1"/>
  <c r="F74" i="2"/>
  <c r="G74" i="2" l="1"/>
  <c r="H74" i="2" s="1"/>
  <c r="I74" i="2" s="1"/>
  <c r="J74" i="2" s="1"/>
  <c r="K74" i="2" s="1"/>
  <c r="L74" i="2" s="1"/>
  <c r="B75" i="2" s="1"/>
  <c r="D75" i="2" s="1"/>
  <c r="F75" i="2" l="1"/>
  <c r="E75" i="2"/>
  <c r="G75" i="2" l="1"/>
  <c r="H75" i="2" s="1"/>
  <c r="I75" i="2" s="1"/>
  <c r="J75" i="2" s="1"/>
  <c r="K75" i="2" s="1"/>
  <c r="L75" i="2" s="1"/>
  <c r="B76" i="2" s="1"/>
  <c r="D76" i="2" s="1"/>
  <c r="F76" i="2" l="1"/>
  <c r="E76" i="2"/>
  <c r="G76" i="2" l="1"/>
  <c r="H76" i="2" s="1"/>
  <c r="I76" i="2" s="1"/>
  <c r="J76" i="2" s="1"/>
  <c r="K76" i="2" s="1"/>
  <c r="L76" i="2" s="1"/>
  <c r="B77" i="2" s="1"/>
  <c r="D77" i="2" s="1"/>
  <c r="E77" i="2" l="1"/>
  <c r="F77" i="2"/>
  <c r="G77" i="2" l="1"/>
  <c r="H77" i="2" s="1"/>
  <c r="I77" i="2" s="1"/>
  <c r="J77" i="2" s="1"/>
  <c r="K77" i="2" s="1"/>
  <c r="L77" i="2" s="1"/>
  <c r="B78" i="2" s="1"/>
  <c r="D78" i="2" s="1"/>
  <c r="E78" i="2" l="1"/>
  <c r="F78" i="2"/>
  <c r="G78" i="2" l="1"/>
  <c r="H78" i="2" s="1"/>
  <c r="I78" i="2" s="1"/>
  <c r="J78" i="2" s="1"/>
  <c r="K78" i="2" s="1"/>
  <c r="L78" i="2" s="1"/>
  <c r="B79" i="2" s="1"/>
  <c r="D79" i="2" s="1"/>
  <c r="F79" i="2" l="1"/>
  <c r="E79" i="2"/>
  <c r="G79" i="2" l="1"/>
  <c r="H79" i="2" s="1"/>
  <c r="I79" i="2" s="1"/>
  <c r="J79" i="2" s="1"/>
  <c r="K79" i="2" s="1"/>
  <c r="L79" i="2" s="1"/>
  <c r="B80" i="2" s="1"/>
  <c r="D80" i="2" s="1"/>
  <c r="E80" i="2" l="1"/>
  <c r="F80" i="2"/>
  <c r="G80" i="2" l="1"/>
  <c r="H80" i="2" s="1"/>
  <c r="I80" i="2" s="1"/>
  <c r="J80" i="2" s="1"/>
  <c r="K80" i="2" s="1"/>
  <c r="L80" i="2" s="1"/>
  <c r="B81" i="2" s="1"/>
  <c r="D81" i="2" s="1"/>
  <c r="F81" i="2" l="1"/>
  <c r="E81" i="2"/>
  <c r="G81" i="2" l="1"/>
  <c r="H81" i="2" s="1"/>
  <c r="I81" i="2" s="1"/>
  <c r="J81" i="2" s="1"/>
  <c r="K81" i="2" s="1"/>
  <c r="L81" i="2" s="1"/>
  <c r="B82" i="2" s="1"/>
  <c r="D82" i="2" s="1"/>
  <c r="E82" i="2" l="1"/>
  <c r="F82" i="2"/>
  <c r="G82" i="2" l="1"/>
  <c r="H82" i="2" s="1"/>
  <c r="I82" i="2" s="1"/>
  <c r="J82" i="2" s="1"/>
  <c r="K82" i="2" s="1"/>
  <c r="L82" i="2" s="1"/>
  <c r="B83" i="2" s="1"/>
  <c r="D83" i="2" s="1"/>
  <c r="F83" i="2" l="1"/>
  <c r="E83" i="2"/>
  <c r="G83" i="2" l="1"/>
  <c r="H83" i="2" s="1"/>
  <c r="I83" i="2" s="1"/>
  <c r="J83" i="2" s="1"/>
  <c r="K83" i="2" s="1"/>
  <c r="L83" i="2" s="1"/>
  <c r="B84" i="2" s="1"/>
  <c r="D84" i="2" s="1"/>
  <c r="F84" i="2" l="1"/>
  <c r="E84" i="2"/>
  <c r="G84" i="2" l="1"/>
  <c r="H84" i="2" s="1"/>
  <c r="I84" i="2" s="1"/>
  <c r="J84" i="2" s="1"/>
  <c r="K84" i="2" s="1"/>
  <c r="L84" i="2" s="1"/>
  <c r="B85" i="2" s="1"/>
  <c r="D85" i="2" s="1"/>
  <c r="E85" i="2" l="1"/>
  <c r="F85" i="2"/>
  <c r="G85" i="2" l="1"/>
  <c r="H85" i="2" s="1"/>
  <c r="I85" i="2" s="1"/>
  <c r="J85" i="2" s="1"/>
  <c r="K85" i="2" s="1"/>
  <c r="L85" i="2" s="1"/>
  <c r="B86" i="2" s="1"/>
  <c r="D86" i="2" s="1"/>
  <c r="E86" i="2" l="1"/>
  <c r="F86" i="2"/>
  <c r="G86" i="2" l="1"/>
  <c r="H86" i="2" s="1"/>
  <c r="I86" i="2" s="1"/>
  <c r="J86" i="2" s="1"/>
  <c r="K86" i="2" s="1"/>
  <c r="L86" i="2" s="1"/>
  <c r="B87" i="2" s="1"/>
  <c r="D87" i="2" s="1"/>
  <c r="F87" i="2" l="1"/>
  <c r="E87" i="2"/>
  <c r="G87" i="2" l="1"/>
  <c r="H87" i="2" s="1"/>
  <c r="I87" i="2" s="1"/>
  <c r="J87" i="2" s="1"/>
  <c r="K87" i="2" s="1"/>
  <c r="L87" i="2" s="1"/>
  <c r="B88" i="2" s="1"/>
  <c r="D88" i="2" s="1"/>
  <c r="E88" i="2" l="1"/>
  <c r="F88" i="2"/>
  <c r="G88" i="2" l="1"/>
  <c r="H88" i="2" s="1"/>
  <c r="I88" i="2" s="1"/>
  <c r="J88" i="2" s="1"/>
  <c r="K88" i="2" s="1"/>
  <c r="L88" i="2" s="1"/>
  <c r="B89" i="2" s="1"/>
  <c r="D89" i="2" s="1"/>
  <c r="F89" i="2" l="1"/>
  <c r="E89" i="2"/>
  <c r="G89" i="2" l="1"/>
  <c r="H89" i="2" s="1"/>
  <c r="I89" i="2" s="1"/>
  <c r="J89" i="2" s="1"/>
  <c r="K89" i="2" s="1"/>
  <c r="L89" i="2" s="1"/>
  <c r="B90" i="2" s="1"/>
  <c r="D90" i="2" s="1"/>
  <c r="F90" i="2" l="1"/>
  <c r="E90" i="2"/>
  <c r="G90" i="2" l="1"/>
  <c r="H90" i="2" s="1"/>
  <c r="I90" i="2" s="1"/>
  <c r="J90" i="2" s="1"/>
  <c r="K90" i="2" s="1"/>
  <c r="L90" i="2" s="1"/>
  <c r="B91" i="2" s="1"/>
  <c r="D91" i="2" s="1"/>
  <c r="E91" i="2" l="1"/>
  <c r="F91" i="2"/>
  <c r="G91" i="2" l="1"/>
  <c r="H91" i="2" s="1"/>
  <c r="I91" i="2" s="1"/>
  <c r="J91" i="2" s="1"/>
  <c r="K91" i="2" s="1"/>
  <c r="L91" i="2" s="1"/>
  <c r="B92" i="2" s="1"/>
  <c r="D92" i="2" s="1"/>
  <c r="E92" i="2" l="1"/>
  <c r="F92" i="2"/>
  <c r="G92" i="2" l="1"/>
  <c r="H92" i="2" s="1"/>
  <c r="I92" i="2" s="1"/>
  <c r="J92" i="2" s="1"/>
  <c r="K92" i="2" s="1"/>
  <c r="L92" i="2" s="1"/>
  <c r="B93" i="2" s="1"/>
  <c r="D93" i="2" s="1"/>
  <c r="E93" i="2" l="1"/>
  <c r="F93" i="2"/>
  <c r="G93" i="2" l="1"/>
  <c r="H93" i="2" s="1"/>
  <c r="I93" i="2" s="1"/>
  <c r="J93" i="2" s="1"/>
  <c r="K93" i="2" s="1"/>
  <c r="L93" i="2" s="1"/>
  <c r="B94" i="2" s="1"/>
  <c r="D94" i="2" s="1"/>
  <c r="F94" i="2" l="1"/>
  <c r="E94" i="2"/>
  <c r="G94" i="2" l="1"/>
  <c r="H94" i="2" s="1"/>
  <c r="I94" i="2" s="1"/>
  <c r="J94" i="2" s="1"/>
  <c r="K94" i="2" s="1"/>
  <c r="L94" i="2" s="1"/>
  <c r="B95" i="2" s="1"/>
  <c r="D95" i="2" s="1"/>
  <c r="F95" i="2" l="1"/>
  <c r="E95" i="2"/>
  <c r="G95" i="2" l="1"/>
  <c r="H95" i="2" s="1"/>
  <c r="I95" i="2" s="1"/>
  <c r="J95" i="2" s="1"/>
  <c r="K95" i="2" s="1"/>
  <c r="L95" i="2" s="1"/>
  <c r="B96" i="2" s="1"/>
  <c r="D96" i="2" s="1"/>
  <c r="F96" i="2" l="1"/>
  <c r="E96" i="2"/>
  <c r="G96" i="2" l="1"/>
  <c r="H96" i="2" s="1"/>
  <c r="I96" i="2" s="1"/>
  <c r="J96" i="2" s="1"/>
  <c r="K96" i="2" s="1"/>
  <c r="L96" i="2" s="1"/>
  <c r="B97" i="2" s="1"/>
  <c r="D97" i="2" s="1"/>
  <c r="E97" i="2" l="1"/>
  <c r="F97" i="2"/>
  <c r="G97" i="2" l="1"/>
  <c r="H97" i="2" s="1"/>
  <c r="I97" i="2" s="1"/>
  <c r="J97" i="2" s="1"/>
  <c r="K97" i="2" s="1"/>
  <c r="L97" i="2" s="1"/>
  <c r="B98" i="2" s="1"/>
  <c r="D98" i="2" s="1"/>
  <c r="F98" i="2" l="1"/>
  <c r="E98" i="2"/>
  <c r="G98" i="2" l="1"/>
  <c r="H98" i="2" s="1"/>
  <c r="I98" i="2" s="1"/>
  <c r="J98" i="2" s="1"/>
  <c r="K98" i="2" s="1"/>
  <c r="L98" i="2" s="1"/>
  <c r="B99" i="2" s="1"/>
  <c r="D99" i="2" s="1"/>
  <c r="E99" i="2" l="1"/>
  <c r="F99" i="2"/>
  <c r="G99" i="2" l="1"/>
  <c r="H99" i="2" s="1"/>
  <c r="I99" i="2" s="1"/>
  <c r="J99" i="2" s="1"/>
  <c r="K99" i="2" s="1"/>
  <c r="L99" i="2" s="1"/>
  <c r="B100" i="2" s="1"/>
  <c r="D100" i="2" s="1"/>
  <c r="E100" i="2" l="1"/>
  <c r="F100" i="2"/>
  <c r="G100" i="2" l="1"/>
  <c r="H100" i="2" s="1"/>
  <c r="I100" i="2" s="1"/>
  <c r="J100" i="2" s="1"/>
  <c r="K100" i="2" s="1"/>
  <c r="L100" i="2" s="1"/>
  <c r="B101" i="2" s="1"/>
  <c r="D101" i="2" s="1"/>
  <c r="F101" i="2" l="1"/>
  <c r="E101" i="2"/>
  <c r="G101" i="2" l="1"/>
  <c r="H101" i="2" s="1"/>
  <c r="I101" i="2" s="1"/>
  <c r="J101" i="2" s="1"/>
  <c r="K101" i="2" s="1"/>
  <c r="L101" i="2" s="1"/>
  <c r="B102" i="2" s="1"/>
  <c r="D102" i="2" s="1"/>
  <c r="E102" i="2" l="1"/>
  <c r="F102" i="2"/>
  <c r="G102" i="2" l="1"/>
  <c r="H102" i="2" s="1"/>
  <c r="I102" i="2" s="1"/>
  <c r="J102" i="2" s="1"/>
  <c r="K102" i="2" s="1"/>
  <c r="L102" i="2" s="1"/>
  <c r="B103" i="2" s="1"/>
  <c r="D103" i="2" s="1"/>
  <c r="F103" i="2" l="1"/>
  <c r="E103" i="2"/>
  <c r="G103" i="2" l="1"/>
  <c r="H103" i="2" s="1"/>
  <c r="I103" i="2" s="1"/>
  <c r="J103" i="2" s="1"/>
  <c r="K103" i="2" s="1"/>
  <c r="L103" i="2" s="1"/>
  <c r="B104" i="2" s="1"/>
  <c r="D104" i="2" s="1"/>
  <c r="E104" i="2" l="1"/>
  <c r="F104" i="2"/>
  <c r="G104" i="2" l="1"/>
  <c r="H104" i="2" s="1"/>
  <c r="I104" i="2" s="1"/>
  <c r="J104" i="2" s="1"/>
  <c r="K104" i="2" s="1"/>
  <c r="L104" i="2" s="1"/>
  <c r="B105" i="2" s="1"/>
  <c r="D105" i="2" s="1"/>
  <c r="F105" i="2" l="1"/>
  <c r="E105" i="2"/>
  <c r="G105" i="2" l="1"/>
  <c r="H105" i="2" s="1"/>
  <c r="I105" i="2" s="1"/>
  <c r="J105" i="2" s="1"/>
  <c r="K105" i="2" s="1"/>
  <c r="L105" i="2" s="1"/>
  <c r="B106" i="2" s="1"/>
  <c r="D106" i="2" s="1"/>
  <c r="F106" i="2" l="1"/>
  <c r="E106" i="2"/>
  <c r="G106" i="2" l="1"/>
  <c r="H106" i="2" s="1"/>
  <c r="I106" i="2" s="1"/>
  <c r="J106" i="2" s="1"/>
  <c r="K106" i="2" s="1"/>
  <c r="L106" i="2" s="1"/>
  <c r="B107" i="2" s="1"/>
  <c r="D107" i="2" s="1"/>
  <c r="F107" i="2" l="1"/>
  <c r="E107" i="2"/>
  <c r="G107" i="2" l="1"/>
  <c r="H107" i="2" s="1"/>
  <c r="I107" i="2" s="1"/>
  <c r="J107" i="2" s="1"/>
  <c r="K107" i="2" s="1"/>
  <c r="L107" i="2" s="1"/>
  <c r="B108" i="2" s="1"/>
  <c r="D108" i="2" s="1"/>
  <c r="F108" i="2" l="1"/>
  <c r="E108" i="2"/>
  <c r="G108" i="2" l="1"/>
  <c r="H108" i="2" s="1"/>
  <c r="I108" i="2" s="1"/>
  <c r="J108" i="2" s="1"/>
  <c r="K108" i="2" s="1"/>
  <c r="L108" i="2" s="1"/>
  <c r="B109" i="2" s="1"/>
  <c r="D109" i="2" s="1"/>
  <c r="F109" i="2" l="1"/>
  <c r="E109" i="2"/>
  <c r="G109" i="2" l="1"/>
  <c r="H109" i="2" s="1"/>
  <c r="I109" i="2" s="1"/>
  <c r="J109" i="2" s="1"/>
  <c r="K109" i="2" s="1"/>
  <c r="L109" i="2" s="1"/>
  <c r="B110" i="2" s="1"/>
  <c r="D110" i="2" s="1"/>
  <c r="E110" i="2" l="1"/>
  <c r="F110" i="2"/>
  <c r="G110" i="2" l="1"/>
  <c r="H110" i="2" s="1"/>
  <c r="I110" i="2" s="1"/>
  <c r="J110" i="2" s="1"/>
  <c r="K110" i="2" s="1"/>
  <c r="L110" i="2" s="1"/>
  <c r="B111" i="2" s="1"/>
  <c r="D111" i="2" s="1"/>
  <c r="E111" i="2" l="1"/>
  <c r="F111" i="2"/>
  <c r="G111" i="2" l="1"/>
  <c r="H111" i="2" s="1"/>
  <c r="I111" i="2" s="1"/>
  <c r="J111" i="2" s="1"/>
  <c r="K111" i="2" s="1"/>
  <c r="L111" i="2" s="1"/>
  <c r="B112" i="2" s="1"/>
  <c r="D112" i="2" s="1"/>
  <c r="E112" i="2" l="1"/>
  <c r="F112" i="2"/>
  <c r="G112" i="2" l="1"/>
  <c r="H112" i="2" s="1"/>
  <c r="I112" i="2" s="1"/>
  <c r="J112" i="2" s="1"/>
  <c r="K112" i="2" s="1"/>
  <c r="L112" i="2" s="1"/>
  <c r="B113" i="2" s="1"/>
  <c r="D113" i="2" s="1"/>
  <c r="F113" i="2" l="1"/>
  <c r="E113" i="2"/>
  <c r="G113" i="2" l="1"/>
  <c r="H113" i="2" s="1"/>
  <c r="I113" i="2" s="1"/>
  <c r="J113" i="2" s="1"/>
  <c r="K113" i="2" s="1"/>
  <c r="L113" i="2" s="1"/>
  <c r="B114" i="2" s="1"/>
  <c r="D114" i="2" s="1"/>
  <c r="F114" i="2" l="1"/>
  <c r="E114" i="2"/>
  <c r="G114" i="2" l="1"/>
  <c r="H114" i="2" s="1"/>
  <c r="I114" i="2" s="1"/>
  <c r="J114" i="2" s="1"/>
  <c r="K114" i="2" s="1"/>
  <c r="L114" i="2" s="1"/>
  <c r="B115" i="2" s="1"/>
  <c r="D115" i="2" s="1"/>
  <c r="F115" i="2" l="1"/>
  <c r="E115" i="2"/>
  <c r="G115" i="2" l="1"/>
  <c r="H115" i="2" s="1"/>
  <c r="I115" i="2" s="1"/>
  <c r="J115" i="2" s="1"/>
  <c r="K115" i="2" s="1"/>
  <c r="L115" i="2" s="1"/>
  <c r="B116" i="2" s="1"/>
  <c r="D116" i="2" s="1"/>
  <c r="E116" i="2" l="1"/>
  <c r="F116" i="2"/>
  <c r="G116" i="2" l="1"/>
  <c r="H116" i="2" s="1"/>
  <c r="I116" i="2" s="1"/>
  <c r="J116" i="2" s="1"/>
  <c r="K116" i="2" s="1"/>
  <c r="L116" i="2" s="1"/>
  <c r="B117" i="2" s="1"/>
  <c r="D117" i="2" s="1"/>
  <c r="F117" i="2" l="1"/>
  <c r="E117" i="2"/>
  <c r="G117" i="2" l="1"/>
  <c r="H117" i="2" s="1"/>
  <c r="I117" i="2" s="1"/>
  <c r="J117" i="2" s="1"/>
  <c r="K117" i="2" s="1"/>
  <c r="L117" i="2" s="1"/>
  <c r="B118" i="2" s="1"/>
  <c r="D118" i="2" s="1"/>
  <c r="F118" i="2" l="1"/>
  <c r="E118" i="2"/>
  <c r="G118" i="2" l="1"/>
  <c r="H118" i="2" s="1"/>
  <c r="I118" i="2" s="1"/>
  <c r="J118" i="2" s="1"/>
  <c r="K118" i="2" s="1"/>
  <c r="L118" i="2" s="1"/>
  <c r="B119" i="2" s="1"/>
  <c r="D119" i="2" s="1"/>
  <c r="E119" i="2" l="1"/>
  <c r="F119" i="2"/>
  <c r="G119" i="2" l="1"/>
  <c r="H119" i="2" s="1"/>
  <c r="I119" i="2" s="1"/>
  <c r="J119" i="2" s="1"/>
  <c r="K119" i="2" s="1"/>
  <c r="L119" i="2" s="1"/>
  <c r="B120" i="2" s="1"/>
  <c r="D120" i="2" s="1"/>
  <c r="E120" i="2" l="1"/>
  <c r="F120" i="2"/>
  <c r="G120" i="2" l="1"/>
  <c r="H120" i="2" s="1"/>
  <c r="I120" i="2" s="1"/>
  <c r="J120" i="2" s="1"/>
  <c r="K120" i="2" s="1"/>
  <c r="L120" i="2" s="1"/>
  <c r="B121" i="2" s="1"/>
  <c r="D121" i="2" s="1"/>
  <c r="E121" i="2" l="1"/>
  <c r="F121" i="2"/>
  <c r="G121" i="2" l="1"/>
  <c r="H121" i="2" s="1"/>
  <c r="I121" i="2" s="1"/>
  <c r="J121" i="2" s="1"/>
  <c r="K121" i="2" s="1"/>
  <c r="L121" i="2" s="1"/>
  <c r="B122" i="2" s="1"/>
  <c r="D122" i="2" s="1"/>
  <c r="F122" i="2" l="1"/>
  <c r="E122" i="2"/>
  <c r="G122" i="2" l="1"/>
  <c r="H122" i="2" s="1"/>
  <c r="I122" i="2" s="1"/>
  <c r="J122" i="2" s="1"/>
  <c r="K122" i="2" s="1"/>
  <c r="L122" i="2" s="1"/>
  <c r="B123" i="2" s="1"/>
  <c r="D123" i="2" s="1"/>
  <c r="F123" i="2" l="1"/>
  <c r="E123" i="2"/>
  <c r="G123" i="2" l="1"/>
  <c r="H123" i="2" s="1"/>
  <c r="I123" i="2" s="1"/>
  <c r="J123" i="2" s="1"/>
  <c r="K123" i="2" s="1"/>
  <c r="L123" i="2" s="1"/>
  <c r="B124" i="2" s="1"/>
  <c r="D124" i="2" s="1"/>
  <c r="E124" i="2" l="1"/>
  <c r="F124" i="2"/>
  <c r="G124" i="2" l="1"/>
  <c r="H124" i="2" s="1"/>
  <c r="I124" i="2" s="1"/>
  <c r="J124" i="2" s="1"/>
  <c r="K124" i="2" s="1"/>
  <c r="L124" i="2" s="1"/>
  <c r="B125" i="2" s="1"/>
  <c r="D125" i="2" s="1"/>
  <c r="F125" i="2" l="1"/>
  <c r="E125" i="2"/>
  <c r="G125" i="2" l="1"/>
  <c r="H125" i="2" s="1"/>
  <c r="I125" i="2" s="1"/>
  <c r="J125" i="2" s="1"/>
  <c r="K125" i="2" s="1"/>
  <c r="L125" i="2" s="1"/>
  <c r="B126" i="2" s="1"/>
  <c r="D126" i="2" s="1"/>
  <c r="F126" i="2" l="1"/>
  <c r="E126" i="2"/>
  <c r="G126" i="2" l="1"/>
  <c r="H126" i="2" s="1"/>
  <c r="I126" i="2" s="1"/>
  <c r="J126" i="2" s="1"/>
  <c r="K126" i="2" s="1"/>
  <c r="L126" i="2" s="1"/>
  <c r="B127" i="2" s="1"/>
  <c r="D127" i="2" s="1"/>
  <c r="F127" i="2" l="1"/>
  <c r="E127" i="2"/>
  <c r="G127" i="2" l="1"/>
  <c r="H127" i="2" s="1"/>
  <c r="I127" i="2" s="1"/>
  <c r="J127" i="2" s="1"/>
  <c r="K127" i="2" s="1"/>
  <c r="L127" i="2" s="1"/>
  <c r="B128" i="2" s="1"/>
  <c r="D128" i="2" s="1"/>
  <c r="E128" i="2" l="1"/>
  <c r="F128" i="2"/>
  <c r="G128" i="2" l="1"/>
  <c r="H128" i="2" s="1"/>
  <c r="I128" i="2" s="1"/>
  <c r="J128" i="2" s="1"/>
  <c r="K128" i="2" s="1"/>
  <c r="L128" i="2" s="1"/>
  <c r="B129" i="2" s="1"/>
  <c r="D129" i="2" s="1"/>
  <c r="E129" i="2" l="1"/>
  <c r="F129" i="2"/>
  <c r="G129" i="2" l="1"/>
  <c r="H129" i="2" s="1"/>
  <c r="I129" i="2" s="1"/>
  <c r="J129" i="2" s="1"/>
  <c r="K129" i="2" s="1"/>
  <c r="L129" i="2" s="1"/>
  <c r="B130" i="2" s="1"/>
  <c r="D130" i="2" s="1"/>
  <c r="F130" i="2" l="1"/>
  <c r="E130" i="2"/>
  <c r="G130" i="2" l="1"/>
  <c r="H130" i="2" s="1"/>
  <c r="I130" i="2" s="1"/>
  <c r="J130" i="2" s="1"/>
  <c r="K130" i="2" s="1"/>
  <c r="L130" i="2" s="1"/>
  <c r="B131" i="2" s="1"/>
  <c r="D131" i="2" s="1"/>
  <c r="F131" i="2" l="1"/>
  <c r="E131" i="2"/>
  <c r="G131" i="2" l="1"/>
  <c r="H131" i="2" s="1"/>
  <c r="I131" i="2" s="1"/>
  <c r="J131" i="2" s="1"/>
  <c r="K131" i="2" s="1"/>
  <c r="L131" i="2" s="1"/>
  <c r="B132" i="2" s="1"/>
  <c r="D132" i="2" s="1"/>
  <c r="F132" i="2" l="1"/>
  <c r="E132" i="2"/>
  <c r="G132" i="2" l="1"/>
  <c r="H132" i="2" s="1"/>
  <c r="I132" i="2" s="1"/>
  <c r="J132" i="2" s="1"/>
  <c r="K132" i="2" s="1"/>
  <c r="L132" i="2" s="1"/>
  <c r="B133" i="2" s="1"/>
  <c r="D133" i="2" s="1"/>
  <c r="F133" i="2" l="1"/>
  <c r="E133" i="2"/>
  <c r="G133" i="2" l="1"/>
  <c r="H133" i="2" s="1"/>
  <c r="I133" i="2" s="1"/>
  <c r="J133" i="2" s="1"/>
  <c r="K133" i="2" s="1"/>
  <c r="L133" i="2" s="1"/>
  <c r="B134" i="2" s="1"/>
  <c r="D134" i="2" s="1"/>
  <c r="F134" i="2" l="1"/>
  <c r="E134" i="2"/>
  <c r="G134" i="2" l="1"/>
  <c r="H134" i="2" s="1"/>
  <c r="I134" i="2" s="1"/>
  <c r="J134" i="2" s="1"/>
  <c r="K134" i="2" s="1"/>
  <c r="L134" i="2" s="1"/>
  <c r="B135" i="2" s="1"/>
  <c r="D135" i="2" s="1"/>
  <c r="E135" i="2" l="1"/>
  <c r="F135" i="2"/>
  <c r="G135" i="2" l="1"/>
  <c r="H135" i="2" s="1"/>
  <c r="I135" i="2" s="1"/>
  <c r="J135" i="2" s="1"/>
  <c r="K135" i="2" s="1"/>
  <c r="L135" i="2" s="1"/>
  <c r="B136" i="2" s="1"/>
  <c r="D136" i="2" s="1"/>
  <c r="F136" i="2" l="1"/>
  <c r="E136" i="2"/>
  <c r="G136" i="2" l="1"/>
  <c r="H136" i="2" s="1"/>
  <c r="I136" i="2" s="1"/>
  <c r="J136" i="2" s="1"/>
  <c r="K136" i="2" s="1"/>
  <c r="L136" i="2" s="1"/>
  <c r="B137" i="2" s="1"/>
  <c r="D137" i="2" s="1"/>
  <c r="F137" i="2" l="1"/>
  <c r="E137" i="2"/>
  <c r="G137" i="2" l="1"/>
  <c r="H137" i="2" s="1"/>
  <c r="I137" i="2" s="1"/>
  <c r="J137" i="2" s="1"/>
  <c r="K137" i="2" s="1"/>
  <c r="L137" i="2" s="1"/>
  <c r="B138" i="2" s="1"/>
  <c r="D138" i="2" s="1"/>
  <c r="E138" i="2" l="1"/>
  <c r="F138" i="2"/>
  <c r="G138" i="2" l="1"/>
  <c r="H138" i="2" s="1"/>
  <c r="I138" i="2" s="1"/>
  <c r="J138" i="2" s="1"/>
  <c r="K138" i="2" s="1"/>
  <c r="L138" i="2" s="1"/>
  <c r="B139" i="2" s="1"/>
  <c r="D139" i="2" s="1"/>
  <c r="F139" i="2" l="1"/>
  <c r="E139" i="2"/>
  <c r="G139" i="2" l="1"/>
  <c r="H139" i="2" s="1"/>
  <c r="I139" i="2" s="1"/>
  <c r="J139" i="2" s="1"/>
  <c r="K139" i="2" s="1"/>
  <c r="L139" i="2" s="1"/>
  <c r="B140" i="2" s="1"/>
  <c r="D140" i="2" s="1"/>
  <c r="E140" i="2" l="1"/>
  <c r="F140" i="2"/>
  <c r="G140" i="2" l="1"/>
  <c r="H140" i="2" s="1"/>
  <c r="I140" i="2" s="1"/>
  <c r="J140" i="2" s="1"/>
  <c r="K140" i="2" s="1"/>
  <c r="L140" i="2" s="1"/>
  <c r="B141" i="2" s="1"/>
  <c r="D141" i="2" s="1"/>
  <c r="E141" i="2" l="1"/>
  <c r="F141" i="2"/>
  <c r="G141" i="2" l="1"/>
  <c r="H141" i="2" s="1"/>
  <c r="I141" i="2" s="1"/>
  <c r="J141" i="2" s="1"/>
  <c r="K141" i="2" s="1"/>
  <c r="L141" i="2" s="1"/>
  <c r="B142" i="2" s="1"/>
  <c r="D142" i="2" s="1"/>
  <c r="E142" i="2" l="1"/>
  <c r="F142" i="2"/>
  <c r="G142" i="2" l="1"/>
  <c r="H142" i="2" s="1"/>
  <c r="I142" i="2" s="1"/>
  <c r="J142" i="2" s="1"/>
  <c r="K142" i="2" s="1"/>
  <c r="L142" i="2" s="1"/>
  <c r="B143" i="2" s="1"/>
  <c r="D143" i="2" s="1"/>
  <c r="E143" i="2" l="1"/>
  <c r="F143" i="2"/>
  <c r="G143" i="2" l="1"/>
  <c r="H143" i="2" s="1"/>
  <c r="I143" i="2" s="1"/>
  <c r="J143" i="2" s="1"/>
  <c r="K143" i="2" s="1"/>
  <c r="L143" i="2" s="1"/>
  <c r="B144" i="2" s="1"/>
  <c r="D144" i="2" s="1"/>
  <c r="F144" i="2" l="1"/>
  <c r="E144" i="2"/>
  <c r="G144" i="2" l="1"/>
  <c r="H144" i="2" s="1"/>
  <c r="I144" i="2" s="1"/>
  <c r="J144" i="2" s="1"/>
  <c r="K144" i="2" s="1"/>
  <c r="L144" i="2" s="1"/>
  <c r="B145" i="2" s="1"/>
  <c r="D145" i="2" s="1"/>
  <c r="F145" i="2" l="1"/>
  <c r="E145" i="2"/>
  <c r="G145" i="2" l="1"/>
  <c r="H145" i="2" s="1"/>
  <c r="I145" i="2" s="1"/>
  <c r="J145" i="2" s="1"/>
  <c r="K145" i="2" s="1"/>
  <c r="L145" i="2" s="1"/>
  <c r="B146" i="2" s="1"/>
  <c r="D146" i="2" s="1"/>
  <c r="E146" i="2" l="1"/>
  <c r="F146" i="2"/>
  <c r="G146" i="2" l="1"/>
  <c r="H146" i="2" s="1"/>
  <c r="I146" i="2" s="1"/>
  <c r="J146" i="2" s="1"/>
  <c r="K146" i="2" s="1"/>
  <c r="L146" i="2" s="1"/>
  <c r="B147" i="2" s="1"/>
  <c r="D147" i="2" s="1"/>
  <c r="F147" i="2" l="1"/>
  <c r="E147" i="2"/>
  <c r="G147" i="2" l="1"/>
  <c r="H147" i="2" s="1"/>
  <c r="I147" i="2" s="1"/>
  <c r="J147" i="2" s="1"/>
  <c r="K147" i="2" s="1"/>
  <c r="L147" i="2" s="1"/>
  <c r="B148" i="2" s="1"/>
  <c r="D148" i="2" s="1"/>
  <c r="F148" i="2" l="1"/>
  <c r="E148" i="2"/>
  <c r="G148" i="2" l="1"/>
  <c r="H148" i="2" s="1"/>
  <c r="I148" i="2" s="1"/>
  <c r="J148" i="2" s="1"/>
  <c r="K148" i="2" s="1"/>
  <c r="L148" i="2" s="1"/>
  <c r="B149" i="2" s="1"/>
  <c r="D149" i="2" s="1"/>
  <c r="E149" i="2" l="1"/>
  <c r="F149" i="2"/>
  <c r="G149" i="2" l="1"/>
  <c r="H149" i="2" s="1"/>
  <c r="I149" i="2" s="1"/>
  <c r="J149" i="2" s="1"/>
  <c r="K149" i="2" s="1"/>
  <c r="L149" i="2" s="1"/>
  <c r="B150" i="2" s="1"/>
  <c r="D150" i="2" s="1"/>
  <c r="F150" i="2" l="1"/>
  <c r="E150" i="2"/>
  <c r="G150" i="2" l="1"/>
  <c r="H150" i="2" s="1"/>
  <c r="I150" i="2" s="1"/>
  <c r="J150" i="2" s="1"/>
  <c r="K150" i="2" s="1"/>
  <c r="L150" i="2" s="1"/>
  <c r="B151" i="2" s="1"/>
  <c r="D151" i="2" s="1"/>
  <c r="E151" i="2" l="1"/>
  <c r="F151" i="2"/>
  <c r="G151" i="2" l="1"/>
  <c r="H151" i="2" s="1"/>
  <c r="I151" i="2" s="1"/>
  <c r="J151" i="2" s="1"/>
  <c r="K151" i="2" s="1"/>
  <c r="L151" i="2" s="1"/>
  <c r="B152" i="2" s="1"/>
  <c r="D152" i="2" l="1"/>
  <c r="E152" i="2" s="1"/>
  <c r="H13" i="1" s="1"/>
  <c r="F152" i="2"/>
  <c r="G152" i="2" s="1"/>
  <c r="H152" i="2" s="1"/>
  <c r="I152" i="2" s="1"/>
  <c r="J152" i="2" s="1"/>
  <c r="K152" i="2" s="1"/>
  <c r="L152" i="2" s="1"/>
  <c r="B153" i="2" s="1"/>
  <c r="D153" i="2" l="1"/>
  <c r="F153" i="2" l="1"/>
  <c r="E153" i="2"/>
  <c r="G153" i="2" s="1"/>
  <c r="H153" i="2" s="1"/>
  <c r="I153" i="2" s="1"/>
  <c r="J153" i="2" s="1"/>
  <c r="K153" i="2" s="1"/>
  <c r="L153" i="2" s="1"/>
  <c r="B154" i="2" s="1"/>
  <c r="D154" i="2" s="1"/>
  <c r="F154" i="2" l="1"/>
  <c r="E154" i="2"/>
  <c r="G154" i="2" l="1"/>
  <c r="H154" i="2" s="1"/>
  <c r="I154" i="2" s="1"/>
  <c r="J154" i="2" s="1"/>
  <c r="K154" i="2" s="1"/>
  <c r="L154" i="2" s="1"/>
  <c r="B155" i="2" s="1"/>
  <c r="D155" i="2" s="1"/>
  <c r="F155" i="2" s="1"/>
  <c r="E155" i="2" l="1"/>
  <c r="G155" i="2" s="1"/>
  <c r="H155" i="2" s="1"/>
  <c r="I155" i="2" s="1"/>
  <c r="J155" i="2" s="1"/>
  <c r="K155" i="2" s="1"/>
  <c r="L155" i="2" s="1"/>
  <c r="B156" i="2" s="1"/>
  <c r="D156" i="2" s="1"/>
  <c r="F156" i="2" s="1"/>
  <c r="E156" i="2" l="1"/>
  <c r="G156" i="2" s="1"/>
  <c r="H156" i="2" s="1"/>
  <c r="I156" i="2" s="1"/>
  <c r="J156" i="2" s="1"/>
  <c r="K156" i="2" s="1"/>
  <c r="L156" i="2" s="1"/>
  <c r="B157" i="2" s="1"/>
  <c r="D157" i="2" s="1"/>
  <c r="F157" i="2" s="1"/>
  <c r="E157" i="2" l="1"/>
  <c r="G157" i="2" s="1"/>
  <c r="H157" i="2" s="1"/>
  <c r="I157" i="2" s="1"/>
  <c r="J157" i="2" s="1"/>
  <c r="K157" i="2" s="1"/>
  <c r="L157" i="2" s="1"/>
  <c r="B158" i="2" s="1"/>
  <c r="D158" i="2" s="1"/>
  <c r="E158" i="2" l="1"/>
  <c r="F158" i="2"/>
  <c r="G158" i="2" s="1"/>
  <c r="H158" i="2" s="1"/>
  <c r="I158" i="2" s="1"/>
  <c r="J158" i="2" s="1"/>
  <c r="K158" i="2" s="1"/>
  <c r="L158" i="2" s="1"/>
  <c r="B159" i="2" s="1"/>
  <c r="D159" i="2" s="1"/>
  <c r="F159" i="2" l="1"/>
  <c r="E159" i="2"/>
  <c r="G159" i="2" l="1"/>
  <c r="H159" i="2" s="1"/>
  <c r="I159" i="2" s="1"/>
  <c r="J159" i="2" s="1"/>
  <c r="K159" i="2" s="1"/>
  <c r="L159" i="2" s="1"/>
  <c r="B160" i="2" s="1"/>
  <c r="D160" i="2" s="1"/>
  <c r="F160" i="2" s="1"/>
  <c r="E160" i="2" l="1"/>
  <c r="G160" i="2" s="1"/>
  <c r="H160" i="2" s="1"/>
  <c r="I160" i="2" s="1"/>
  <c r="J160" i="2" s="1"/>
  <c r="K160" i="2" s="1"/>
  <c r="L160" i="2" s="1"/>
  <c r="B161" i="2" s="1"/>
  <c r="D161" i="2" s="1"/>
  <c r="F161" i="2" s="1"/>
  <c r="E161" i="2" l="1"/>
  <c r="G161" i="2" s="1"/>
  <c r="H161" i="2" s="1"/>
  <c r="I161" i="2" s="1"/>
  <c r="J161" i="2" s="1"/>
  <c r="K161" i="2" s="1"/>
  <c r="L161" i="2" s="1"/>
  <c r="B162" i="2" s="1"/>
  <c r="D162" i="2" s="1"/>
  <c r="F162" i="2" s="1"/>
  <c r="E162" i="2" l="1"/>
  <c r="G162" i="2" s="1"/>
  <c r="H162" i="2" s="1"/>
  <c r="I162" i="2" s="1"/>
  <c r="J162" i="2" s="1"/>
  <c r="K162" i="2" s="1"/>
  <c r="L162" i="2" s="1"/>
  <c r="B163" i="2" s="1"/>
  <c r="D163" i="2" s="1"/>
  <c r="F163" i="2" s="1"/>
  <c r="E163" i="2" l="1"/>
  <c r="G163" i="2" s="1"/>
  <c r="H163" i="2" s="1"/>
  <c r="I163" i="2" s="1"/>
  <c r="J163" i="2" s="1"/>
  <c r="K163" i="2" s="1"/>
  <c r="L163" i="2" s="1"/>
  <c r="B164" i="2" s="1"/>
  <c r="D164" i="2" s="1"/>
  <c r="F164" i="2" s="1"/>
  <c r="E164" i="2" l="1"/>
  <c r="G164" i="2" s="1"/>
  <c r="H164" i="2" s="1"/>
  <c r="I164" i="2" s="1"/>
  <c r="J164" i="2" s="1"/>
  <c r="K164" i="2" s="1"/>
  <c r="L164" i="2" s="1"/>
  <c r="B165" i="2" s="1"/>
  <c r="D165" i="2" s="1"/>
  <c r="F165" i="2" s="1"/>
  <c r="E165" i="2" l="1"/>
  <c r="G165" i="2" s="1"/>
  <c r="H165" i="2" s="1"/>
  <c r="I165" i="2" s="1"/>
  <c r="J165" i="2" s="1"/>
  <c r="K165" i="2" s="1"/>
  <c r="L165" i="2" s="1"/>
  <c r="B166" i="2" s="1"/>
  <c r="D166" i="2" s="1"/>
  <c r="F166" i="2" s="1"/>
  <c r="E166" i="2" l="1"/>
  <c r="G166" i="2" s="1"/>
  <c r="H166" i="2" s="1"/>
  <c r="I166" i="2" s="1"/>
  <c r="J166" i="2" s="1"/>
  <c r="K166" i="2" s="1"/>
  <c r="L166" i="2" s="1"/>
  <c r="B167" i="2" s="1"/>
  <c r="D167" i="2" s="1"/>
  <c r="F167" i="2" s="1"/>
  <c r="E167" i="2" l="1"/>
  <c r="G167" i="2" s="1"/>
  <c r="H167" i="2" s="1"/>
  <c r="I167" i="2" s="1"/>
  <c r="J167" i="2" s="1"/>
  <c r="K167" i="2" s="1"/>
  <c r="L167" i="2" s="1"/>
  <c r="B168" i="2" s="1"/>
  <c r="D168" i="2" s="1"/>
  <c r="F168" i="2" l="1"/>
  <c r="E168" i="2"/>
  <c r="G168" i="2" s="1"/>
  <c r="H168" i="2" s="1"/>
  <c r="I168" i="2" s="1"/>
  <c r="J168" i="2" s="1"/>
  <c r="K168" i="2" s="1"/>
  <c r="L168" i="2" s="1"/>
  <c r="B169" i="2" s="1"/>
  <c r="D169" i="2" s="1"/>
  <c r="F169" i="2" s="1"/>
  <c r="E169" i="2" l="1"/>
  <c r="G169" i="2" s="1"/>
  <c r="H169" i="2" s="1"/>
  <c r="I169" i="2" s="1"/>
  <c r="J169" i="2" s="1"/>
  <c r="K169" i="2" s="1"/>
  <c r="L169" i="2" s="1"/>
  <c r="B170" i="2" s="1"/>
  <c r="D170" i="2" s="1"/>
  <c r="F170" i="2" s="1"/>
  <c r="E170" i="2" l="1"/>
  <c r="G170" i="2" s="1"/>
  <c r="H170" i="2" s="1"/>
  <c r="I170" i="2" s="1"/>
  <c r="J170" i="2" s="1"/>
  <c r="K170" i="2" s="1"/>
  <c r="L170" i="2" s="1"/>
  <c r="B171" i="2" s="1"/>
  <c r="D171" i="2" s="1"/>
  <c r="F171" i="2" s="1"/>
  <c r="E171" i="2" l="1"/>
  <c r="G171" i="2" s="1"/>
  <c r="H171" i="2" s="1"/>
  <c r="I171" i="2" s="1"/>
  <c r="J171" i="2" s="1"/>
  <c r="K171" i="2" s="1"/>
  <c r="L171" i="2" s="1"/>
  <c r="B172" i="2" s="1"/>
  <c r="D172" i="2" s="1"/>
  <c r="F172" i="2" s="1"/>
  <c r="E172" i="2" l="1"/>
  <c r="G172" i="2" s="1"/>
  <c r="H172" i="2" s="1"/>
  <c r="I172" i="2" s="1"/>
  <c r="J172" i="2" s="1"/>
  <c r="K172" i="2" s="1"/>
  <c r="L172" i="2" s="1"/>
  <c r="B173" i="2" s="1"/>
  <c r="D173" i="2" s="1"/>
  <c r="F173" i="2" s="1"/>
  <c r="E173" i="2" l="1"/>
  <c r="G173" i="2" s="1"/>
  <c r="H173" i="2" s="1"/>
  <c r="I173" i="2" s="1"/>
  <c r="J173" i="2" s="1"/>
  <c r="K173" i="2" s="1"/>
  <c r="L173" i="2" s="1"/>
  <c r="B174" i="2" s="1"/>
  <c r="D174" i="2" s="1"/>
  <c r="E174" i="2" s="1"/>
  <c r="F174" i="2" l="1"/>
  <c r="G174" i="2"/>
  <c r="H174" i="2" s="1"/>
  <c r="I174" i="2" s="1"/>
  <c r="J174" i="2" s="1"/>
  <c r="K174" i="2" s="1"/>
  <c r="L174" i="2" s="1"/>
  <c r="B175" i="2" s="1"/>
  <c r="D175" i="2" s="1"/>
  <c r="F175" i="2" s="1"/>
  <c r="E175" i="2" l="1"/>
  <c r="G175" i="2" s="1"/>
  <c r="H175" i="2" s="1"/>
  <c r="I175" i="2" s="1"/>
  <c r="J175" i="2" s="1"/>
  <c r="K175" i="2" s="1"/>
  <c r="L175" i="2" s="1"/>
  <c r="B176" i="2" s="1"/>
  <c r="D176" i="2" s="1"/>
  <c r="E176" i="2" s="1"/>
  <c r="F176" i="2" l="1"/>
  <c r="G176" i="2"/>
  <c r="H176" i="2" s="1"/>
  <c r="I176" i="2" s="1"/>
  <c r="J176" i="2" s="1"/>
  <c r="K176" i="2" s="1"/>
  <c r="L176" i="2" s="1"/>
  <c r="B177" i="2" s="1"/>
  <c r="D177" i="2" s="1"/>
  <c r="E177" i="2" l="1"/>
  <c r="F177" i="2"/>
  <c r="G177" i="2" l="1"/>
  <c r="H177" i="2" s="1"/>
  <c r="I177" i="2" s="1"/>
  <c r="J177" i="2" s="1"/>
  <c r="K177" i="2" s="1"/>
  <c r="L177" i="2" s="1"/>
  <c r="B178" i="2" s="1"/>
  <c r="D178" i="2" s="1"/>
  <c r="F178" i="2" l="1"/>
  <c r="E178" i="2"/>
  <c r="G178" i="2" s="1"/>
  <c r="H178" i="2" s="1"/>
  <c r="I178" i="2" s="1"/>
  <c r="J178" i="2" s="1"/>
  <c r="K178" i="2" s="1"/>
  <c r="L178" i="2" s="1"/>
  <c r="B179" i="2" s="1"/>
  <c r="D179" i="2" s="1"/>
  <c r="F179" i="2" l="1"/>
  <c r="E179" i="2"/>
  <c r="G179" i="2" l="1"/>
  <c r="H179" i="2" s="1"/>
  <c r="I179" i="2" s="1"/>
  <c r="J179" i="2" s="1"/>
  <c r="K179" i="2" s="1"/>
  <c r="L179" i="2" s="1"/>
  <c r="B180" i="2" s="1"/>
  <c r="D180" i="2" s="1"/>
  <c r="F180" i="2" s="1"/>
  <c r="E180" i="2" l="1"/>
  <c r="G180" i="2" s="1"/>
  <c r="H180" i="2" s="1"/>
  <c r="I180" i="2" s="1"/>
  <c r="J180" i="2" s="1"/>
  <c r="K180" i="2" s="1"/>
  <c r="L180" i="2" s="1"/>
</calcChain>
</file>

<file path=xl/sharedStrings.xml><?xml version="1.0" encoding="utf-8"?>
<sst xmlns="http://schemas.openxmlformats.org/spreadsheetml/2006/main" count="32" uniqueCount="31">
  <si>
    <t>Time</t>
  </si>
  <si>
    <t>Position</t>
  </si>
  <si>
    <t>Target</t>
  </si>
  <si>
    <t>Error</t>
  </si>
  <si>
    <t>Time Step</t>
  </si>
  <si>
    <t>Initial Position</t>
  </si>
  <si>
    <t>Target Position</t>
  </si>
  <si>
    <t>Int. Error</t>
  </si>
  <si>
    <t>Der. Error</t>
  </si>
  <si>
    <t>Mass</t>
  </si>
  <si>
    <t>Initial Velocity</t>
  </si>
  <si>
    <t>Initial Error</t>
  </si>
  <si>
    <t>Output</t>
  </si>
  <si>
    <t>Clipped Output</t>
  </si>
  <si>
    <t>Simulation Parameters</t>
  </si>
  <si>
    <t>Control Parameters</t>
  </si>
  <si>
    <r>
      <t>K</t>
    </r>
    <r>
      <rPr>
        <vertAlign val="subscript"/>
        <sz val="18"/>
        <rFont val="Verdana"/>
        <family val="2"/>
      </rPr>
      <t>p</t>
    </r>
  </si>
  <si>
    <r>
      <t>K</t>
    </r>
    <r>
      <rPr>
        <vertAlign val="subscript"/>
        <sz val="18"/>
        <rFont val="Verdana"/>
        <family val="2"/>
      </rPr>
      <t>i</t>
    </r>
  </si>
  <si>
    <r>
      <t>K</t>
    </r>
    <r>
      <rPr>
        <vertAlign val="subscript"/>
        <sz val="18"/>
        <rFont val="Verdana"/>
        <family val="2"/>
      </rPr>
      <t>d</t>
    </r>
  </si>
  <si>
    <t>Max Output</t>
  </si>
  <si>
    <t>Initial Error Int.</t>
  </si>
  <si>
    <t>&lt;-- Suggested:</t>
  </si>
  <si>
    <t>Max Accel</t>
  </si>
  <si>
    <t>Target Velocity</t>
  </si>
  <si>
    <t>Actual Velocity</t>
  </si>
  <si>
    <t>Required Acc</t>
  </si>
  <si>
    <t>Clipped Acc</t>
  </si>
  <si>
    <t>&lt;-- negative value indicates no maximum</t>
  </si>
  <si>
    <t>Gravity Acc</t>
  </si>
  <si>
    <t>&lt;-- Steady State:</t>
  </si>
  <si>
    <t>--&gt; Min. Required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</si>
</sst>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2"/>
      <name val="Verdana"/>
      <family val="2"/>
    </font>
    <font>
      <sz val="18"/>
      <name val="Verdana"/>
      <family val="2"/>
    </font>
    <font>
      <vertAlign val="subscript"/>
      <sz val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Motion</a:t>
            </a:r>
          </a:p>
        </c:rich>
      </c:tx>
      <c:layout>
        <c:manualLayout>
          <c:xMode val="edge"/>
          <c:yMode val="edge"/>
          <c:x val="0.44004053695480522"/>
          <c:y val="3.9682539682539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8394250657764"/>
          <c:y val="0.1335697621130692"/>
          <c:w val="0.87153199638108569"/>
          <c:h val="0.74412410277500152"/>
        </c:manualLayout>
      </c:layout>
      <c:scatterChart>
        <c:scatterStyle val="smoothMarker"/>
        <c:varyColors val="0"/>
        <c:ser>
          <c:idx val="0"/>
          <c:order val="0"/>
          <c:tx>
            <c:v>Target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Computations!$A$2:$A$180</c:f>
              <c:numCache>
                <c:formatCode>General</c:formatCode>
                <c:ptCount val="1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</c:numCache>
            </c:numRef>
          </c:xVal>
          <c:yVal>
            <c:numRef>
              <c:f>Computations!$C$2:$C$180</c:f>
              <c:numCache>
                <c:formatCode>General</c:formatCode>
                <c:ptCount val="17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1-4F62-B345-5444A347C8D4}"/>
            </c:ext>
          </c:extLst>
        </c:ser>
        <c:ser>
          <c:idx val="2"/>
          <c:order val="2"/>
          <c:tx>
            <c:v>Motion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Computations!$A$2:$A$180</c:f>
              <c:numCache>
                <c:formatCode>General</c:formatCode>
                <c:ptCount val="1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1.6300000000000001</c:v>
                </c:pt>
                <c:pt idx="163">
                  <c:v>1.6400000000000001</c:v>
                </c:pt>
                <c:pt idx="164">
                  <c:v>1.6500000000000001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</c:numCache>
            </c:numRef>
          </c:xVal>
          <c:yVal>
            <c:numRef>
              <c:f>Computations!$B$2:$B$180</c:f>
              <c:numCache>
                <c:formatCode>General</c:formatCode>
                <c:ptCount val="179"/>
                <c:pt idx="0">
                  <c:v>0.1</c:v>
                </c:pt>
                <c:pt idx="1">
                  <c:v>1.2495698000000002</c:v>
                </c:pt>
                <c:pt idx="2">
                  <c:v>2.3280220718604001</c:v>
                </c:pt>
                <c:pt idx="3">
                  <c:v>3.3370916509917148</c:v>
                </c:pt>
                <c:pt idx="4">
                  <c:v>4.2786847845878935</c:v>
                </c:pt>
                <c:pt idx="5">
                  <c:v>5.1548525941649004</c:v>
                </c:pt>
                <c:pt idx="6">
                  <c:v>5.9677664633715786</c:v>
                </c:pt>
                <c:pt idx="7">
                  <c:v>6.7196952813660014</c:v>
                </c:pt>
                <c:pt idx="8">
                  <c:v>7.4129844697888592</c:v>
                </c:pt>
                <c:pt idx="9">
                  <c:v>8.0500367196862541</c:v>
                </c:pt>
                <c:pt idx="10">
                  <c:v>8.6332943635878063</c:v>
                </c:pt>
                <c:pt idx="11">
                  <c:v>9.165223307284867</c:v>
                </c:pt>
                <c:pt idx="12">
                  <c:v>9.6482984456327827</c:v>
                </c:pt>
                <c:pt idx="13">
                  <c:v>10.084990486877839</c:v>
                </c:pt>
                <c:pt idx="14">
                  <c:v>10.477754110543122</c:v>
                </c:pt>
                <c:pt idx="15">
                  <c:v>10.829017384760061</c:v>
                </c:pt>
                <c:pt idx="16">
                  <c:v>11.141172370067636</c:v>
                </c:pt>
                <c:pt idx="17">
                  <c:v>11.416566838085508</c:v>
                </c:pt>
                <c:pt idx="18">
                  <c:v>11.657497035068879</c:v>
                </c:pt>
                <c:pt idx="19">
                  <c:v>11.866201422142213</c:v>
                </c:pt>
                <c:pt idx="20">
                  <c:v>12.044855325958302</c:v>
                </c:pt>
                <c:pt idx="21">
                  <c:v>12.19556643561314</c:v>
                </c:pt>
                <c:pt idx="22">
                  <c:v>12.320371083841705</c:v>
                </c:pt>
                <c:pt idx="23">
                  <c:v>12.421231252803315</c:v>
                </c:pt>
                <c:pt idx="24">
                  <c:v>12.500032247117352</c:v>
                </c:pt>
                <c:pt idx="25">
                  <c:v>12.558580979212508</c:v>
                </c:pt>
                <c:pt idx="26">
                  <c:v>12.598604814488237</c:v>
                </c:pt>
                <c:pt idx="27">
                  <c:v>12.621750926240473</c:v>
                </c:pt>
                <c:pt idx="28">
                  <c:v>12.629586112760954</c:v>
                </c:pt>
                <c:pt idx="29">
                  <c:v>12.623597031468025</c:v>
                </c:pt>
                <c:pt idx="30">
                  <c:v>12.605190807355431</c:v>
                </c:pt>
                <c:pt idx="31">
                  <c:v>12.575695975444086</c:v>
                </c:pt>
                <c:pt idx="32">
                  <c:v>12.53636371928147</c:v>
                </c:pt>
                <c:pt idx="33">
                  <c:v>12.488369369846085</c:v>
                </c:pt>
                <c:pt idx="34">
                  <c:v>12.432814131473647</c:v>
                </c:pt>
                <c:pt idx="35">
                  <c:v>12.370727003621457</c:v>
                </c:pt>
                <c:pt idx="36">
                  <c:v>12.303066869422747</c:v>
                </c:pt>
                <c:pt idx="37">
                  <c:v>12.230724724049422</c:v>
                </c:pt>
                <c:pt idx="38">
                  <c:v>12.154526017896362</c:v>
                </c:pt>
                <c:pt idx="39">
                  <c:v>12.075233091520273</c:v>
                </c:pt>
                <c:pt idx="40">
                  <c:v>11.993547681109153</c:v>
                </c:pt>
                <c:pt idx="41">
                  <c:v>11.910113475023197</c:v>
                </c:pt>
                <c:pt idx="42">
                  <c:v>11.825518703633369</c:v>
                </c:pt>
                <c:pt idx="43">
                  <c:v>11.7402987462896</c:v>
                </c:pt>
                <c:pt idx="44">
                  <c:v>11.65493874077651</c:v>
                </c:pt>
                <c:pt idx="45">
                  <c:v>11.569876182061114</c:v>
                </c:pt>
                <c:pt idx="46">
                  <c:v>11.485503498504855</c:v>
                </c:pt>
                <c:pt idx="47">
                  <c:v>11.402170595002604</c:v>
                </c:pt>
                <c:pt idx="48">
                  <c:v>11.320187353725281</c:v>
                </c:pt>
                <c:pt idx="49">
                  <c:v>11.239826084282074</c:v>
                </c:pt>
                <c:pt idx="50">
                  <c:v>11.161323916184617</c:v>
                </c:pt>
                <c:pt idx="51">
                  <c:v>11.084885127490992</c:v>
                </c:pt>
                <c:pt idx="52">
                  <c:v>11.010683404434028</c:v>
                </c:pt>
                <c:pt idx="53">
                  <c:v>10.938864027698534</c:v>
                </c:pt>
                <c:pt idx="54">
                  <c:v>10.869545981807986</c:v>
                </c:pt>
                <c:pt idx="55">
                  <c:v>10.80282398481538</c:v>
                </c:pt>
                <c:pt idx="56">
                  <c:v>10.738770436167911</c:v>
                </c:pt>
                <c:pt idx="57">
                  <c:v>10.677437281233434</c:v>
                </c:pt>
                <c:pt idx="58">
                  <c:v>10.618857791540758</c:v>
                </c:pt>
                <c:pt idx="59">
                  <c:v>10.563048260298585</c:v>
                </c:pt>
                <c:pt idx="60">
                  <c:v>10.510009613221552</c:v>
                </c:pt>
                <c:pt idx="61">
                  <c:v>10.459728935109306</c:v>
                </c:pt>
                <c:pt idx="62">
                  <c:v>10.412180912998059</c:v>
                </c:pt>
                <c:pt idx="63">
                  <c:v>10.36732919703644</c:v>
                </c:pt>
                <c:pt idx="64">
                  <c:v>10.325127680530903</c:v>
                </c:pt>
                <c:pt idx="65">
                  <c:v>10.285521700863004</c:v>
                </c:pt>
                <c:pt idx="66">
                  <c:v>10.248449163203917</c:v>
                </c:pt>
                <c:pt idx="67">
                  <c:v>10.21384158914273</c:v>
                </c:pt>
                <c:pt idx="68">
                  <c:v>10.181625092506781</c:v>
                </c:pt>
                <c:pt idx="69">
                  <c:v>10.151721284786541</c:v>
                </c:pt>
                <c:pt idx="70">
                  <c:v>10.124048112686472</c:v>
                </c:pt>
                <c:pt idx="71">
                  <c:v>10.09852063040883</c:v>
                </c:pt>
                <c:pt idx="72">
                  <c:v>10.0750517093415</c:v>
                </c:pt>
                <c:pt idx="73">
                  <c:v>10.05355268786537</c:v>
                </c:pt>
                <c:pt idx="74">
                  <c:v>10.033933964023323</c:v>
                </c:pt>
                <c:pt idx="75">
                  <c:v>10.016105533803234</c:v>
                </c:pt>
                <c:pt idx="76">
                  <c:v>9.9999774777829398</c:v>
                </c:pt>
                <c:pt idx="77">
                  <c:v>9.9854603988676072</c:v>
                </c:pt>
                <c:pt idx="78">
                  <c:v>9.97246581382052</c:v>
                </c:pt>
                <c:pt idx="79">
                  <c:v>9.9609065012484592</c:v>
                </c:pt>
                <c:pt idx="80">
                  <c:v>9.950696808653781</c:v>
                </c:pt>
                <c:pt idx="81">
                  <c:v>9.9417529211081028</c:v>
                </c:pt>
                <c:pt idx="82">
                  <c:v>9.9339930940384118</c:v>
                </c:pt>
                <c:pt idx="83">
                  <c:v>9.9273378525462697</c:v>
                </c:pt>
                <c:pt idx="84">
                  <c:v>9.9217101596056754</c:v>
                </c:pt>
                <c:pt idx="85">
                  <c:v>9.9170355554058585</c:v>
                </c:pt>
                <c:pt idx="86">
                  <c:v>9.9132422700226304</c:v>
                </c:pt>
                <c:pt idx="87">
                  <c:v>9.9102613115167077</c:v>
                </c:pt>
                <c:pt idx="88">
                  <c:v>9.9080265314702682</c:v>
                </c:pt>
                <c:pt idx="89">
                  <c:v>9.9064746698845312</c:v>
                </c:pt>
                <c:pt idx="90">
                  <c:v>9.9055453812720149</c:v>
                </c:pt>
                <c:pt idx="91">
                  <c:v>9.9051812436876983</c:v>
                </c:pt>
                <c:pt idx="92">
                  <c:v>9.9053277523541947</c:v>
                </c:pt>
                <c:pt idx="93">
                  <c:v>9.9059332994475859</c:v>
                </c:pt>
                <c:pt idx="94">
                  <c:v>9.9069491415231177</c:v>
                </c:pt>
                <c:pt idx="95">
                  <c:v>9.9083293559739136</c:v>
                </c:pt>
                <c:pt idx="96">
                  <c:v>9.9100307878314826</c:v>
                </c:pt>
                <c:pt idx="97">
                  <c:v>9.9120129881342827</c:v>
                </c:pt>
                <c:pt idx="98">
                  <c:v>9.9142381450103017</c:v>
                </c:pt>
                <c:pt idx="99">
                  <c:v>9.916671008541547</c:v>
                </c:pt>
                <c:pt idx="100">
                  <c:v>9.9192788104028224</c:v>
                </c:pt>
                <c:pt idx="101">
                  <c:v>9.9220311791941977</c:v>
                </c:pt>
                <c:pt idx="102">
                  <c:v>9.9249000523163495</c:v>
                </c:pt>
                <c:pt idx="103">
                  <c:v>9.9278595851704825</c:v>
                </c:pt>
                <c:pt idx="104">
                  <c:v>9.9308860583999579</c:v>
                </c:pt>
                <c:pt idx="105">
                  <c:v>9.9339577838289781</c:v>
                </c:pt>
                <c:pt idx="106">
                  <c:v>9.9370550096948751</c:v>
                </c:pt>
                <c:pt idx="107">
                  <c:v>9.9401598257146127</c:v>
                </c:pt>
                <c:pt idx="108">
                  <c:v>9.9432560684730582</c:v>
                </c:pt>
                <c:pt idx="109">
                  <c:v>9.9463292275704092</c:v>
                </c:pt>
                <c:pt idx="110">
                  <c:v>9.949366352918835</c:v>
                </c:pt>
                <c:pt idx="111">
                  <c:v>9.9523559635337779</c:v>
                </c:pt>
                <c:pt idx="112">
                  <c:v>9.955287958123586</c:v>
                </c:pt>
                <c:pt idx="113">
                  <c:v>9.9581535277419082</c:v>
                </c:pt>
                <c:pt idx="114">
                  <c:v>9.9609450707307445</c:v>
                </c:pt>
                <c:pt idx="115">
                  <c:v>9.9636561101479586</c:v>
                </c:pt>
                <c:pt idx="116">
                  <c:v>9.9662812138414072</c:v>
                </c:pt>
                <c:pt idx="117">
                  <c:v>9.968815917302571</c:v>
                </c:pt>
                <c:pt idx="118">
                  <c:v>9.9712566494055377</c:v>
                </c:pt>
                <c:pt idx="119">
                  <c:v>9.9736006611123145</c:v>
                </c:pt>
                <c:pt idx="120">
                  <c:v>9.9758459572026634</c:v>
                </c:pt>
                <c:pt idx="121">
                  <c:v>9.9779912310658609</c:v>
                </c:pt>
                <c:pt idx="122">
                  <c:v>9.9800358025728446</c:v>
                </c:pt>
                <c:pt idx="123">
                  <c:v>9.9819795590300942</c:v>
                </c:pt>
                <c:pt idx="124">
                  <c:v>9.983822899201181</c:v>
                </c:pt>
                <c:pt idx="125">
                  <c:v>9.9855666803680663</c:v>
                </c:pt>
                <c:pt idx="126">
                  <c:v>9.9872121683919755</c:v>
                </c:pt>
                <c:pt idx="127">
                  <c:v>9.9887609907227493</c:v>
                </c:pt>
                <c:pt idx="128">
                  <c:v>9.9902150922960669</c:v>
                </c:pt>
                <c:pt idx="129">
                  <c:v>9.9915766942496216</c:v>
                </c:pt>
                <c:pt idx="130">
                  <c:v>9.9928482553822349</c:v>
                </c:pt>
                <c:pt idx="131">
                  <c:v>9.9940324362738249</c:v>
                </c:pt>
                <c:pt idx="132">
                  <c:v>9.9951320659791651</c:v>
                </c:pt>
                <c:pt idx="133">
                  <c:v>9.996150111204221</c:v>
                </c:pt>
                <c:pt idx="134">
                  <c:v>9.9970896478706752</c:v>
                </c:pt>
                <c:pt idx="135">
                  <c:v>9.9979538349717583</c:v>
                </c:pt>
                <c:pt idx="136">
                  <c:v>9.9987458906208317</c:v>
                </c:pt>
                <c:pt idx="137">
                  <c:v>9.9994690701930704</c:v>
                </c:pt>
                <c:pt idx="138">
                  <c:v>10.000126646460156</c:v>
                </c:pt>
                <c:pt idx="139">
                  <c:v>10.000721891617976</c:v>
                </c:pt>
                <c:pt idx="140">
                  <c:v>10.001258061107885</c:v>
                </c:pt>
                <c:pt idx="141">
                  <c:v>10.0017383791331</c:v>
                </c:pt>
                <c:pt idx="142">
                  <c:v>10.002166025773208</c:v>
                </c:pt>
                <c:pt idx="143">
                  <c:v>10.002544125601467</c:v>
                </c:pt>
                <c:pt idx="144">
                  <c:v>10.002875737711671</c:v>
                </c:pt>
                <c:pt idx="145">
                  <c:v>10.003163847063597</c:v>
                </c:pt>
                <c:pt idx="146">
                  <c:v>10.003411357058619</c:v>
                </c:pt>
                <c:pt idx="147">
                  <c:v>10.003621083259739</c:v>
                </c:pt>
                <c:pt idx="148">
                  <c:v>10.003795748173175</c:v>
                </c:pt>
                <c:pt idx="149">
                  <c:v>10.003937977011633</c:v>
                </c:pt>
                <c:pt idx="150">
                  <c:v>10.004050294362463</c:v>
                </c:pt>
                <c:pt idx="151">
                  <c:v>10.004135121687085</c:v>
                </c:pt>
                <c:pt idx="152">
                  <c:v>10.004194775581254</c:v>
                </c:pt>
                <c:pt idx="153">
                  <c:v>10.004231466728992</c:v>
                </c:pt>
                <c:pt idx="154">
                  <c:v>10.004247299486272</c:v>
                </c:pt>
                <c:pt idx="155">
                  <c:v>10.004244272033752</c:v>
                </c:pt>
                <c:pt idx="156">
                  <c:v>10.004224277041132</c:v>
                </c:pt>
                <c:pt idx="157">
                  <c:v>10.004189102788832</c:v>
                </c:pt>
                <c:pt idx="158">
                  <c:v>10.004140434695874</c:v>
                </c:pt>
                <c:pt idx="159">
                  <c:v>10.00407985720592</c:v>
                </c:pt>
                <c:pt idx="160">
                  <c:v>10.004008855986404</c:v>
                </c:pt>
                <c:pt idx="161">
                  <c:v>10.00392882039867</c:v>
                </c:pt>
                <c:pt idx="162">
                  <c:v>10.003841046199836</c:v>
                </c:pt>
                <c:pt idx="163">
                  <c:v>10.003746738439915</c:v>
                </c:pt>
                <c:pt idx="164">
                  <c:v>10.003647014520336</c:v>
                </c:pt>
                <c:pt idx="165">
                  <c:v>10.003542907382636</c:v>
                </c:pt>
                <c:pt idx="166">
                  <c:v>10.003435368798501</c:v>
                </c:pt>
                <c:pt idx="167">
                  <c:v>10.003325272734756</c:v>
                </c:pt>
                <c:pt idx="168">
                  <c:v>10.003213418769136</c:v>
                </c:pt>
                <c:pt idx="169">
                  <c:v>10.003100535534818</c:v>
                </c:pt>
                <c:pt idx="170">
                  <c:v>10.002987284173773</c:v>
                </c:pt>
                <c:pt idx="171">
                  <c:v>10.002874261780912</c:v>
                </c:pt>
                <c:pt idx="172">
                  <c:v>10.002762004822856</c:v>
                </c:pt>
                <c:pt idx="173">
                  <c:v>10.002650992516905</c:v>
                </c:pt>
                <c:pt idx="174">
                  <c:v>10.002541650157394</c:v>
                </c:pt>
                <c:pt idx="175">
                  <c:v>10.002434352378176</c:v>
                </c:pt>
                <c:pt idx="176">
                  <c:v>10.002329426341412</c:v>
                </c:pt>
                <c:pt idx="177">
                  <c:v>10.002227154844189</c:v>
                </c:pt>
                <c:pt idx="178">
                  <c:v>10.002127779335728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21-4F62-B345-5444A34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0184"/>
        <c:axId val="191207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Motion</c:v>
                </c:tx>
                <c:spPr>
                  <a:ln w="25400">
                    <a:solidFill>
                      <a:srgbClr val="DD2D32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Computations!$A$2:$A$152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0.35000000000000003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0.41000000000000003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0.47000000000000003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0.57000000000000006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0.69000000000000006</c:v>
                      </c:pt>
                      <c:pt idx="69">
                        <c:v>0.70000000000000007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0.82000000000000006</c:v>
                      </c:pt>
                      <c:pt idx="82">
                        <c:v>0.83000000000000007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0.94000000000000006</c:v>
                      </c:pt>
                      <c:pt idx="94">
                        <c:v>0.95000000000000007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  <c:pt idx="100">
                        <c:v>1.01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1.04</c:v>
                      </c:pt>
                      <c:pt idx="104">
                        <c:v>1.05</c:v>
                      </c:pt>
                      <c:pt idx="105">
                        <c:v>1.06</c:v>
                      </c:pt>
                      <c:pt idx="106">
                        <c:v>1.07</c:v>
                      </c:pt>
                      <c:pt idx="107">
                        <c:v>1.08</c:v>
                      </c:pt>
                      <c:pt idx="108">
                        <c:v>1.0900000000000001</c:v>
                      </c:pt>
                      <c:pt idx="109">
                        <c:v>1.1000000000000001</c:v>
                      </c:pt>
                      <c:pt idx="110">
                        <c:v>1.1100000000000001</c:v>
                      </c:pt>
                      <c:pt idx="111">
                        <c:v>1.1200000000000001</c:v>
                      </c:pt>
                      <c:pt idx="112">
                        <c:v>1.1300000000000001</c:v>
                      </c:pt>
                      <c:pt idx="113">
                        <c:v>1.1400000000000001</c:v>
                      </c:pt>
                      <c:pt idx="114">
                        <c:v>1.1500000000000001</c:v>
                      </c:pt>
                      <c:pt idx="115">
                        <c:v>1.1599999999999999</c:v>
                      </c:pt>
                      <c:pt idx="116">
                        <c:v>1.17</c:v>
                      </c:pt>
                      <c:pt idx="117">
                        <c:v>1.18</c:v>
                      </c:pt>
                      <c:pt idx="118">
                        <c:v>1.19</c:v>
                      </c:pt>
                      <c:pt idx="119">
                        <c:v>1.2</c:v>
                      </c:pt>
                      <c:pt idx="120">
                        <c:v>1.21</c:v>
                      </c:pt>
                      <c:pt idx="121">
                        <c:v>1.22</c:v>
                      </c:pt>
                      <c:pt idx="122">
                        <c:v>1.23</c:v>
                      </c:pt>
                      <c:pt idx="123">
                        <c:v>1.24</c:v>
                      </c:pt>
                      <c:pt idx="124">
                        <c:v>1.25</c:v>
                      </c:pt>
                      <c:pt idx="125">
                        <c:v>1.26</c:v>
                      </c:pt>
                      <c:pt idx="126">
                        <c:v>1.27</c:v>
                      </c:pt>
                      <c:pt idx="127">
                        <c:v>1.28</c:v>
                      </c:pt>
                      <c:pt idx="128">
                        <c:v>1.29</c:v>
                      </c:pt>
                      <c:pt idx="129">
                        <c:v>1.3</c:v>
                      </c:pt>
                      <c:pt idx="130">
                        <c:v>1.31</c:v>
                      </c:pt>
                      <c:pt idx="131">
                        <c:v>1.32</c:v>
                      </c:pt>
                      <c:pt idx="132">
                        <c:v>1.33</c:v>
                      </c:pt>
                      <c:pt idx="133">
                        <c:v>1.34</c:v>
                      </c:pt>
                      <c:pt idx="134">
                        <c:v>1.35</c:v>
                      </c:pt>
                      <c:pt idx="135">
                        <c:v>1.36</c:v>
                      </c:pt>
                      <c:pt idx="136">
                        <c:v>1.37</c:v>
                      </c:pt>
                      <c:pt idx="137">
                        <c:v>1.3800000000000001</c:v>
                      </c:pt>
                      <c:pt idx="138">
                        <c:v>1.3900000000000001</c:v>
                      </c:pt>
                      <c:pt idx="139">
                        <c:v>1.4000000000000001</c:v>
                      </c:pt>
                      <c:pt idx="140">
                        <c:v>1.41</c:v>
                      </c:pt>
                      <c:pt idx="141">
                        <c:v>1.42</c:v>
                      </c:pt>
                      <c:pt idx="142">
                        <c:v>1.43</c:v>
                      </c:pt>
                      <c:pt idx="143">
                        <c:v>1.44</c:v>
                      </c:pt>
                      <c:pt idx="144">
                        <c:v>1.45</c:v>
                      </c:pt>
                      <c:pt idx="145">
                        <c:v>1.46</c:v>
                      </c:pt>
                      <c:pt idx="146">
                        <c:v>1.47</c:v>
                      </c:pt>
                      <c:pt idx="147">
                        <c:v>1.48</c:v>
                      </c:pt>
                      <c:pt idx="148">
                        <c:v>1.49</c:v>
                      </c:pt>
                      <c:pt idx="149">
                        <c:v>1.5</c:v>
                      </c:pt>
                      <c:pt idx="150">
                        <c:v>1.51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Computations!$B$2:$B$152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0.1</c:v>
                      </c:pt>
                      <c:pt idx="1">
                        <c:v>1.2495698000000002</c:v>
                      </c:pt>
                      <c:pt idx="2">
                        <c:v>2.3280220718604001</c:v>
                      </c:pt>
                      <c:pt idx="3">
                        <c:v>3.3370916509917148</c:v>
                      </c:pt>
                      <c:pt idx="4">
                        <c:v>4.2786847845878935</c:v>
                      </c:pt>
                      <c:pt idx="5">
                        <c:v>5.1548525941649004</c:v>
                      </c:pt>
                      <c:pt idx="6">
                        <c:v>5.9677664633715786</c:v>
                      </c:pt>
                      <c:pt idx="7">
                        <c:v>6.7196952813660014</c:v>
                      </c:pt>
                      <c:pt idx="8">
                        <c:v>7.4129844697888592</c:v>
                      </c:pt>
                      <c:pt idx="9">
                        <c:v>8.0500367196862541</c:v>
                      </c:pt>
                      <c:pt idx="10">
                        <c:v>8.6332943635878063</c:v>
                      </c:pt>
                      <c:pt idx="11">
                        <c:v>9.165223307284867</c:v>
                      </c:pt>
                      <c:pt idx="12">
                        <c:v>9.6482984456327827</c:v>
                      </c:pt>
                      <c:pt idx="13">
                        <c:v>10.084990486877839</c:v>
                      </c:pt>
                      <c:pt idx="14">
                        <c:v>10.477754110543122</c:v>
                      </c:pt>
                      <c:pt idx="15">
                        <c:v>10.829017384760061</c:v>
                      </c:pt>
                      <c:pt idx="16">
                        <c:v>11.141172370067636</c:v>
                      </c:pt>
                      <c:pt idx="17">
                        <c:v>11.416566838085508</c:v>
                      </c:pt>
                      <c:pt idx="18">
                        <c:v>11.657497035068879</c:v>
                      </c:pt>
                      <c:pt idx="19">
                        <c:v>11.866201422142213</c:v>
                      </c:pt>
                      <c:pt idx="20">
                        <c:v>12.044855325958302</c:v>
                      </c:pt>
                      <c:pt idx="21">
                        <c:v>12.19556643561314</c:v>
                      </c:pt>
                      <c:pt idx="22">
                        <c:v>12.320371083841705</c:v>
                      </c:pt>
                      <c:pt idx="23">
                        <c:v>12.421231252803315</c:v>
                      </c:pt>
                      <c:pt idx="24">
                        <c:v>12.500032247117352</c:v>
                      </c:pt>
                      <c:pt idx="25">
                        <c:v>12.558580979212508</c:v>
                      </c:pt>
                      <c:pt idx="26">
                        <c:v>12.598604814488237</c:v>
                      </c:pt>
                      <c:pt idx="27">
                        <c:v>12.621750926240473</c:v>
                      </c:pt>
                      <c:pt idx="28">
                        <c:v>12.629586112760954</c:v>
                      </c:pt>
                      <c:pt idx="29">
                        <c:v>12.623597031468025</c:v>
                      </c:pt>
                      <c:pt idx="30">
                        <c:v>12.605190807355431</c:v>
                      </c:pt>
                      <c:pt idx="31">
                        <c:v>12.575695975444086</c:v>
                      </c:pt>
                      <c:pt idx="32">
                        <c:v>12.53636371928147</c:v>
                      </c:pt>
                      <c:pt idx="33">
                        <c:v>12.488369369846085</c:v>
                      </c:pt>
                      <c:pt idx="34">
                        <c:v>12.432814131473647</c:v>
                      </c:pt>
                      <c:pt idx="35">
                        <c:v>12.370727003621457</c:v>
                      </c:pt>
                      <c:pt idx="36">
                        <c:v>12.303066869422747</c:v>
                      </c:pt>
                      <c:pt idx="37">
                        <c:v>12.230724724049422</c:v>
                      </c:pt>
                      <c:pt idx="38">
                        <c:v>12.154526017896362</c:v>
                      </c:pt>
                      <c:pt idx="39">
                        <c:v>12.075233091520273</c:v>
                      </c:pt>
                      <c:pt idx="40">
                        <c:v>11.993547681109153</c:v>
                      </c:pt>
                      <c:pt idx="41">
                        <c:v>11.910113475023197</c:v>
                      </c:pt>
                      <c:pt idx="42">
                        <c:v>11.825518703633369</c:v>
                      </c:pt>
                      <c:pt idx="43">
                        <c:v>11.7402987462896</c:v>
                      </c:pt>
                      <c:pt idx="44">
                        <c:v>11.65493874077651</c:v>
                      </c:pt>
                      <c:pt idx="45">
                        <c:v>11.569876182061114</c:v>
                      </c:pt>
                      <c:pt idx="46">
                        <c:v>11.485503498504855</c:v>
                      </c:pt>
                      <c:pt idx="47">
                        <c:v>11.402170595002604</c:v>
                      </c:pt>
                      <c:pt idx="48">
                        <c:v>11.320187353725281</c:v>
                      </c:pt>
                      <c:pt idx="49">
                        <c:v>11.239826084282074</c:v>
                      </c:pt>
                      <c:pt idx="50">
                        <c:v>11.161323916184617</c:v>
                      </c:pt>
                      <c:pt idx="51">
                        <c:v>11.084885127490992</c:v>
                      </c:pt>
                      <c:pt idx="52">
                        <c:v>11.010683404434028</c:v>
                      </c:pt>
                      <c:pt idx="53">
                        <c:v>10.938864027698534</c:v>
                      </c:pt>
                      <c:pt idx="54">
                        <c:v>10.869545981807986</c:v>
                      </c:pt>
                      <c:pt idx="55">
                        <c:v>10.80282398481538</c:v>
                      </c:pt>
                      <c:pt idx="56">
                        <c:v>10.738770436167911</c:v>
                      </c:pt>
                      <c:pt idx="57">
                        <c:v>10.677437281233434</c:v>
                      </c:pt>
                      <c:pt idx="58">
                        <c:v>10.618857791540758</c:v>
                      </c:pt>
                      <c:pt idx="59">
                        <c:v>10.563048260298585</c:v>
                      </c:pt>
                      <c:pt idx="60">
                        <c:v>10.510009613221552</c:v>
                      </c:pt>
                      <c:pt idx="61">
                        <c:v>10.459728935109306</c:v>
                      </c:pt>
                      <c:pt idx="62">
                        <c:v>10.412180912998059</c:v>
                      </c:pt>
                      <c:pt idx="63">
                        <c:v>10.36732919703644</c:v>
                      </c:pt>
                      <c:pt idx="64">
                        <c:v>10.325127680530903</c:v>
                      </c:pt>
                      <c:pt idx="65">
                        <c:v>10.285521700863004</c:v>
                      </c:pt>
                      <c:pt idx="66">
                        <c:v>10.248449163203917</c:v>
                      </c:pt>
                      <c:pt idx="67">
                        <c:v>10.21384158914273</c:v>
                      </c:pt>
                      <c:pt idx="68">
                        <c:v>10.181625092506781</c:v>
                      </c:pt>
                      <c:pt idx="69">
                        <c:v>10.151721284786541</c:v>
                      </c:pt>
                      <c:pt idx="70">
                        <c:v>10.124048112686472</c:v>
                      </c:pt>
                      <c:pt idx="71">
                        <c:v>10.09852063040883</c:v>
                      </c:pt>
                      <c:pt idx="72">
                        <c:v>10.0750517093415</c:v>
                      </c:pt>
                      <c:pt idx="73">
                        <c:v>10.05355268786537</c:v>
                      </c:pt>
                      <c:pt idx="74">
                        <c:v>10.033933964023323</c:v>
                      </c:pt>
                      <c:pt idx="75">
                        <c:v>10.016105533803234</c:v>
                      </c:pt>
                      <c:pt idx="76">
                        <c:v>9.9999774777829398</c:v>
                      </c:pt>
                      <c:pt idx="77">
                        <c:v>9.9854603988676072</c:v>
                      </c:pt>
                      <c:pt idx="78">
                        <c:v>9.97246581382052</c:v>
                      </c:pt>
                      <c:pt idx="79">
                        <c:v>9.9609065012484592</c:v>
                      </c:pt>
                      <c:pt idx="80">
                        <c:v>9.950696808653781</c:v>
                      </c:pt>
                      <c:pt idx="81">
                        <c:v>9.9417529211081028</c:v>
                      </c:pt>
                      <c:pt idx="82">
                        <c:v>9.9339930940384118</c:v>
                      </c:pt>
                      <c:pt idx="83">
                        <c:v>9.9273378525462697</c:v>
                      </c:pt>
                      <c:pt idx="84">
                        <c:v>9.9217101596056754</c:v>
                      </c:pt>
                      <c:pt idx="85">
                        <c:v>9.9170355554058585</c:v>
                      </c:pt>
                      <c:pt idx="86">
                        <c:v>9.9132422700226304</c:v>
                      </c:pt>
                      <c:pt idx="87">
                        <c:v>9.9102613115167077</c:v>
                      </c:pt>
                      <c:pt idx="88">
                        <c:v>9.9080265314702682</c:v>
                      </c:pt>
                      <c:pt idx="89">
                        <c:v>9.9064746698845312</c:v>
                      </c:pt>
                      <c:pt idx="90">
                        <c:v>9.9055453812720149</c:v>
                      </c:pt>
                      <c:pt idx="91">
                        <c:v>9.9051812436876983</c:v>
                      </c:pt>
                      <c:pt idx="92">
                        <c:v>9.9053277523541947</c:v>
                      </c:pt>
                      <c:pt idx="93">
                        <c:v>9.9059332994475859</c:v>
                      </c:pt>
                      <c:pt idx="94">
                        <c:v>9.9069491415231177</c:v>
                      </c:pt>
                      <c:pt idx="95">
                        <c:v>9.9083293559739136</c:v>
                      </c:pt>
                      <c:pt idx="96">
                        <c:v>9.9100307878314826</c:v>
                      </c:pt>
                      <c:pt idx="97">
                        <c:v>9.9120129881342827</c:v>
                      </c:pt>
                      <c:pt idx="98">
                        <c:v>9.9142381450103017</c:v>
                      </c:pt>
                      <c:pt idx="99">
                        <c:v>9.916671008541547</c:v>
                      </c:pt>
                      <c:pt idx="100">
                        <c:v>9.9192788104028224</c:v>
                      </c:pt>
                      <c:pt idx="101">
                        <c:v>9.9220311791941977</c:v>
                      </c:pt>
                      <c:pt idx="102">
                        <c:v>9.9249000523163495</c:v>
                      </c:pt>
                      <c:pt idx="103">
                        <c:v>9.9278595851704825</c:v>
                      </c:pt>
                      <c:pt idx="104">
                        <c:v>9.9308860583999579</c:v>
                      </c:pt>
                      <c:pt idx="105">
                        <c:v>9.9339577838289781</c:v>
                      </c:pt>
                      <c:pt idx="106">
                        <c:v>9.9370550096948751</c:v>
                      </c:pt>
                      <c:pt idx="107">
                        <c:v>9.9401598257146127</c:v>
                      </c:pt>
                      <c:pt idx="108">
                        <c:v>9.9432560684730582</c:v>
                      </c:pt>
                      <c:pt idx="109">
                        <c:v>9.9463292275704092</c:v>
                      </c:pt>
                      <c:pt idx="110">
                        <c:v>9.949366352918835</c:v>
                      </c:pt>
                      <c:pt idx="111">
                        <c:v>9.9523559635337779</c:v>
                      </c:pt>
                      <c:pt idx="112">
                        <c:v>9.955287958123586</c:v>
                      </c:pt>
                      <c:pt idx="113">
                        <c:v>9.9581535277419082</c:v>
                      </c:pt>
                      <c:pt idx="114">
                        <c:v>9.9609450707307445</c:v>
                      </c:pt>
                      <c:pt idx="115">
                        <c:v>9.9636561101479586</c:v>
                      </c:pt>
                      <c:pt idx="116">
                        <c:v>9.9662812138414072</c:v>
                      </c:pt>
                      <c:pt idx="117">
                        <c:v>9.968815917302571</c:v>
                      </c:pt>
                      <c:pt idx="118">
                        <c:v>9.9712566494055377</c:v>
                      </c:pt>
                      <c:pt idx="119">
                        <c:v>9.9736006611123145</c:v>
                      </c:pt>
                      <c:pt idx="120">
                        <c:v>9.9758459572026634</c:v>
                      </c:pt>
                      <c:pt idx="121">
                        <c:v>9.9779912310658609</c:v>
                      </c:pt>
                      <c:pt idx="122">
                        <c:v>9.9800358025728446</c:v>
                      </c:pt>
                      <c:pt idx="123">
                        <c:v>9.9819795590300942</c:v>
                      </c:pt>
                      <c:pt idx="124">
                        <c:v>9.983822899201181</c:v>
                      </c:pt>
                      <c:pt idx="125">
                        <c:v>9.9855666803680663</c:v>
                      </c:pt>
                      <c:pt idx="126">
                        <c:v>9.9872121683919755</c:v>
                      </c:pt>
                      <c:pt idx="127">
                        <c:v>9.9887609907227493</c:v>
                      </c:pt>
                      <c:pt idx="128">
                        <c:v>9.9902150922960669</c:v>
                      </c:pt>
                      <c:pt idx="129">
                        <c:v>9.9915766942496216</c:v>
                      </c:pt>
                      <c:pt idx="130">
                        <c:v>9.9928482553822349</c:v>
                      </c:pt>
                      <c:pt idx="131">
                        <c:v>9.9940324362738249</c:v>
                      </c:pt>
                      <c:pt idx="132">
                        <c:v>9.9951320659791651</c:v>
                      </c:pt>
                      <c:pt idx="133">
                        <c:v>9.996150111204221</c:v>
                      </c:pt>
                      <c:pt idx="134">
                        <c:v>9.9970896478706752</c:v>
                      </c:pt>
                      <c:pt idx="135">
                        <c:v>9.9979538349717583</c:v>
                      </c:pt>
                      <c:pt idx="136">
                        <c:v>9.9987458906208317</c:v>
                      </c:pt>
                      <c:pt idx="137">
                        <c:v>9.9994690701930704</c:v>
                      </c:pt>
                      <c:pt idx="138">
                        <c:v>10.000126646460156</c:v>
                      </c:pt>
                      <c:pt idx="139">
                        <c:v>10.000721891617976</c:v>
                      </c:pt>
                      <c:pt idx="140">
                        <c:v>10.001258061107885</c:v>
                      </c:pt>
                      <c:pt idx="141">
                        <c:v>10.0017383791331</c:v>
                      </c:pt>
                      <c:pt idx="142">
                        <c:v>10.002166025773208</c:v>
                      </c:pt>
                      <c:pt idx="143">
                        <c:v>10.002544125601467</c:v>
                      </c:pt>
                      <c:pt idx="144">
                        <c:v>10.002875737711671</c:v>
                      </c:pt>
                      <c:pt idx="145">
                        <c:v>10.003163847063597</c:v>
                      </c:pt>
                      <c:pt idx="146">
                        <c:v>10.003411357058619</c:v>
                      </c:pt>
                      <c:pt idx="147">
                        <c:v>10.003621083259739</c:v>
                      </c:pt>
                      <c:pt idx="148">
                        <c:v>10.003795748173175</c:v>
                      </c:pt>
                      <c:pt idx="149">
                        <c:v>10.003937977011633</c:v>
                      </c:pt>
                      <c:pt idx="150">
                        <c:v>10.004050294362463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E21-4F62-B345-5444A347C8D4}"/>
                  </c:ext>
                </c:extLst>
              </c15:ser>
            </c15:filteredScatterSeries>
          </c:ext>
        </c:extLst>
      </c:scatterChart>
      <c:valAx>
        <c:axId val="246720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th-TH"/>
          </a:p>
        </c:txPr>
        <c:crossAx val="191207640"/>
        <c:crosses val="autoZero"/>
        <c:crossBetween val="midCat"/>
      </c:valAx>
      <c:valAx>
        <c:axId val="19120764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(angle)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th-TH"/>
          </a:p>
        </c:txPr>
        <c:crossAx val="246720184"/>
        <c:crosses val="autoZero"/>
        <c:crossBetween val="midCat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2666954389532001"/>
          <c:y val="5.7204724409448821E-2"/>
          <c:w val="0.2278376097376226"/>
          <c:h val="5.64925630396214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th-TH"/>
    </a:p>
  </c:txPr>
  <c:printSettings>
    <c:headerFooter/>
    <c:pageMargins b="0.75" l="0.7" r="0.7" t="0.75" header="0.3" footer="0.3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Position Error</a:t>
            </a:r>
          </a:p>
        </c:rich>
      </c:tx>
      <c:layout>
        <c:manualLayout>
          <c:xMode val="edge"/>
          <c:yMode val="edge"/>
          <c:x val="0.43275360372888827"/>
          <c:y val="3.917135358080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016132616312313"/>
          <c:y val="0.20004624422979364"/>
          <c:w val="0.87739706714492616"/>
          <c:h val="0.72131784997463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Computations!$D$1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Computations!$A$2:$A$152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1.1300000000000001</c:v>
                </c:pt>
                <c:pt idx="113">
                  <c:v>1.1400000000000001</c:v>
                </c:pt>
                <c:pt idx="114">
                  <c:v>1.1500000000000001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1.3800000000000001</c:v>
                </c:pt>
                <c:pt idx="138">
                  <c:v>1.3900000000000001</c:v>
                </c:pt>
                <c:pt idx="139">
                  <c:v>1.4000000000000001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</c:numCache>
            </c:numRef>
          </c:xVal>
          <c:yVal>
            <c:numRef>
              <c:f>Computations!$D$2:$D$152</c:f>
              <c:numCache>
                <c:formatCode>General</c:formatCode>
                <c:ptCount val="151"/>
                <c:pt idx="0">
                  <c:v>-9.9</c:v>
                </c:pt>
                <c:pt idx="1">
                  <c:v>-8.7504302000000003</c:v>
                </c:pt>
                <c:pt idx="2">
                  <c:v>-7.6719779281395999</c:v>
                </c:pt>
                <c:pt idx="3">
                  <c:v>-6.6629083490082852</c:v>
                </c:pt>
                <c:pt idx="4">
                  <c:v>-5.7213152154121065</c:v>
                </c:pt>
                <c:pt idx="5">
                  <c:v>-4.8451474058350996</c:v>
                </c:pt>
                <c:pt idx="6">
                  <c:v>-4.0322335366284214</c:v>
                </c:pt>
                <c:pt idx="7">
                  <c:v>-3.2803047186339986</c:v>
                </c:pt>
                <c:pt idx="8">
                  <c:v>-2.5870155302111408</c:v>
                </c:pt>
                <c:pt idx="9">
                  <c:v>-1.9499632803137459</c:v>
                </c:pt>
                <c:pt idx="10">
                  <c:v>-1.3667056364121937</c:v>
                </c:pt>
                <c:pt idx="11">
                  <c:v>-0.834776692715133</c:v>
                </c:pt>
                <c:pt idx="12">
                  <c:v>-0.35170155436721728</c:v>
                </c:pt>
                <c:pt idx="13">
                  <c:v>8.4990486877838833E-2</c:v>
                </c:pt>
                <c:pt idx="14">
                  <c:v>0.47775411054312222</c:v>
                </c:pt>
                <c:pt idx="15">
                  <c:v>0.82901738476006059</c:v>
                </c:pt>
                <c:pt idx="16">
                  <c:v>1.1411723700676362</c:v>
                </c:pt>
                <c:pt idx="17">
                  <c:v>1.4165668380855081</c:v>
                </c:pt>
                <c:pt idx="18">
                  <c:v>1.6574970350688787</c:v>
                </c:pt>
                <c:pt idx="19">
                  <c:v>1.866201422142213</c:v>
                </c:pt>
                <c:pt idx="20">
                  <c:v>2.0448553259583022</c:v>
                </c:pt>
                <c:pt idx="21">
                  <c:v>2.1955664356131397</c:v>
                </c:pt>
                <c:pt idx="22">
                  <c:v>2.3203710838417049</c:v>
                </c:pt>
                <c:pt idx="23">
                  <c:v>2.4212312528033149</c:v>
                </c:pt>
                <c:pt idx="24">
                  <c:v>2.5000322471173515</c:v>
                </c:pt>
                <c:pt idx="25">
                  <c:v>2.5585809792125076</c:v>
                </c:pt>
                <c:pt idx="26">
                  <c:v>2.5986048144882368</c:v>
                </c:pt>
                <c:pt idx="27">
                  <c:v>2.6217509262404732</c:v>
                </c:pt>
                <c:pt idx="28">
                  <c:v>2.6295861127609541</c:v>
                </c:pt>
                <c:pt idx="29">
                  <c:v>2.6235970314680248</c:v>
                </c:pt>
                <c:pt idx="30">
                  <c:v>2.6051908073554308</c:v>
                </c:pt>
                <c:pt idx="31">
                  <c:v>2.575695975444086</c:v>
                </c:pt>
                <c:pt idx="32">
                  <c:v>2.5363637192814696</c:v>
                </c:pt>
                <c:pt idx="33">
                  <c:v>2.4883693698460849</c:v>
                </c:pt>
                <c:pt idx="34">
                  <c:v>2.4328141314736467</c:v>
                </c:pt>
                <c:pt idx="35">
                  <c:v>2.3707270036214574</c:v>
                </c:pt>
                <c:pt idx="36">
                  <c:v>2.3030668694227465</c:v>
                </c:pt>
                <c:pt idx="37">
                  <c:v>2.2307247240494217</c:v>
                </c:pt>
                <c:pt idx="38">
                  <c:v>2.1545260178963623</c:v>
                </c:pt>
                <c:pt idx="39">
                  <c:v>2.075233091520273</c:v>
                </c:pt>
                <c:pt idx="40">
                  <c:v>1.9935476811091526</c:v>
                </c:pt>
                <c:pt idx="41">
                  <c:v>1.9101134750231967</c:v>
                </c:pt>
                <c:pt idx="42">
                  <c:v>1.8255187036333691</c:v>
                </c:pt>
                <c:pt idx="43">
                  <c:v>1.7402987462896</c:v>
                </c:pt>
                <c:pt idx="44">
                  <c:v>1.6549387407765099</c:v>
                </c:pt>
                <c:pt idx="45">
                  <c:v>1.5698761820611136</c:v>
                </c:pt>
                <c:pt idx="46">
                  <c:v>1.4855034985048547</c:v>
                </c:pt>
                <c:pt idx="47">
                  <c:v>1.4021705950026035</c:v>
                </c:pt>
                <c:pt idx="48">
                  <c:v>1.3201873537252808</c:v>
                </c:pt>
                <c:pt idx="49">
                  <c:v>1.2398260842820736</c:v>
                </c:pt>
                <c:pt idx="50">
                  <c:v>1.1613239161846174</c:v>
                </c:pt>
                <c:pt idx="51">
                  <c:v>1.0848851274909919</c:v>
                </c:pt>
                <c:pt idx="52">
                  <c:v>1.0106834044340278</c:v>
                </c:pt>
                <c:pt idx="53">
                  <c:v>0.93886402769853383</c:v>
                </c:pt>
                <c:pt idx="54">
                  <c:v>0.86954598180798648</c:v>
                </c:pt>
                <c:pt idx="55">
                  <c:v>0.80282398481537953</c:v>
                </c:pt>
                <c:pt idx="56">
                  <c:v>0.73877043616791127</c:v>
                </c:pt>
                <c:pt idx="57">
                  <c:v>0.67743728123343416</c:v>
                </c:pt>
                <c:pt idx="58">
                  <c:v>0.61885779154075848</c:v>
                </c:pt>
                <c:pt idx="59">
                  <c:v>0.56304826029858468</c:v>
                </c:pt>
                <c:pt idx="60">
                  <c:v>0.51000961322155192</c:v>
                </c:pt>
                <c:pt idx="61">
                  <c:v>0.45972893510930568</c:v>
                </c:pt>
                <c:pt idx="62">
                  <c:v>0.4121809129980587</c:v>
                </c:pt>
                <c:pt idx="63">
                  <c:v>0.36732919703644029</c:v>
                </c:pt>
                <c:pt idx="64">
                  <c:v>0.32512768053090291</c:v>
                </c:pt>
                <c:pt idx="65">
                  <c:v>0.28552170086300421</c:v>
                </c:pt>
                <c:pt idx="66">
                  <c:v>0.24844916320391697</c:v>
                </c:pt>
                <c:pt idx="67">
                  <c:v>0.21384158914272966</c:v>
                </c:pt>
                <c:pt idx="68">
                  <c:v>0.18162509250678127</c:v>
                </c:pt>
                <c:pt idx="69">
                  <c:v>0.15172128478654123</c:v>
                </c:pt>
                <c:pt idx="70">
                  <c:v>0.12404811268647187</c:v>
                </c:pt>
                <c:pt idx="71">
                  <c:v>9.8520630408829746E-2</c:v>
                </c:pt>
                <c:pt idx="72">
                  <c:v>7.5051709341499517E-2</c:v>
                </c:pt>
                <c:pt idx="73">
                  <c:v>5.3552687865369819E-2</c:v>
                </c:pt>
                <c:pt idx="74">
                  <c:v>3.3933964023322716E-2</c:v>
                </c:pt>
                <c:pt idx="75">
                  <c:v>1.6105533803234096E-2</c:v>
                </c:pt>
                <c:pt idx="76">
                  <c:v>-2.2522217060227945E-5</c:v>
                </c:pt>
                <c:pt idx="77">
                  <c:v>-1.4539601132392832E-2</c:v>
                </c:pt>
                <c:pt idx="78">
                  <c:v>-2.7534186179480002E-2</c:v>
                </c:pt>
                <c:pt idx="79">
                  <c:v>-3.9093498751540778E-2</c:v>
                </c:pt>
                <c:pt idx="80">
                  <c:v>-4.9303191346218966E-2</c:v>
                </c:pt>
                <c:pt idx="81">
                  <c:v>-5.8247078891897175E-2</c:v>
                </c:pt>
                <c:pt idx="82">
                  <c:v>-6.6006905961588203E-2</c:v>
                </c:pt>
                <c:pt idx="83">
                  <c:v>-7.2662147453730341E-2</c:v>
                </c:pt>
                <c:pt idx="84">
                  <c:v>-7.8289840394324628E-2</c:v>
                </c:pt>
                <c:pt idx="85">
                  <c:v>-8.296444459414154E-2</c:v>
                </c:pt>
                <c:pt idx="86">
                  <c:v>-8.6757729977369635E-2</c:v>
                </c:pt>
                <c:pt idx="87">
                  <c:v>-8.973868848329225E-2</c:v>
                </c:pt>
                <c:pt idx="88">
                  <c:v>-9.1973468529731761E-2</c:v>
                </c:pt>
                <c:pt idx="89">
                  <c:v>-9.3525330115468819E-2</c:v>
                </c:pt>
                <c:pt idx="90">
                  <c:v>-9.4454618727985107E-2</c:v>
                </c:pt>
                <c:pt idx="91">
                  <c:v>-9.4818756312301744E-2</c:v>
                </c:pt>
                <c:pt idx="92">
                  <c:v>-9.4672247645805285E-2</c:v>
                </c:pt>
                <c:pt idx="93">
                  <c:v>-9.4066700552414062E-2</c:v>
                </c:pt>
                <c:pt idx="94">
                  <c:v>-9.3050858476882325E-2</c:v>
                </c:pt>
                <c:pt idx="95">
                  <c:v>-9.1670644026086379E-2</c:v>
                </c:pt>
                <c:pt idx="96">
                  <c:v>-8.9969212168517387E-2</c:v>
                </c:pt>
                <c:pt idx="97">
                  <c:v>-8.7987011865717335E-2</c:v>
                </c:pt>
                <c:pt idx="98">
                  <c:v>-8.576185498969835E-2</c:v>
                </c:pt>
                <c:pt idx="99">
                  <c:v>-8.3328991458452961E-2</c:v>
                </c:pt>
                <c:pt idx="100">
                  <c:v>-8.0721189597177556E-2</c:v>
                </c:pt>
                <c:pt idx="101">
                  <c:v>-7.7968820805802252E-2</c:v>
                </c:pt>
                <c:pt idx="102">
                  <c:v>-7.509994768365047E-2</c:v>
                </c:pt>
                <c:pt idx="103">
                  <c:v>-7.2140414829517496E-2</c:v>
                </c:pt>
                <c:pt idx="104">
                  <c:v>-6.9113941600042139E-2</c:v>
                </c:pt>
                <c:pt idx="105">
                  <c:v>-6.6042216171021906E-2</c:v>
                </c:pt>
                <c:pt idx="106">
                  <c:v>-6.2944990305124904E-2</c:v>
                </c:pt>
                <c:pt idx="107">
                  <c:v>-5.9840174285387349E-2</c:v>
                </c:pt>
                <c:pt idx="108">
                  <c:v>-5.6743931526941793E-2</c:v>
                </c:pt>
                <c:pt idx="109">
                  <c:v>-5.3670772429590841E-2</c:v>
                </c:pt>
                <c:pt idx="110">
                  <c:v>-5.0633647081165023E-2</c:v>
                </c:pt>
                <c:pt idx="111">
                  <c:v>-4.7644036466222062E-2</c:v>
                </c:pt>
                <c:pt idx="112">
                  <c:v>-4.4712041876413977E-2</c:v>
                </c:pt>
                <c:pt idx="113">
                  <c:v>-4.1846472258091794E-2</c:v>
                </c:pt>
                <c:pt idx="114">
                  <c:v>-3.9054929269255467E-2</c:v>
                </c:pt>
                <c:pt idx="115">
                  <c:v>-3.63438898520414E-2</c:v>
                </c:pt>
                <c:pt idx="116">
                  <c:v>-3.3718786158592806E-2</c:v>
                </c:pt>
                <c:pt idx="117">
                  <c:v>-3.1184082697429005E-2</c:v>
                </c:pt>
                <c:pt idx="118">
                  <c:v>-2.8743350594462314E-2</c:v>
                </c:pt>
                <c:pt idx="119">
                  <c:v>-2.6399338887685531E-2</c:v>
                </c:pt>
                <c:pt idx="120">
                  <c:v>-2.4154042797336572E-2</c:v>
                </c:pt>
                <c:pt idx="121">
                  <c:v>-2.2008768934139056E-2</c:v>
                </c:pt>
                <c:pt idx="122">
                  <c:v>-1.9964197427155383E-2</c:v>
                </c:pt>
                <c:pt idx="123">
                  <c:v>-1.8020440969905849E-2</c:v>
                </c:pt>
                <c:pt idx="124">
                  <c:v>-1.6177100798818955E-2</c:v>
                </c:pt>
                <c:pt idx="125">
                  <c:v>-1.4433319631933728E-2</c:v>
                </c:pt>
                <c:pt idx="126">
                  <c:v>-1.2787831608024547E-2</c:v>
                </c:pt>
                <c:pt idx="127">
                  <c:v>-1.1239009277250744E-2</c:v>
                </c:pt>
                <c:pt idx="128">
                  <c:v>-9.7849077039331434E-3</c:v>
                </c:pt>
                <c:pt idx="129">
                  <c:v>-8.4233057503784181E-3</c:v>
                </c:pt>
                <c:pt idx="130">
                  <c:v>-7.1517446177651323E-3</c:v>
                </c:pt>
                <c:pt idx="131">
                  <c:v>-5.9675637261751291E-3</c:v>
                </c:pt>
                <c:pt idx="132">
                  <c:v>-4.867934020834852E-3</c:v>
                </c:pt>
                <c:pt idx="133">
                  <c:v>-3.8498887957789663E-3</c:v>
                </c:pt>
                <c:pt idx="134">
                  <c:v>-2.910352129324778E-3</c:v>
                </c:pt>
                <c:pt idx="135">
                  <c:v>-2.046165028241731E-3</c:v>
                </c:pt>
                <c:pt idx="136">
                  <c:v>-1.2541093791682556E-3</c:v>
                </c:pt>
                <c:pt idx="137">
                  <c:v>-5.3092980692959202E-4</c:v>
                </c:pt>
                <c:pt idx="138">
                  <c:v>1.2664646015636549E-4</c:v>
                </c:pt>
                <c:pt idx="139">
                  <c:v>7.218916179763113E-4</c:v>
                </c:pt>
                <c:pt idx="140">
                  <c:v>1.2580611078849557E-3</c:v>
                </c:pt>
                <c:pt idx="141">
                  <c:v>1.738379133099599E-3</c:v>
                </c:pt>
                <c:pt idx="142">
                  <c:v>2.1660257732083465E-3</c:v>
                </c:pt>
                <c:pt idx="143">
                  <c:v>2.5441256014673286E-3</c:v>
                </c:pt>
                <c:pt idx="144">
                  <c:v>2.8757377116708227E-3</c:v>
                </c:pt>
                <c:pt idx="145">
                  <c:v>3.1638470635968474E-3</c:v>
                </c:pt>
                <c:pt idx="146">
                  <c:v>3.4113570586189468E-3</c:v>
                </c:pt>
                <c:pt idx="147">
                  <c:v>3.6210832597394216E-3</c:v>
                </c:pt>
                <c:pt idx="148">
                  <c:v>3.7957481731751841E-3</c:v>
                </c:pt>
                <c:pt idx="149">
                  <c:v>3.9379770116330093E-3</c:v>
                </c:pt>
                <c:pt idx="150">
                  <c:v>4.0502943624627363E-3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8-414B-B3C8-D5C160A1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28272"/>
        <c:axId val="269697456"/>
      </c:scatterChart>
      <c:valAx>
        <c:axId val="2699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697456"/>
        <c:crosses val="autoZero"/>
        <c:crossBetween val="midCat"/>
      </c:valAx>
      <c:valAx>
        <c:axId val="2696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Position (angle)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92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2906649168853908"/>
          <c:y val="6.0601851851851872E-2"/>
          <c:w val="0.11625573152458663"/>
          <c:h val="6.9059054340014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 sz="1400" b="0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518344</xdr:colOff>
      <xdr:row>1</xdr:row>
      <xdr:rowOff>172610</xdr:rowOff>
    </xdr:from>
    <xdr:to>
      <xdr:col>14</xdr:col>
      <xdr:colOff>214821</xdr:colOff>
      <xdr:row>27</xdr:row>
      <xdr:rowOff>58338</xdr:rowOff>
    </xdr:to>
    <xdr:graphicFrame macro="">
      <xdr:nvGraphicFramePr>
        <xdr:cNvPr id="2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449132</xdr:colOff>
      <xdr:row>29</xdr:row>
      <xdr:rowOff>53003</xdr:rowOff>
    </xdr:from>
    <xdr:to>
      <xdr:col>14</xdr:col>
      <xdr:colOff>36083</xdr:colOff>
      <xdr:row>57</xdr:row>
      <xdr:rowOff>53002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B10" sqref="B10"/>
    </sheetView>
  </sheetViews>
  <sheetFormatPr defaultColWidth="11" defaultRowHeight="12.6" x14ac:dyDescent="0.2"/>
  <cols>
    <col min="1" max="1" width="11" customWidth="1"/>
    <col min="2" max="2" width="12.26953125" bestFit="1" customWidth="1"/>
    <col min="3" max="3" width="5" customWidth="1"/>
    <col min="4" max="4" width="13.36328125" customWidth="1"/>
    <col min="5" max="5" width="15.08984375" customWidth="1"/>
    <col min="6" max="6" width="21.36328125" customWidth="1"/>
    <col min="7" max="7" width="6.90625" customWidth="1"/>
  </cols>
  <sheetData>
    <row r="1" spans="1:8" ht="16.2" x14ac:dyDescent="0.3">
      <c r="A1" s="4" t="s">
        <v>15</v>
      </c>
      <c r="B1" s="4"/>
      <c r="D1" s="4" t="s">
        <v>14</v>
      </c>
      <c r="E1" s="4"/>
    </row>
    <row r="2" spans="1:8" ht="27" x14ac:dyDescent="0.55000000000000004">
      <c r="A2" s="1" t="s">
        <v>16</v>
      </c>
      <c r="B2" s="1">
        <v>50</v>
      </c>
      <c r="D2" t="s">
        <v>5</v>
      </c>
      <c r="E2">
        <v>0.1</v>
      </c>
    </row>
    <row r="3" spans="1:8" ht="27" x14ac:dyDescent="0.55000000000000004">
      <c r="A3" s="1" t="s">
        <v>17</v>
      </c>
      <c r="B3" s="1">
        <v>2</v>
      </c>
      <c r="D3" t="s">
        <v>6</v>
      </c>
      <c r="E3">
        <v>10</v>
      </c>
    </row>
    <row r="4" spans="1:8" ht="27" x14ac:dyDescent="0.55000000000000004">
      <c r="A4" s="1" t="s">
        <v>18</v>
      </c>
      <c r="B4" s="1">
        <v>10</v>
      </c>
      <c r="D4" t="s">
        <v>4</v>
      </c>
      <c r="E4">
        <v>0.01</v>
      </c>
    </row>
    <row r="6" spans="1:8" x14ac:dyDescent="0.2">
      <c r="D6" t="s">
        <v>9</v>
      </c>
      <c r="E6">
        <v>1</v>
      </c>
    </row>
    <row r="7" spans="1:8" x14ac:dyDescent="0.2">
      <c r="D7" t="s">
        <v>28</v>
      </c>
      <c r="E7">
        <v>2.5</v>
      </c>
      <c r="F7" s="3" t="s">
        <v>30</v>
      </c>
      <c r="G7">
        <f>ABS(E7*E6)</f>
        <v>2.5</v>
      </c>
    </row>
    <row r="8" spans="1:8" x14ac:dyDescent="0.2">
      <c r="D8" t="s">
        <v>19</v>
      </c>
      <c r="E8">
        <v>-1</v>
      </c>
      <c r="F8" t="s">
        <v>27</v>
      </c>
    </row>
    <row r="9" spans="1:8" x14ac:dyDescent="0.2">
      <c r="C9" s="2"/>
      <c r="D9" t="s">
        <v>22</v>
      </c>
      <c r="E9">
        <v>-1</v>
      </c>
      <c r="F9" t="s">
        <v>27</v>
      </c>
    </row>
    <row r="11" spans="1:8" x14ac:dyDescent="0.2">
      <c r="D11" t="s">
        <v>10</v>
      </c>
      <c r="E11">
        <v>1</v>
      </c>
    </row>
    <row r="12" spans="1:8" x14ac:dyDescent="0.2">
      <c r="D12" t="s">
        <v>11</v>
      </c>
      <c r="E12">
        <v>1</v>
      </c>
      <c r="F12" s="2" t="s">
        <v>21</v>
      </c>
      <c r="G12">
        <f>E2-E3</f>
        <v>-9.9</v>
      </c>
    </row>
    <row r="13" spans="1:8" x14ac:dyDescent="0.2">
      <c r="D13" t="s">
        <v>20</v>
      </c>
      <c r="E13">
        <v>1</v>
      </c>
      <c r="F13" s="2" t="s">
        <v>29</v>
      </c>
      <c r="G13">
        <f>IF(B3&lt;&gt;0,E7/B3,0)*E6</f>
        <v>1.25</v>
      </c>
      <c r="H13">
        <f>Computations!E152</f>
        <v>1.230034096561951</v>
      </c>
    </row>
  </sheetData>
  <mergeCells count="2">
    <mergeCell ref="D1:E1"/>
    <mergeCell ref="A1:B1"/>
  </mergeCells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opLeftCell="A2" zoomScaleNormal="100" workbookViewId="0">
      <selection activeCell="C31" sqref="C31"/>
    </sheetView>
  </sheetViews>
  <sheetFormatPr defaultColWidth="11" defaultRowHeight="12.6" x14ac:dyDescent="0.2"/>
  <cols>
    <col min="1" max="6" width="11" customWidth="1"/>
    <col min="7" max="7" width="16.36328125" customWidth="1"/>
    <col min="8" max="8" width="14.26953125" customWidth="1"/>
    <col min="9" max="9" width="13.90625" customWidth="1"/>
    <col min="10" max="11" width="12.2695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12</v>
      </c>
      <c r="H1" t="s">
        <v>13</v>
      </c>
      <c r="I1" t="s">
        <v>23</v>
      </c>
      <c r="J1" t="s">
        <v>25</v>
      </c>
      <c r="K1" t="s">
        <v>26</v>
      </c>
      <c r="L1" t="s">
        <v>24</v>
      </c>
    </row>
    <row r="2" spans="1:12" x14ac:dyDescent="0.2">
      <c r="A2">
        <f>'Simulation Parameters'!$E$4*(ROW(A2)-ROW(A$2))</f>
        <v>0</v>
      </c>
      <c r="B2">
        <f>'Simulation Parameters'!$E$2</f>
        <v>0.1</v>
      </c>
      <c r="C2">
        <f>'Simulation Parameters'!$E$3</f>
        <v>10</v>
      </c>
      <c r="D2">
        <f>B2-C2</f>
        <v>-9.9</v>
      </c>
      <c r="E2">
        <f>D2*'Simulation Parameters'!$E$4+'Simulation Parameters'!$E$13</f>
        <v>0.90100000000000002</v>
      </c>
      <c r="F2">
        <f>(D2-'Simulation Parameters'!$E$12)/'Simulation Parameters'!$E$4</f>
        <v>-1090</v>
      </c>
      <c r="G2">
        <f>-'Simulation Parameters'!$B$2*Computations!D2-'Simulation Parameters'!$B$3*Computations!E2-'Simulation Parameters'!$B$4*F2</f>
        <v>11393.198</v>
      </c>
      <c r="H2">
        <f>IF('Simulation Parameters'!$E$8&gt;=0,MIN('Simulation Parameters'!$E$8,ABS(Computations!G2))*SIGN(Computations!G2),G2)</f>
        <v>11393.198</v>
      </c>
      <c r="I2">
        <f>IF('Simulation Parameters'!$E$6=0,H2,H2/'Simulation Parameters'!$E$6*'Simulation Parameters'!$E$4 + 'Simulation Parameters'!$E$11)</f>
        <v>114.93198000000001</v>
      </c>
      <c r="J2">
        <f>(I2-'Simulation Parameters'!$E$11)/'Simulation Parameters'!$E$4</f>
        <v>11393.198</v>
      </c>
      <c r="K2">
        <f>IF('Simulation Parameters'!$E$9&gt;=0,MIN(ABS(J2),'Simulation Parameters'!$E$9)*SIGN(J2),J2)</f>
        <v>11393.198</v>
      </c>
      <c r="L2">
        <f>(K2+'Simulation Parameters'!$E$7)*'Simulation Parameters'!$E$4+'Simulation Parameters'!$E$11</f>
        <v>114.95698</v>
      </c>
    </row>
    <row r="3" spans="1:12" x14ac:dyDescent="0.2">
      <c r="A3">
        <f>'Simulation Parameters'!$E$4*(ROW(A3)-ROW(A$2))</f>
        <v>0.01</v>
      </c>
      <c r="B3">
        <f>B2+L2*'Simulation Parameters'!$E$4</f>
        <v>1.2495698000000002</v>
      </c>
      <c r="C3">
        <f>'Simulation Parameters'!$E$3</f>
        <v>10</v>
      </c>
      <c r="D3">
        <f>B3-C3</f>
        <v>-8.7504302000000003</v>
      </c>
      <c r="E3">
        <f>D3*'Simulation Parameters'!$E$4+E2</f>
        <v>0.81349569799999999</v>
      </c>
      <c r="F3">
        <f>(D3-D2)/'Simulation Parameters'!$E$4</f>
        <v>114.95698</v>
      </c>
      <c r="G3">
        <f>-'Simulation Parameters'!$B$2*Computations!D3-'Simulation Parameters'!$B$3*Computations!E3-'Simulation Parameters'!$B$4*F3</f>
        <v>-713.67528139599995</v>
      </c>
      <c r="H3">
        <f>IF('Simulation Parameters'!$E$8&gt;=0,MIN('Simulation Parameters'!$E$8,ABS(Computations!G3))*SIGN(Computations!G3),G3)</f>
        <v>-713.67528139599995</v>
      </c>
      <c r="I3">
        <f>IF('Simulation Parameters'!$E$6=0,H3,H3/'Simulation Parameters'!$E$6*'Simulation Parameters'!$E$4 +L2)</f>
        <v>107.82022718604</v>
      </c>
      <c r="J3">
        <f>(I3-L2)/'Simulation Parameters'!$E$4</f>
        <v>-713.67528139600006</v>
      </c>
      <c r="K3">
        <f>IF('Simulation Parameters'!$E$9&gt;=0,MIN(ABS(J3),'Simulation Parameters'!$E$9)*SIGN(J3),J3)</f>
        <v>-713.67528139600006</v>
      </c>
      <c r="L3">
        <f>(K3+'Simulation Parameters'!$E$7)*'Simulation Parameters'!$E$4+L2</f>
        <v>107.84522718604001</v>
      </c>
    </row>
    <row r="4" spans="1:12" x14ac:dyDescent="0.2">
      <c r="A4">
        <f>'Simulation Parameters'!$E$4*(ROW(A4)-ROW(A$2))</f>
        <v>0.02</v>
      </c>
      <c r="B4">
        <f>B3+L3*'Simulation Parameters'!$E$4</f>
        <v>2.3280220718604001</v>
      </c>
      <c r="C4">
        <f>'Simulation Parameters'!$E$3</f>
        <v>10</v>
      </c>
      <c r="D4">
        <f t="shared" ref="D4:D66" si="0">B4-C4</f>
        <v>-7.6719779281395999</v>
      </c>
      <c r="E4">
        <f>D4*'Simulation Parameters'!$E$4+E3</f>
        <v>0.73677591871860404</v>
      </c>
      <c r="F4">
        <f>(D4-D3)/'Simulation Parameters'!$E$4</f>
        <v>107.84522718604003</v>
      </c>
      <c r="G4">
        <f>-'Simulation Parameters'!$B$2*Computations!D4-'Simulation Parameters'!$B$3*Computations!E4-'Simulation Parameters'!$B$4*F4</f>
        <v>-696.3269272908575</v>
      </c>
      <c r="H4">
        <f>IF('Simulation Parameters'!$E$8&gt;=0,MIN('Simulation Parameters'!$E$8,ABS(Computations!G4))*SIGN(Computations!G4),G4)</f>
        <v>-696.3269272908575</v>
      </c>
      <c r="I4">
        <f>IF('Simulation Parameters'!$E$6=0,H4,H4/'Simulation Parameters'!$E$6*'Simulation Parameters'!$E$4 +L3)</f>
        <v>100.88195791313143</v>
      </c>
      <c r="J4">
        <f>(I4-L3)/'Simulation Parameters'!$E$4</f>
        <v>-696.32692729085761</v>
      </c>
      <c r="K4">
        <f>IF('Simulation Parameters'!$E$9&gt;=0,MIN(ABS(J4),'Simulation Parameters'!$E$9)*SIGN(J4),J4)</f>
        <v>-696.32692729085761</v>
      </c>
      <c r="L4">
        <f>(K4+'Simulation Parameters'!$E$7)*'Simulation Parameters'!$E$4+L3</f>
        <v>100.90695791313144</v>
      </c>
    </row>
    <row r="5" spans="1:12" x14ac:dyDescent="0.2">
      <c r="A5">
        <f>'Simulation Parameters'!$E$4*(ROW(A5)-ROW(A$2))</f>
        <v>0.03</v>
      </c>
      <c r="B5">
        <f>B4+L4*'Simulation Parameters'!$E$4</f>
        <v>3.3370916509917148</v>
      </c>
      <c r="C5">
        <f>'Simulation Parameters'!$E$3</f>
        <v>10</v>
      </c>
      <c r="D5">
        <f t="shared" si="0"/>
        <v>-6.6629083490082852</v>
      </c>
      <c r="E5">
        <f>D5*'Simulation Parameters'!$E$4+E4</f>
        <v>0.67014683522852114</v>
      </c>
      <c r="F5">
        <f>(D5-D4)/'Simulation Parameters'!$E$4</f>
        <v>100.90695791313146</v>
      </c>
      <c r="G5">
        <f>-'Simulation Parameters'!$B$2*Computations!D5-'Simulation Parameters'!$B$3*Computations!E5-'Simulation Parameters'!$B$4*F5</f>
        <v>-677.26445535135736</v>
      </c>
      <c r="H5">
        <f>IF('Simulation Parameters'!$E$8&gt;=0,MIN('Simulation Parameters'!$E$8,ABS(Computations!G5))*SIGN(Computations!G5),G5)</f>
        <v>-677.26445535135736</v>
      </c>
      <c r="I5">
        <f>IF('Simulation Parameters'!$E$6=0,H5,H5/'Simulation Parameters'!$E$6*'Simulation Parameters'!$E$4 +L4)</f>
        <v>94.134313359617863</v>
      </c>
      <c r="J5">
        <f>(I5-L4)/'Simulation Parameters'!$E$4</f>
        <v>-677.26445535135724</v>
      </c>
      <c r="K5">
        <f>IF('Simulation Parameters'!$E$9&gt;=0,MIN(ABS(J5),'Simulation Parameters'!$E$9)*SIGN(J5),J5)</f>
        <v>-677.26445535135724</v>
      </c>
      <c r="L5">
        <f>(K5+'Simulation Parameters'!$E$7)*'Simulation Parameters'!$E$4+L4</f>
        <v>94.159313359617869</v>
      </c>
    </row>
    <row r="6" spans="1:12" x14ac:dyDescent="0.2">
      <c r="A6">
        <f>'Simulation Parameters'!$E$4*(ROW(A6)-ROW(A$2))</f>
        <v>0.04</v>
      </c>
      <c r="B6">
        <f>B5+L5*'Simulation Parameters'!$E$4</f>
        <v>4.2786847845878935</v>
      </c>
      <c r="C6">
        <f>'Simulation Parameters'!$E$3</f>
        <v>10</v>
      </c>
      <c r="D6">
        <f t="shared" si="0"/>
        <v>-5.7213152154121065</v>
      </c>
      <c r="E6">
        <f>D6*'Simulation Parameters'!$E$4+E5</f>
        <v>0.6129336830744001</v>
      </c>
      <c r="F6">
        <f>(D6-D5)/'Simulation Parameters'!$E$4</f>
        <v>94.159313359617869</v>
      </c>
      <c r="G6">
        <f>-'Simulation Parameters'!$B$2*Computations!D6-'Simulation Parameters'!$B$3*Computations!E6-'Simulation Parameters'!$B$4*F6</f>
        <v>-656.75324019172217</v>
      </c>
      <c r="H6">
        <f>IF('Simulation Parameters'!$E$8&gt;=0,MIN('Simulation Parameters'!$E$8,ABS(Computations!G6))*SIGN(Computations!G6),G6)</f>
        <v>-656.75324019172217</v>
      </c>
      <c r="I6">
        <f>IF('Simulation Parameters'!$E$6=0,H6,H6/'Simulation Parameters'!$E$6*'Simulation Parameters'!$E$4 +L5)</f>
        <v>87.591780957700649</v>
      </c>
      <c r="J6">
        <f>(I6-L5)/'Simulation Parameters'!$E$4</f>
        <v>-656.75324019172194</v>
      </c>
      <c r="K6">
        <f>IF('Simulation Parameters'!$E$9&gt;=0,MIN(ABS(J6),'Simulation Parameters'!$E$9)*SIGN(J6),J6)</f>
        <v>-656.75324019172194</v>
      </c>
      <c r="L6">
        <f>(K6+'Simulation Parameters'!$E$7)*'Simulation Parameters'!$E$4+L5</f>
        <v>87.616780957700655</v>
      </c>
    </row>
    <row r="7" spans="1:12" x14ac:dyDescent="0.2">
      <c r="A7">
        <f>'Simulation Parameters'!$E$4*(ROW(A7)-ROW(A$2))</f>
        <v>0.05</v>
      </c>
      <c r="B7">
        <f>B6+L6*'Simulation Parameters'!$E$4</f>
        <v>5.1548525941649004</v>
      </c>
      <c r="C7">
        <f>'Simulation Parameters'!$E$3</f>
        <v>10</v>
      </c>
      <c r="D7">
        <f t="shared" si="0"/>
        <v>-4.8451474058350996</v>
      </c>
      <c r="E7">
        <f>D7*'Simulation Parameters'!$E$4+E6</f>
        <v>0.56448220901604906</v>
      </c>
      <c r="F7">
        <f>(D7-D6)/'Simulation Parameters'!$E$4</f>
        <v>87.616780957700684</v>
      </c>
      <c r="G7">
        <f>-'Simulation Parameters'!$B$2*Computations!D7-'Simulation Parameters'!$B$3*Computations!E7-'Simulation Parameters'!$B$4*F7</f>
        <v>-635.03940370328405</v>
      </c>
      <c r="H7">
        <f>IF('Simulation Parameters'!$E$8&gt;=0,MIN('Simulation Parameters'!$E$8,ABS(Computations!G7))*SIGN(Computations!G7),G7)</f>
        <v>-635.03940370328405</v>
      </c>
      <c r="I7">
        <f>IF('Simulation Parameters'!$E$6=0,H7,H7/'Simulation Parameters'!$E$6*'Simulation Parameters'!$E$4 +L6)</f>
        <v>81.266386920667813</v>
      </c>
      <c r="J7">
        <f>(I7-L6)/'Simulation Parameters'!$E$4</f>
        <v>-635.03940370328417</v>
      </c>
      <c r="K7">
        <f>IF('Simulation Parameters'!$E$9&gt;=0,MIN(ABS(J7),'Simulation Parameters'!$E$9)*SIGN(J7),J7)</f>
        <v>-635.03940370328417</v>
      </c>
      <c r="L7">
        <f>(K7+'Simulation Parameters'!$E$7)*'Simulation Parameters'!$E$4+L6</f>
        <v>81.291386920667819</v>
      </c>
    </row>
    <row r="8" spans="1:12" x14ac:dyDescent="0.2">
      <c r="A8">
        <f>'Simulation Parameters'!$E$4*(ROW(A8)-ROW(A$2))</f>
        <v>0.06</v>
      </c>
      <c r="B8">
        <f>B7+L7*'Simulation Parameters'!$E$4</f>
        <v>5.9677664633715786</v>
      </c>
      <c r="C8">
        <f>'Simulation Parameters'!$E$3</f>
        <v>10</v>
      </c>
      <c r="D8">
        <f t="shared" si="0"/>
        <v>-4.0322335366284214</v>
      </c>
      <c r="E8">
        <f>D8*'Simulation Parameters'!$E$4+E7</f>
        <v>0.5241598736497648</v>
      </c>
      <c r="F8">
        <f>(D8-D7)/'Simulation Parameters'!$E$4</f>
        <v>81.291386920667819</v>
      </c>
      <c r="G8">
        <f>-'Simulation Parameters'!$B$2*Computations!D8-'Simulation Parameters'!$B$3*Computations!E8-'Simulation Parameters'!$B$4*F8</f>
        <v>-612.35051212255667</v>
      </c>
      <c r="H8">
        <f>IF('Simulation Parameters'!$E$8&gt;=0,MIN('Simulation Parameters'!$E$8,ABS(Computations!G8))*SIGN(Computations!G8),G8)</f>
        <v>-612.35051212255667</v>
      </c>
      <c r="I8">
        <f>IF('Simulation Parameters'!$E$6=0,H8,H8/'Simulation Parameters'!$E$6*'Simulation Parameters'!$E$4 +L7)</f>
        <v>75.167881799442256</v>
      </c>
      <c r="J8">
        <f>(I8-L7)/'Simulation Parameters'!$E$4</f>
        <v>-612.35051212255621</v>
      </c>
      <c r="K8">
        <f>IF('Simulation Parameters'!$E$9&gt;=0,MIN(ABS(J8),'Simulation Parameters'!$E$9)*SIGN(J8),J8)</f>
        <v>-612.35051212255621</v>
      </c>
      <c r="L8">
        <f>(K8+'Simulation Parameters'!$E$7)*'Simulation Parameters'!$E$4+L7</f>
        <v>75.192881799442262</v>
      </c>
    </row>
    <row r="9" spans="1:12" x14ac:dyDescent="0.2">
      <c r="A9">
        <f>'Simulation Parameters'!$E$4*(ROW(A9)-ROW(A$2))</f>
        <v>7.0000000000000007E-2</v>
      </c>
      <c r="B9">
        <f>B8+L8*'Simulation Parameters'!$E$4</f>
        <v>6.7196952813660014</v>
      </c>
      <c r="C9">
        <f>'Simulation Parameters'!$E$3</f>
        <v>10</v>
      </c>
      <c r="D9">
        <f t="shared" si="0"/>
        <v>-3.2803047186339986</v>
      </c>
      <c r="E9">
        <f>D9*'Simulation Parameters'!$E$4+E8</f>
        <v>0.49135682646342482</v>
      </c>
      <c r="F9">
        <f>(D9-D8)/'Simulation Parameters'!$E$4</f>
        <v>75.192881799442276</v>
      </c>
      <c r="G9">
        <f>-'Simulation Parameters'!$B$2*Computations!D9-'Simulation Parameters'!$B$3*Computations!E9-'Simulation Parameters'!$B$4*F9</f>
        <v>-588.89629571564967</v>
      </c>
      <c r="H9">
        <f>IF('Simulation Parameters'!$E$8&gt;=0,MIN('Simulation Parameters'!$E$8,ABS(Computations!G9))*SIGN(Computations!G9),G9)</f>
        <v>-588.89629571564967</v>
      </c>
      <c r="I9">
        <f>IF('Simulation Parameters'!$E$6=0,H9,H9/'Simulation Parameters'!$E$6*'Simulation Parameters'!$E$4 +L8)</f>
        <v>69.303918842285768</v>
      </c>
      <c r="J9">
        <f>(I9-L8)/'Simulation Parameters'!$E$4</f>
        <v>-588.89629571564933</v>
      </c>
      <c r="K9">
        <f>IF('Simulation Parameters'!$E$9&gt;=0,MIN(ABS(J9),'Simulation Parameters'!$E$9)*SIGN(J9),J9)</f>
        <v>-588.89629571564933</v>
      </c>
      <c r="L9">
        <f>(K9+'Simulation Parameters'!$E$7)*'Simulation Parameters'!$E$4+L8</f>
        <v>69.328918842285773</v>
      </c>
    </row>
    <row r="10" spans="1:12" x14ac:dyDescent="0.2">
      <c r="A10">
        <f>'Simulation Parameters'!$E$4*(ROW(A10)-ROW(A$2))</f>
        <v>0.08</v>
      </c>
      <c r="B10">
        <f>B9+L9*'Simulation Parameters'!$E$4</f>
        <v>7.4129844697888592</v>
      </c>
      <c r="C10">
        <f>'Simulation Parameters'!$E$3</f>
        <v>10</v>
      </c>
      <c r="D10">
        <f t="shared" si="0"/>
        <v>-2.5870155302111408</v>
      </c>
      <c r="E10">
        <f>D10*'Simulation Parameters'!$E$4+E9</f>
        <v>0.46548667116131343</v>
      </c>
      <c r="F10">
        <f>(D10-D9)/'Simulation Parameters'!$E$4</f>
        <v>69.328918842285773</v>
      </c>
      <c r="G10">
        <f>-'Simulation Parameters'!$B$2*Computations!D10-'Simulation Parameters'!$B$3*Computations!E10-'Simulation Parameters'!$B$4*F10</f>
        <v>-564.86938525462324</v>
      </c>
      <c r="H10">
        <f>IF('Simulation Parameters'!$E$8&gt;=0,MIN('Simulation Parameters'!$E$8,ABS(Computations!G10))*SIGN(Computations!G10),G10)</f>
        <v>-564.86938525462324</v>
      </c>
      <c r="I10">
        <f>IF('Simulation Parameters'!$E$6=0,H10,H10/'Simulation Parameters'!$E$6*'Simulation Parameters'!$E$4 +L9)</f>
        <v>63.680224989739543</v>
      </c>
      <c r="J10">
        <f>(I10-L9)/'Simulation Parameters'!$E$4</f>
        <v>-564.86938525462301</v>
      </c>
      <c r="K10">
        <f>IF('Simulation Parameters'!$E$9&gt;=0,MIN(ABS(J10),'Simulation Parameters'!$E$9)*SIGN(J10),J10)</f>
        <v>-564.86938525462301</v>
      </c>
      <c r="L10">
        <f>(K10+'Simulation Parameters'!$E$7)*'Simulation Parameters'!$E$4+L9</f>
        <v>63.705224989739541</v>
      </c>
    </row>
    <row r="11" spans="1:12" x14ac:dyDescent="0.2">
      <c r="A11">
        <f>'Simulation Parameters'!$E$4*(ROW(A11)-ROW(A$2))</f>
        <v>0.09</v>
      </c>
      <c r="B11">
        <f>B10+L10*'Simulation Parameters'!$E$4</f>
        <v>8.0500367196862541</v>
      </c>
      <c r="C11">
        <f>'Simulation Parameters'!$E$3</f>
        <v>10</v>
      </c>
      <c r="D11">
        <f t="shared" si="0"/>
        <v>-1.9499632803137459</v>
      </c>
      <c r="E11">
        <f>D11*'Simulation Parameters'!$E$4+E10</f>
        <v>0.44598703835817599</v>
      </c>
      <c r="F11">
        <f>(D11-D10)/'Simulation Parameters'!$E$4</f>
        <v>63.705224989739492</v>
      </c>
      <c r="G11">
        <f>-'Simulation Parameters'!$B$2*Computations!D11-'Simulation Parameters'!$B$3*Computations!E11-'Simulation Parameters'!$B$4*F11</f>
        <v>-540.44605995842392</v>
      </c>
      <c r="H11">
        <f>IF('Simulation Parameters'!$E$8&gt;=0,MIN('Simulation Parameters'!$E$8,ABS(Computations!G11))*SIGN(Computations!G11),G11)</f>
        <v>-540.44605995842392</v>
      </c>
      <c r="I11">
        <f>IF('Simulation Parameters'!$E$6=0,H11,H11/'Simulation Parameters'!$E$6*'Simulation Parameters'!$E$4 +L10)</f>
        <v>58.300764390155301</v>
      </c>
      <c r="J11">
        <f>(I11-L10)/'Simulation Parameters'!$E$4</f>
        <v>-540.44605995842403</v>
      </c>
      <c r="K11">
        <f>IF('Simulation Parameters'!$E$9&gt;=0,MIN(ABS(J11),'Simulation Parameters'!$E$9)*SIGN(J11),J11)</f>
        <v>-540.44605995842403</v>
      </c>
      <c r="L11">
        <f>(K11+'Simulation Parameters'!$E$7)*'Simulation Parameters'!$E$4+L10</f>
        <v>58.3257643901553</v>
      </c>
    </row>
    <row r="12" spans="1:12" x14ac:dyDescent="0.2">
      <c r="A12">
        <f>'Simulation Parameters'!$E$4*(ROW(A12)-ROW(A$2))</f>
        <v>0.1</v>
      </c>
      <c r="B12">
        <f>B11+L11*'Simulation Parameters'!$E$4</f>
        <v>8.6332943635878063</v>
      </c>
      <c r="C12">
        <f>'Simulation Parameters'!$E$3</f>
        <v>10</v>
      </c>
      <c r="D12">
        <f t="shared" si="0"/>
        <v>-1.3667056364121937</v>
      </c>
      <c r="E12">
        <f>D12*'Simulation Parameters'!$E$4+E11</f>
        <v>0.43231998199405408</v>
      </c>
      <c r="F12">
        <f>(D12-D11)/'Simulation Parameters'!$E$4</f>
        <v>58.325764390155221</v>
      </c>
      <c r="G12">
        <f>-'Simulation Parameters'!$B$2*Computations!D12-'Simulation Parameters'!$B$3*Computations!E12-'Simulation Parameters'!$B$4*F12</f>
        <v>-515.78700204493066</v>
      </c>
      <c r="H12">
        <f>IF('Simulation Parameters'!$E$8&gt;=0,MIN('Simulation Parameters'!$E$8,ABS(Computations!G12))*SIGN(Computations!G12),G12)</f>
        <v>-515.78700204493066</v>
      </c>
      <c r="I12">
        <f>IF('Simulation Parameters'!$E$6=0,H12,H12/'Simulation Parameters'!$E$6*'Simulation Parameters'!$E$4 +L11)</f>
        <v>53.167894369705991</v>
      </c>
      <c r="J12">
        <f>(I12-L11)/'Simulation Parameters'!$E$4</f>
        <v>-515.78700204493089</v>
      </c>
      <c r="K12">
        <f>IF('Simulation Parameters'!$E$9&gt;=0,MIN(ABS(J12),'Simulation Parameters'!$E$9)*SIGN(J12),J12)</f>
        <v>-515.78700204493089</v>
      </c>
      <c r="L12">
        <f>(K12+'Simulation Parameters'!$E$7)*'Simulation Parameters'!$E$4+L11</f>
        <v>53.192894369705989</v>
      </c>
    </row>
    <row r="13" spans="1:12" x14ac:dyDescent="0.2">
      <c r="A13">
        <f>'Simulation Parameters'!$E$4*(ROW(A13)-ROW(A$2))</f>
        <v>0.11</v>
      </c>
      <c r="B13">
        <f>B12+L12*'Simulation Parameters'!$E$4</f>
        <v>9.165223307284867</v>
      </c>
      <c r="C13">
        <f>'Simulation Parameters'!$E$3</f>
        <v>10</v>
      </c>
      <c r="D13">
        <f t="shared" si="0"/>
        <v>-0.834776692715133</v>
      </c>
      <c r="E13">
        <f>D13*'Simulation Parameters'!$E$4+E12</f>
        <v>0.42397221506690275</v>
      </c>
      <c r="F13">
        <f>(D13-D12)/'Simulation Parameters'!$E$4</f>
        <v>53.192894369706067</v>
      </c>
      <c r="G13">
        <f>-'Simulation Parameters'!$B$2*Computations!D13-'Simulation Parameters'!$B$3*Computations!E13-'Simulation Parameters'!$B$4*F13</f>
        <v>-491.03805349143789</v>
      </c>
      <c r="H13">
        <f>IF('Simulation Parameters'!$E$8&gt;=0,MIN('Simulation Parameters'!$E$8,ABS(Computations!G13))*SIGN(Computations!G13),G13)</f>
        <v>-491.03805349143789</v>
      </c>
      <c r="I13">
        <f>IF('Simulation Parameters'!$E$6=0,H13,H13/'Simulation Parameters'!$E$6*'Simulation Parameters'!$E$4 +L12)</f>
        <v>48.282513834791608</v>
      </c>
      <c r="J13">
        <f>(I13-L12)/'Simulation Parameters'!$E$4</f>
        <v>-491.03805349143812</v>
      </c>
      <c r="K13">
        <f>IF('Simulation Parameters'!$E$9&gt;=0,MIN(ABS(J13),'Simulation Parameters'!$E$9)*SIGN(J13),J13)</f>
        <v>-491.03805349143812</v>
      </c>
      <c r="L13">
        <f>(K13+'Simulation Parameters'!$E$7)*'Simulation Parameters'!$E$4+L12</f>
        <v>48.307513834791607</v>
      </c>
    </row>
    <row r="14" spans="1:12" x14ac:dyDescent="0.2">
      <c r="A14">
        <f>'Simulation Parameters'!$E$4*(ROW(A14)-1)</f>
        <v>0.13</v>
      </c>
      <c r="B14">
        <f>B13+L13*'Simulation Parameters'!$E$4</f>
        <v>9.6482984456327827</v>
      </c>
      <c r="C14">
        <f>'Simulation Parameters'!$E$3</f>
        <v>10</v>
      </c>
      <c r="D14">
        <f t="shared" si="0"/>
        <v>-0.35170155436721728</v>
      </c>
      <c r="E14">
        <f>D14*'Simulation Parameters'!$E$4+E13</f>
        <v>0.42045519952323057</v>
      </c>
      <c r="F14">
        <f>(D14-D13)/'Simulation Parameters'!$E$4</f>
        <v>48.307513834791571</v>
      </c>
      <c r="G14">
        <f>-'Simulation Parameters'!$B$2*Computations!D14-'Simulation Parameters'!$B$3*Computations!E14-'Simulation Parameters'!$B$4*F14</f>
        <v>-466.33097102860131</v>
      </c>
      <c r="H14">
        <f>IF('Simulation Parameters'!$E$8&gt;=0,MIN('Simulation Parameters'!$E$8,ABS(Computations!G14))*SIGN(Computations!G14),G14)</f>
        <v>-466.33097102860131</v>
      </c>
      <c r="I14">
        <f>IF('Simulation Parameters'!$E$6=0,H14,H14/'Simulation Parameters'!$E$6*'Simulation Parameters'!$E$4 +L13)</f>
        <v>43.644204124505592</v>
      </c>
      <c r="J14">
        <f>(I14-L13)/'Simulation Parameters'!$E$4</f>
        <v>-466.33097102860148</v>
      </c>
      <c r="K14">
        <f>IF('Simulation Parameters'!$E$9&gt;=0,MIN(ABS(J14),'Simulation Parameters'!$E$9)*SIGN(J14),J14)</f>
        <v>-466.33097102860148</v>
      </c>
      <c r="L14">
        <f>(K14+'Simulation Parameters'!$E$7)*'Simulation Parameters'!$E$4+L13</f>
        <v>43.66920412450559</v>
      </c>
    </row>
    <row r="15" spans="1:12" x14ac:dyDescent="0.2">
      <c r="A15">
        <f>'Simulation Parameters'!$E$4*(ROW(A15)-1)</f>
        <v>0.14000000000000001</v>
      </c>
      <c r="B15">
        <f>B14+L14*'Simulation Parameters'!$E$4</f>
        <v>10.084990486877839</v>
      </c>
      <c r="C15">
        <f>'Simulation Parameters'!$E$3</f>
        <v>10</v>
      </c>
      <c r="D15">
        <f t="shared" si="0"/>
        <v>8.4990486877838833E-2</v>
      </c>
      <c r="E15">
        <f>D15*'Simulation Parameters'!$E$4+E14</f>
        <v>0.42130510439200897</v>
      </c>
      <c r="F15">
        <f>(D15-D14)/'Simulation Parameters'!$E$4</f>
        <v>43.669204124505612</v>
      </c>
      <c r="G15">
        <f>-'Simulation Parameters'!$B$2*Computations!D15-'Simulation Parameters'!$B$3*Computations!E15-'Simulation Parameters'!$B$4*F15</f>
        <v>-441.78417579773208</v>
      </c>
      <c r="H15">
        <f>IF('Simulation Parameters'!$E$8&gt;=0,MIN('Simulation Parameters'!$E$8,ABS(Computations!G15))*SIGN(Computations!G15),G15)</f>
        <v>-441.78417579773208</v>
      </c>
      <c r="I15">
        <f>IF('Simulation Parameters'!$E$6=0,H15,H15/'Simulation Parameters'!$E$6*'Simulation Parameters'!$E$4 +L14)</f>
        <v>39.251362366528269</v>
      </c>
      <c r="J15">
        <f>(I15-L14)/'Simulation Parameters'!$E$4</f>
        <v>-441.78417579773208</v>
      </c>
      <c r="K15">
        <f>IF('Simulation Parameters'!$E$9&gt;=0,MIN(ABS(J15),'Simulation Parameters'!$E$9)*SIGN(J15),J15)</f>
        <v>-441.78417579773208</v>
      </c>
      <c r="L15">
        <f>(K15+'Simulation Parameters'!$E$7)*'Simulation Parameters'!$E$4+L14</f>
        <v>39.276362366528268</v>
      </c>
    </row>
    <row r="16" spans="1:12" x14ac:dyDescent="0.2">
      <c r="A16">
        <f>'Simulation Parameters'!$E$4*(ROW(A16)-1)</f>
        <v>0.15</v>
      </c>
      <c r="B16">
        <f>B15+L15*'Simulation Parameters'!$E$4</f>
        <v>10.477754110543122</v>
      </c>
      <c r="C16">
        <f>'Simulation Parameters'!$E$3</f>
        <v>10</v>
      </c>
      <c r="D16">
        <f t="shared" si="0"/>
        <v>0.47775411054312222</v>
      </c>
      <c r="E16">
        <f>D16*'Simulation Parameters'!$E$4+E15</f>
        <v>0.42608264549744018</v>
      </c>
      <c r="F16">
        <f>(D16-D15)/'Simulation Parameters'!$E$4</f>
        <v>39.276362366528339</v>
      </c>
      <c r="G16">
        <f>-'Simulation Parameters'!$B$2*Computations!D16-'Simulation Parameters'!$B$3*Computations!E16-'Simulation Parameters'!$B$4*F16</f>
        <v>-417.50349448343434</v>
      </c>
      <c r="H16">
        <f>IF('Simulation Parameters'!$E$8&gt;=0,MIN('Simulation Parameters'!$E$8,ABS(Computations!G16))*SIGN(Computations!G16),G16)</f>
        <v>-417.50349448343434</v>
      </c>
      <c r="I16">
        <f>IF('Simulation Parameters'!$E$6=0,H16,H16/'Simulation Parameters'!$E$6*'Simulation Parameters'!$E$4 +L15)</f>
        <v>35.101327421693924</v>
      </c>
      <c r="J16">
        <f>(I16-L15)/'Simulation Parameters'!$E$4</f>
        <v>-417.50349448343439</v>
      </c>
      <c r="K16">
        <f>IF('Simulation Parameters'!$E$9&gt;=0,MIN(ABS(J16),'Simulation Parameters'!$E$9)*SIGN(J16),J16)</f>
        <v>-417.50349448343439</v>
      </c>
      <c r="L16">
        <f>(K16+'Simulation Parameters'!$E$7)*'Simulation Parameters'!$E$4+L15</f>
        <v>35.126327421693922</v>
      </c>
    </row>
    <row r="17" spans="1:12" x14ac:dyDescent="0.2">
      <c r="A17">
        <f>'Simulation Parameters'!$E$4*(ROW(A17)-1)</f>
        <v>0.16</v>
      </c>
      <c r="B17">
        <f>B16+L16*'Simulation Parameters'!$E$4</f>
        <v>10.829017384760061</v>
      </c>
      <c r="C17">
        <f>'Simulation Parameters'!$E$3</f>
        <v>10</v>
      </c>
      <c r="D17">
        <f t="shared" si="0"/>
        <v>0.82901738476006059</v>
      </c>
      <c r="E17">
        <f>D17*'Simulation Parameters'!$E$4+E16</f>
        <v>0.43437281934504079</v>
      </c>
      <c r="F17">
        <f>(D17-D16)/'Simulation Parameters'!$E$4</f>
        <v>35.126327421693837</v>
      </c>
      <c r="G17">
        <f>-'Simulation Parameters'!$B$2*Computations!D17-'Simulation Parameters'!$B$3*Computations!E17-'Simulation Parameters'!$B$4*F17</f>
        <v>-393.58288909363148</v>
      </c>
      <c r="H17">
        <f>IF('Simulation Parameters'!$E$8&gt;=0,MIN('Simulation Parameters'!$E$8,ABS(Computations!G17))*SIGN(Computations!G17),G17)</f>
        <v>-393.58288909363148</v>
      </c>
      <c r="I17">
        <f>IF('Simulation Parameters'!$E$6=0,H17,H17/'Simulation Parameters'!$E$6*'Simulation Parameters'!$E$4 +L16)</f>
        <v>31.190498530757608</v>
      </c>
      <c r="J17">
        <f>(I17-L16)/'Simulation Parameters'!$E$4</f>
        <v>-393.58288909363137</v>
      </c>
      <c r="K17">
        <f>IF('Simulation Parameters'!$E$9&gt;=0,MIN(ABS(J17),'Simulation Parameters'!$E$9)*SIGN(J17),J17)</f>
        <v>-393.58288909363137</v>
      </c>
      <c r="L17">
        <f>(K17+'Simulation Parameters'!$E$7)*'Simulation Parameters'!$E$4+L16</f>
        <v>31.215498530757607</v>
      </c>
    </row>
    <row r="18" spans="1:12" x14ac:dyDescent="0.2">
      <c r="A18">
        <f>'Simulation Parameters'!$E$4*(ROW(A18)-1)</f>
        <v>0.17</v>
      </c>
      <c r="B18">
        <f>B17+L17*'Simulation Parameters'!$E$4</f>
        <v>11.141172370067636</v>
      </c>
      <c r="C18">
        <f>'Simulation Parameters'!$E$3</f>
        <v>10</v>
      </c>
      <c r="D18">
        <f t="shared" si="0"/>
        <v>1.1411723700676362</v>
      </c>
      <c r="E18">
        <f>D18*'Simulation Parameters'!$E$4+E17</f>
        <v>0.44578454304571713</v>
      </c>
      <c r="F18">
        <f>(D18-D17)/'Simulation Parameters'!$E$4</f>
        <v>31.215498530757557</v>
      </c>
      <c r="G18">
        <f>-'Simulation Parameters'!$B$2*Computations!D18-'Simulation Parameters'!$B$3*Computations!E18-'Simulation Parameters'!$B$4*F18</f>
        <v>-370.10517289704876</v>
      </c>
      <c r="H18">
        <f>IF('Simulation Parameters'!$E$8&gt;=0,MIN('Simulation Parameters'!$E$8,ABS(Computations!G18))*SIGN(Computations!G18),G18)</f>
        <v>-370.10517289704876</v>
      </c>
      <c r="I18">
        <f>IF('Simulation Parameters'!$E$6=0,H18,H18/'Simulation Parameters'!$E$6*'Simulation Parameters'!$E$4 +L17)</f>
        <v>27.51444680178712</v>
      </c>
      <c r="J18">
        <f>(I18-L17)/'Simulation Parameters'!$E$4</f>
        <v>-370.1051728970487</v>
      </c>
      <c r="K18">
        <f>IF('Simulation Parameters'!$E$9&gt;=0,MIN(ABS(J18),'Simulation Parameters'!$E$9)*SIGN(J18),J18)</f>
        <v>-370.1051728970487</v>
      </c>
      <c r="L18">
        <f>(K18+'Simulation Parameters'!$E$7)*'Simulation Parameters'!$E$4+L17</f>
        <v>27.539446801787118</v>
      </c>
    </row>
    <row r="19" spans="1:12" x14ac:dyDescent="0.2">
      <c r="A19">
        <f>'Simulation Parameters'!$E$4*(ROW(A19)-1)</f>
        <v>0.18</v>
      </c>
      <c r="B19">
        <f>B18+L18*'Simulation Parameters'!$E$4</f>
        <v>11.416566838085508</v>
      </c>
      <c r="C19">
        <f>'Simulation Parameters'!$E$3</f>
        <v>10</v>
      </c>
      <c r="D19">
        <f t="shared" si="0"/>
        <v>1.4165668380855081</v>
      </c>
      <c r="E19">
        <f>D19*'Simulation Parameters'!$E$4+E18</f>
        <v>0.45995021142657222</v>
      </c>
      <c r="F19">
        <f>(D19-D18)/'Simulation Parameters'!$E$4</f>
        <v>27.539446801787193</v>
      </c>
      <c r="G19">
        <f>-'Simulation Parameters'!$B$2*Computations!D19-'Simulation Parameters'!$B$3*Computations!E19-'Simulation Parameters'!$B$4*F19</f>
        <v>-347.14271034500047</v>
      </c>
      <c r="H19">
        <f>IF('Simulation Parameters'!$E$8&gt;=0,MIN('Simulation Parameters'!$E$8,ABS(Computations!G19))*SIGN(Computations!G19),G19)</f>
        <v>-347.14271034500047</v>
      </c>
      <c r="I19">
        <f>IF('Simulation Parameters'!$E$6=0,H19,H19/'Simulation Parameters'!$E$6*'Simulation Parameters'!$E$4 +L18)</f>
        <v>24.068019698337114</v>
      </c>
      <c r="J19">
        <f>(I19-L18)/'Simulation Parameters'!$E$4</f>
        <v>-347.14271034500041</v>
      </c>
      <c r="K19">
        <f>IF('Simulation Parameters'!$E$9&gt;=0,MIN(ABS(J19),'Simulation Parameters'!$E$9)*SIGN(J19),J19)</f>
        <v>-347.14271034500041</v>
      </c>
      <c r="L19">
        <f>(K19+'Simulation Parameters'!$E$7)*'Simulation Parameters'!$E$4+L18</f>
        <v>24.093019698337116</v>
      </c>
    </row>
    <row r="20" spans="1:12" x14ac:dyDescent="0.2">
      <c r="A20">
        <f>'Simulation Parameters'!$E$4*(ROW(A20)-1)</f>
        <v>0.19</v>
      </c>
      <c r="B20">
        <f>B19+L19*'Simulation Parameters'!$E$4</f>
        <v>11.657497035068879</v>
      </c>
      <c r="C20">
        <f>'Simulation Parameters'!$E$3</f>
        <v>10</v>
      </c>
      <c r="D20">
        <f t="shared" si="0"/>
        <v>1.6574970350688787</v>
      </c>
      <c r="E20">
        <f>D20*'Simulation Parameters'!$E$4+E19</f>
        <v>0.476525181777261</v>
      </c>
      <c r="F20">
        <f>(D20-D19)/'Simulation Parameters'!$E$4</f>
        <v>24.093019698337059</v>
      </c>
      <c r="G20">
        <f>-'Simulation Parameters'!$B$2*Computations!D20-'Simulation Parameters'!$B$3*Computations!E20-'Simulation Parameters'!$B$4*F20</f>
        <v>-324.75809910036907</v>
      </c>
      <c r="H20">
        <f>IF('Simulation Parameters'!$E$8&gt;=0,MIN('Simulation Parameters'!$E$8,ABS(Computations!G20))*SIGN(Computations!G20),G20)</f>
        <v>-324.75809910036907</v>
      </c>
      <c r="I20">
        <f>IF('Simulation Parameters'!$E$6=0,H20,H20/'Simulation Parameters'!$E$6*'Simulation Parameters'!$E$4 +L19)</f>
        <v>20.845438707333425</v>
      </c>
      <c r="J20">
        <f>(I20-L19)/'Simulation Parameters'!$E$4</f>
        <v>-324.75809910036907</v>
      </c>
      <c r="K20">
        <f>IF('Simulation Parameters'!$E$9&gt;=0,MIN(ABS(J20),'Simulation Parameters'!$E$9)*SIGN(J20),J20)</f>
        <v>-324.75809910036907</v>
      </c>
      <c r="L20">
        <f>(K20+'Simulation Parameters'!$E$7)*'Simulation Parameters'!$E$4+L19</f>
        <v>20.870438707333424</v>
      </c>
    </row>
    <row r="21" spans="1:12" x14ac:dyDescent="0.2">
      <c r="A21">
        <f>'Simulation Parameters'!$E$4*(ROW(A21)-1)</f>
        <v>0.2</v>
      </c>
      <c r="B21">
        <f>B20+L20*'Simulation Parameters'!$E$4</f>
        <v>11.866201422142213</v>
      </c>
      <c r="C21">
        <f>'Simulation Parameters'!$E$3</f>
        <v>10</v>
      </c>
      <c r="D21">
        <f t="shared" si="0"/>
        <v>1.866201422142213</v>
      </c>
      <c r="E21">
        <f>D21*'Simulation Parameters'!$E$4+E20</f>
        <v>0.49518719599868311</v>
      </c>
      <c r="F21">
        <f>(D21-D20)/'Simulation Parameters'!$E$4</f>
        <v>20.870438707333427</v>
      </c>
      <c r="G21">
        <f>-'Simulation Parameters'!$B$2*Computations!D21-'Simulation Parameters'!$B$3*Computations!E21-'Simulation Parameters'!$B$4*F21</f>
        <v>-303.0048325724423</v>
      </c>
      <c r="H21">
        <f>IF('Simulation Parameters'!$E$8&gt;=0,MIN('Simulation Parameters'!$E$8,ABS(Computations!G21))*SIGN(Computations!G21),G21)</f>
        <v>-303.0048325724423</v>
      </c>
      <c r="I21">
        <f>IF('Simulation Parameters'!$E$6=0,H21,H21/'Simulation Parameters'!$E$6*'Simulation Parameters'!$E$4 +L20)</f>
        <v>17.840390381609001</v>
      </c>
      <c r="J21">
        <f>(I21-L20)/'Simulation Parameters'!$E$4</f>
        <v>-303.00483257244224</v>
      </c>
      <c r="K21">
        <f>IF('Simulation Parameters'!$E$9&gt;=0,MIN(ABS(J21),'Simulation Parameters'!$E$9)*SIGN(J21),J21)</f>
        <v>-303.00483257244224</v>
      </c>
      <c r="L21">
        <f>(K21+'Simulation Parameters'!$E$7)*'Simulation Parameters'!$E$4+L20</f>
        <v>17.865390381609</v>
      </c>
    </row>
    <row r="22" spans="1:12" x14ac:dyDescent="0.2">
      <c r="A22">
        <f>'Simulation Parameters'!$E$4*(ROW(A22)-1)</f>
        <v>0.21</v>
      </c>
      <c r="B22">
        <f>B21+L21*'Simulation Parameters'!$E$4</f>
        <v>12.044855325958302</v>
      </c>
      <c r="C22">
        <f>'Simulation Parameters'!$E$3</f>
        <v>10</v>
      </c>
      <c r="D22">
        <f t="shared" si="0"/>
        <v>2.0448553259583022</v>
      </c>
      <c r="E22">
        <f>D22*'Simulation Parameters'!$E$4+E21</f>
        <v>0.51563574925826616</v>
      </c>
      <c r="F22">
        <f>(D22-D21)/'Simulation Parameters'!$E$4</f>
        <v>17.865390381608925</v>
      </c>
      <c r="G22">
        <f>-'Simulation Parameters'!$B$2*Computations!D22-'Simulation Parameters'!$B$3*Computations!E22-'Simulation Parameters'!$B$4*F22</f>
        <v>-281.9279416125209</v>
      </c>
      <c r="H22">
        <f>IF('Simulation Parameters'!$E$8&gt;=0,MIN('Simulation Parameters'!$E$8,ABS(Computations!G22))*SIGN(Computations!G22),G22)</f>
        <v>-281.9279416125209</v>
      </c>
      <c r="I22">
        <f>IF('Simulation Parameters'!$E$6=0,H22,H22/'Simulation Parameters'!$E$6*'Simulation Parameters'!$E$4 +L21)</f>
        <v>15.046110965483791</v>
      </c>
      <c r="J22">
        <f>(I22-L21)/'Simulation Parameters'!$E$4</f>
        <v>-281.9279416125209</v>
      </c>
      <c r="K22">
        <f>IF('Simulation Parameters'!$E$9&gt;=0,MIN(ABS(J22),'Simulation Parameters'!$E$9)*SIGN(J22),J22)</f>
        <v>-281.9279416125209</v>
      </c>
      <c r="L22">
        <f>(K22+'Simulation Parameters'!$E$7)*'Simulation Parameters'!$E$4+L21</f>
        <v>15.071110965483792</v>
      </c>
    </row>
    <row r="23" spans="1:12" x14ac:dyDescent="0.2">
      <c r="A23">
        <f>'Simulation Parameters'!$E$4*(ROW(A23)-1)</f>
        <v>0.22</v>
      </c>
      <c r="B23">
        <f>B22+L22*'Simulation Parameters'!$E$4</f>
        <v>12.19556643561314</v>
      </c>
      <c r="C23">
        <f>'Simulation Parameters'!$E$3</f>
        <v>10</v>
      </c>
      <c r="D23">
        <f t="shared" si="0"/>
        <v>2.1955664356131397</v>
      </c>
      <c r="E23">
        <f>D23*'Simulation Parameters'!$E$4+E22</f>
        <v>0.53759141361439755</v>
      </c>
      <c r="F23">
        <f>(D23-D22)/'Simulation Parameters'!$E$4</f>
        <v>15.071110965483747</v>
      </c>
      <c r="G23">
        <f>-'Simulation Parameters'!$B$2*Computations!D23-'Simulation Parameters'!$B$3*Computations!E23-'Simulation Parameters'!$B$4*F23</f>
        <v>-261.56461426272324</v>
      </c>
      <c r="H23">
        <f>IF('Simulation Parameters'!$E$8&gt;=0,MIN('Simulation Parameters'!$E$8,ABS(Computations!G23))*SIGN(Computations!G23),G23)</f>
        <v>-261.56461426272324</v>
      </c>
      <c r="I23">
        <f>IF('Simulation Parameters'!$E$6=0,H23,H23/'Simulation Parameters'!$E$6*'Simulation Parameters'!$E$4 +L22)</f>
        <v>12.455464822856559</v>
      </c>
      <c r="J23">
        <f>(I23-L22)/'Simulation Parameters'!$E$4</f>
        <v>-261.56461426272324</v>
      </c>
      <c r="K23">
        <f>IF('Simulation Parameters'!$E$9&gt;=0,MIN(ABS(J23),'Simulation Parameters'!$E$9)*SIGN(J23),J23)</f>
        <v>-261.56461426272324</v>
      </c>
      <c r="L23">
        <f>(K23+'Simulation Parameters'!$E$7)*'Simulation Parameters'!$E$4+L22</f>
        <v>12.480464822856559</v>
      </c>
    </row>
    <row r="24" spans="1:12" x14ac:dyDescent="0.2">
      <c r="A24">
        <f>'Simulation Parameters'!$E$4*(ROW(A24)-1)</f>
        <v>0.23</v>
      </c>
      <c r="B24">
        <f>B23+L23*'Simulation Parameters'!$E$4</f>
        <v>12.320371083841705</v>
      </c>
      <c r="C24">
        <f>'Simulation Parameters'!$E$3</f>
        <v>10</v>
      </c>
      <c r="D24">
        <f t="shared" si="0"/>
        <v>2.3203710838417049</v>
      </c>
      <c r="E24">
        <f>D24*'Simulation Parameters'!$E$4+E23</f>
        <v>0.56079512445281465</v>
      </c>
      <c r="F24">
        <f>(D24-D23)/'Simulation Parameters'!$E$4</f>
        <v>12.480464822856518</v>
      </c>
      <c r="G24">
        <f>-'Simulation Parameters'!$B$2*Computations!D24-'Simulation Parameters'!$B$3*Computations!E24-'Simulation Parameters'!$B$4*F24</f>
        <v>-241.94479266955608</v>
      </c>
      <c r="H24">
        <f>IF('Simulation Parameters'!$E$8&gt;=0,MIN('Simulation Parameters'!$E$8,ABS(Computations!G24))*SIGN(Computations!G24),G24)</f>
        <v>-241.94479266955608</v>
      </c>
      <c r="I24">
        <f>IF('Simulation Parameters'!$E$6=0,H24,H24/'Simulation Parameters'!$E$6*'Simulation Parameters'!$E$4 +L23)</f>
        <v>10.061016896160998</v>
      </c>
      <c r="J24">
        <f>(I24-L23)/'Simulation Parameters'!$E$4</f>
        <v>-241.94479266955611</v>
      </c>
      <c r="K24">
        <f>IF('Simulation Parameters'!$E$9&gt;=0,MIN(ABS(J24),'Simulation Parameters'!$E$9)*SIGN(J24),J24)</f>
        <v>-241.94479266955611</v>
      </c>
      <c r="L24">
        <f>(K24+'Simulation Parameters'!$E$7)*'Simulation Parameters'!$E$4+L23</f>
        <v>10.086016896160999</v>
      </c>
    </row>
    <row r="25" spans="1:12" x14ac:dyDescent="0.2">
      <c r="A25">
        <f>'Simulation Parameters'!$E$4*(ROW(A25)-1)</f>
        <v>0.24</v>
      </c>
      <c r="B25">
        <f>B24+L24*'Simulation Parameters'!$E$4</f>
        <v>12.421231252803315</v>
      </c>
      <c r="C25">
        <f>'Simulation Parameters'!$E$3</f>
        <v>10</v>
      </c>
      <c r="D25">
        <f t="shared" si="0"/>
        <v>2.4212312528033149</v>
      </c>
      <c r="E25">
        <f>D25*'Simulation Parameters'!$E$4+E24</f>
        <v>0.58500743698084778</v>
      </c>
      <c r="F25">
        <f>(D25-D24)/'Simulation Parameters'!$E$4</f>
        <v>10.086016896160999</v>
      </c>
      <c r="G25">
        <f>-'Simulation Parameters'!$B$2*Computations!D25-'Simulation Parameters'!$B$3*Computations!E25-'Simulation Parameters'!$B$4*F25</f>
        <v>-223.09174647573741</v>
      </c>
      <c r="H25">
        <f>IF('Simulation Parameters'!$E$8&gt;=0,MIN('Simulation Parameters'!$E$8,ABS(Computations!G25))*SIGN(Computations!G25),G25)</f>
        <v>-223.09174647573741</v>
      </c>
      <c r="I25">
        <f>IF('Simulation Parameters'!$E$6=0,H25,H25/'Simulation Parameters'!$E$6*'Simulation Parameters'!$E$4 +L24)</f>
        <v>7.8550994314036249</v>
      </c>
      <c r="J25">
        <f>(I25-L24)/'Simulation Parameters'!$E$4</f>
        <v>-223.09174647573738</v>
      </c>
      <c r="K25">
        <f>IF('Simulation Parameters'!$E$9&gt;=0,MIN(ABS(J25),'Simulation Parameters'!$E$9)*SIGN(J25),J25)</f>
        <v>-223.09174647573738</v>
      </c>
      <c r="L25">
        <f>(K25+'Simulation Parameters'!$E$7)*'Simulation Parameters'!$E$4+L24</f>
        <v>7.8800994314036252</v>
      </c>
    </row>
    <row r="26" spans="1:12" x14ac:dyDescent="0.2">
      <c r="A26">
        <f>'Simulation Parameters'!$E$4*(ROW(A26)-1)</f>
        <v>0.25</v>
      </c>
      <c r="B26">
        <f>B25+L25*'Simulation Parameters'!$E$4</f>
        <v>12.500032247117352</v>
      </c>
      <c r="C26">
        <f>'Simulation Parameters'!$E$3</f>
        <v>10</v>
      </c>
      <c r="D26">
        <f t="shared" si="0"/>
        <v>2.5000322471173515</v>
      </c>
      <c r="E26">
        <f>D26*'Simulation Parameters'!$E$4+E25</f>
        <v>0.61000775945202135</v>
      </c>
      <c r="F26">
        <f>(D26-D25)/'Simulation Parameters'!$E$4</f>
        <v>7.8800994314036643</v>
      </c>
      <c r="G26">
        <f>-'Simulation Parameters'!$B$2*Computations!D26-'Simulation Parameters'!$B$3*Computations!E26-'Simulation Parameters'!$B$4*F26</f>
        <v>-205.02262218880827</v>
      </c>
      <c r="H26">
        <f>IF('Simulation Parameters'!$E$8&gt;=0,MIN('Simulation Parameters'!$E$8,ABS(Computations!G26))*SIGN(Computations!G26),G26)</f>
        <v>-205.02262218880827</v>
      </c>
      <c r="I26">
        <f>IF('Simulation Parameters'!$E$6=0,H26,H26/'Simulation Parameters'!$E$6*'Simulation Parameters'!$E$4 +L25)</f>
        <v>5.8298732095155419</v>
      </c>
      <c r="J26">
        <f>(I26-L25)/'Simulation Parameters'!$E$4</f>
        <v>-205.02262218880833</v>
      </c>
      <c r="K26">
        <f>IF('Simulation Parameters'!$E$9&gt;=0,MIN(ABS(J26),'Simulation Parameters'!$E$9)*SIGN(J26),J26)</f>
        <v>-205.02262218880833</v>
      </c>
      <c r="L26">
        <f>(K26+'Simulation Parameters'!$E$7)*'Simulation Parameters'!$E$4+L25</f>
        <v>5.8548732095155422</v>
      </c>
    </row>
    <row r="27" spans="1:12" x14ac:dyDescent="0.2">
      <c r="A27">
        <f>'Simulation Parameters'!$E$4*(ROW(A27)-1)</f>
        <v>0.26</v>
      </c>
      <c r="B27">
        <f>B26+L26*'Simulation Parameters'!$E$4</f>
        <v>12.558580979212508</v>
      </c>
      <c r="C27">
        <f>'Simulation Parameters'!$E$3</f>
        <v>10</v>
      </c>
      <c r="D27">
        <f t="shared" si="0"/>
        <v>2.5585809792125076</v>
      </c>
      <c r="E27">
        <f>D27*'Simulation Parameters'!$E$4+E26</f>
        <v>0.63559356924414645</v>
      </c>
      <c r="F27">
        <f>(D27-D26)/'Simulation Parameters'!$E$4</f>
        <v>5.8548732095156097</v>
      </c>
      <c r="G27">
        <f>-'Simulation Parameters'!$B$2*Computations!D27-'Simulation Parameters'!$B$3*Computations!E27-'Simulation Parameters'!$B$4*F27</f>
        <v>-187.74896819426976</v>
      </c>
      <c r="H27">
        <f>IF('Simulation Parameters'!$E$8&gt;=0,MIN('Simulation Parameters'!$E$8,ABS(Computations!G27))*SIGN(Computations!G27),G27)</f>
        <v>-187.74896819426976</v>
      </c>
      <c r="I27">
        <f>IF('Simulation Parameters'!$E$6=0,H27,H27/'Simulation Parameters'!$E$6*'Simulation Parameters'!$E$4 +L26)</f>
        <v>3.9773835275728446</v>
      </c>
      <c r="J27">
        <f>(I27-L26)/'Simulation Parameters'!$E$4</f>
        <v>-187.74896819426976</v>
      </c>
      <c r="K27">
        <f>IF('Simulation Parameters'!$E$9&gt;=0,MIN(ABS(J27),'Simulation Parameters'!$E$9)*SIGN(J27),J27)</f>
        <v>-187.74896819426976</v>
      </c>
      <c r="L27">
        <f>(K27+'Simulation Parameters'!$E$7)*'Simulation Parameters'!$E$4+L26</f>
        <v>4.0023835275728441</v>
      </c>
    </row>
    <row r="28" spans="1:12" x14ac:dyDescent="0.2">
      <c r="A28">
        <f>'Simulation Parameters'!$E$4*(ROW(A28)-1)</f>
        <v>0.27</v>
      </c>
      <c r="B28">
        <f>B27+L27*'Simulation Parameters'!$E$4</f>
        <v>12.598604814488237</v>
      </c>
      <c r="C28">
        <f>'Simulation Parameters'!$E$3</f>
        <v>10</v>
      </c>
      <c r="D28">
        <f t="shared" si="0"/>
        <v>2.5986048144882368</v>
      </c>
      <c r="E28">
        <f>D28*'Simulation Parameters'!$E$4+E27</f>
        <v>0.66157961738902882</v>
      </c>
      <c r="F28">
        <f>(D28-D27)/'Simulation Parameters'!$E$4</f>
        <v>4.0023835275729169</v>
      </c>
      <c r="G28">
        <f>-'Simulation Parameters'!$B$2*Computations!D28-'Simulation Parameters'!$B$3*Computations!E28-'Simulation Parameters'!$B$4*F28</f>
        <v>-171.27723523491906</v>
      </c>
      <c r="H28">
        <f>IF('Simulation Parameters'!$E$8&gt;=0,MIN('Simulation Parameters'!$E$8,ABS(Computations!G28))*SIGN(Computations!G28),G28)</f>
        <v>-171.27723523491906</v>
      </c>
      <c r="I28">
        <f>IF('Simulation Parameters'!$E$6=0,H28,H28/'Simulation Parameters'!$E$6*'Simulation Parameters'!$E$4 +L27)</f>
        <v>2.2896111752236532</v>
      </c>
      <c r="J28">
        <f>(I28-L27)/'Simulation Parameters'!$E$4</f>
        <v>-171.27723523491909</v>
      </c>
      <c r="K28">
        <f>IF('Simulation Parameters'!$E$9&gt;=0,MIN(ABS(J28),'Simulation Parameters'!$E$9)*SIGN(J28),J28)</f>
        <v>-171.27723523491909</v>
      </c>
      <c r="L28">
        <f>(K28+'Simulation Parameters'!$E$7)*'Simulation Parameters'!$E$4+L27</f>
        <v>2.3146111752236531</v>
      </c>
    </row>
    <row r="29" spans="1:12" x14ac:dyDescent="0.2">
      <c r="A29">
        <f>'Simulation Parameters'!$E$4*(ROW(A29)-1)</f>
        <v>0.28000000000000003</v>
      </c>
      <c r="B29">
        <f>B28+L28*'Simulation Parameters'!$E$4</f>
        <v>12.621750926240473</v>
      </c>
      <c r="C29">
        <f>'Simulation Parameters'!$E$3</f>
        <v>10</v>
      </c>
      <c r="D29">
        <f t="shared" si="0"/>
        <v>2.6217509262404732</v>
      </c>
      <c r="E29">
        <f>D29*'Simulation Parameters'!$E$4+E28</f>
        <v>0.68779712665143355</v>
      </c>
      <c r="F29">
        <f>(D29-D28)/'Simulation Parameters'!$E$4</f>
        <v>2.3146111752236465</v>
      </c>
      <c r="G29">
        <f>-'Simulation Parameters'!$B$2*Computations!D29-'Simulation Parameters'!$B$3*Computations!E29-'Simulation Parameters'!$B$4*F29</f>
        <v>-155.609252317563</v>
      </c>
      <c r="H29">
        <f>IF('Simulation Parameters'!$E$8&gt;=0,MIN('Simulation Parameters'!$E$8,ABS(Computations!G29))*SIGN(Computations!G29),G29)</f>
        <v>-155.609252317563</v>
      </c>
      <c r="I29">
        <f>IF('Simulation Parameters'!$E$6=0,H29,H29/'Simulation Parameters'!$E$6*'Simulation Parameters'!$E$4 +L28)</f>
        <v>0.75851865204802293</v>
      </c>
      <c r="J29">
        <f>(I29-L28)/'Simulation Parameters'!$E$4</f>
        <v>-155.609252317563</v>
      </c>
      <c r="K29">
        <f>IF('Simulation Parameters'!$E$9&gt;=0,MIN(ABS(J29),'Simulation Parameters'!$E$9)*SIGN(J29),J29)</f>
        <v>-155.609252317563</v>
      </c>
      <c r="L29">
        <f>(K29+'Simulation Parameters'!$E$7)*'Simulation Parameters'!$E$4+L28</f>
        <v>0.78351865204802307</v>
      </c>
    </row>
    <row r="30" spans="1:12" x14ac:dyDescent="0.2">
      <c r="A30">
        <f>'Simulation Parameters'!$E$4*(ROW(A30)-1)</f>
        <v>0.28999999999999998</v>
      </c>
      <c r="B30">
        <f>B29+L29*'Simulation Parameters'!$E$4</f>
        <v>12.629586112760954</v>
      </c>
      <c r="C30">
        <f>'Simulation Parameters'!$E$3</f>
        <v>10</v>
      </c>
      <c r="D30">
        <f t="shared" si="0"/>
        <v>2.6295861127609541</v>
      </c>
      <c r="E30">
        <f>D30*'Simulation Parameters'!$E$4+E29</f>
        <v>0.71409298777904306</v>
      </c>
      <c r="F30">
        <f>(D30-D29)/'Simulation Parameters'!$E$4</f>
        <v>0.78351865204808746</v>
      </c>
      <c r="G30">
        <f>-'Simulation Parameters'!$B$2*Computations!D30-'Simulation Parameters'!$B$3*Computations!E30-'Simulation Parameters'!$B$4*F30</f>
        <v>-140.74267813408667</v>
      </c>
      <c r="H30">
        <f>IF('Simulation Parameters'!$E$8&gt;=0,MIN('Simulation Parameters'!$E$8,ABS(Computations!G30))*SIGN(Computations!G30),G30)</f>
        <v>-140.74267813408667</v>
      </c>
      <c r="I30">
        <f>IF('Simulation Parameters'!$E$6=0,H30,H30/'Simulation Parameters'!$E$6*'Simulation Parameters'!$E$4 +L29)</f>
        <v>-0.62390812929284367</v>
      </c>
      <c r="J30">
        <f>(I30-L29)/'Simulation Parameters'!$E$4</f>
        <v>-140.74267813408667</v>
      </c>
      <c r="K30">
        <f>IF('Simulation Parameters'!$E$9&gt;=0,MIN(ABS(J30),'Simulation Parameters'!$E$9)*SIGN(J30),J30)</f>
        <v>-140.74267813408667</v>
      </c>
      <c r="L30">
        <f>(K30+'Simulation Parameters'!$E$7)*'Simulation Parameters'!$E$4+L29</f>
        <v>-0.59890812929284376</v>
      </c>
    </row>
    <row r="31" spans="1:12" x14ac:dyDescent="0.2">
      <c r="A31">
        <f>'Simulation Parameters'!$E$4*(ROW(A31)-1)</f>
        <v>0.3</v>
      </c>
      <c r="B31">
        <f>B30+L30*'Simulation Parameters'!$E$4</f>
        <v>12.623597031468025</v>
      </c>
      <c r="C31">
        <f>'Simulation Parameters'!$E$3</f>
        <v>10</v>
      </c>
      <c r="D31">
        <f t="shared" si="0"/>
        <v>2.6235970314680248</v>
      </c>
      <c r="E31">
        <f>D31*'Simulation Parameters'!$E$4+E30</f>
        <v>0.74032895809372334</v>
      </c>
      <c r="F31">
        <f>(D31-D30)/'Simulation Parameters'!$E$4</f>
        <v>-0.59890812929292991</v>
      </c>
      <c r="G31">
        <f>-'Simulation Parameters'!$B$2*Computations!D31-'Simulation Parameters'!$B$3*Computations!E31-'Simulation Parameters'!$B$4*F31</f>
        <v>-126.67142819665939</v>
      </c>
      <c r="H31">
        <f>IF('Simulation Parameters'!$E$8&gt;=0,MIN('Simulation Parameters'!$E$8,ABS(Computations!G31))*SIGN(Computations!G31),G31)</f>
        <v>-126.67142819665939</v>
      </c>
      <c r="I31">
        <f>IF('Simulation Parameters'!$E$6=0,H31,H31/'Simulation Parameters'!$E$6*'Simulation Parameters'!$E$4 +L30)</f>
        <v>-1.8656224112594377</v>
      </c>
      <c r="J31">
        <f>(I31-L30)/'Simulation Parameters'!$E$4</f>
        <v>-126.67142819665939</v>
      </c>
      <c r="K31">
        <f>IF('Simulation Parameters'!$E$9&gt;=0,MIN(ABS(J31),'Simulation Parameters'!$E$9)*SIGN(J31),J31)</f>
        <v>-126.67142819665939</v>
      </c>
      <c r="L31">
        <f>(K31+'Simulation Parameters'!$E$7)*'Simulation Parameters'!$E$4+L30</f>
        <v>-1.8406224112594376</v>
      </c>
    </row>
    <row r="32" spans="1:12" x14ac:dyDescent="0.2">
      <c r="A32">
        <f>'Simulation Parameters'!$E$4*(ROW(A32)-1)</f>
        <v>0.31</v>
      </c>
      <c r="B32">
        <f>B31+L31*'Simulation Parameters'!$E$4</f>
        <v>12.605190807355431</v>
      </c>
      <c r="C32">
        <f>'Simulation Parameters'!$E$3</f>
        <v>10</v>
      </c>
      <c r="D32">
        <f t="shared" si="0"/>
        <v>2.6051908073554308</v>
      </c>
      <c r="E32">
        <f>D32*'Simulation Parameters'!$E$4+E31</f>
        <v>0.76638086616727763</v>
      </c>
      <c r="F32">
        <f>(D32-D31)/'Simulation Parameters'!$E$4</f>
        <v>-1.8406224112593961</v>
      </c>
      <c r="G32">
        <f>-'Simulation Parameters'!$B$2*Computations!D32-'Simulation Parameters'!$B$3*Computations!E32-'Simulation Parameters'!$B$4*F32</f>
        <v>-113.38607798751214</v>
      </c>
      <c r="H32">
        <f>IF('Simulation Parameters'!$E$8&gt;=0,MIN('Simulation Parameters'!$E$8,ABS(Computations!G32))*SIGN(Computations!G32),G32)</f>
        <v>-113.38607798751214</v>
      </c>
      <c r="I32">
        <f>IF('Simulation Parameters'!$E$6=0,H32,H32/'Simulation Parameters'!$E$6*'Simulation Parameters'!$E$4 +L31)</f>
        <v>-2.9744831911345591</v>
      </c>
      <c r="J32">
        <f>(I32-L31)/'Simulation Parameters'!$E$4</f>
        <v>-113.38607798751214</v>
      </c>
      <c r="K32">
        <f>IF('Simulation Parameters'!$E$9&gt;=0,MIN(ABS(J32),'Simulation Parameters'!$E$9)*SIGN(J32),J32)</f>
        <v>-113.38607798751214</v>
      </c>
      <c r="L32">
        <f>(K32+'Simulation Parameters'!$E$7)*'Simulation Parameters'!$E$4+L31</f>
        <v>-2.9494831911345587</v>
      </c>
    </row>
    <row r="33" spans="1:12" x14ac:dyDescent="0.2">
      <c r="A33">
        <f>'Simulation Parameters'!$E$4*(ROW(A33)-1)</f>
        <v>0.32</v>
      </c>
      <c r="B33">
        <f>B32+L32*'Simulation Parameters'!$E$4</f>
        <v>12.575695975444086</v>
      </c>
      <c r="C33">
        <f>'Simulation Parameters'!$E$3</f>
        <v>10</v>
      </c>
      <c r="D33">
        <f t="shared" si="0"/>
        <v>2.575695975444086</v>
      </c>
      <c r="E33">
        <f>D33*'Simulation Parameters'!$E$4+E32</f>
        <v>0.79213782592171844</v>
      </c>
      <c r="F33">
        <f>(D33-D32)/'Simulation Parameters'!$E$4</f>
        <v>-2.9494831911344832</v>
      </c>
      <c r="G33">
        <f>-'Simulation Parameters'!$B$2*Computations!D33-'Simulation Parameters'!$B$3*Computations!E33-'Simulation Parameters'!$B$4*F33</f>
        <v>-100.87424251270291</v>
      </c>
      <c r="H33">
        <f>IF('Simulation Parameters'!$E$8&gt;=0,MIN('Simulation Parameters'!$E$8,ABS(Computations!G33))*SIGN(Computations!G33),G33)</f>
        <v>-100.87424251270291</v>
      </c>
      <c r="I33">
        <f>IF('Simulation Parameters'!$E$6=0,H33,H33/'Simulation Parameters'!$E$6*'Simulation Parameters'!$E$4 +L32)</f>
        <v>-3.9582256162615881</v>
      </c>
      <c r="J33">
        <f>(I33-L32)/'Simulation Parameters'!$E$4</f>
        <v>-100.87424251270293</v>
      </c>
      <c r="K33">
        <f>IF('Simulation Parameters'!$E$9&gt;=0,MIN(ABS(J33),'Simulation Parameters'!$E$9)*SIGN(J33),J33)</f>
        <v>-100.87424251270293</v>
      </c>
      <c r="L33">
        <f>(K33+'Simulation Parameters'!$E$7)*'Simulation Parameters'!$E$4+L32</f>
        <v>-3.9332256162615882</v>
      </c>
    </row>
    <row r="34" spans="1:12" x14ac:dyDescent="0.2">
      <c r="A34">
        <f>'Simulation Parameters'!$E$4*(ROW(A34)-1)</f>
        <v>0.33</v>
      </c>
      <c r="B34">
        <f>B33+L33*'Simulation Parameters'!$E$4</f>
        <v>12.53636371928147</v>
      </c>
      <c r="C34">
        <f>'Simulation Parameters'!$E$3</f>
        <v>10</v>
      </c>
      <c r="D34">
        <f t="shared" si="0"/>
        <v>2.5363637192814696</v>
      </c>
      <c r="E34">
        <f>D34*'Simulation Parameters'!$E$4+E33</f>
        <v>0.81750146311453309</v>
      </c>
      <c r="F34">
        <f>(D34-D33)/'Simulation Parameters'!$E$4</f>
        <v>-3.9332256162616375</v>
      </c>
      <c r="G34">
        <f>-'Simulation Parameters'!$B$2*Computations!D34-'Simulation Parameters'!$B$3*Computations!E34-'Simulation Parameters'!$B$4*F34</f>
        <v>-89.120932727686181</v>
      </c>
      <c r="H34">
        <f>IF('Simulation Parameters'!$E$8&gt;=0,MIN('Simulation Parameters'!$E$8,ABS(Computations!G34))*SIGN(Computations!G34),G34)</f>
        <v>-89.120932727686181</v>
      </c>
      <c r="I34">
        <f>IF('Simulation Parameters'!$E$6=0,H34,H34/'Simulation Parameters'!$E$6*'Simulation Parameters'!$E$4 +L33)</f>
        <v>-4.8244349435384501</v>
      </c>
      <c r="J34">
        <f>(I34-L33)/'Simulation Parameters'!$E$4</f>
        <v>-89.120932727686196</v>
      </c>
      <c r="K34">
        <f>IF('Simulation Parameters'!$E$9&gt;=0,MIN(ABS(J34),'Simulation Parameters'!$E$9)*SIGN(J34),J34)</f>
        <v>-89.120932727686196</v>
      </c>
      <c r="L34">
        <f>(K34+'Simulation Parameters'!$E$7)*'Simulation Parameters'!$E$4+L33</f>
        <v>-4.7994349435384498</v>
      </c>
    </row>
    <row r="35" spans="1:12" x14ac:dyDescent="0.2">
      <c r="A35">
        <f>'Simulation Parameters'!$E$4*(ROW(A35)-1)</f>
        <v>0.34</v>
      </c>
      <c r="B35">
        <f>B34+L34*'Simulation Parameters'!$E$4</f>
        <v>12.488369369846085</v>
      </c>
      <c r="C35">
        <f>'Simulation Parameters'!$E$3</f>
        <v>10</v>
      </c>
      <c r="D35">
        <f t="shared" si="0"/>
        <v>2.4883693698460849</v>
      </c>
      <c r="E35">
        <f>D35*'Simulation Parameters'!$E$4+E34</f>
        <v>0.84238515681299397</v>
      </c>
      <c r="F35">
        <f>(D35-D34)/'Simulation Parameters'!$E$4</f>
        <v>-4.799434943538472</v>
      </c>
      <c r="G35">
        <f>-'Simulation Parameters'!$B$2*Computations!D35-'Simulation Parameters'!$B$3*Computations!E35-'Simulation Parameters'!$B$4*F35</f>
        <v>-78.108889370545512</v>
      </c>
      <c r="H35">
        <f>IF('Simulation Parameters'!$E$8&gt;=0,MIN('Simulation Parameters'!$E$8,ABS(Computations!G35))*SIGN(Computations!G35),G35)</f>
        <v>-78.108889370545512</v>
      </c>
      <c r="I35">
        <f>IF('Simulation Parameters'!$E$6=0,H35,H35/'Simulation Parameters'!$E$6*'Simulation Parameters'!$E$4 +L34)</f>
        <v>-5.5805238372439048</v>
      </c>
      <c r="J35">
        <f>(I35-L34)/'Simulation Parameters'!$E$4</f>
        <v>-78.108889370545498</v>
      </c>
      <c r="K35">
        <f>IF('Simulation Parameters'!$E$9&gt;=0,MIN(ABS(J35),'Simulation Parameters'!$E$9)*SIGN(J35),J35)</f>
        <v>-78.108889370545498</v>
      </c>
      <c r="L35">
        <f>(K35+'Simulation Parameters'!$E$7)*'Simulation Parameters'!$E$4+L34</f>
        <v>-5.5555238372439044</v>
      </c>
    </row>
    <row r="36" spans="1:12" x14ac:dyDescent="0.2">
      <c r="A36">
        <f>'Simulation Parameters'!$E$4*(ROW(A36)-1)</f>
        <v>0.35000000000000003</v>
      </c>
      <c r="B36">
        <f>B35+L35*'Simulation Parameters'!$E$4</f>
        <v>12.432814131473647</v>
      </c>
      <c r="C36">
        <f>'Simulation Parameters'!$E$3</f>
        <v>10</v>
      </c>
      <c r="D36">
        <f t="shared" si="0"/>
        <v>2.4328141314736467</v>
      </c>
      <c r="E36">
        <f>D36*'Simulation Parameters'!$E$4+E35</f>
        <v>0.86671329812773046</v>
      </c>
      <c r="F36">
        <f>(D36-D35)/'Simulation Parameters'!$E$4</f>
        <v>-5.5555238372438254</v>
      </c>
      <c r="G36">
        <f>-'Simulation Parameters'!$B$2*Computations!D36-'Simulation Parameters'!$B$3*Computations!E36-'Simulation Parameters'!$B$4*F36</f>
        <v>-67.818894797499539</v>
      </c>
      <c r="H36">
        <f>IF('Simulation Parameters'!$E$8&gt;=0,MIN('Simulation Parameters'!$E$8,ABS(Computations!G36))*SIGN(Computations!G36),G36)</f>
        <v>-67.818894797499539</v>
      </c>
      <c r="I36">
        <f>IF('Simulation Parameters'!$E$6=0,H36,H36/'Simulation Parameters'!$E$6*'Simulation Parameters'!$E$4 +L35)</f>
        <v>-6.2337127852189003</v>
      </c>
      <c r="J36">
        <f>(I36-L35)/'Simulation Parameters'!$E$4</f>
        <v>-67.818894797499581</v>
      </c>
      <c r="K36">
        <f>IF('Simulation Parameters'!$E$9&gt;=0,MIN(ABS(J36),'Simulation Parameters'!$E$9)*SIGN(J36),J36)</f>
        <v>-67.818894797499581</v>
      </c>
      <c r="L36">
        <f>(K36+'Simulation Parameters'!$E$7)*'Simulation Parameters'!$E$4+L35</f>
        <v>-6.2087127852188999</v>
      </c>
    </row>
    <row r="37" spans="1:12" x14ac:dyDescent="0.2">
      <c r="A37">
        <f>'Simulation Parameters'!$E$4*(ROW(A37)-1)</f>
        <v>0.36</v>
      </c>
      <c r="B37">
        <f>B36+L36*'Simulation Parameters'!$E$4</f>
        <v>12.370727003621457</v>
      </c>
      <c r="C37">
        <f>'Simulation Parameters'!$E$3</f>
        <v>10</v>
      </c>
      <c r="D37">
        <f t="shared" si="0"/>
        <v>2.3707270036214574</v>
      </c>
      <c r="E37">
        <f>D37*'Simulation Parameters'!$E$4+E36</f>
        <v>0.89042056816394499</v>
      </c>
      <c r="F37">
        <f>(D37-D36)/'Simulation Parameters'!$E$4</f>
        <v>-6.2087127852189283</v>
      </c>
      <c r="G37">
        <f>-'Simulation Parameters'!$B$2*Computations!D37-'Simulation Parameters'!$B$3*Computations!E37-'Simulation Parameters'!$B$4*F37</f>
        <v>-58.230063465211472</v>
      </c>
      <c r="H37">
        <f>IF('Simulation Parameters'!$E$8&gt;=0,MIN('Simulation Parameters'!$E$8,ABS(Computations!G37))*SIGN(Computations!G37),G37)</f>
        <v>-58.230063465211472</v>
      </c>
      <c r="I37">
        <f>IF('Simulation Parameters'!$E$6=0,H37,H37/'Simulation Parameters'!$E$6*'Simulation Parameters'!$E$4 +L36)</f>
        <v>-6.7910134198710148</v>
      </c>
      <c r="J37">
        <f>(I37-L36)/'Simulation Parameters'!$E$4</f>
        <v>-58.230063465211487</v>
      </c>
      <c r="K37">
        <f>IF('Simulation Parameters'!$E$9&gt;=0,MIN(ABS(J37),'Simulation Parameters'!$E$9)*SIGN(J37),J37)</f>
        <v>-58.230063465211487</v>
      </c>
      <c r="L37">
        <f>(K37+'Simulation Parameters'!$E$7)*'Simulation Parameters'!$E$4+L36</f>
        <v>-6.7660134198710145</v>
      </c>
    </row>
    <row r="38" spans="1:12" x14ac:dyDescent="0.2">
      <c r="A38">
        <f>'Simulation Parameters'!$E$4*(ROW(A38)-1)</f>
        <v>0.37</v>
      </c>
      <c r="B38">
        <f>B37+L37*'Simulation Parameters'!$E$4</f>
        <v>12.303066869422747</v>
      </c>
      <c r="C38">
        <f>'Simulation Parameters'!$E$3</f>
        <v>10</v>
      </c>
      <c r="D38">
        <f t="shared" si="0"/>
        <v>2.3030668694227465</v>
      </c>
      <c r="E38">
        <f>D38*'Simulation Parameters'!$E$4+E37</f>
        <v>0.91345123685817242</v>
      </c>
      <c r="F38">
        <f>(D38-D37)/'Simulation Parameters'!$E$4</f>
        <v>-6.7660134198710864</v>
      </c>
      <c r="G38">
        <f>-'Simulation Parameters'!$B$2*Computations!D38-'Simulation Parameters'!$B$3*Computations!E38-'Simulation Parameters'!$B$4*F38</f>
        <v>-49.320111746142814</v>
      </c>
      <c r="H38">
        <f>IF('Simulation Parameters'!$E$8&gt;=0,MIN('Simulation Parameters'!$E$8,ABS(Computations!G38))*SIGN(Computations!G38),G38)</f>
        <v>-49.320111746142814</v>
      </c>
      <c r="I38">
        <f>IF('Simulation Parameters'!$E$6=0,H38,H38/'Simulation Parameters'!$E$6*'Simulation Parameters'!$E$4 +L37)</f>
        <v>-7.2592145373324426</v>
      </c>
      <c r="J38">
        <f>(I38-L37)/'Simulation Parameters'!$E$4</f>
        <v>-49.320111746142814</v>
      </c>
      <c r="K38">
        <f>IF('Simulation Parameters'!$E$9&gt;=0,MIN(ABS(J38),'Simulation Parameters'!$E$9)*SIGN(J38),J38)</f>
        <v>-49.320111746142814</v>
      </c>
      <c r="L38">
        <f>(K38+'Simulation Parameters'!$E$7)*'Simulation Parameters'!$E$4+L37</f>
        <v>-7.2342145373324422</v>
      </c>
    </row>
    <row r="39" spans="1:12" x14ac:dyDescent="0.2">
      <c r="A39">
        <f>'Simulation Parameters'!$E$4*(ROW(A39)-1)</f>
        <v>0.38</v>
      </c>
      <c r="B39">
        <f>B38+L38*'Simulation Parameters'!$E$4</f>
        <v>12.230724724049422</v>
      </c>
      <c r="C39">
        <f>'Simulation Parameters'!$E$3</f>
        <v>10</v>
      </c>
      <c r="D39">
        <f t="shared" si="0"/>
        <v>2.2307247240494217</v>
      </c>
      <c r="E39">
        <f>D39*'Simulation Parameters'!$E$4+E38</f>
        <v>0.93575848409866669</v>
      </c>
      <c r="F39">
        <f>(D39-D38)/'Simulation Parameters'!$E$4</f>
        <v>-7.234214537332484</v>
      </c>
      <c r="G39">
        <f>-'Simulation Parameters'!$B$2*Computations!D39-'Simulation Parameters'!$B$3*Computations!E39-'Simulation Parameters'!$B$4*F39</f>
        <v>-41.065607797343574</v>
      </c>
      <c r="H39">
        <f>IF('Simulation Parameters'!$E$8&gt;=0,MIN('Simulation Parameters'!$E$8,ABS(Computations!G39))*SIGN(Computations!G39),G39)</f>
        <v>-41.065607797343574</v>
      </c>
      <c r="I39">
        <f>IF('Simulation Parameters'!$E$6=0,H39,H39/'Simulation Parameters'!$E$6*'Simulation Parameters'!$E$4 +L38)</f>
        <v>-7.6448706153058783</v>
      </c>
      <c r="J39">
        <f>(I39-L38)/'Simulation Parameters'!$E$4</f>
        <v>-41.065607797343603</v>
      </c>
      <c r="K39">
        <f>IF('Simulation Parameters'!$E$9&gt;=0,MIN(ABS(J39),'Simulation Parameters'!$E$9)*SIGN(J39),J39)</f>
        <v>-41.065607797343603</v>
      </c>
      <c r="L39">
        <f>(K39+'Simulation Parameters'!$E$7)*'Simulation Parameters'!$E$4+L38</f>
        <v>-7.6198706153058779</v>
      </c>
    </row>
    <row r="40" spans="1:12" x14ac:dyDescent="0.2">
      <c r="A40">
        <f>'Simulation Parameters'!$E$4*(ROW(A40)-1)</f>
        <v>0.39</v>
      </c>
      <c r="B40">
        <f>B39+L39*'Simulation Parameters'!$E$4</f>
        <v>12.154526017896362</v>
      </c>
      <c r="C40">
        <f>'Simulation Parameters'!$E$3</f>
        <v>10</v>
      </c>
      <c r="D40">
        <f t="shared" si="0"/>
        <v>2.1545260178963623</v>
      </c>
      <c r="E40">
        <f>D40*'Simulation Parameters'!$E$4+E39</f>
        <v>0.95730374427763032</v>
      </c>
      <c r="F40">
        <f>(D40-D39)/'Simulation Parameters'!$E$4</f>
        <v>-7.6198706153059348</v>
      </c>
      <c r="G40">
        <f>-'Simulation Parameters'!$B$2*Computations!D40-'Simulation Parameters'!$B$3*Computations!E40-'Simulation Parameters'!$B$4*F40</f>
        <v>-33.442202230314024</v>
      </c>
      <c r="H40">
        <f>IF('Simulation Parameters'!$E$8&gt;=0,MIN('Simulation Parameters'!$E$8,ABS(Computations!G40))*SIGN(Computations!G40),G40)</f>
        <v>-33.442202230314024</v>
      </c>
      <c r="I40">
        <f>IF('Simulation Parameters'!$E$6=0,H40,H40/'Simulation Parameters'!$E$6*'Simulation Parameters'!$E$4 +L39)</f>
        <v>-7.9542926376090186</v>
      </c>
      <c r="J40">
        <f>(I40-L39)/'Simulation Parameters'!$E$4</f>
        <v>-33.442202230314066</v>
      </c>
      <c r="K40">
        <f>IF('Simulation Parameters'!$E$9&gt;=0,MIN(ABS(J40),'Simulation Parameters'!$E$9)*SIGN(J40),J40)</f>
        <v>-33.442202230314066</v>
      </c>
      <c r="L40">
        <f>(K40+'Simulation Parameters'!$E$7)*'Simulation Parameters'!$E$4+L39</f>
        <v>-7.9292926376090183</v>
      </c>
    </row>
    <row r="41" spans="1:12" x14ac:dyDescent="0.2">
      <c r="A41">
        <f>'Simulation Parameters'!$E$4*(ROW(A41)-1)</f>
        <v>0.4</v>
      </c>
      <c r="B41">
        <f>B40+L40*'Simulation Parameters'!$E$4</f>
        <v>12.075233091520273</v>
      </c>
      <c r="C41">
        <f>'Simulation Parameters'!$E$3</f>
        <v>10</v>
      </c>
      <c r="D41">
        <f t="shared" si="0"/>
        <v>2.075233091520273</v>
      </c>
      <c r="E41">
        <f>D41*'Simulation Parameters'!$E$4+E40</f>
        <v>0.978056075192833</v>
      </c>
      <c r="F41">
        <f>(D41-D40)/'Simulation Parameters'!$E$4</f>
        <v>-7.9292926376089312</v>
      </c>
      <c r="G41">
        <f>-'Simulation Parameters'!$B$2*Computations!D41-'Simulation Parameters'!$B$3*Computations!E41-'Simulation Parameters'!$B$4*F41</f>
        <v>-26.424840350310006</v>
      </c>
      <c r="H41">
        <f>IF('Simulation Parameters'!$E$8&gt;=0,MIN('Simulation Parameters'!$E$8,ABS(Computations!G41))*SIGN(Computations!G41),G41)</f>
        <v>-26.424840350310006</v>
      </c>
      <c r="I41">
        <f>IF('Simulation Parameters'!$E$6=0,H41,H41/'Simulation Parameters'!$E$6*'Simulation Parameters'!$E$4 +L40)</f>
        <v>-8.1935410411121179</v>
      </c>
      <c r="J41">
        <f>(I41-L40)/'Simulation Parameters'!$E$4</f>
        <v>-26.424840350309964</v>
      </c>
      <c r="K41">
        <f>IF('Simulation Parameters'!$E$9&gt;=0,MIN(ABS(J41),'Simulation Parameters'!$E$9)*SIGN(J41),J41)</f>
        <v>-26.424840350309964</v>
      </c>
      <c r="L41">
        <f>(K41+'Simulation Parameters'!$E$7)*'Simulation Parameters'!$E$4+L40</f>
        <v>-8.1685410411121175</v>
      </c>
    </row>
    <row r="42" spans="1:12" x14ac:dyDescent="0.2">
      <c r="A42">
        <f>'Simulation Parameters'!$E$4*(ROW(A42)-1)</f>
        <v>0.41000000000000003</v>
      </c>
      <c r="B42">
        <f>B41+L41*'Simulation Parameters'!$E$4</f>
        <v>11.993547681109153</v>
      </c>
      <c r="C42">
        <f>'Simulation Parameters'!$E$3</f>
        <v>10</v>
      </c>
      <c r="D42">
        <f t="shared" si="0"/>
        <v>1.9935476811091526</v>
      </c>
      <c r="E42">
        <f>D42*'Simulation Parameters'!$E$4+E41</f>
        <v>0.99799155200392453</v>
      </c>
      <c r="F42">
        <f>(D42-D41)/'Simulation Parameters'!$E$4</f>
        <v>-8.1685410411120429</v>
      </c>
      <c r="G42">
        <f>-'Simulation Parameters'!$B$2*Computations!D42-'Simulation Parameters'!$B$3*Computations!E42-'Simulation Parameters'!$B$4*F42</f>
        <v>-19.987956748345042</v>
      </c>
      <c r="H42">
        <f>IF('Simulation Parameters'!$E$8&gt;=0,MIN('Simulation Parameters'!$E$8,ABS(Computations!G42))*SIGN(Computations!G42),G42)</f>
        <v>-19.987956748345042</v>
      </c>
      <c r="I42">
        <f>IF('Simulation Parameters'!$E$6=0,H42,H42/'Simulation Parameters'!$E$6*'Simulation Parameters'!$E$4 +L41)</f>
        <v>-8.3684206085955672</v>
      </c>
      <c r="J42">
        <f>(I42-L41)/'Simulation Parameters'!$E$4</f>
        <v>-19.98795674834497</v>
      </c>
      <c r="K42">
        <f>IF('Simulation Parameters'!$E$9&gt;=0,MIN(ABS(J42),'Simulation Parameters'!$E$9)*SIGN(J42),J42)</f>
        <v>-19.98795674834497</v>
      </c>
      <c r="L42">
        <f>(K42+'Simulation Parameters'!$E$7)*'Simulation Parameters'!$E$4+L41</f>
        <v>-8.3434206085955669</v>
      </c>
    </row>
    <row r="43" spans="1:12" x14ac:dyDescent="0.2">
      <c r="A43">
        <f>'Simulation Parameters'!$E$4*(ROW(A43)-1)</f>
        <v>0.42</v>
      </c>
      <c r="B43">
        <f>B42+L42*'Simulation Parameters'!$E$4</f>
        <v>11.910113475023197</v>
      </c>
      <c r="C43">
        <f>'Simulation Parameters'!$E$3</f>
        <v>10</v>
      </c>
      <c r="D43">
        <f t="shared" si="0"/>
        <v>1.9101134750231967</v>
      </c>
      <c r="E43">
        <f>D43*'Simulation Parameters'!$E$4+E42</f>
        <v>1.0170926867541565</v>
      </c>
      <c r="F43">
        <f>(D43-D42)/'Simulation Parameters'!$E$4</f>
        <v>-8.3434206085955864</v>
      </c>
      <c r="G43">
        <f>-'Simulation Parameters'!$B$2*Computations!D43-'Simulation Parameters'!$B$3*Computations!E43-'Simulation Parameters'!$B$4*F43</f>
        <v>-14.105653038712276</v>
      </c>
      <c r="H43">
        <f>IF('Simulation Parameters'!$E$8&gt;=0,MIN('Simulation Parameters'!$E$8,ABS(Computations!G43))*SIGN(Computations!G43),G43)</f>
        <v>-14.105653038712276</v>
      </c>
      <c r="I43">
        <f>IF('Simulation Parameters'!$E$6=0,H43,H43/'Simulation Parameters'!$E$6*'Simulation Parameters'!$E$4 +L42)</f>
        <v>-8.4844771389826903</v>
      </c>
      <c r="J43">
        <f>(I43-L42)/'Simulation Parameters'!$E$4</f>
        <v>-14.10565303871234</v>
      </c>
      <c r="K43">
        <f>IF('Simulation Parameters'!$E$9&gt;=0,MIN(ABS(J43),'Simulation Parameters'!$E$9)*SIGN(J43),J43)</f>
        <v>-14.10565303871234</v>
      </c>
      <c r="L43">
        <f>(K43+'Simulation Parameters'!$E$7)*'Simulation Parameters'!$E$4+L42</f>
        <v>-8.4594771389826899</v>
      </c>
    </row>
    <row r="44" spans="1:12" x14ac:dyDescent="0.2">
      <c r="A44">
        <f>'Simulation Parameters'!$E$4*(ROW(A44)-1)</f>
        <v>0.43</v>
      </c>
      <c r="B44">
        <f>B43+L43*'Simulation Parameters'!$E$4</f>
        <v>11.825518703633369</v>
      </c>
      <c r="C44">
        <f>'Simulation Parameters'!$E$3</f>
        <v>10</v>
      </c>
      <c r="D44">
        <f t="shared" si="0"/>
        <v>1.8255187036333691</v>
      </c>
      <c r="E44">
        <f>D44*'Simulation Parameters'!$E$4+E43</f>
        <v>1.0353478737904902</v>
      </c>
      <c r="F44">
        <f>(D44-D43)/'Simulation Parameters'!$E$4</f>
        <v>-8.4594771389827628</v>
      </c>
      <c r="G44">
        <f>-'Simulation Parameters'!$B$2*Computations!D44-'Simulation Parameters'!$B$3*Computations!E44-'Simulation Parameters'!$B$4*F44</f>
        <v>-8.7518595394218153</v>
      </c>
      <c r="H44">
        <f>IF('Simulation Parameters'!$E$8&gt;=0,MIN('Simulation Parameters'!$E$8,ABS(Computations!G44))*SIGN(Computations!G44),G44)</f>
        <v>-8.7518595394218153</v>
      </c>
      <c r="I44">
        <f>IF('Simulation Parameters'!$E$6=0,H44,H44/'Simulation Parameters'!$E$6*'Simulation Parameters'!$E$4 +L43)</f>
        <v>-8.5469957343769085</v>
      </c>
      <c r="J44">
        <f>(I44-L43)/'Simulation Parameters'!$E$4</f>
        <v>-8.7518595394218579</v>
      </c>
      <c r="K44">
        <f>IF('Simulation Parameters'!$E$9&gt;=0,MIN(ABS(J44),'Simulation Parameters'!$E$9)*SIGN(J44),J44)</f>
        <v>-8.7518595394218579</v>
      </c>
      <c r="L44">
        <f>(K44+'Simulation Parameters'!$E$7)*'Simulation Parameters'!$E$4+L43</f>
        <v>-8.5219957343769082</v>
      </c>
    </row>
    <row r="45" spans="1:12" x14ac:dyDescent="0.2">
      <c r="A45">
        <f>'Simulation Parameters'!$E$4*(ROW(A45)-1)</f>
        <v>0.44</v>
      </c>
      <c r="B45">
        <f>B44+L44*'Simulation Parameters'!$E$4</f>
        <v>11.7402987462896</v>
      </c>
      <c r="C45">
        <f>'Simulation Parameters'!$E$3</f>
        <v>10</v>
      </c>
      <c r="D45">
        <f t="shared" si="0"/>
        <v>1.7402987462896</v>
      </c>
      <c r="E45">
        <f>D45*'Simulation Parameters'!$E$4+E44</f>
        <v>1.0527508612533862</v>
      </c>
      <c r="F45">
        <f>(D45-D44)/'Simulation Parameters'!$E$4</f>
        <v>-8.5219957343769082</v>
      </c>
      <c r="G45">
        <f>-'Simulation Parameters'!$B$2*Computations!D45-'Simulation Parameters'!$B$3*Computations!E45-'Simulation Parameters'!$B$4*F45</f>
        <v>-3.9004816932176851</v>
      </c>
      <c r="H45">
        <f>IF('Simulation Parameters'!$E$8&gt;=0,MIN('Simulation Parameters'!$E$8,ABS(Computations!G45))*SIGN(Computations!G45),G45)</f>
        <v>-3.9004816932176851</v>
      </c>
      <c r="I45">
        <f>IF('Simulation Parameters'!$E$6=0,H45,H45/'Simulation Parameters'!$E$6*'Simulation Parameters'!$E$4 +L44)</f>
        <v>-8.5610005513090854</v>
      </c>
      <c r="J45">
        <f>(I45-L44)/'Simulation Parameters'!$E$4</f>
        <v>-3.9004816932177278</v>
      </c>
      <c r="K45">
        <f>IF('Simulation Parameters'!$E$9&gt;=0,MIN(ABS(J45),'Simulation Parameters'!$E$9)*SIGN(J45),J45)</f>
        <v>-3.9004816932177278</v>
      </c>
      <c r="L45">
        <f>(K45+'Simulation Parameters'!$E$7)*'Simulation Parameters'!$E$4+L44</f>
        <v>-8.5360005513090851</v>
      </c>
    </row>
    <row r="46" spans="1:12" x14ac:dyDescent="0.2">
      <c r="A46">
        <f>'Simulation Parameters'!$E$4*(ROW(A46)-1)</f>
        <v>0.45</v>
      </c>
      <c r="B46">
        <f>B45+L45*'Simulation Parameters'!$E$4</f>
        <v>11.65493874077651</v>
      </c>
      <c r="C46">
        <f>'Simulation Parameters'!$E$3</f>
        <v>10</v>
      </c>
      <c r="D46">
        <f t="shared" si="0"/>
        <v>1.6549387407765099</v>
      </c>
      <c r="E46">
        <f>D46*'Simulation Parameters'!$E$4+E45</f>
        <v>1.0693002486611514</v>
      </c>
      <c r="F46">
        <f>(D46-D45)/'Simulation Parameters'!$E$4</f>
        <v>-8.5360005513090087</v>
      </c>
      <c r="G46">
        <f>-'Simulation Parameters'!$B$2*Computations!D46-'Simulation Parameters'!$B$3*Computations!E46-'Simulation Parameters'!$B$4*F46</f>
        <v>0.47446797694229303</v>
      </c>
      <c r="H46">
        <f>IF('Simulation Parameters'!$E$8&gt;=0,MIN('Simulation Parameters'!$E$8,ABS(Computations!G46))*SIGN(Computations!G46),G46)</f>
        <v>0.47446797694229303</v>
      </c>
      <c r="I46">
        <f>IF('Simulation Parameters'!$E$6=0,H46,H46/'Simulation Parameters'!$E$6*'Simulation Parameters'!$E$4 +L45)</f>
        <v>-8.5312558715396616</v>
      </c>
      <c r="J46">
        <f>(I46-L45)/'Simulation Parameters'!$E$4</f>
        <v>0.47446797694234988</v>
      </c>
      <c r="K46">
        <f>IF('Simulation Parameters'!$E$9&gt;=0,MIN(ABS(J46),'Simulation Parameters'!$E$9)*SIGN(J46),J46)</f>
        <v>0.47446797694234988</v>
      </c>
      <c r="L46">
        <f>(K46+'Simulation Parameters'!$E$7)*'Simulation Parameters'!$E$4+L45</f>
        <v>-8.5062558715396612</v>
      </c>
    </row>
    <row r="47" spans="1:12" x14ac:dyDescent="0.2">
      <c r="A47">
        <f>'Simulation Parameters'!$E$4*(ROW(A47)-1)</f>
        <v>0.46</v>
      </c>
      <c r="B47">
        <f>B46+L46*'Simulation Parameters'!$E$4</f>
        <v>11.569876182061114</v>
      </c>
      <c r="C47">
        <f>'Simulation Parameters'!$E$3</f>
        <v>10</v>
      </c>
      <c r="D47">
        <f t="shared" si="0"/>
        <v>1.5698761820611136</v>
      </c>
      <c r="E47">
        <f>D47*'Simulation Parameters'!$E$4+E46</f>
        <v>1.0849990104817624</v>
      </c>
      <c r="F47">
        <f>(D47-D46)/'Simulation Parameters'!$E$4</f>
        <v>-8.5062558715396364</v>
      </c>
      <c r="G47">
        <f>-'Simulation Parameters'!$B$2*Computations!D47-'Simulation Parameters'!$B$3*Computations!E47-'Simulation Parameters'!$B$4*F47</f>
        <v>4.3987515913771631</v>
      </c>
      <c r="H47">
        <f>IF('Simulation Parameters'!$E$8&gt;=0,MIN('Simulation Parameters'!$E$8,ABS(Computations!G47))*SIGN(Computations!G47),G47)</f>
        <v>4.3987515913771631</v>
      </c>
      <c r="I47">
        <f>IF('Simulation Parameters'!$E$6=0,H47,H47/'Simulation Parameters'!$E$6*'Simulation Parameters'!$E$4 +L46)</f>
        <v>-8.4622683556258895</v>
      </c>
      <c r="J47">
        <f>(I47-L46)/'Simulation Parameters'!$E$4</f>
        <v>4.3987515913771702</v>
      </c>
      <c r="K47">
        <f>IF('Simulation Parameters'!$E$9&gt;=0,MIN(ABS(J47),'Simulation Parameters'!$E$9)*SIGN(J47),J47)</f>
        <v>4.3987515913771702</v>
      </c>
      <c r="L47">
        <f>(K47+'Simulation Parameters'!$E$7)*'Simulation Parameters'!$E$4+L46</f>
        <v>-8.4372683556258892</v>
      </c>
    </row>
    <row r="48" spans="1:12" x14ac:dyDescent="0.2">
      <c r="A48">
        <f>'Simulation Parameters'!$E$4*(ROW(A48)-1)</f>
        <v>0.47000000000000003</v>
      </c>
      <c r="B48">
        <f>B47+L47*'Simulation Parameters'!$E$4</f>
        <v>11.485503498504855</v>
      </c>
      <c r="C48">
        <f>'Simulation Parameters'!$E$3</f>
        <v>10</v>
      </c>
      <c r="D48">
        <f t="shared" si="0"/>
        <v>1.4855034985048547</v>
      </c>
      <c r="E48">
        <f>D48*'Simulation Parameters'!$E$4+E47</f>
        <v>1.0998540454668109</v>
      </c>
      <c r="F48">
        <f>(D48-D47)/'Simulation Parameters'!$E$4</f>
        <v>-8.4372683556258821</v>
      </c>
      <c r="G48">
        <f>-'Simulation Parameters'!$B$2*Computations!D48-'Simulation Parameters'!$B$3*Computations!E48-'Simulation Parameters'!$B$4*F48</f>
        <v>7.8978005400824571</v>
      </c>
      <c r="H48">
        <f>IF('Simulation Parameters'!$E$8&gt;=0,MIN('Simulation Parameters'!$E$8,ABS(Computations!G48))*SIGN(Computations!G48),G48)</f>
        <v>7.8978005400824571</v>
      </c>
      <c r="I48">
        <f>IF('Simulation Parameters'!$E$6=0,H48,H48/'Simulation Parameters'!$E$6*'Simulation Parameters'!$E$4 +L47)</f>
        <v>-8.3582903502250652</v>
      </c>
      <c r="J48">
        <f>(I48-L47)/'Simulation Parameters'!$E$4</f>
        <v>7.8978005400824003</v>
      </c>
      <c r="K48">
        <f>IF('Simulation Parameters'!$E$9&gt;=0,MIN(ABS(J48),'Simulation Parameters'!$E$9)*SIGN(J48),J48)</f>
        <v>7.8978005400824003</v>
      </c>
      <c r="L48">
        <f>(K48+'Simulation Parameters'!$E$7)*'Simulation Parameters'!$E$4+L47</f>
        <v>-8.3332903502250648</v>
      </c>
    </row>
    <row r="49" spans="1:12" x14ac:dyDescent="0.2">
      <c r="A49">
        <f>'Simulation Parameters'!$E$4*(ROW(A49)-1)</f>
        <v>0.48</v>
      </c>
      <c r="B49">
        <f>B48+L48*'Simulation Parameters'!$E$4</f>
        <v>11.402170595002604</v>
      </c>
      <c r="C49">
        <f>'Simulation Parameters'!$E$3</f>
        <v>10</v>
      </c>
      <c r="D49">
        <f t="shared" si="0"/>
        <v>1.4021705950026035</v>
      </c>
      <c r="E49">
        <f>D49*'Simulation Parameters'!$E$4+E48</f>
        <v>1.1138757514168369</v>
      </c>
      <c r="F49">
        <f>(D49-D48)/'Simulation Parameters'!$E$4</f>
        <v>-8.3332903502251199</v>
      </c>
      <c r="G49">
        <f>-'Simulation Parameters'!$B$2*Computations!D49-'Simulation Parameters'!$B$3*Computations!E49-'Simulation Parameters'!$B$4*F49</f>
        <v>10.996622249287356</v>
      </c>
      <c r="H49">
        <f>IF('Simulation Parameters'!$E$8&gt;=0,MIN('Simulation Parameters'!$E$8,ABS(Computations!G49))*SIGN(Computations!G49),G49)</f>
        <v>10.996622249287356</v>
      </c>
      <c r="I49">
        <f>IF('Simulation Parameters'!$E$6=0,H49,H49/'Simulation Parameters'!$E$6*'Simulation Parameters'!$E$4 +L48)</f>
        <v>-8.2233241277321909</v>
      </c>
      <c r="J49">
        <f>(I49-L48)/'Simulation Parameters'!$E$4</f>
        <v>10.996622249287391</v>
      </c>
      <c r="K49">
        <f>IF('Simulation Parameters'!$E$9&gt;=0,MIN(ABS(J49),'Simulation Parameters'!$E$9)*SIGN(J49),J49)</f>
        <v>10.996622249287391</v>
      </c>
      <c r="L49">
        <f>(K49+'Simulation Parameters'!$E$7)*'Simulation Parameters'!$E$4+L48</f>
        <v>-8.1983241277321905</v>
      </c>
    </row>
    <row r="50" spans="1:12" x14ac:dyDescent="0.2">
      <c r="A50">
        <f>'Simulation Parameters'!$E$4*(ROW(A50)-1)</f>
        <v>0.49</v>
      </c>
      <c r="B50">
        <f>B49+L49*'Simulation Parameters'!$E$4</f>
        <v>11.320187353725281</v>
      </c>
      <c r="C50">
        <f>'Simulation Parameters'!$E$3</f>
        <v>10</v>
      </c>
      <c r="D50">
        <f t="shared" si="0"/>
        <v>1.3201873537252808</v>
      </c>
      <c r="E50">
        <f>D50*'Simulation Parameters'!$E$4+E49</f>
        <v>1.1270776249540897</v>
      </c>
      <c r="F50">
        <f>(D50-D49)/'Simulation Parameters'!$E$4</f>
        <v>-8.1983241277322705</v>
      </c>
      <c r="G50">
        <f>-'Simulation Parameters'!$B$2*Computations!D50-'Simulation Parameters'!$B$3*Computations!E50-'Simulation Parameters'!$B$4*F50</f>
        <v>13.719718341150482</v>
      </c>
      <c r="H50">
        <f>IF('Simulation Parameters'!$E$8&gt;=0,MIN('Simulation Parameters'!$E$8,ABS(Computations!G50))*SIGN(Computations!G50),G50)</f>
        <v>13.719718341150482</v>
      </c>
      <c r="I50">
        <f>IF('Simulation Parameters'!$E$6=0,H50,H50/'Simulation Parameters'!$E$6*'Simulation Parameters'!$E$4 +L49)</f>
        <v>-8.0611269443206854</v>
      </c>
      <c r="J50">
        <f>(I50-L49)/'Simulation Parameters'!$E$4</f>
        <v>13.719718341150511</v>
      </c>
      <c r="K50">
        <f>IF('Simulation Parameters'!$E$9&gt;=0,MIN(ABS(J50),'Simulation Parameters'!$E$9)*SIGN(J50),J50)</f>
        <v>13.719718341150511</v>
      </c>
      <c r="L50">
        <f>(K50+'Simulation Parameters'!$E$7)*'Simulation Parameters'!$E$4+L49</f>
        <v>-8.0361269443206851</v>
      </c>
    </row>
    <row r="51" spans="1:12" x14ac:dyDescent="0.2">
      <c r="A51">
        <f>'Simulation Parameters'!$E$4*(ROW(A51)-1)</f>
        <v>0.5</v>
      </c>
      <c r="B51">
        <f>B50+L50*'Simulation Parameters'!$E$4</f>
        <v>11.239826084282074</v>
      </c>
      <c r="C51">
        <f>'Simulation Parameters'!$E$3</f>
        <v>10</v>
      </c>
      <c r="D51">
        <f t="shared" si="0"/>
        <v>1.2398260842820736</v>
      </c>
      <c r="E51">
        <f>D51*'Simulation Parameters'!$E$4+E50</f>
        <v>1.1394758857969105</v>
      </c>
      <c r="F51">
        <f>(D51-D50)/'Simulation Parameters'!$E$4</f>
        <v>-8.0361269443207206</v>
      </c>
      <c r="G51">
        <f>-'Simulation Parameters'!$B$2*Computations!D51-'Simulation Parameters'!$B$3*Computations!E51-'Simulation Parameters'!$B$4*F51</f>
        <v>16.091013457509703</v>
      </c>
      <c r="H51">
        <f>IF('Simulation Parameters'!$E$8&gt;=0,MIN('Simulation Parameters'!$E$8,ABS(Computations!G51))*SIGN(Computations!G51),G51)</f>
        <v>16.091013457509703</v>
      </c>
      <c r="I51">
        <f>IF('Simulation Parameters'!$E$6=0,H51,H51/'Simulation Parameters'!$E$6*'Simulation Parameters'!$E$4 +L50)</f>
        <v>-7.8752168097455879</v>
      </c>
      <c r="J51">
        <f>(I51-L50)/'Simulation Parameters'!$E$4</f>
        <v>16.091013457509717</v>
      </c>
      <c r="K51">
        <f>IF('Simulation Parameters'!$E$9&gt;=0,MIN(ABS(J51),'Simulation Parameters'!$E$9)*SIGN(J51),J51)</f>
        <v>16.091013457509717</v>
      </c>
      <c r="L51">
        <f>(K51+'Simulation Parameters'!$E$7)*'Simulation Parameters'!$E$4+L50</f>
        <v>-7.8502168097455876</v>
      </c>
    </row>
    <row r="52" spans="1:12" x14ac:dyDescent="0.2">
      <c r="A52">
        <f>'Simulation Parameters'!$E$4*(ROW(A52)-1)</f>
        <v>0.51</v>
      </c>
      <c r="B52">
        <f>B51+L51*'Simulation Parameters'!$E$4</f>
        <v>11.161323916184617</v>
      </c>
      <c r="C52">
        <f>'Simulation Parameters'!$E$3</f>
        <v>10</v>
      </c>
      <c r="D52">
        <f t="shared" si="0"/>
        <v>1.1613239161846174</v>
      </c>
      <c r="E52">
        <f>D52*'Simulation Parameters'!$E$4+E51</f>
        <v>1.1510891249587567</v>
      </c>
      <c r="F52">
        <f>(D52-D51)/'Simulation Parameters'!$E$4</f>
        <v>-7.8502168097456249</v>
      </c>
      <c r="G52">
        <f>-'Simulation Parameters'!$B$2*Computations!D52-'Simulation Parameters'!$B$3*Computations!E52-'Simulation Parameters'!$B$4*F52</f>
        <v>18.133794038307869</v>
      </c>
      <c r="H52">
        <f>IF('Simulation Parameters'!$E$8&gt;=0,MIN('Simulation Parameters'!$E$8,ABS(Computations!G52))*SIGN(Computations!G52),G52)</f>
        <v>18.133794038307869</v>
      </c>
      <c r="I52">
        <f>IF('Simulation Parameters'!$E$6=0,H52,H52/'Simulation Parameters'!$E$6*'Simulation Parameters'!$E$4 +L51)</f>
        <v>-7.6688788693625085</v>
      </c>
      <c r="J52">
        <f>(I52-L51)/'Simulation Parameters'!$E$4</f>
        <v>18.133794038307904</v>
      </c>
      <c r="K52">
        <f>IF('Simulation Parameters'!$E$9&gt;=0,MIN(ABS(J52),'Simulation Parameters'!$E$9)*SIGN(J52),J52)</f>
        <v>18.133794038307904</v>
      </c>
      <c r="L52">
        <f>(K52+'Simulation Parameters'!$E$7)*'Simulation Parameters'!$E$4+L51</f>
        <v>-7.6438788693625082</v>
      </c>
    </row>
    <row r="53" spans="1:12" x14ac:dyDescent="0.2">
      <c r="A53">
        <f>'Simulation Parameters'!$E$4*(ROW(A53)-1)</f>
        <v>0.52</v>
      </c>
      <c r="B53">
        <f>B52+L52*'Simulation Parameters'!$E$4</f>
        <v>11.084885127490992</v>
      </c>
      <c r="C53">
        <f>'Simulation Parameters'!$E$3</f>
        <v>10</v>
      </c>
      <c r="D53">
        <f t="shared" si="0"/>
        <v>1.0848851274909919</v>
      </c>
      <c r="E53">
        <f>D53*'Simulation Parameters'!$E$4+E52</f>
        <v>1.1619379762336666</v>
      </c>
      <c r="F53">
        <f>(D53-D52)/'Simulation Parameters'!$E$4</f>
        <v>-7.6438788693625526</v>
      </c>
      <c r="G53">
        <f>-'Simulation Parameters'!$B$2*Computations!D53-'Simulation Parameters'!$B$3*Computations!E53-'Simulation Parameters'!$B$4*F53</f>
        <v>19.8706563666086</v>
      </c>
      <c r="H53">
        <f>IF('Simulation Parameters'!$E$8&gt;=0,MIN('Simulation Parameters'!$E$8,ABS(Computations!G53))*SIGN(Computations!G53),G53)</f>
        <v>19.8706563666086</v>
      </c>
      <c r="I53">
        <f>IF('Simulation Parameters'!$E$6=0,H53,H53/'Simulation Parameters'!$E$6*'Simulation Parameters'!$E$4 +L52)</f>
        <v>-7.4451723056964223</v>
      </c>
      <c r="J53">
        <f>(I53-L52)/'Simulation Parameters'!$E$4</f>
        <v>19.870656366608586</v>
      </c>
      <c r="K53">
        <f>IF('Simulation Parameters'!$E$9&gt;=0,MIN(ABS(J53),'Simulation Parameters'!$E$9)*SIGN(J53),J53)</f>
        <v>19.870656366608586</v>
      </c>
      <c r="L53">
        <f>(K53+'Simulation Parameters'!$E$7)*'Simulation Parameters'!$E$4+L52</f>
        <v>-7.4201723056964219</v>
      </c>
    </row>
    <row r="54" spans="1:12" x14ac:dyDescent="0.2">
      <c r="A54">
        <f>'Simulation Parameters'!$E$4*(ROW(A54)-1)</f>
        <v>0.53</v>
      </c>
      <c r="B54">
        <f>B53+L53*'Simulation Parameters'!$E$4</f>
        <v>11.010683404434028</v>
      </c>
      <c r="C54">
        <f>'Simulation Parameters'!$E$3</f>
        <v>10</v>
      </c>
      <c r="D54">
        <f t="shared" si="0"/>
        <v>1.0106834044340278</v>
      </c>
      <c r="E54">
        <f>D54*'Simulation Parameters'!$E$4+E53</f>
        <v>1.1720448102780068</v>
      </c>
      <c r="F54">
        <f>(D54-D53)/'Simulation Parameters'!$E$4</f>
        <v>-7.4201723056964042</v>
      </c>
      <c r="G54">
        <f>-'Simulation Parameters'!$B$2*Computations!D54-'Simulation Parameters'!$B$3*Computations!E54-'Simulation Parameters'!$B$4*F54</f>
        <v>21.323463214706642</v>
      </c>
      <c r="H54">
        <f>IF('Simulation Parameters'!$E$8&gt;=0,MIN('Simulation Parameters'!$E$8,ABS(Computations!G54))*SIGN(Computations!G54),G54)</f>
        <v>21.323463214706642</v>
      </c>
      <c r="I54">
        <f>IF('Simulation Parameters'!$E$6=0,H54,H54/'Simulation Parameters'!$E$6*'Simulation Parameters'!$E$4 +L53)</f>
        <v>-7.2069376735493558</v>
      </c>
      <c r="J54">
        <f>(I54-L53)/'Simulation Parameters'!$E$4</f>
        <v>21.323463214706617</v>
      </c>
      <c r="K54">
        <f>IF('Simulation Parameters'!$E$9&gt;=0,MIN(ABS(J54),'Simulation Parameters'!$E$9)*SIGN(J54),J54)</f>
        <v>21.323463214706617</v>
      </c>
      <c r="L54">
        <f>(K54+'Simulation Parameters'!$E$7)*'Simulation Parameters'!$E$4+L53</f>
        <v>-7.1819376735493554</v>
      </c>
    </row>
    <row r="55" spans="1:12" x14ac:dyDescent="0.2">
      <c r="A55">
        <f>'Simulation Parameters'!$E$4*(ROW(A55)-1)</f>
        <v>0.54</v>
      </c>
      <c r="B55">
        <f>B54+L54*'Simulation Parameters'!$E$4</f>
        <v>10.938864027698534</v>
      </c>
      <c r="C55">
        <f>'Simulation Parameters'!$E$3</f>
        <v>10</v>
      </c>
      <c r="D55">
        <f t="shared" si="0"/>
        <v>0.93886402769853383</v>
      </c>
      <c r="E55">
        <f>D55*'Simulation Parameters'!$E$4+E54</f>
        <v>1.1814334505549922</v>
      </c>
      <c r="F55">
        <f>(D55-D54)/'Simulation Parameters'!$E$4</f>
        <v>-7.1819376735493989</v>
      </c>
      <c r="G55">
        <f>-'Simulation Parameters'!$B$2*Computations!D55-'Simulation Parameters'!$B$3*Computations!E55-'Simulation Parameters'!$B$4*F55</f>
        <v>22.513308449457313</v>
      </c>
      <c r="H55">
        <f>IF('Simulation Parameters'!$E$8&gt;=0,MIN('Simulation Parameters'!$E$8,ABS(Computations!G55))*SIGN(Computations!G55),G55)</f>
        <v>22.513308449457313</v>
      </c>
      <c r="I55">
        <f>IF('Simulation Parameters'!$E$6=0,H55,H55/'Simulation Parameters'!$E$6*'Simulation Parameters'!$E$4 +L54)</f>
        <v>-6.9568045890547818</v>
      </c>
      <c r="J55">
        <f>(I55-L54)/'Simulation Parameters'!$E$4</f>
        <v>22.513308449457359</v>
      </c>
      <c r="K55">
        <f>IF('Simulation Parameters'!$E$9&gt;=0,MIN(ABS(J55),'Simulation Parameters'!$E$9)*SIGN(J55),J55)</f>
        <v>22.513308449457359</v>
      </c>
      <c r="L55">
        <f>(K55+'Simulation Parameters'!$E$7)*'Simulation Parameters'!$E$4+L54</f>
        <v>-6.9318045890547815</v>
      </c>
    </row>
    <row r="56" spans="1:12" x14ac:dyDescent="0.2">
      <c r="A56">
        <f>'Simulation Parameters'!$E$4*(ROW(A56)-1)</f>
        <v>0.55000000000000004</v>
      </c>
      <c r="B56">
        <f>B55+L55*'Simulation Parameters'!$E$4</f>
        <v>10.869545981807986</v>
      </c>
      <c r="C56">
        <f>'Simulation Parameters'!$E$3</f>
        <v>10</v>
      </c>
      <c r="D56">
        <f t="shared" si="0"/>
        <v>0.86954598180798648</v>
      </c>
      <c r="E56">
        <f>D56*'Simulation Parameters'!$E$4+E55</f>
        <v>1.1901289103730721</v>
      </c>
      <c r="F56">
        <f>(D56-D55)/'Simulation Parameters'!$E$4</f>
        <v>-6.9318045890547353</v>
      </c>
      <c r="G56">
        <f>-'Simulation Parameters'!$B$2*Computations!D56-'Simulation Parameters'!$B$3*Computations!E56-'Simulation Parameters'!$B$4*F56</f>
        <v>23.46048897940188</v>
      </c>
      <c r="H56">
        <f>IF('Simulation Parameters'!$E$8&gt;=0,MIN('Simulation Parameters'!$E$8,ABS(Computations!G56))*SIGN(Computations!G56),G56)</f>
        <v>23.46048897940188</v>
      </c>
      <c r="I56">
        <f>IF('Simulation Parameters'!$E$6=0,H56,H56/'Simulation Parameters'!$E$6*'Simulation Parameters'!$E$4 +L55)</f>
        <v>-6.6971996992607625</v>
      </c>
      <c r="J56">
        <f>(I56-L55)/'Simulation Parameters'!$E$4</f>
        <v>23.460488979401894</v>
      </c>
      <c r="K56">
        <f>IF('Simulation Parameters'!$E$9&gt;=0,MIN(ABS(J56),'Simulation Parameters'!$E$9)*SIGN(J56),J56)</f>
        <v>23.460488979401894</v>
      </c>
      <c r="L56">
        <f>(K56+'Simulation Parameters'!$E$7)*'Simulation Parameters'!$E$4+L55</f>
        <v>-6.6721996992607622</v>
      </c>
    </row>
    <row r="57" spans="1:12" x14ac:dyDescent="0.2">
      <c r="A57">
        <f>'Simulation Parameters'!$E$4*(ROW(A57)-1)</f>
        <v>0.56000000000000005</v>
      </c>
      <c r="B57">
        <f>B56+L56*'Simulation Parameters'!$E$4</f>
        <v>10.80282398481538</v>
      </c>
      <c r="C57">
        <f>'Simulation Parameters'!$E$3</f>
        <v>10</v>
      </c>
      <c r="D57">
        <f t="shared" si="0"/>
        <v>0.80282398481537953</v>
      </c>
      <c r="E57">
        <f>D57*'Simulation Parameters'!$E$4+E56</f>
        <v>1.1981571502212258</v>
      </c>
      <c r="F57">
        <f>(D57-D56)/'Simulation Parameters'!$E$4</f>
        <v>-6.6721996992606947</v>
      </c>
      <c r="G57">
        <f>-'Simulation Parameters'!$B$2*Computations!D57-'Simulation Parameters'!$B$3*Computations!E57-'Simulation Parameters'!$B$4*F57</f>
        <v>24.184483451395522</v>
      </c>
      <c r="H57">
        <f>IF('Simulation Parameters'!$E$8&gt;=0,MIN('Simulation Parameters'!$E$8,ABS(Computations!G57))*SIGN(Computations!G57),G57)</f>
        <v>24.184483451395522</v>
      </c>
      <c r="I57">
        <f>IF('Simulation Parameters'!$E$6=0,H57,H57/'Simulation Parameters'!$E$6*'Simulation Parameters'!$E$4 +L56)</f>
        <v>-6.430354864746807</v>
      </c>
      <c r="J57">
        <f>(I57-L56)/'Simulation Parameters'!$E$4</f>
        <v>24.184483451395522</v>
      </c>
      <c r="K57">
        <f>IF('Simulation Parameters'!$E$9&gt;=0,MIN(ABS(J57),'Simulation Parameters'!$E$9)*SIGN(J57),J57)</f>
        <v>24.184483451395522</v>
      </c>
      <c r="L57">
        <f>(K57+'Simulation Parameters'!$E$7)*'Simulation Parameters'!$E$4+L56</f>
        <v>-6.4053548647468066</v>
      </c>
    </row>
    <row r="58" spans="1:12" x14ac:dyDescent="0.2">
      <c r="A58">
        <f>'Simulation Parameters'!$E$4*(ROW(A58)-1)</f>
        <v>0.57000000000000006</v>
      </c>
      <c r="B58">
        <f>B57+L57*'Simulation Parameters'!$E$4</f>
        <v>10.738770436167911</v>
      </c>
      <c r="C58">
        <f>'Simulation Parameters'!$E$3</f>
        <v>10</v>
      </c>
      <c r="D58">
        <f t="shared" si="0"/>
        <v>0.73877043616791127</v>
      </c>
      <c r="E58">
        <f>D58*'Simulation Parameters'!$E$4+E57</f>
        <v>1.2055448545829048</v>
      </c>
      <c r="F58">
        <f>(D58-D57)/'Simulation Parameters'!$E$4</f>
        <v>-6.4053548647468261</v>
      </c>
      <c r="G58">
        <f>-'Simulation Parameters'!$B$2*Computations!D58-'Simulation Parameters'!$B$3*Computations!E58-'Simulation Parameters'!$B$4*F58</f>
        <v>24.70393712990689</v>
      </c>
      <c r="H58">
        <f>IF('Simulation Parameters'!$E$8&gt;=0,MIN('Simulation Parameters'!$E$8,ABS(Computations!G58))*SIGN(Computations!G58),G58)</f>
        <v>24.70393712990689</v>
      </c>
      <c r="I58">
        <f>IF('Simulation Parameters'!$E$6=0,H58,H58/'Simulation Parameters'!$E$6*'Simulation Parameters'!$E$4 +L57)</f>
        <v>-6.1583154934477378</v>
      </c>
      <c r="J58">
        <f>(I58-L57)/'Simulation Parameters'!$E$4</f>
        <v>24.703937129906883</v>
      </c>
      <c r="K58">
        <f>IF('Simulation Parameters'!$E$9&gt;=0,MIN(ABS(J58),'Simulation Parameters'!$E$9)*SIGN(J58),J58)</f>
        <v>24.703937129906883</v>
      </c>
      <c r="L58">
        <f>(K58+'Simulation Parameters'!$E$7)*'Simulation Parameters'!$E$4+L57</f>
        <v>-6.1333154934477374</v>
      </c>
    </row>
    <row r="59" spans="1:12" x14ac:dyDescent="0.2">
      <c r="A59">
        <f>'Simulation Parameters'!$E$4*(ROW(A59)-1)</f>
        <v>0.57999999999999996</v>
      </c>
      <c r="B59">
        <f>B58+L58*'Simulation Parameters'!$E$4</f>
        <v>10.677437281233434</v>
      </c>
      <c r="C59">
        <f>'Simulation Parameters'!$E$3</f>
        <v>10</v>
      </c>
      <c r="D59">
        <f t="shared" si="0"/>
        <v>0.67743728123343416</v>
      </c>
      <c r="E59">
        <f>D59*'Simulation Parameters'!$E$4+E58</f>
        <v>1.2123192273952392</v>
      </c>
      <c r="F59">
        <f>(D59-D58)/'Simulation Parameters'!$E$4</f>
        <v>-6.1333154934477108</v>
      </c>
      <c r="G59">
        <f>-'Simulation Parameters'!$B$2*Computations!D59-'Simulation Parameters'!$B$3*Computations!E59-'Simulation Parameters'!$B$4*F59</f>
        <v>25.036652418014924</v>
      </c>
      <c r="H59">
        <f>IF('Simulation Parameters'!$E$8&gt;=0,MIN('Simulation Parameters'!$E$8,ABS(Computations!G59))*SIGN(Computations!G59),G59)</f>
        <v>25.036652418014924</v>
      </c>
      <c r="I59">
        <f>IF('Simulation Parameters'!$E$6=0,H59,H59/'Simulation Parameters'!$E$6*'Simulation Parameters'!$E$4 +L58)</f>
        <v>-5.8829489692675878</v>
      </c>
      <c r="J59">
        <f>(I59-L58)/'Simulation Parameters'!$E$4</f>
        <v>25.03665241801496</v>
      </c>
      <c r="K59">
        <f>IF('Simulation Parameters'!$E$9&gt;=0,MIN(ABS(J59),'Simulation Parameters'!$E$9)*SIGN(J59),J59)</f>
        <v>25.03665241801496</v>
      </c>
      <c r="L59">
        <f>(K59+'Simulation Parameters'!$E$7)*'Simulation Parameters'!$E$4+L58</f>
        <v>-5.8579489692675875</v>
      </c>
    </row>
    <row r="60" spans="1:12" x14ac:dyDescent="0.2">
      <c r="A60">
        <f>'Simulation Parameters'!$E$4*(ROW(A60)-1)</f>
        <v>0.59</v>
      </c>
      <c r="B60">
        <f>B59+L59*'Simulation Parameters'!$E$4</f>
        <v>10.618857791540758</v>
      </c>
      <c r="C60">
        <f>'Simulation Parameters'!$E$3</f>
        <v>10</v>
      </c>
      <c r="D60">
        <f t="shared" si="0"/>
        <v>0.61885779154075848</v>
      </c>
      <c r="E60">
        <f>D60*'Simulation Parameters'!$E$4+E59</f>
        <v>1.2185078053106468</v>
      </c>
      <c r="F60">
        <f>(D60-D59)/'Simulation Parameters'!$E$4</f>
        <v>-5.8579489692675679</v>
      </c>
      <c r="G60">
        <f>-'Simulation Parameters'!$B$2*Computations!D60-'Simulation Parameters'!$B$3*Computations!E60-'Simulation Parameters'!$B$4*F60</f>
        <v>25.19958450501646</v>
      </c>
      <c r="H60">
        <f>IF('Simulation Parameters'!$E$8&gt;=0,MIN('Simulation Parameters'!$E$8,ABS(Computations!G60))*SIGN(Computations!G60),G60)</f>
        <v>25.19958450501646</v>
      </c>
      <c r="I60">
        <f>IF('Simulation Parameters'!$E$6=0,H60,H60/'Simulation Parameters'!$E$6*'Simulation Parameters'!$E$4 +L59)</f>
        <v>-5.6059531242174225</v>
      </c>
      <c r="J60">
        <f>(I60-L59)/'Simulation Parameters'!$E$4</f>
        <v>25.199584505016492</v>
      </c>
      <c r="K60">
        <f>IF('Simulation Parameters'!$E$9&gt;=0,MIN(ABS(J60),'Simulation Parameters'!$E$9)*SIGN(J60),J60)</f>
        <v>25.199584505016492</v>
      </c>
      <c r="L60">
        <f>(K60+'Simulation Parameters'!$E$7)*'Simulation Parameters'!$E$4+L59</f>
        <v>-5.5809531242174222</v>
      </c>
    </row>
    <row r="61" spans="1:12" x14ac:dyDescent="0.2">
      <c r="A61">
        <f>'Simulation Parameters'!$E$4*(ROW(A61)-1)</f>
        <v>0.6</v>
      </c>
      <c r="B61">
        <f>B60+L60*'Simulation Parameters'!$E$4</f>
        <v>10.563048260298585</v>
      </c>
      <c r="C61">
        <f>'Simulation Parameters'!$E$3</f>
        <v>10</v>
      </c>
      <c r="D61">
        <f t="shared" si="0"/>
        <v>0.56304826029858468</v>
      </c>
      <c r="E61">
        <f>D61*'Simulation Parameters'!$E$4+E60</f>
        <v>1.2241382879136327</v>
      </c>
      <c r="F61">
        <f>(D61-D60)/'Simulation Parameters'!$E$4</f>
        <v>-5.5809531242173804</v>
      </c>
      <c r="G61">
        <f>-'Simulation Parameters'!$B$2*Computations!D61-'Simulation Parameters'!$B$3*Computations!E61-'Simulation Parameters'!$B$4*F61</f>
        <v>25.208841651417305</v>
      </c>
      <c r="H61">
        <f>IF('Simulation Parameters'!$E$8&gt;=0,MIN('Simulation Parameters'!$E$8,ABS(Computations!G61))*SIGN(Computations!G61),G61)</f>
        <v>25.208841651417305</v>
      </c>
      <c r="I61">
        <f>IF('Simulation Parameters'!$E$6=0,H61,H61/'Simulation Parameters'!$E$6*'Simulation Parameters'!$E$4 +L60)</f>
        <v>-5.3288647077032492</v>
      </c>
      <c r="J61">
        <f>(I61-L60)/'Simulation Parameters'!$E$4</f>
        <v>25.208841651417302</v>
      </c>
      <c r="K61">
        <f>IF('Simulation Parameters'!$E$9&gt;=0,MIN(ABS(J61),'Simulation Parameters'!$E$9)*SIGN(J61),J61)</f>
        <v>25.208841651417302</v>
      </c>
      <c r="L61">
        <f>(K61+'Simulation Parameters'!$E$7)*'Simulation Parameters'!$E$4+L60</f>
        <v>-5.3038647077032488</v>
      </c>
    </row>
    <row r="62" spans="1:12" x14ac:dyDescent="0.2">
      <c r="A62">
        <f>'Simulation Parameters'!$E$4*(ROW(A62)-1)</f>
        <v>0.61</v>
      </c>
      <c r="B62">
        <f>B61+L61*'Simulation Parameters'!$E$4</f>
        <v>10.510009613221552</v>
      </c>
      <c r="C62">
        <f>'Simulation Parameters'!$E$3</f>
        <v>10</v>
      </c>
      <c r="D62">
        <f t="shared" si="0"/>
        <v>0.51000961322155192</v>
      </c>
      <c r="E62">
        <f>D62*'Simulation Parameters'!$E$4+E61</f>
        <v>1.2292383840458483</v>
      </c>
      <c r="F62">
        <f>(D62-D61)/'Simulation Parameters'!$E$4</f>
        <v>-5.3038647077032763</v>
      </c>
      <c r="G62">
        <f>-'Simulation Parameters'!$B$2*Computations!D62-'Simulation Parameters'!$B$3*Computations!E62-'Simulation Parameters'!$B$4*F62</f>
        <v>25.079689647863471</v>
      </c>
      <c r="H62">
        <f>IF('Simulation Parameters'!$E$8&gt;=0,MIN('Simulation Parameters'!$E$8,ABS(Computations!G62))*SIGN(Computations!G62),G62)</f>
        <v>25.079689647863471</v>
      </c>
      <c r="I62">
        <f>IF('Simulation Parameters'!$E$6=0,H62,H62/'Simulation Parameters'!$E$6*'Simulation Parameters'!$E$4 +L61)</f>
        <v>-5.0530678112246141</v>
      </c>
      <c r="J62">
        <f>(I62-L61)/'Simulation Parameters'!$E$4</f>
        <v>25.079689647863468</v>
      </c>
      <c r="K62">
        <f>IF('Simulation Parameters'!$E$9&gt;=0,MIN(ABS(J62),'Simulation Parameters'!$E$9)*SIGN(J62),J62)</f>
        <v>25.079689647863468</v>
      </c>
      <c r="L62">
        <f>(K62+'Simulation Parameters'!$E$7)*'Simulation Parameters'!$E$4+L61</f>
        <v>-5.0280678112246138</v>
      </c>
    </row>
    <row r="63" spans="1:12" x14ac:dyDescent="0.2">
      <c r="A63">
        <f>'Simulation Parameters'!$E$4*(ROW(A63)-1)</f>
        <v>0.62</v>
      </c>
      <c r="B63">
        <f>B62+L62*'Simulation Parameters'!$E$4</f>
        <v>10.459728935109306</v>
      </c>
      <c r="C63">
        <f>'Simulation Parameters'!$E$3</f>
        <v>10</v>
      </c>
      <c r="D63">
        <f t="shared" si="0"/>
        <v>0.45972893510930568</v>
      </c>
      <c r="E63">
        <f>D63*'Simulation Parameters'!$E$4+E62</f>
        <v>1.2338356733969413</v>
      </c>
      <c r="F63">
        <f>(D63-D62)/'Simulation Parameters'!$E$4</f>
        <v>-5.0280678112246235</v>
      </c>
      <c r="G63">
        <f>-'Simulation Parameters'!$B$2*Computations!D63-'Simulation Parameters'!$B$3*Computations!E63-'Simulation Parameters'!$B$4*F63</f>
        <v>24.82656000998707</v>
      </c>
      <c r="H63">
        <f>IF('Simulation Parameters'!$E$8&gt;=0,MIN('Simulation Parameters'!$E$8,ABS(Computations!G63))*SIGN(Computations!G63),G63)</f>
        <v>24.82656000998707</v>
      </c>
      <c r="I63">
        <f>IF('Simulation Parameters'!$E$6=0,H63,H63/'Simulation Parameters'!$E$6*'Simulation Parameters'!$E$4 +L62)</f>
        <v>-4.7798022111247427</v>
      </c>
      <c r="J63">
        <f>(I63-L62)/'Simulation Parameters'!$E$4</f>
        <v>24.826560009987109</v>
      </c>
      <c r="K63">
        <f>IF('Simulation Parameters'!$E$9&gt;=0,MIN(ABS(J63),'Simulation Parameters'!$E$9)*SIGN(J63),J63)</f>
        <v>24.826560009987109</v>
      </c>
      <c r="L63">
        <f>(K63+'Simulation Parameters'!$E$7)*'Simulation Parameters'!$E$4+L62</f>
        <v>-4.7548022111247423</v>
      </c>
    </row>
    <row r="64" spans="1:12" x14ac:dyDescent="0.2">
      <c r="A64">
        <f>'Simulation Parameters'!$E$4*(ROW(A64)-1)</f>
        <v>0.63</v>
      </c>
      <c r="B64">
        <f>B63+L63*'Simulation Parameters'!$E$4</f>
        <v>10.412180912998059</v>
      </c>
      <c r="C64">
        <f>'Simulation Parameters'!$E$3</f>
        <v>10</v>
      </c>
      <c r="D64">
        <f t="shared" si="0"/>
        <v>0.4121809129980587</v>
      </c>
      <c r="E64">
        <f>D64*'Simulation Parameters'!$E$4+E63</f>
        <v>1.2379574825269219</v>
      </c>
      <c r="F64">
        <f>(D64-D63)/'Simulation Parameters'!$E$4</f>
        <v>-4.7548022111246979</v>
      </c>
      <c r="G64">
        <f>-'Simulation Parameters'!$B$2*Computations!D64-'Simulation Parameters'!$B$3*Computations!E64-'Simulation Parameters'!$B$4*F64</f>
        <v>24.463061496290202</v>
      </c>
      <c r="H64">
        <f>IF('Simulation Parameters'!$E$8&gt;=0,MIN('Simulation Parameters'!$E$8,ABS(Computations!G64))*SIGN(Computations!G64),G64)</f>
        <v>24.463061496290202</v>
      </c>
      <c r="I64">
        <f>IF('Simulation Parameters'!$E$6=0,H64,H64/'Simulation Parameters'!$E$6*'Simulation Parameters'!$E$4 +L63)</f>
        <v>-4.5101715961618405</v>
      </c>
      <c r="J64">
        <f>(I64-L63)/'Simulation Parameters'!$E$4</f>
        <v>24.463061496290184</v>
      </c>
      <c r="K64">
        <f>IF('Simulation Parameters'!$E$9&gt;=0,MIN(ABS(J64),'Simulation Parameters'!$E$9)*SIGN(J64),J64)</f>
        <v>24.463061496290184</v>
      </c>
      <c r="L64">
        <f>(K64+'Simulation Parameters'!$E$7)*'Simulation Parameters'!$E$4+L63</f>
        <v>-4.4851715961618401</v>
      </c>
    </row>
    <row r="65" spans="1:12" x14ac:dyDescent="0.2">
      <c r="A65">
        <f>'Simulation Parameters'!$E$4*(ROW(A65)-1)</f>
        <v>0.64</v>
      </c>
      <c r="B65">
        <f>B64+L64*'Simulation Parameters'!$E$4</f>
        <v>10.36732919703644</v>
      </c>
      <c r="C65">
        <f>'Simulation Parameters'!$E$3</f>
        <v>10</v>
      </c>
      <c r="D65">
        <f t="shared" si="0"/>
        <v>0.36732919703644029</v>
      </c>
      <c r="E65">
        <f>D65*'Simulation Parameters'!$E$4+E64</f>
        <v>1.2416307744972863</v>
      </c>
      <c r="F65">
        <f>(D65-D64)/'Simulation Parameters'!$E$4</f>
        <v>-4.485171596161841</v>
      </c>
      <c r="G65">
        <f>-'Simulation Parameters'!$B$2*Computations!D65-'Simulation Parameters'!$B$3*Computations!E65-'Simulation Parameters'!$B$4*F65</f>
        <v>24.001994560801823</v>
      </c>
      <c r="H65">
        <f>IF('Simulation Parameters'!$E$8&gt;=0,MIN('Simulation Parameters'!$E$8,ABS(Computations!G65))*SIGN(Computations!G65),G65)</f>
        <v>24.001994560801823</v>
      </c>
      <c r="I65">
        <f>IF('Simulation Parameters'!$E$6=0,H65,H65/'Simulation Parameters'!$E$6*'Simulation Parameters'!$E$4 +L64)</f>
        <v>-4.2451516505538223</v>
      </c>
      <c r="J65">
        <f>(I65-L64)/'Simulation Parameters'!$E$4</f>
        <v>24.001994560801787</v>
      </c>
      <c r="K65">
        <f>IF('Simulation Parameters'!$E$9&gt;=0,MIN(ABS(J65),'Simulation Parameters'!$E$9)*SIGN(J65),J65)</f>
        <v>24.001994560801787</v>
      </c>
      <c r="L65">
        <f>(K65+'Simulation Parameters'!$E$7)*'Simulation Parameters'!$E$4+L64</f>
        <v>-4.2201516505538219</v>
      </c>
    </row>
    <row r="66" spans="1:12" x14ac:dyDescent="0.2">
      <c r="A66">
        <f>'Simulation Parameters'!$E$4*(ROW(A66)-1)</f>
        <v>0.65</v>
      </c>
      <c r="B66">
        <f>B65+L65*'Simulation Parameters'!$E$4</f>
        <v>10.325127680530903</v>
      </c>
      <c r="C66">
        <f>'Simulation Parameters'!$E$3</f>
        <v>10</v>
      </c>
      <c r="D66">
        <f t="shared" si="0"/>
        <v>0.32512768053090291</v>
      </c>
      <c r="E66">
        <f>D66*'Simulation Parameters'!$E$4+E65</f>
        <v>1.2448820513025953</v>
      </c>
      <c r="F66">
        <f>(D66-D65)/'Simulation Parameters'!$E$4</f>
        <v>-4.2201516505537384</v>
      </c>
      <c r="G66">
        <f>-'Simulation Parameters'!$B$2*Computations!D66-'Simulation Parameters'!$B$3*Computations!E66-'Simulation Parameters'!$B$4*F66</f>
        <v>23.45536837638705</v>
      </c>
      <c r="H66">
        <f>IF('Simulation Parameters'!$E$8&gt;=0,MIN('Simulation Parameters'!$E$8,ABS(Computations!G66))*SIGN(Computations!G66),G66)</f>
        <v>23.45536837638705</v>
      </c>
      <c r="I66">
        <f>IF('Simulation Parameters'!$E$6=0,H66,H66/'Simulation Parameters'!$E$6*'Simulation Parameters'!$E$4 +L65)</f>
        <v>-3.9855979667899515</v>
      </c>
      <c r="J66">
        <f>(I66-L65)/'Simulation Parameters'!$E$4</f>
        <v>23.455368376387042</v>
      </c>
      <c r="K66">
        <f>IF('Simulation Parameters'!$E$9&gt;=0,MIN(ABS(J66),'Simulation Parameters'!$E$9)*SIGN(J66),J66)</f>
        <v>23.455368376387042</v>
      </c>
      <c r="L66">
        <f>(K66+'Simulation Parameters'!$E$7)*'Simulation Parameters'!$E$4+L65</f>
        <v>-3.9605979667899516</v>
      </c>
    </row>
    <row r="67" spans="1:12" x14ac:dyDescent="0.2">
      <c r="A67">
        <f>'Simulation Parameters'!$E$4*(ROW(A67)-1)</f>
        <v>0.66</v>
      </c>
      <c r="B67">
        <f>B66+L66*'Simulation Parameters'!$E$4</f>
        <v>10.285521700863004</v>
      </c>
      <c r="C67">
        <f>'Simulation Parameters'!$E$3</f>
        <v>10</v>
      </c>
      <c r="D67">
        <f t="shared" ref="D67:D130" si="1">B67-C67</f>
        <v>0.28552170086300421</v>
      </c>
      <c r="E67">
        <f>D67*'Simulation Parameters'!$E$4+E66</f>
        <v>1.2477372683112253</v>
      </c>
      <c r="F67">
        <f>(D67-D66)/'Simulation Parameters'!$E$4</f>
        <v>-3.9605979667898694</v>
      </c>
      <c r="G67">
        <f>-'Simulation Parameters'!$B$2*Computations!D67-'Simulation Parameters'!$B$3*Computations!E67-'Simulation Parameters'!$B$4*F67</f>
        <v>22.834420088126034</v>
      </c>
      <c r="H67">
        <f>IF('Simulation Parameters'!$E$8&gt;=0,MIN('Simulation Parameters'!$E$8,ABS(Computations!G67))*SIGN(Computations!G67),G67)</f>
        <v>22.834420088126034</v>
      </c>
      <c r="I67">
        <f>IF('Simulation Parameters'!$E$6=0,H67,H67/'Simulation Parameters'!$E$6*'Simulation Parameters'!$E$4 +L66)</f>
        <v>-3.7322537659086912</v>
      </c>
      <c r="J67">
        <f>(I67-L66)/'Simulation Parameters'!$E$4</f>
        <v>22.834420088126038</v>
      </c>
      <c r="K67">
        <f>IF('Simulation Parameters'!$E$9&gt;=0,MIN(ABS(J67),'Simulation Parameters'!$E$9)*SIGN(J67),J67)</f>
        <v>22.834420088126038</v>
      </c>
      <c r="L67">
        <f>(K67+'Simulation Parameters'!$E$7)*'Simulation Parameters'!$E$4+L66</f>
        <v>-3.7072537659086913</v>
      </c>
    </row>
    <row r="68" spans="1:12" x14ac:dyDescent="0.2">
      <c r="A68">
        <f>'Simulation Parameters'!$E$4*(ROW(A68)-1)</f>
        <v>0.67</v>
      </c>
      <c r="B68">
        <f>B67+L67*'Simulation Parameters'!$E$4</f>
        <v>10.248449163203917</v>
      </c>
      <c r="C68">
        <f>'Simulation Parameters'!$E$3</f>
        <v>10</v>
      </c>
      <c r="D68">
        <f t="shared" si="1"/>
        <v>0.24844916320391697</v>
      </c>
      <c r="E68">
        <f>D68*'Simulation Parameters'!$E$4+E67</f>
        <v>1.2502217599432646</v>
      </c>
      <c r="F68">
        <f>(D68-D67)/'Simulation Parameters'!$E$4</f>
        <v>-3.7072537659087246</v>
      </c>
      <c r="G68">
        <f>-'Simulation Parameters'!$B$2*Computations!D68-'Simulation Parameters'!$B$3*Computations!E68-'Simulation Parameters'!$B$4*F68</f>
        <v>22.14963597900487</v>
      </c>
      <c r="H68">
        <f>IF('Simulation Parameters'!$E$8&gt;=0,MIN('Simulation Parameters'!$E$8,ABS(Computations!G68))*SIGN(Computations!G68),G68)</f>
        <v>22.14963597900487</v>
      </c>
      <c r="I68">
        <f>IF('Simulation Parameters'!$E$6=0,H68,H68/'Simulation Parameters'!$E$6*'Simulation Parameters'!$E$4 +L67)</f>
        <v>-3.4857574061186427</v>
      </c>
      <c r="J68">
        <f>(I68-L67)/'Simulation Parameters'!$E$4</f>
        <v>22.149635979004856</v>
      </c>
      <c r="K68">
        <f>IF('Simulation Parameters'!$E$9&gt;=0,MIN(ABS(J68),'Simulation Parameters'!$E$9)*SIGN(J68),J68)</f>
        <v>22.149635979004856</v>
      </c>
      <c r="L68">
        <f>(K68+'Simulation Parameters'!$E$7)*'Simulation Parameters'!$E$4+L67</f>
        <v>-3.4607574061186428</v>
      </c>
    </row>
    <row r="69" spans="1:12" x14ac:dyDescent="0.2">
      <c r="A69">
        <f>'Simulation Parameters'!$E$4*(ROW(A69)-1)</f>
        <v>0.68</v>
      </c>
      <c r="B69">
        <f>B68+L68*'Simulation Parameters'!$E$4</f>
        <v>10.21384158914273</v>
      </c>
      <c r="C69">
        <f>'Simulation Parameters'!$E$3</f>
        <v>10</v>
      </c>
      <c r="D69">
        <f t="shared" si="1"/>
        <v>0.21384158914272966</v>
      </c>
      <c r="E69">
        <f>D69*'Simulation Parameters'!$E$4+E68</f>
        <v>1.2523601758346918</v>
      </c>
      <c r="F69">
        <f>(D69-D68)/'Simulation Parameters'!$E$4</f>
        <v>-3.4607574061187307</v>
      </c>
      <c r="G69">
        <f>-'Simulation Parameters'!$B$2*Computations!D69-'Simulation Parameters'!$B$3*Computations!E69-'Simulation Parameters'!$B$4*F69</f>
        <v>21.41077425238144</v>
      </c>
      <c r="H69">
        <f>IF('Simulation Parameters'!$E$8&gt;=0,MIN('Simulation Parameters'!$E$8,ABS(Computations!G69))*SIGN(Computations!G69),G69)</f>
        <v>21.41077425238144</v>
      </c>
      <c r="I69">
        <f>IF('Simulation Parameters'!$E$6=0,H69,H69/'Simulation Parameters'!$E$6*'Simulation Parameters'!$E$4 +L68)</f>
        <v>-3.2466496635948285</v>
      </c>
      <c r="J69">
        <f>(I69-L68)/'Simulation Parameters'!$E$4</f>
        <v>21.410774252381426</v>
      </c>
      <c r="K69">
        <f>IF('Simulation Parameters'!$E$9&gt;=0,MIN(ABS(J69),'Simulation Parameters'!$E$9)*SIGN(J69),J69)</f>
        <v>21.410774252381426</v>
      </c>
      <c r="L69">
        <f>(K69+'Simulation Parameters'!$E$7)*'Simulation Parameters'!$E$4+L68</f>
        <v>-3.2216496635948286</v>
      </c>
    </row>
    <row r="70" spans="1:12" x14ac:dyDescent="0.2">
      <c r="A70">
        <f>'Simulation Parameters'!$E$4*(ROW(A70)-1)</f>
        <v>0.69000000000000006</v>
      </c>
      <c r="B70">
        <f>B69+L69*'Simulation Parameters'!$E$4</f>
        <v>10.181625092506781</v>
      </c>
      <c r="C70">
        <f>'Simulation Parameters'!$E$3</f>
        <v>10</v>
      </c>
      <c r="D70">
        <f t="shared" si="1"/>
        <v>0.18162509250678127</v>
      </c>
      <c r="E70">
        <f>D70*'Simulation Parameters'!$E$4+E69</f>
        <v>1.2541764267597597</v>
      </c>
      <c r="F70">
        <f>(D70-D69)/'Simulation Parameters'!$E$4</f>
        <v>-3.2216496635948388</v>
      </c>
      <c r="G70">
        <f>-'Simulation Parameters'!$B$2*Computations!D70-'Simulation Parameters'!$B$3*Computations!E70-'Simulation Parameters'!$B$4*F70</f>
        <v>20.626889157089806</v>
      </c>
      <c r="H70">
        <f>IF('Simulation Parameters'!$E$8&gt;=0,MIN('Simulation Parameters'!$E$8,ABS(Computations!G70))*SIGN(Computations!G70),G70)</f>
        <v>20.626889157089806</v>
      </c>
      <c r="I70">
        <f>IF('Simulation Parameters'!$E$6=0,H70,H70/'Simulation Parameters'!$E$6*'Simulation Parameters'!$E$4 +L69)</f>
        <v>-3.0153807720239305</v>
      </c>
      <c r="J70">
        <f>(I70-L69)/'Simulation Parameters'!$E$4</f>
        <v>20.62688915708981</v>
      </c>
      <c r="K70">
        <f>IF('Simulation Parameters'!$E$9&gt;=0,MIN(ABS(J70),'Simulation Parameters'!$E$9)*SIGN(J70),J70)</f>
        <v>20.62688915708981</v>
      </c>
      <c r="L70">
        <f>(K70+'Simulation Parameters'!$E$7)*'Simulation Parameters'!$E$4+L69</f>
        <v>-2.9903807720239306</v>
      </c>
    </row>
    <row r="71" spans="1:12" x14ac:dyDescent="0.2">
      <c r="A71">
        <f>'Simulation Parameters'!$E$4*(ROW(A71)-1)</f>
        <v>0.70000000000000007</v>
      </c>
      <c r="B71">
        <f>B70+L70*'Simulation Parameters'!$E$4</f>
        <v>10.151721284786541</v>
      </c>
      <c r="C71">
        <f>'Simulation Parameters'!$E$3</f>
        <v>10</v>
      </c>
      <c r="D71">
        <f t="shared" si="1"/>
        <v>0.15172128478654123</v>
      </c>
      <c r="E71">
        <f>D71*'Simulation Parameters'!$E$4+E70</f>
        <v>1.255693639607625</v>
      </c>
      <c r="F71">
        <f>(D71-D70)/'Simulation Parameters'!$E$4</f>
        <v>-2.9903807720240039</v>
      </c>
      <c r="G71">
        <f>-'Simulation Parameters'!$B$2*Computations!D71-'Simulation Parameters'!$B$3*Computations!E71-'Simulation Parameters'!$B$4*F71</f>
        <v>19.806356201697728</v>
      </c>
      <c r="H71">
        <f>IF('Simulation Parameters'!$E$8&gt;=0,MIN('Simulation Parameters'!$E$8,ABS(Computations!G71))*SIGN(Computations!G71),G71)</f>
        <v>19.806356201697728</v>
      </c>
      <c r="I71">
        <f>IF('Simulation Parameters'!$E$6=0,H71,H71/'Simulation Parameters'!$E$6*'Simulation Parameters'!$E$4 +L70)</f>
        <v>-2.7923172100069533</v>
      </c>
      <c r="J71">
        <f>(I71-L70)/'Simulation Parameters'!$E$4</f>
        <v>19.806356201697728</v>
      </c>
      <c r="K71">
        <f>IF('Simulation Parameters'!$E$9&gt;=0,MIN(ABS(J71),'Simulation Parameters'!$E$9)*SIGN(J71),J71)</f>
        <v>19.806356201697728</v>
      </c>
      <c r="L71">
        <f>(K71+'Simulation Parameters'!$E$7)*'Simulation Parameters'!$E$4+L70</f>
        <v>-2.7673172100069534</v>
      </c>
    </row>
    <row r="72" spans="1:12" x14ac:dyDescent="0.2">
      <c r="A72">
        <f>'Simulation Parameters'!$E$4*(ROW(A72)-1)</f>
        <v>0.71</v>
      </c>
      <c r="B72">
        <f>B71+L71*'Simulation Parameters'!$E$4</f>
        <v>10.124048112686472</v>
      </c>
      <c r="C72">
        <f>'Simulation Parameters'!$E$3</f>
        <v>10</v>
      </c>
      <c r="D72">
        <f t="shared" si="1"/>
        <v>0.12404811268647187</v>
      </c>
      <c r="E72">
        <f>D72*'Simulation Parameters'!$E$4+E71</f>
        <v>1.2569341207344897</v>
      </c>
      <c r="F72">
        <f>(D72-D71)/'Simulation Parameters'!$E$4</f>
        <v>-2.7673172100069365</v>
      </c>
      <c r="G72">
        <f>-'Simulation Parameters'!$B$2*Computations!D72-'Simulation Parameters'!$B$3*Computations!E72-'Simulation Parameters'!$B$4*F72</f>
        <v>18.956898224276792</v>
      </c>
      <c r="H72">
        <f>IF('Simulation Parameters'!$E$8&gt;=0,MIN('Simulation Parameters'!$E$8,ABS(Computations!G72))*SIGN(Computations!G72),G72)</f>
        <v>18.956898224276792</v>
      </c>
      <c r="I72">
        <f>IF('Simulation Parameters'!$E$6=0,H72,H72/'Simulation Parameters'!$E$6*'Simulation Parameters'!$E$4 +L71)</f>
        <v>-2.5777482277641854</v>
      </c>
      <c r="J72">
        <f>(I72-L71)/'Simulation Parameters'!$E$4</f>
        <v>18.956898224276795</v>
      </c>
      <c r="K72">
        <f>IF('Simulation Parameters'!$E$9&gt;=0,MIN(ABS(J72),'Simulation Parameters'!$E$9)*SIGN(J72),J72)</f>
        <v>18.956898224276795</v>
      </c>
      <c r="L72">
        <f>(K72+'Simulation Parameters'!$E$7)*'Simulation Parameters'!$E$4+L71</f>
        <v>-2.5527482277641855</v>
      </c>
    </row>
    <row r="73" spans="1:12" x14ac:dyDescent="0.2">
      <c r="A73">
        <f>'Simulation Parameters'!$E$4*(ROW(A73)-1)</f>
        <v>0.72</v>
      </c>
      <c r="B73">
        <f>B72+L72*'Simulation Parameters'!$E$4</f>
        <v>10.09852063040883</v>
      </c>
      <c r="C73">
        <f>'Simulation Parameters'!$E$3</f>
        <v>10</v>
      </c>
      <c r="D73">
        <f t="shared" si="1"/>
        <v>9.8520630408829746E-2</v>
      </c>
      <c r="E73">
        <f>D73*'Simulation Parameters'!$E$4+E72</f>
        <v>1.257919327038578</v>
      </c>
      <c r="F73">
        <f>(D73-D72)/'Simulation Parameters'!$E$4</f>
        <v>-2.5527482277642122</v>
      </c>
      <c r="G73">
        <f>-'Simulation Parameters'!$B$2*Computations!D73-'Simulation Parameters'!$B$3*Computations!E73-'Simulation Parameters'!$B$4*F73</f>
        <v>18.085612103123481</v>
      </c>
      <c r="H73">
        <f>IF('Simulation Parameters'!$E$8&gt;=0,MIN('Simulation Parameters'!$E$8,ABS(Computations!G73))*SIGN(Computations!G73),G73)</f>
        <v>18.085612103123481</v>
      </c>
      <c r="I73">
        <f>IF('Simulation Parameters'!$E$6=0,H73,H73/'Simulation Parameters'!$E$6*'Simulation Parameters'!$E$4 +L72)</f>
        <v>-2.3718921067329508</v>
      </c>
      <c r="J73">
        <f>(I73-L72)/'Simulation Parameters'!$E$4</f>
        <v>18.08561210312347</v>
      </c>
      <c r="K73">
        <f>IF('Simulation Parameters'!$E$9&gt;=0,MIN(ABS(J73),'Simulation Parameters'!$E$9)*SIGN(J73),J73)</f>
        <v>18.08561210312347</v>
      </c>
      <c r="L73">
        <f>(K73+'Simulation Parameters'!$E$7)*'Simulation Parameters'!$E$4+L72</f>
        <v>-2.3468921067329509</v>
      </c>
    </row>
    <row r="74" spans="1:12" x14ac:dyDescent="0.2">
      <c r="A74">
        <f>'Simulation Parameters'!$E$4*(ROW(A74)-1)</f>
        <v>0.73</v>
      </c>
      <c r="B74">
        <f>B73+L73*'Simulation Parameters'!$E$4</f>
        <v>10.0750517093415</v>
      </c>
      <c r="C74">
        <f>'Simulation Parameters'!$E$3</f>
        <v>10</v>
      </c>
      <c r="D74">
        <f t="shared" si="1"/>
        <v>7.5051709341499517E-2</v>
      </c>
      <c r="E74">
        <f>D74*'Simulation Parameters'!$E$4+E73</f>
        <v>1.258669844131993</v>
      </c>
      <c r="F74">
        <f>(D74-D73)/'Simulation Parameters'!$E$4</f>
        <v>-2.3468921067330228</v>
      </c>
      <c r="G74">
        <f>-'Simulation Parameters'!$B$2*Computations!D74-'Simulation Parameters'!$B$3*Computations!E74-'Simulation Parameters'!$B$4*F74</f>
        <v>17.198995911991268</v>
      </c>
      <c r="H74">
        <f>IF('Simulation Parameters'!$E$8&gt;=0,MIN('Simulation Parameters'!$E$8,ABS(Computations!G74))*SIGN(Computations!G74),G74)</f>
        <v>17.198995911991268</v>
      </c>
      <c r="I74">
        <f>IF('Simulation Parameters'!$E$6=0,H74,H74/'Simulation Parameters'!$E$6*'Simulation Parameters'!$E$4 +L73)</f>
        <v>-2.1749021476130381</v>
      </c>
      <c r="J74">
        <f>(I74-L73)/'Simulation Parameters'!$E$4</f>
        <v>17.198995911991275</v>
      </c>
      <c r="K74">
        <f>IF('Simulation Parameters'!$E$9&gt;=0,MIN(ABS(J74),'Simulation Parameters'!$E$9)*SIGN(J74),J74)</f>
        <v>17.198995911991275</v>
      </c>
      <c r="L74">
        <f>(K74+'Simulation Parameters'!$E$7)*'Simulation Parameters'!$E$4+L73</f>
        <v>-2.1499021476130382</v>
      </c>
    </row>
    <row r="75" spans="1:12" x14ac:dyDescent="0.2">
      <c r="A75">
        <f>'Simulation Parameters'!$E$4*(ROW(A75)-1)</f>
        <v>0.74</v>
      </c>
      <c r="B75">
        <f>B74+L74*'Simulation Parameters'!$E$4</f>
        <v>10.05355268786537</v>
      </c>
      <c r="C75">
        <f>'Simulation Parameters'!$E$3</f>
        <v>10</v>
      </c>
      <c r="D75">
        <f t="shared" si="1"/>
        <v>5.3552687865369819E-2</v>
      </c>
      <c r="E75">
        <f>D75*'Simulation Parameters'!$E$4+E74</f>
        <v>1.2592053710106468</v>
      </c>
      <c r="F75">
        <f>(D75-D74)/'Simulation Parameters'!$E$4</f>
        <v>-2.1499021476129698</v>
      </c>
      <c r="G75">
        <f>-'Simulation Parameters'!$B$2*Computations!D75-'Simulation Parameters'!$B$3*Computations!E75-'Simulation Parameters'!$B$4*F75</f>
        <v>16.302976340839912</v>
      </c>
      <c r="H75">
        <f>IF('Simulation Parameters'!$E$8&gt;=0,MIN('Simulation Parameters'!$E$8,ABS(Computations!G75))*SIGN(Computations!G75),G75)</f>
        <v>16.302976340839912</v>
      </c>
      <c r="I75">
        <f>IF('Simulation Parameters'!$E$6=0,H75,H75/'Simulation Parameters'!$E$6*'Simulation Parameters'!$E$4 +L74)</f>
        <v>-1.9868723842046392</v>
      </c>
      <c r="J75">
        <f>(I75-L74)/'Simulation Parameters'!$E$4</f>
        <v>16.302976340839901</v>
      </c>
      <c r="K75">
        <f>IF('Simulation Parameters'!$E$9&gt;=0,MIN(ABS(J75),'Simulation Parameters'!$E$9)*SIGN(J75),J75)</f>
        <v>16.302976340839901</v>
      </c>
      <c r="L75">
        <f>(K75+'Simulation Parameters'!$E$7)*'Simulation Parameters'!$E$4+L74</f>
        <v>-1.9618723842046393</v>
      </c>
    </row>
    <row r="76" spans="1:12" x14ac:dyDescent="0.2">
      <c r="A76">
        <f>'Simulation Parameters'!$E$4*(ROW(A76)-1)</f>
        <v>0.75</v>
      </c>
      <c r="B76">
        <f>B75+L75*'Simulation Parameters'!$E$4</f>
        <v>10.033933964023323</v>
      </c>
      <c r="C76">
        <f>'Simulation Parameters'!$E$3</f>
        <v>10</v>
      </c>
      <c r="D76">
        <f t="shared" si="1"/>
        <v>3.3933964023322716E-2</v>
      </c>
      <c r="E76">
        <f>D76*'Simulation Parameters'!$E$4+E75</f>
        <v>1.2595447106508799</v>
      </c>
      <c r="F76">
        <f>(D76-D75)/'Simulation Parameters'!$E$4</f>
        <v>-1.9618723842047103</v>
      </c>
      <c r="G76">
        <f>-'Simulation Parameters'!$B$2*Computations!D76-'Simulation Parameters'!$B$3*Computations!E76-'Simulation Parameters'!$B$4*F76</f>
        <v>15.402936219579207</v>
      </c>
      <c r="H76">
        <f>IF('Simulation Parameters'!$E$8&gt;=0,MIN('Simulation Parameters'!$E$8,ABS(Computations!G76))*SIGN(Computations!G76),G76)</f>
        <v>15.402936219579207</v>
      </c>
      <c r="I76">
        <f>IF('Simulation Parameters'!$E$6=0,H76,H76/'Simulation Parameters'!$E$6*'Simulation Parameters'!$E$4 +L75)</f>
        <v>-1.8078430220088473</v>
      </c>
      <c r="J76">
        <f>(I76-L75)/'Simulation Parameters'!$E$4</f>
        <v>15.4029362195792</v>
      </c>
      <c r="K76">
        <f>IF('Simulation Parameters'!$E$9&gt;=0,MIN(ABS(J76),'Simulation Parameters'!$E$9)*SIGN(J76),J76)</f>
        <v>15.4029362195792</v>
      </c>
      <c r="L76">
        <f>(K76+'Simulation Parameters'!$E$7)*'Simulation Parameters'!$E$4+L75</f>
        <v>-1.7828430220088474</v>
      </c>
    </row>
    <row r="77" spans="1:12" x14ac:dyDescent="0.2">
      <c r="A77">
        <f>'Simulation Parameters'!$E$4*(ROW(A77)-1)</f>
        <v>0.76</v>
      </c>
      <c r="B77">
        <f>B76+L76*'Simulation Parameters'!$E$4</f>
        <v>10.016105533803234</v>
      </c>
      <c r="C77">
        <f>'Simulation Parameters'!$E$3</f>
        <v>10</v>
      </c>
      <c r="D77">
        <f t="shared" si="1"/>
        <v>1.6105533803234096E-2</v>
      </c>
      <c r="E77">
        <f>D77*'Simulation Parameters'!$E$4+E76</f>
        <v>1.2597057659889122</v>
      </c>
      <c r="F77">
        <f>(D77-D76)/'Simulation Parameters'!$E$4</f>
        <v>-1.782843022008862</v>
      </c>
      <c r="G77">
        <f>-'Simulation Parameters'!$B$2*Computations!D77-'Simulation Parameters'!$B$3*Computations!E77-'Simulation Parameters'!$B$4*F77</f>
        <v>14.503741997949092</v>
      </c>
      <c r="H77">
        <f>IF('Simulation Parameters'!$E$8&gt;=0,MIN('Simulation Parameters'!$E$8,ABS(Computations!G77))*SIGN(Computations!G77),G77)</f>
        <v>14.503741997949092</v>
      </c>
      <c r="I77">
        <f>IF('Simulation Parameters'!$E$6=0,H77,H77/'Simulation Parameters'!$E$6*'Simulation Parameters'!$E$4 +L76)</f>
        <v>-1.6378056020293563</v>
      </c>
      <c r="J77">
        <f>(I77-L76)/'Simulation Parameters'!$E$4</f>
        <v>14.503741997949104</v>
      </c>
      <c r="K77">
        <f>IF('Simulation Parameters'!$E$9&gt;=0,MIN(ABS(J77),'Simulation Parameters'!$E$9)*SIGN(J77),J77)</f>
        <v>14.503741997949104</v>
      </c>
      <c r="L77">
        <f>(K77+'Simulation Parameters'!$E$7)*'Simulation Parameters'!$E$4+L76</f>
        <v>-1.6128056020293564</v>
      </c>
    </row>
    <row r="78" spans="1:12" x14ac:dyDescent="0.2">
      <c r="A78">
        <f>'Simulation Parameters'!$E$4*(ROW(A78)-1)</f>
        <v>0.77</v>
      </c>
      <c r="B78">
        <f>B77+L77*'Simulation Parameters'!$E$4</f>
        <v>9.9999774777829398</v>
      </c>
      <c r="C78">
        <f>'Simulation Parameters'!$E$3</f>
        <v>10</v>
      </c>
      <c r="D78">
        <f t="shared" si="1"/>
        <v>-2.2522217060227945E-5</v>
      </c>
      <c r="E78">
        <f>D78*'Simulation Parameters'!$E$4+E77</f>
        <v>1.2597055407667415</v>
      </c>
      <c r="F78">
        <f>(D78-D77)/'Simulation Parameters'!$E$4</f>
        <v>-1.6128056020294324</v>
      </c>
      <c r="G78">
        <f>-'Simulation Parameters'!$B$2*Computations!D78-'Simulation Parameters'!$B$3*Computations!E78-'Simulation Parameters'!$B$4*F78</f>
        <v>13.609771049613851</v>
      </c>
      <c r="H78">
        <f>IF('Simulation Parameters'!$E$8&gt;=0,MIN('Simulation Parameters'!$E$8,ABS(Computations!G78))*SIGN(Computations!G78),G78)</f>
        <v>13.609771049613851</v>
      </c>
      <c r="I78">
        <f>IF('Simulation Parameters'!$E$6=0,H78,H78/'Simulation Parameters'!$E$6*'Simulation Parameters'!$E$4 +L77)</f>
        <v>-1.4767078915332179</v>
      </c>
      <c r="J78">
        <f>(I78-L77)/'Simulation Parameters'!$E$4</f>
        <v>13.609771049613849</v>
      </c>
      <c r="K78">
        <f>IF('Simulation Parameters'!$E$9&gt;=0,MIN(ABS(J78),'Simulation Parameters'!$E$9)*SIGN(J78),J78)</f>
        <v>13.609771049613849</v>
      </c>
      <c r="L78">
        <f>(K78+'Simulation Parameters'!$E$7)*'Simulation Parameters'!$E$4+L77</f>
        <v>-1.451707891533218</v>
      </c>
    </row>
    <row r="79" spans="1:12" x14ac:dyDescent="0.2">
      <c r="A79">
        <f>'Simulation Parameters'!$E$4*(ROW(A79)-1)</f>
        <v>0.78</v>
      </c>
      <c r="B79">
        <f>B78+L78*'Simulation Parameters'!$E$4</f>
        <v>9.9854603988676072</v>
      </c>
      <c r="C79">
        <f>'Simulation Parameters'!$E$3</f>
        <v>10</v>
      </c>
      <c r="D79">
        <f t="shared" si="1"/>
        <v>-1.4539601132392832E-2</v>
      </c>
      <c r="E79">
        <f>D79*'Simulation Parameters'!$E$4+E78</f>
        <v>1.2595601447554174</v>
      </c>
      <c r="F79">
        <f>(D79-D78)/'Simulation Parameters'!$E$4</f>
        <v>-1.4517078915332604</v>
      </c>
      <c r="G79">
        <f>-'Simulation Parameters'!$B$2*Computations!D79-'Simulation Parameters'!$B$3*Computations!E79-'Simulation Parameters'!$B$4*F79</f>
        <v>12.724938682441412</v>
      </c>
      <c r="H79">
        <f>IF('Simulation Parameters'!$E$8&gt;=0,MIN('Simulation Parameters'!$E$8,ABS(Computations!G79))*SIGN(Computations!G79),G79)</f>
        <v>12.724938682441412</v>
      </c>
      <c r="I79">
        <f>IF('Simulation Parameters'!$E$6=0,H79,H79/'Simulation Parameters'!$E$6*'Simulation Parameters'!$E$4 +L78)</f>
        <v>-1.324458504708804</v>
      </c>
      <c r="J79">
        <f>(I79-L78)/'Simulation Parameters'!$E$4</f>
        <v>12.724938682441399</v>
      </c>
      <c r="K79">
        <f>IF('Simulation Parameters'!$E$9&gt;=0,MIN(ABS(J79),'Simulation Parameters'!$E$9)*SIGN(J79),J79)</f>
        <v>12.724938682441399</v>
      </c>
      <c r="L79">
        <f>(K79+'Simulation Parameters'!$E$7)*'Simulation Parameters'!$E$4+L78</f>
        <v>-1.2994585047088041</v>
      </c>
    </row>
    <row r="80" spans="1:12" x14ac:dyDescent="0.2">
      <c r="A80">
        <f>'Simulation Parameters'!$E$4*(ROW(A80)-1)</f>
        <v>0.79</v>
      </c>
      <c r="B80">
        <f>B79+L79*'Simulation Parameters'!$E$4</f>
        <v>9.97246581382052</v>
      </c>
      <c r="C80">
        <f>'Simulation Parameters'!$E$3</f>
        <v>10</v>
      </c>
      <c r="D80">
        <f t="shared" si="1"/>
        <v>-2.7534186179480002E-2</v>
      </c>
      <c r="E80">
        <f>D80*'Simulation Parameters'!$E$4+E79</f>
        <v>1.2592848028936225</v>
      </c>
      <c r="F80">
        <f>(D80-D79)/'Simulation Parameters'!$E$4</f>
        <v>-1.299458504708717</v>
      </c>
      <c r="G80">
        <f>-'Simulation Parameters'!$B$2*Computations!D80-'Simulation Parameters'!$B$3*Computations!E80-'Simulation Parameters'!$B$4*F80</f>
        <v>11.852724750273925</v>
      </c>
      <c r="H80">
        <f>IF('Simulation Parameters'!$E$8&gt;=0,MIN('Simulation Parameters'!$E$8,ABS(Computations!G80))*SIGN(Computations!G80),G80)</f>
        <v>11.852724750273925</v>
      </c>
      <c r="I80">
        <f>IF('Simulation Parameters'!$E$6=0,H80,H80/'Simulation Parameters'!$E$6*'Simulation Parameters'!$E$4 +L79)</f>
        <v>-1.1809312572060648</v>
      </c>
      <c r="J80">
        <f>(I80-L79)/'Simulation Parameters'!$E$4</f>
        <v>11.852724750273923</v>
      </c>
      <c r="K80">
        <f>IF('Simulation Parameters'!$E$9&gt;=0,MIN(ABS(J80),'Simulation Parameters'!$E$9)*SIGN(J80),J80)</f>
        <v>11.852724750273923</v>
      </c>
      <c r="L80">
        <f>(K80+'Simulation Parameters'!$E$7)*'Simulation Parameters'!$E$4+L79</f>
        <v>-1.1559312572060649</v>
      </c>
    </row>
    <row r="81" spans="1:12" x14ac:dyDescent="0.2">
      <c r="A81">
        <f>'Simulation Parameters'!$E$4*(ROW(A81)-1)</f>
        <v>0.8</v>
      </c>
      <c r="B81">
        <f>B80+L80*'Simulation Parameters'!$E$4</f>
        <v>9.9609065012484592</v>
      </c>
      <c r="C81">
        <f>'Simulation Parameters'!$E$3</f>
        <v>10</v>
      </c>
      <c r="D81">
        <f t="shared" si="1"/>
        <v>-3.9093498751540778E-2</v>
      </c>
      <c r="E81">
        <f>D81*'Simulation Parameters'!$E$4+E80</f>
        <v>1.2588938679061072</v>
      </c>
      <c r="F81">
        <f>(D81-D80)/'Simulation Parameters'!$E$4</f>
        <v>-1.1559312572060776</v>
      </c>
      <c r="G81">
        <f>-'Simulation Parameters'!$B$2*Computations!D81-'Simulation Parameters'!$B$3*Computations!E81-'Simulation Parameters'!$B$4*F81</f>
        <v>10.9961997738256</v>
      </c>
      <c r="H81">
        <f>IF('Simulation Parameters'!$E$8&gt;=0,MIN('Simulation Parameters'!$E$8,ABS(Computations!G81))*SIGN(Computations!G81),G81)</f>
        <v>10.9961997738256</v>
      </c>
      <c r="I81">
        <f>IF('Simulation Parameters'!$E$6=0,H81,H81/'Simulation Parameters'!$E$6*'Simulation Parameters'!$E$4 +L80)</f>
        <v>-1.0459692594678089</v>
      </c>
      <c r="J81">
        <f>(I81-L80)/'Simulation Parameters'!$E$4</f>
        <v>10.996199773825598</v>
      </c>
      <c r="K81">
        <f>IF('Simulation Parameters'!$E$9&gt;=0,MIN(ABS(J81),'Simulation Parameters'!$E$9)*SIGN(J81),J81)</f>
        <v>10.996199773825598</v>
      </c>
      <c r="L81">
        <f>(K81+'Simulation Parameters'!$E$7)*'Simulation Parameters'!$E$4+L80</f>
        <v>-1.020969259467809</v>
      </c>
    </row>
    <row r="82" spans="1:12" x14ac:dyDescent="0.2">
      <c r="A82">
        <f>'Simulation Parameters'!$E$4*(ROW(A82)-1)</f>
        <v>0.81</v>
      </c>
      <c r="B82">
        <f>B81+L81*'Simulation Parameters'!$E$4</f>
        <v>9.950696808653781</v>
      </c>
      <c r="C82">
        <f>'Simulation Parameters'!$E$3</f>
        <v>10</v>
      </c>
      <c r="D82">
        <f t="shared" si="1"/>
        <v>-4.9303191346218966E-2</v>
      </c>
      <c r="E82">
        <f>D82*'Simulation Parameters'!$E$4+E81</f>
        <v>1.2584008359926451</v>
      </c>
      <c r="F82">
        <f>(D82-D81)/'Simulation Parameters'!$E$4</f>
        <v>-1.0209692594678188</v>
      </c>
      <c r="G82">
        <f>-'Simulation Parameters'!$B$2*Computations!D82-'Simulation Parameters'!$B$3*Computations!E82-'Simulation Parameters'!$B$4*F82</f>
        <v>10.158050490003847</v>
      </c>
      <c r="H82">
        <f>IF('Simulation Parameters'!$E$8&gt;=0,MIN('Simulation Parameters'!$E$8,ABS(Computations!G82))*SIGN(Computations!G82),G82)</f>
        <v>10.158050490003847</v>
      </c>
      <c r="I82">
        <f>IF('Simulation Parameters'!$E$6=0,H82,H82/'Simulation Parameters'!$E$6*'Simulation Parameters'!$E$4 +L81)</f>
        <v>-0.91938875456777058</v>
      </c>
      <c r="J82">
        <f>(I82-L81)/'Simulation Parameters'!$E$4</f>
        <v>10.158050490003845</v>
      </c>
      <c r="K82">
        <f>IF('Simulation Parameters'!$E$9&gt;=0,MIN(ABS(J82),'Simulation Parameters'!$E$9)*SIGN(J82),J82)</f>
        <v>10.158050490003845</v>
      </c>
      <c r="L82">
        <f>(K82+'Simulation Parameters'!$E$7)*'Simulation Parameters'!$E$4+L81</f>
        <v>-0.89438875456777056</v>
      </c>
    </row>
    <row r="83" spans="1:12" x14ac:dyDescent="0.2">
      <c r="A83">
        <f>'Simulation Parameters'!$E$4*(ROW(A83)-1)</f>
        <v>0.82000000000000006</v>
      </c>
      <c r="B83">
        <f>B82+L82*'Simulation Parameters'!$E$4</f>
        <v>9.9417529211081028</v>
      </c>
      <c r="C83">
        <f>'Simulation Parameters'!$E$3</f>
        <v>10</v>
      </c>
      <c r="D83">
        <f t="shared" si="1"/>
        <v>-5.8247078891897175E-2</v>
      </c>
      <c r="E83">
        <f>D83*'Simulation Parameters'!$E$4+E82</f>
        <v>1.257818365203726</v>
      </c>
      <c r="F83">
        <f>(D83-D82)/'Simulation Parameters'!$E$4</f>
        <v>-0.89438875456782085</v>
      </c>
      <c r="G83">
        <f>-'Simulation Parameters'!$B$2*Computations!D83-'Simulation Parameters'!$B$3*Computations!E83-'Simulation Parameters'!$B$4*F83</f>
        <v>9.3406047598656148</v>
      </c>
      <c r="H83">
        <f>IF('Simulation Parameters'!$E$8&gt;=0,MIN('Simulation Parameters'!$E$8,ABS(Computations!G83))*SIGN(Computations!G83),G83)</f>
        <v>9.3406047598656148</v>
      </c>
      <c r="I83">
        <f>IF('Simulation Parameters'!$E$6=0,H83,H83/'Simulation Parameters'!$E$6*'Simulation Parameters'!$E$4 +L82)</f>
        <v>-0.80098270696911444</v>
      </c>
      <c r="J83">
        <f>(I83-L82)/'Simulation Parameters'!$E$4</f>
        <v>9.3406047598656112</v>
      </c>
      <c r="K83">
        <f>IF('Simulation Parameters'!$E$9&gt;=0,MIN(ABS(J83),'Simulation Parameters'!$E$9)*SIGN(J83),J83)</f>
        <v>9.3406047598656112</v>
      </c>
      <c r="L83">
        <f>(K83+'Simulation Parameters'!$E$7)*'Simulation Parameters'!$E$4+L82</f>
        <v>-0.77598270696911442</v>
      </c>
    </row>
    <row r="84" spans="1:12" x14ac:dyDescent="0.2">
      <c r="A84">
        <f>'Simulation Parameters'!$E$4*(ROW(A84)-1)</f>
        <v>0.83000000000000007</v>
      </c>
      <c r="B84">
        <f>B83+L83*'Simulation Parameters'!$E$4</f>
        <v>9.9339930940384118</v>
      </c>
      <c r="C84">
        <f>'Simulation Parameters'!$E$3</f>
        <v>10</v>
      </c>
      <c r="D84">
        <f t="shared" si="1"/>
        <v>-6.6006905961588203E-2</v>
      </c>
      <c r="E84">
        <f>D84*'Simulation Parameters'!$E$4+E83</f>
        <v>1.2571582961441101</v>
      </c>
      <c r="F84">
        <f>(D84-D83)/'Simulation Parameters'!$E$4</f>
        <v>-0.77598270696910276</v>
      </c>
      <c r="G84">
        <f>-'Simulation Parameters'!$B$2*Computations!D84-'Simulation Parameters'!$B$3*Computations!E84-'Simulation Parameters'!$B$4*F84</f>
        <v>8.5458557754822166</v>
      </c>
      <c r="H84">
        <f>IF('Simulation Parameters'!$E$8&gt;=0,MIN('Simulation Parameters'!$E$8,ABS(Computations!G84))*SIGN(Computations!G84),G84)</f>
        <v>8.5458557754822166</v>
      </c>
      <c r="I84">
        <f>IF('Simulation Parameters'!$E$6=0,H84,H84/'Simulation Parameters'!$E$6*'Simulation Parameters'!$E$4 +L83)</f>
        <v>-0.69052414921429228</v>
      </c>
      <c r="J84">
        <f>(I84-L83)/'Simulation Parameters'!$E$4</f>
        <v>8.5458557754822131</v>
      </c>
      <c r="K84">
        <f>IF('Simulation Parameters'!$E$9&gt;=0,MIN(ABS(J84),'Simulation Parameters'!$E$9)*SIGN(J84),J84)</f>
        <v>8.5458557754822131</v>
      </c>
      <c r="L84">
        <f>(K84+'Simulation Parameters'!$E$7)*'Simulation Parameters'!$E$4+L83</f>
        <v>-0.66552414921429226</v>
      </c>
    </row>
    <row r="85" spans="1:12" x14ac:dyDescent="0.2">
      <c r="A85">
        <f>'Simulation Parameters'!$E$4*(ROW(A85)-1)</f>
        <v>0.84</v>
      </c>
      <c r="B85">
        <f>B84+L84*'Simulation Parameters'!$E$4</f>
        <v>9.9273378525462697</v>
      </c>
      <c r="C85">
        <f>'Simulation Parameters'!$E$3</f>
        <v>10</v>
      </c>
      <c r="D85">
        <f t="shared" si="1"/>
        <v>-7.2662147453730341E-2</v>
      </c>
      <c r="E85">
        <f>D85*'Simulation Parameters'!$E$4+E84</f>
        <v>1.2564316746695727</v>
      </c>
      <c r="F85">
        <f>(D85-D84)/'Simulation Parameters'!$E$4</f>
        <v>-0.66552414921421388</v>
      </c>
      <c r="G85">
        <f>-'Simulation Parameters'!$B$2*Computations!D85-'Simulation Parameters'!$B$3*Computations!E85-'Simulation Parameters'!$B$4*F85</f>
        <v>7.7754855154895104</v>
      </c>
      <c r="H85">
        <f>IF('Simulation Parameters'!$E$8&gt;=0,MIN('Simulation Parameters'!$E$8,ABS(Computations!G85))*SIGN(Computations!G85),G85)</f>
        <v>7.7754855154895104</v>
      </c>
      <c r="I85">
        <f>IF('Simulation Parameters'!$E$6=0,H85,H85/'Simulation Parameters'!$E$6*'Simulation Parameters'!$E$4 +L84)</f>
        <v>-0.58776929405939715</v>
      </c>
      <c r="J85">
        <f>(I85-L84)/'Simulation Parameters'!$E$4</f>
        <v>7.7754855154895104</v>
      </c>
      <c r="K85">
        <f>IF('Simulation Parameters'!$E$9&gt;=0,MIN(ABS(J85),'Simulation Parameters'!$E$9)*SIGN(J85),J85)</f>
        <v>7.7754855154895104</v>
      </c>
      <c r="L85">
        <f>(K85+'Simulation Parameters'!$E$7)*'Simulation Parameters'!$E$4+L84</f>
        <v>-0.56276929405939713</v>
      </c>
    </row>
    <row r="86" spans="1:12" x14ac:dyDescent="0.2">
      <c r="A86">
        <f>'Simulation Parameters'!$E$4*(ROW(A86)-1)</f>
        <v>0.85</v>
      </c>
      <c r="B86">
        <f>B85+L85*'Simulation Parameters'!$E$4</f>
        <v>9.9217101596056754</v>
      </c>
      <c r="C86">
        <f>'Simulation Parameters'!$E$3</f>
        <v>10</v>
      </c>
      <c r="D86">
        <f t="shared" si="1"/>
        <v>-7.8289840394324628E-2</v>
      </c>
      <c r="E86">
        <f>D86*'Simulation Parameters'!$E$4+E85</f>
        <v>1.2556487762656294</v>
      </c>
      <c r="F86">
        <f>(D86-D85)/'Simulation Parameters'!$E$4</f>
        <v>-0.56276929405942866</v>
      </c>
      <c r="G86">
        <f>-'Simulation Parameters'!$B$2*Computations!D86-'Simulation Parameters'!$B$3*Computations!E86-'Simulation Parameters'!$B$4*F86</f>
        <v>7.0308874077792591</v>
      </c>
      <c r="H86">
        <f>IF('Simulation Parameters'!$E$8&gt;=0,MIN('Simulation Parameters'!$E$8,ABS(Computations!G86))*SIGN(Computations!G86),G86)</f>
        <v>7.0308874077792591</v>
      </c>
      <c r="I86">
        <f>IF('Simulation Parameters'!$E$6=0,H86,H86/'Simulation Parameters'!$E$6*'Simulation Parameters'!$E$4 +L85)</f>
        <v>-0.4924604199816045</v>
      </c>
      <c r="J86">
        <f>(I86-L85)/'Simulation Parameters'!$E$4</f>
        <v>7.0308874077792627</v>
      </c>
      <c r="K86">
        <f>IF('Simulation Parameters'!$E$9&gt;=0,MIN(ABS(J86),'Simulation Parameters'!$E$9)*SIGN(J86),J86)</f>
        <v>7.0308874077792627</v>
      </c>
      <c r="L86">
        <f>(K86+'Simulation Parameters'!$E$7)*'Simulation Parameters'!$E$4+L85</f>
        <v>-0.46746041998160448</v>
      </c>
    </row>
    <row r="87" spans="1:12" x14ac:dyDescent="0.2">
      <c r="A87">
        <f>'Simulation Parameters'!$E$4*(ROW(A87)-1)</f>
        <v>0.86</v>
      </c>
      <c r="B87">
        <f>B86+L86*'Simulation Parameters'!$E$4</f>
        <v>9.9170355554058585</v>
      </c>
      <c r="C87">
        <f>'Simulation Parameters'!$E$3</f>
        <v>10</v>
      </c>
      <c r="D87">
        <f t="shared" si="1"/>
        <v>-8.296444459414154E-2</v>
      </c>
      <c r="E87">
        <f>D87*'Simulation Parameters'!$E$4+E86</f>
        <v>1.254819131819688</v>
      </c>
      <c r="F87">
        <f>(D87-D86)/'Simulation Parameters'!$E$4</f>
        <v>-0.46746041998169119</v>
      </c>
      <c r="G87">
        <f>-'Simulation Parameters'!$B$2*Computations!D87-'Simulation Parameters'!$B$3*Computations!E87-'Simulation Parameters'!$B$4*F87</f>
        <v>6.313188165884613</v>
      </c>
      <c r="H87">
        <f>IF('Simulation Parameters'!$E$8&gt;=0,MIN('Simulation Parameters'!$E$8,ABS(Computations!G87))*SIGN(Computations!G87),G87)</f>
        <v>6.313188165884613</v>
      </c>
      <c r="I87">
        <f>IF('Simulation Parameters'!$E$6=0,H87,H87/'Simulation Parameters'!$E$6*'Simulation Parameters'!$E$4 +L86)</f>
        <v>-0.40432853832275834</v>
      </c>
      <c r="J87">
        <f>(I87-L86)/'Simulation Parameters'!$E$4</f>
        <v>6.3131881658846147</v>
      </c>
      <c r="K87">
        <f>IF('Simulation Parameters'!$E$9&gt;=0,MIN(ABS(J87),'Simulation Parameters'!$E$9)*SIGN(J87),J87)</f>
        <v>6.3131881658846147</v>
      </c>
      <c r="L87">
        <f>(K87+'Simulation Parameters'!$E$7)*'Simulation Parameters'!$E$4+L86</f>
        <v>-0.37932853832275831</v>
      </c>
    </row>
    <row r="88" spans="1:12" x14ac:dyDescent="0.2">
      <c r="A88">
        <f>'Simulation Parameters'!$E$4*(ROW(A88)-1)</f>
        <v>0.87</v>
      </c>
      <c r="B88">
        <f>B87+L87*'Simulation Parameters'!$E$4</f>
        <v>9.9132422700226304</v>
      </c>
      <c r="C88">
        <f>'Simulation Parameters'!$E$3</f>
        <v>10</v>
      </c>
      <c r="D88">
        <f t="shared" si="1"/>
        <v>-8.6757729977369635E-2</v>
      </c>
      <c r="E88">
        <f>D88*'Simulation Parameters'!$E$4+E87</f>
        <v>1.2539515545199142</v>
      </c>
      <c r="F88">
        <f>(D88-D87)/'Simulation Parameters'!$E$4</f>
        <v>-0.37932853832280955</v>
      </c>
      <c r="G88">
        <f>-'Simulation Parameters'!$B$2*Computations!D88-'Simulation Parameters'!$B$3*Computations!E88-'Simulation Parameters'!$B$4*F88</f>
        <v>5.6232687730567488</v>
      </c>
      <c r="H88">
        <f>IF('Simulation Parameters'!$E$8&gt;=0,MIN('Simulation Parameters'!$E$8,ABS(Computations!G88))*SIGN(Computations!G88),G88)</f>
        <v>5.6232687730567488</v>
      </c>
      <c r="I88">
        <f>IF('Simulation Parameters'!$E$6=0,H88,H88/'Simulation Parameters'!$E$6*'Simulation Parameters'!$E$4 +L87)</f>
        <v>-0.32309585059219081</v>
      </c>
      <c r="J88">
        <f>(I88-L87)/'Simulation Parameters'!$E$4</f>
        <v>5.6232687730567497</v>
      </c>
      <c r="K88">
        <f>IF('Simulation Parameters'!$E$9&gt;=0,MIN(ABS(J88),'Simulation Parameters'!$E$9)*SIGN(J88),J88)</f>
        <v>5.6232687730567497</v>
      </c>
      <c r="L88">
        <f>(K88+'Simulation Parameters'!$E$7)*'Simulation Parameters'!$E$4+L87</f>
        <v>-0.29809585059219079</v>
      </c>
    </row>
    <row r="89" spans="1:12" x14ac:dyDescent="0.2">
      <c r="A89">
        <f>'Simulation Parameters'!$E$4*(ROW(A89)-1)</f>
        <v>0.88</v>
      </c>
      <c r="B89">
        <f>B88+L88*'Simulation Parameters'!$E$4</f>
        <v>9.9102613115167077</v>
      </c>
      <c r="C89">
        <f>'Simulation Parameters'!$E$3</f>
        <v>10</v>
      </c>
      <c r="D89">
        <f t="shared" si="1"/>
        <v>-8.973868848329225E-2</v>
      </c>
      <c r="E89">
        <f>D89*'Simulation Parameters'!$E$4+E88</f>
        <v>1.2530541676350813</v>
      </c>
      <c r="F89">
        <f>(D89-D88)/'Simulation Parameters'!$E$4</f>
        <v>-0.29809585059226151</v>
      </c>
      <c r="G89">
        <f>-'Simulation Parameters'!$B$2*Computations!D89-'Simulation Parameters'!$B$3*Computations!E89-'Simulation Parameters'!$B$4*F89</f>
        <v>4.9617845948170647</v>
      </c>
      <c r="H89">
        <f>IF('Simulation Parameters'!$E$8&gt;=0,MIN('Simulation Parameters'!$E$8,ABS(Computations!G89))*SIGN(Computations!G89),G89)</f>
        <v>4.9617845948170647</v>
      </c>
      <c r="I89">
        <f>IF('Simulation Parameters'!$E$6=0,H89,H89/'Simulation Parameters'!$E$6*'Simulation Parameters'!$E$4 +L88)</f>
        <v>-0.24847800464402015</v>
      </c>
      <c r="J89">
        <f>(I89-L88)/'Simulation Parameters'!$E$4</f>
        <v>4.9617845948170647</v>
      </c>
      <c r="K89">
        <f>IF('Simulation Parameters'!$E$9&gt;=0,MIN(ABS(J89),'Simulation Parameters'!$E$9)*SIGN(J89),J89)</f>
        <v>4.9617845948170647</v>
      </c>
      <c r="L89">
        <f>(K89+'Simulation Parameters'!$E$7)*'Simulation Parameters'!$E$4+L88</f>
        <v>-0.22347800464402012</v>
      </c>
    </row>
    <row r="90" spans="1:12" x14ac:dyDescent="0.2">
      <c r="A90">
        <f>'Simulation Parameters'!$E$4*(ROW(A90)-1)</f>
        <v>0.89</v>
      </c>
      <c r="B90">
        <f>B89+L89*'Simulation Parameters'!$E$4</f>
        <v>9.9080265314702682</v>
      </c>
      <c r="C90">
        <f>'Simulation Parameters'!$E$3</f>
        <v>10</v>
      </c>
      <c r="D90">
        <f t="shared" si="1"/>
        <v>-9.1973468529731761E-2</v>
      </c>
      <c r="E90">
        <f>D90*'Simulation Parameters'!$E$4+E89</f>
        <v>1.2521344329497839</v>
      </c>
      <c r="F90">
        <f>(D90-D89)/'Simulation Parameters'!$E$4</f>
        <v>-0.22347800464395107</v>
      </c>
      <c r="G90">
        <f>-'Simulation Parameters'!$B$2*Computations!D90-'Simulation Parameters'!$B$3*Computations!E90-'Simulation Parameters'!$B$4*F90</f>
        <v>4.329184607026531</v>
      </c>
      <c r="H90">
        <f>IF('Simulation Parameters'!$E$8&gt;=0,MIN('Simulation Parameters'!$E$8,ABS(Computations!G90))*SIGN(Computations!G90),G90)</f>
        <v>4.329184607026531</v>
      </c>
      <c r="I90">
        <f>IF('Simulation Parameters'!$E$6=0,H90,H90/'Simulation Parameters'!$E$6*'Simulation Parameters'!$E$4 +L89)</f>
        <v>-0.18018615857375481</v>
      </c>
      <c r="J90">
        <f>(I90-L89)/'Simulation Parameters'!$E$4</f>
        <v>4.3291846070265319</v>
      </c>
      <c r="K90">
        <f>IF('Simulation Parameters'!$E$9&gt;=0,MIN(ABS(J90),'Simulation Parameters'!$E$9)*SIGN(J90),J90)</f>
        <v>4.3291846070265319</v>
      </c>
      <c r="L90">
        <f>(K90+'Simulation Parameters'!$E$7)*'Simulation Parameters'!$E$4+L89</f>
        <v>-0.15518615857375478</v>
      </c>
    </row>
    <row r="91" spans="1:12" x14ac:dyDescent="0.2">
      <c r="A91">
        <f>'Simulation Parameters'!$E$4*(ROW(A91)-1)</f>
        <v>0.9</v>
      </c>
      <c r="B91">
        <f>B90+L90*'Simulation Parameters'!$E$4</f>
        <v>9.9064746698845312</v>
      </c>
      <c r="C91">
        <f>'Simulation Parameters'!$E$3</f>
        <v>10</v>
      </c>
      <c r="D91">
        <f t="shared" si="1"/>
        <v>-9.3525330115468819E-2</v>
      </c>
      <c r="E91">
        <f>D91*'Simulation Parameters'!$E$4+E90</f>
        <v>1.2511991796486293</v>
      </c>
      <c r="F91">
        <f>(D91-D90)/'Simulation Parameters'!$E$4</f>
        <v>-0.15518615857370577</v>
      </c>
      <c r="G91">
        <f>-'Simulation Parameters'!$B$2*Computations!D91-'Simulation Parameters'!$B$3*Computations!E91-'Simulation Parameters'!$B$4*F91</f>
        <v>3.7257297322132401</v>
      </c>
      <c r="H91">
        <f>IF('Simulation Parameters'!$E$8&gt;=0,MIN('Simulation Parameters'!$E$8,ABS(Computations!G91))*SIGN(Computations!G91),G91)</f>
        <v>3.7257297322132401</v>
      </c>
      <c r="I91">
        <f>IF('Simulation Parameters'!$E$6=0,H91,H91/'Simulation Parameters'!$E$6*'Simulation Parameters'!$E$4 +L90)</f>
        <v>-0.11792886125162239</v>
      </c>
      <c r="J91">
        <f>(I91-L90)/'Simulation Parameters'!$E$4</f>
        <v>3.7257297322132397</v>
      </c>
      <c r="K91">
        <f>IF('Simulation Parameters'!$E$9&gt;=0,MIN(ABS(J91),'Simulation Parameters'!$E$9)*SIGN(J91),J91)</f>
        <v>3.7257297322132397</v>
      </c>
      <c r="L91">
        <f>(K91+'Simulation Parameters'!$E$7)*'Simulation Parameters'!$E$4+L90</f>
        <v>-9.2928861251622391E-2</v>
      </c>
    </row>
    <row r="92" spans="1:12" x14ac:dyDescent="0.2">
      <c r="A92">
        <f>'Simulation Parameters'!$E$4*(ROW(A92)-1)</f>
        <v>0.91</v>
      </c>
      <c r="B92">
        <f>B91+L91*'Simulation Parameters'!$E$4</f>
        <v>9.9055453812720149</v>
      </c>
      <c r="C92">
        <f>'Simulation Parameters'!$E$3</f>
        <v>10</v>
      </c>
      <c r="D92">
        <f t="shared" si="1"/>
        <v>-9.4454618727985107E-2</v>
      </c>
      <c r="E92">
        <f>D92*'Simulation Parameters'!$E$4+E91</f>
        <v>1.2502546334613494</v>
      </c>
      <c r="F92">
        <f>(D92-D91)/'Simulation Parameters'!$E$4</f>
        <v>-9.2928861251628803E-2</v>
      </c>
      <c r="G92">
        <f>-'Simulation Parameters'!$B$2*Computations!D92-'Simulation Parameters'!$B$3*Computations!E92-'Simulation Parameters'!$B$4*F92</f>
        <v>3.1515102819928447</v>
      </c>
      <c r="H92">
        <f>IF('Simulation Parameters'!$E$8&gt;=0,MIN('Simulation Parameters'!$E$8,ABS(Computations!G92))*SIGN(Computations!G92),G92)</f>
        <v>3.1515102819928447</v>
      </c>
      <c r="I92">
        <f>IF('Simulation Parameters'!$E$6=0,H92,H92/'Simulation Parameters'!$E$6*'Simulation Parameters'!$E$4 +L91)</f>
        <v>-6.1413758431693943E-2</v>
      </c>
      <c r="J92">
        <f>(I92-L91)/'Simulation Parameters'!$E$4</f>
        <v>3.1515102819928447</v>
      </c>
      <c r="K92">
        <f>IF('Simulation Parameters'!$E$9&gt;=0,MIN(ABS(J92),'Simulation Parameters'!$E$9)*SIGN(J92),J92)</f>
        <v>3.1515102819928447</v>
      </c>
      <c r="L92">
        <f>(K92+'Simulation Parameters'!$E$7)*'Simulation Parameters'!$E$4+L91</f>
        <v>-3.6413758431693942E-2</v>
      </c>
    </row>
    <row r="93" spans="1:12" x14ac:dyDescent="0.2">
      <c r="A93">
        <f>'Simulation Parameters'!$E$4*(ROW(A93)-1)</f>
        <v>0.92</v>
      </c>
      <c r="B93">
        <f>B92+L92*'Simulation Parameters'!$E$4</f>
        <v>9.9051812436876983</v>
      </c>
      <c r="C93">
        <f>'Simulation Parameters'!$E$3</f>
        <v>10</v>
      </c>
      <c r="D93">
        <f t="shared" si="1"/>
        <v>-9.4818756312301744E-2</v>
      </c>
      <c r="E93">
        <f>D93*'Simulation Parameters'!$E$4+E92</f>
        <v>1.2493064458982264</v>
      </c>
      <c r="F93">
        <f>(D93-D92)/'Simulation Parameters'!$E$4</f>
        <v>-3.6413758431663723E-2</v>
      </c>
      <c r="G93">
        <f>-'Simulation Parameters'!$B$2*Computations!D93-'Simulation Parameters'!$B$3*Computations!E93-'Simulation Parameters'!$B$4*F93</f>
        <v>2.6064625081352717</v>
      </c>
      <c r="H93">
        <f>IF('Simulation Parameters'!$E$8&gt;=0,MIN('Simulation Parameters'!$E$8,ABS(Computations!G93))*SIGN(Computations!G93),G93)</f>
        <v>2.6064625081352717</v>
      </c>
      <c r="I93">
        <f>IF('Simulation Parameters'!$E$6=0,H93,H93/'Simulation Parameters'!$E$6*'Simulation Parameters'!$E$4 +L92)</f>
        <v>-1.0349133350341225E-2</v>
      </c>
      <c r="J93">
        <f>(I93-L92)/'Simulation Parameters'!$E$4</f>
        <v>2.6064625081352717</v>
      </c>
      <c r="K93">
        <f>IF('Simulation Parameters'!$E$9&gt;=0,MIN(ABS(J93),'Simulation Parameters'!$E$9)*SIGN(J93),J93)</f>
        <v>2.6064625081352717</v>
      </c>
      <c r="L93">
        <f>(K93+'Simulation Parameters'!$E$7)*'Simulation Parameters'!$E$4+L92</f>
        <v>1.465086664965877E-2</v>
      </c>
    </row>
    <row r="94" spans="1:12" x14ac:dyDescent="0.2">
      <c r="A94">
        <f>'Simulation Parameters'!$E$4*(ROW(A94)-1)</f>
        <v>0.93</v>
      </c>
      <c r="B94">
        <f>B93+L93*'Simulation Parameters'!$E$4</f>
        <v>9.9053277523541947</v>
      </c>
      <c r="C94">
        <f>'Simulation Parameters'!$E$3</f>
        <v>10</v>
      </c>
      <c r="D94">
        <f t="shared" si="1"/>
        <v>-9.4672247645805285E-2</v>
      </c>
      <c r="E94">
        <f>D94*'Simulation Parameters'!$E$4+E93</f>
        <v>1.2483597234217683</v>
      </c>
      <c r="F94">
        <f>(D94-D93)/'Simulation Parameters'!$E$4</f>
        <v>1.4650866649645877E-2</v>
      </c>
      <c r="G94">
        <f>-'Simulation Parameters'!$B$2*Computations!D94-'Simulation Parameters'!$B$3*Computations!E94-'Simulation Parameters'!$B$4*F94</f>
        <v>2.090384268950269</v>
      </c>
      <c r="H94">
        <f>IF('Simulation Parameters'!$E$8&gt;=0,MIN('Simulation Parameters'!$E$8,ABS(Computations!G94))*SIGN(Computations!G94),G94)</f>
        <v>2.090384268950269</v>
      </c>
      <c r="I94">
        <f>IF('Simulation Parameters'!$E$6=0,H94,H94/'Simulation Parameters'!$E$6*'Simulation Parameters'!$E$4 +L93)</f>
        <v>3.555470933916146E-2</v>
      </c>
      <c r="J94">
        <f>(I94-L93)/'Simulation Parameters'!$E$4</f>
        <v>2.090384268950269</v>
      </c>
      <c r="K94">
        <f>IF('Simulation Parameters'!$E$9&gt;=0,MIN(ABS(J94),'Simulation Parameters'!$E$9)*SIGN(J94),J94)</f>
        <v>2.090384268950269</v>
      </c>
      <c r="L94">
        <f>(K94+'Simulation Parameters'!$E$7)*'Simulation Parameters'!$E$4+L93</f>
        <v>6.0554709339161454E-2</v>
      </c>
    </row>
    <row r="95" spans="1:12" x14ac:dyDescent="0.2">
      <c r="A95">
        <f>'Simulation Parameters'!$E$4*(ROW(A95)-1)</f>
        <v>0.94000000000000006</v>
      </c>
      <c r="B95">
        <f>B94+L94*'Simulation Parameters'!$E$4</f>
        <v>9.9059332994475859</v>
      </c>
      <c r="C95">
        <f>'Simulation Parameters'!$E$3</f>
        <v>10</v>
      </c>
      <c r="D95">
        <f t="shared" si="1"/>
        <v>-9.4066700552414062E-2</v>
      </c>
      <c r="E95">
        <f>D95*'Simulation Parameters'!$E$4+E94</f>
        <v>1.2474190564162442</v>
      </c>
      <c r="F95">
        <f>(D95-D94)/'Simulation Parameters'!$E$4</f>
        <v>6.0554709339122326E-2</v>
      </c>
      <c r="G95">
        <f>-'Simulation Parameters'!$B$2*Computations!D95-'Simulation Parameters'!$B$3*Computations!E95-'Simulation Parameters'!$B$4*F95</f>
        <v>1.6029498213969915</v>
      </c>
      <c r="H95">
        <f>IF('Simulation Parameters'!$E$8&gt;=0,MIN('Simulation Parameters'!$E$8,ABS(Computations!G95))*SIGN(Computations!G95),G95)</f>
        <v>1.6029498213969915</v>
      </c>
      <c r="I95">
        <f>IF('Simulation Parameters'!$E$6=0,H95,H95/'Simulation Parameters'!$E$6*'Simulation Parameters'!$E$4 +L94)</f>
        <v>7.6584207553131362E-2</v>
      </c>
      <c r="J95">
        <f>(I95-L94)/'Simulation Parameters'!$E$4</f>
        <v>1.6029498213969906</v>
      </c>
      <c r="K95">
        <f>IF('Simulation Parameters'!$E$9&gt;=0,MIN(ABS(J95),'Simulation Parameters'!$E$9)*SIGN(J95),J95)</f>
        <v>1.6029498213969906</v>
      </c>
      <c r="L95">
        <f>(K95+'Simulation Parameters'!$E$7)*'Simulation Parameters'!$E$4+L94</f>
        <v>0.10158420755313136</v>
      </c>
    </row>
    <row r="96" spans="1:12" x14ac:dyDescent="0.2">
      <c r="A96">
        <f>'Simulation Parameters'!$E$4*(ROW(A96)-1)</f>
        <v>0.95000000000000007</v>
      </c>
      <c r="B96">
        <f>B95+L95*'Simulation Parameters'!$E$4</f>
        <v>9.9069491415231177</v>
      </c>
      <c r="C96">
        <f>'Simulation Parameters'!$E$3</f>
        <v>10</v>
      </c>
      <c r="D96">
        <f t="shared" si="1"/>
        <v>-9.3050858476882325E-2</v>
      </c>
      <c r="E96">
        <f>D96*'Simulation Parameters'!$E$4+E95</f>
        <v>1.2464885478314753</v>
      </c>
      <c r="F96">
        <f>(D96-D95)/'Simulation Parameters'!$E$4</f>
        <v>0.10158420755317366</v>
      </c>
      <c r="G96">
        <f>-'Simulation Parameters'!$B$2*Computations!D96-'Simulation Parameters'!$B$3*Computations!E96-'Simulation Parameters'!$B$4*F96</f>
        <v>1.143723752649429</v>
      </c>
      <c r="H96">
        <f>IF('Simulation Parameters'!$E$8&gt;=0,MIN('Simulation Parameters'!$E$8,ABS(Computations!G96))*SIGN(Computations!G96),G96)</f>
        <v>1.143723752649429</v>
      </c>
      <c r="I96">
        <f>IF('Simulation Parameters'!$E$6=0,H96,H96/'Simulation Parameters'!$E$6*'Simulation Parameters'!$E$4 +L95)</f>
        <v>0.11302144507962565</v>
      </c>
      <c r="J96">
        <f>(I96-L95)/'Simulation Parameters'!$E$4</f>
        <v>1.1437237526494295</v>
      </c>
      <c r="K96">
        <f>IF('Simulation Parameters'!$E$9&gt;=0,MIN(ABS(J96),'Simulation Parameters'!$E$9)*SIGN(J96),J96)</f>
        <v>1.1437237526494295</v>
      </c>
      <c r="L96">
        <f>(K96+'Simulation Parameters'!$E$7)*'Simulation Parameters'!$E$4+L95</f>
        <v>0.13802144507962566</v>
      </c>
    </row>
    <row r="97" spans="1:12" x14ac:dyDescent="0.2">
      <c r="A97">
        <f>'Simulation Parameters'!$E$4*(ROW(A97)-1)</f>
        <v>0.96</v>
      </c>
      <c r="B97">
        <f>B96+L96*'Simulation Parameters'!$E$4</f>
        <v>9.9083293559739136</v>
      </c>
      <c r="C97">
        <f>'Simulation Parameters'!$E$3</f>
        <v>10</v>
      </c>
      <c r="D97">
        <f t="shared" si="1"/>
        <v>-9.1670644026086379E-2</v>
      </c>
      <c r="E97">
        <f>D97*'Simulation Parameters'!$E$4+E96</f>
        <v>1.2455718413912145</v>
      </c>
      <c r="F97">
        <f>(D97-D96)/'Simulation Parameters'!$E$4</f>
        <v>0.13802144507959468</v>
      </c>
      <c r="G97">
        <f>-'Simulation Parameters'!$B$2*Computations!D97-'Simulation Parameters'!$B$3*Computations!E97-'Simulation Parameters'!$B$4*F97</f>
        <v>0.71217406772594316</v>
      </c>
      <c r="H97">
        <f>IF('Simulation Parameters'!$E$8&gt;=0,MIN('Simulation Parameters'!$E$8,ABS(Computations!G97))*SIGN(Computations!G97),G97)</f>
        <v>0.71217406772594316</v>
      </c>
      <c r="I97">
        <f>IF('Simulation Parameters'!$E$6=0,H97,H97/'Simulation Parameters'!$E$6*'Simulation Parameters'!$E$4 +L96)</f>
        <v>0.14514318575688509</v>
      </c>
      <c r="J97">
        <f>(I97-L96)/'Simulation Parameters'!$E$4</f>
        <v>0.71217406772594305</v>
      </c>
      <c r="K97">
        <f>IF('Simulation Parameters'!$E$9&gt;=0,MIN(ABS(J97),'Simulation Parameters'!$E$9)*SIGN(J97),J97)</f>
        <v>0.71217406772594305</v>
      </c>
      <c r="L97">
        <f>(K97+'Simulation Parameters'!$E$7)*'Simulation Parameters'!$E$4+L96</f>
        <v>0.17014318575688508</v>
      </c>
    </row>
    <row r="98" spans="1:12" x14ac:dyDescent="0.2">
      <c r="A98">
        <f>'Simulation Parameters'!$E$4*(ROW(A98)-1)</f>
        <v>0.97</v>
      </c>
      <c r="B98">
        <f>B97+L97*'Simulation Parameters'!$E$4</f>
        <v>9.9100307878314826</v>
      </c>
      <c r="C98">
        <f>'Simulation Parameters'!$E$3</f>
        <v>10</v>
      </c>
      <c r="D98">
        <f t="shared" si="1"/>
        <v>-8.9969212168517387E-2</v>
      </c>
      <c r="E98">
        <f>D98*'Simulation Parameters'!$E$4+E97</f>
        <v>1.2446721492695292</v>
      </c>
      <c r="F98">
        <f>(D98-D97)/'Simulation Parameters'!$E$4</f>
        <v>0.17014318575689913</v>
      </c>
      <c r="G98">
        <f>-'Simulation Parameters'!$B$2*Computations!D98-'Simulation Parameters'!$B$3*Computations!E98-'Simulation Parameters'!$B$4*F98</f>
        <v>0.30768445231781971</v>
      </c>
      <c r="H98">
        <f>IF('Simulation Parameters'!$E$8&gt;=0,MIN('Simulation Parameters'!$E$8,ABS(Computations!G98))*SIGN(Computations!G98),G98)</f>
        <v>0.30768445231781971</v>
      </c>
      <c r="I98">
        <f>IF('Simulation Parameters'!$E$6=0,H98,H98/'Simulation Parameters'!$E$6*'Simulation Parameters'!$E$4 +L97)</f>
        <v>0.17322003028006328</v>
      </c>
      <c r="J98">
        <f>(I98-L97)/'Simulation Parameters'!$E$4</f>
        <v>0.30768445231781905</v>
      </c>
      <c r="K98">
        <f>IF('Simulation Parameters'!$E$9&gt;=0,MIN(ABS(J98),'Simulation Parameters'!$E$9)*SIGN(J98),J98)</f>
        <v>0.30768445231781905</v>
      </c>
      <c r="L98">
        <f>(K98+'Simulation Parameters'!$E$7)*'Simulation Parameters'!$E$4+L97</f>
        <v>0.19822003028006327</v>
      </c>
    </row>
    <row r="99" spans="1:12" x14ac:dyDescent="0.2">
      <c r="A99">
        <f>'Simulation Parameters'!$E$4*(ROW(A99)-1)</f>
        <v>0.98</v>
      </c>
      <c r="B99">
        <f>B98+L98*'Simulation Parameters'!$E$4</f>
        <v>9.9120129881342827</v>
      </c>
      <c r="C99">
        <f>'Simulation Parameters'!$E$3</f>
        <v>10</v>
      </c>
      <c r="D99">
        <f t="shared" si="1"/>
        <v>-8.7987011865717335E-2</v>
      </c>
      <c r="E99">
        <f>D99*'Simulation Parameters'!$E$4+E98</f>
        <v>1.243792279150872</v>
      </c>
      <c r="F99">
        <f>(D99-D98)/'Simulation Parameters'!$E$4</f>
        <v>0.19822003028000523</v>
      </c>
      <c r="G99">
        <f>-'Simulation Parameters'!$B$2*Computations!D99-'Simulation Parameters'!$B$3*Computations!E99-'Simulation Parameters'!$B$4*F99</f>
        <v>-7.0434267815929541E-2</v>
      </c>
      <c r="H99">
        <f>IF('Simulation Parameters'!$E$8&gt;=0,MIN('Simulation Parameters'!$E$8,ABS(Computations!G99))*SIGN(Computations!G99),G99)</f>
        <v>-7.0434267815929541E-2</v>
      </c>
      <c r="I99">
        <f>IF('Simulation Parameters'!$E$6=0,H99,H99/'Simulation Parameters'!$E$6*'Simulation Parameters'!$E$4 +L98)</f>
        <v>0.19751568760190397</v>
      </c>
      <c r="J99">
        <f>(I99-L98)/'Simulation Parameters'!$E$4</f>
        <v>-7.0434267815930318E-2</v>
      </c>
      <c r="K99">
        <f>IF('Simulation Parameters'!$E$9&gt;=0,MIN(ABS(J99),'Simulation Parameters'!$E$9)*SIGN(J99),J99)</f>
        <v>-7.0434267815930318E-2</v>
      </c>
      <c r="L99">
        <f>(K99+'Simulation Parameters'!$E$7)*'Simulation Parameters'!$E$4+L98</f>
        <v>0.22251568760190396</v>
      </c>
    </row>
    <row r="100" spans="1:12" x14ac:dyDescent="0.2">
      <c r="A100">
        <f>'Simulation Parameters'!$E$4*(ROW(A100)-1)</f>
        <v>0.99</v>
      </c>
      <c r="B100">
        <f>B99+L99*'Simulation Parameters'!$E$4</f>
        <v>9.9142381450103017</v>
      </c>
      <c r="C100">
        <f>'Simulation Parameters'!$E$3</f>
        <v>10</v>
      </c>
      <c r="D100">
        <f t="shared" si="1"/>
        <v>-8.576185498969835E-2</v>
      </c>
      <c r="E100">
        <f>D100*'Simulation Parameters'!$E$4+E99</f>
        <v>1.242934660600975</v>
      </c>
      <c r="F100">
        <f>(D100-D99)/'Simulation Parameters'!$E$4</f>
        <v>0.22251568760189855</v>
      </c>
      <c r="G100">
        <f>-'Simulation Parameters'!$B$2*Computations!D100-'Simulation Parameters'!$B$3*Computations!E100-'Simulation Parameters'!$B$4*F100</f>
        <v>-0.42293344773601804</v>
      </c>
      <c r="H100">
        <f>IF('Simulation Parameters'!$E$8&gt;=0,MIN('Simulation Parameters'!$E$8,ABS(Computations!G100))*SIGN(Computations!G100),G100)</f>
        <v>-0.42293344773601804</v>
      </c>
      <c r="I100">
        <f>IF('Simulation Parameters'!$E$6=0,H100,H100/'Simulation Parameters'!$E$6*'Simulation Parameters'!$E$4 +L99)</f>
        <v>0.21828635312454378</v>
      </c>
      <c r="J100">
        <f>(I100-L99)/'Simulation Parameters'!$E$4</f>
        <v>-0.42293344773601804</v>
      </c>
      <c r="K100">
        <f>IF('Simulation Parameters'!$E$9&gt;=0,MIN(ABS(J100),'Simulation Parameters'!$E$9)*SIGN(J100),J100)</f>
        <v>-0.42293344773601804</v>
      </c>
      <c r="L100">
        <f>(K100+'Simulation Parameters'!$E$7)*'Simulation Parameters'!$E$4+L99</f>
        <v>0.24328635312454377</v>
      </c>
    </row>
    <row r="101" spans="1:12" x14ac:dyDescent="0.2">
      <c r="A101">
        <f>'Simulation Parameters'!$E$4*(ROW(A101)-1)</f>
        <v>1</v>
      </c>
      <c r="B101">
        <f>B100+L100*'Simulation Parameters'!$E$4</f>
        <v>9.916671008541547</v>
      </c>
      <c r="C101">
        <f>'Simulation Parameters'!$E$3</f>
        <v>10</v>
      </c>
      <c r="D101">
        <f t="shared" si="1"/>
        <v>-8.3328991458452961E-2</v>
      </c>
      <c r="E101">
        <f>D101*'Simulation Parameters'!$E$4+E100</f>
        <v>1.2421013706863906</v>
      </c>
      <c r="F101">
        <f>(D101-D100)/'Simulation Parameters'!$E$4</f>
        <v>0.24328635312453883</v>
      </c>
      <c r="G101">
        <f>-'Simulation Parameters'!$B$2*Computations!D101-'Simulation Parameters'!$B$3*Computations!E101-'Simulation Parameters'!$B$4*F101</f>
        <v>-0.75061669969552147</v>
      </c>
      <c r="H101">
        <f>IF('Simulation Parameters'!$E$8&gt;=0,MIN('Simulation Parameters'!$E$8,ABS(Computations!G101))*SIGN(Computations!G101),G101)</f>
        <v>-0.75061669969552147</v>
      </c>
      <c r="I101">
        <f>IF('Simulation Parameters'!$E$6=0,H101,H101/'Simulation Parameters'!$E$6*'Simulation Parameters'!$E$4 +L100)</f>
        <v>0.23578018612758855</v>
      </c>
      <c r="J101">
        <f>(I101-L100)/'Simulation Parameters'!$E$4</f>
        <v>-0.75061669969552214</v>
      </c>
      <c r="K101">
        <f>IF('Simulation Parameters'!$E$9&gt;=0,MIN(ABS(J101),'Simulation Parameters'!$E$9)*SIGN(J101),J101)</f>
        <v>-0.75061669969552214</v>
      </c>
      <c r="L101">
        <f>(K101+'Simulation Parameters'!$E$7)*'Simulation Parameters'!$E$4+L100</f>
        <v>0.26078018612758858</v>
      </c>
    </row>
    <row r="102" spans="1:12" x14ac:dyDescent="0.2">
      <c r="A102">
        <f>'Simulation Parameters'!$E$4*(ROW(A102)-1)</f>
        <v>1.01</v>
      </c>
      <c r="B102">
        <f>B101+L101*'Simulation Parameters'!$E$4</f>
        <v>9.9192788104028224</v>
      </c>
      <c r="C102">
        <f>'Simulation Parameters'!$E$3</f>
        <v>10</v>
      </c>
      <c r="D102">
        <f t="shared" si="1"/>
        <v>-8.0721189597177556E-2</v>
      </c>
      <c r="E102">
        <f>D102*'Simulation Parameters'!$E$4+E101</f>
        <v>1.2412941587904187</v>
      </c>
      <c r="F102">
        <f>(D102-D101)/'Simulation Parameters'!$E$4</f>
        <v>0.2607801861275405</v>
      </c>
      <c r="G102">
        <f>-'Simulation Parameters'!$B$2*Computations!D102-'Simulation Parameters'!$B$3*Computations!E102-'Simulation Parameters'!$B$4*F102</f>
        <v>-1.0543306989973646</v>
      </c>
      <c r="H102">
        <f>IF('Simulation Parameters'!$E$8&gt;=0,MIN('Simulation Parameters'!$E$8,ABS(Computations!G102))*SIGN(Computations!G102),G102)</f>
        <v>-1.0543306989973646</v>
      </c>
      <c r="I102">
        <f>IF('Simulation Parameters'!$E$6=0,H102,H102/'Simulation Parameters'!$E$6*'Simulation Parameters'!$E$4 +L101)</f>
        <v>0.25023687913761494</v>
      </c>
      <c r="J102">
        <f>(I102-L101)/'Simulation Parameters'!$E$4</f>
        <v>-1.0543306989973633</v>
      </c>
      <c r="K102">
        <f>IF('Simulation Parameters'!$E$9&gt;=0,MIN(ABS(J102),'Simulation Parameters'!$E$9)*SIGN(J102),J102)</f>
        <v>-1.0543306989973633</v>
      </c>
      <c r="L102">
        <f>(K102+'Simulation Parameters'!$E$7)*'Simulation Parameters'!$E$4+L101</f>
        <v>0.27523687913761496</v>
      </c>
    </row>
    <row r="103" spans="1:12" x14ac:dyDescent="0.2">
      <c r="A103">
        <f>'Simulation Parameters'!$E$4*(ROW(A103)-1)</f>
        <v>1.02</v>
      </c>
      <c r="B103">
        <f>B102+L102*'Simulation Parameters'!$E$4</f>
        <v>9.9220311791941977</v>
      </c>
      <c r="C103">
        <f>'Simulation Parameters'!$E$3</f>
        <v>10</v>
      </c>
      <c r="D103">
        <f t="shared" si="1"/>
        <v>-7.7968820805802252E-2</v>
      </c>
      <c r="E103">
        <f>D103*'Simulation Parameters'!$E$4+E102</f>
        <v>1.2405144705823608</v>
      </c>
      <c r="F103">
        <f>(D103-D102)/'Simulation Parameters'!$E$4</f>
        <v>0.27523687913753037</v>
      </c>
      <c r="G103">
        <f>-'Simulation Parameters'!$B$2*Computations!D103-'Simulation Parameters'!$B$3*Computations!E103-'Simulation Parameters'!$B$4*F103</f>
        <v>-1.3349566922499125</v>
      </c>
      <c r="H103">
        <f>IF('Simulation Parameters'!$E$8&gt;=0,MIN('Simulation Parameters'!$E$8,ABS(Computations!G103))*SIGN(Computations!G103),G103)</f>
        <v>-1.3349566922499125</v>
      </c>
      <c r="I103">
        <f>IF('Simulation Parameters'!$E$6=0,H103,H103/'Simulation Parameters'!$E$6*'Simulation Parameters'!$E$4 +L102)</f>
        <v>0.26188731221511585</v>
      </c>
      <c r="J103">
        <f>(I103-L102)/'Simulation Parameters'!$E$4</f>
        <v>-1.3349566922499112</v>
      </c>
      <c r="K103">
        <f>IF('Simulation Parameters'!$E$9&gt;=0,MIN(ABS(J103),'Simulation Parameters'!$E$9)*SIGN(J103),J103)</f>
        <v>-1.3349566922499112</v>
      </c>
      <c r="L103">
        <f>(K103+'Simulation Parameters'!$E$7)*'Simulation Parameters'!$E$4+L102</f>
        <v>0.28688731221511587</v>
      </c>
    </row>
    <row r="104" spans="1:12" x14ac:dyDescent="0.2">
      <c r="A104">
        <f>'Simulation Parameters'!$E$4*(ROW(A104)-1)</f>
        <v>1.03</v>
      </c>
      <c r="B104">
        <f>B103+L103*'Simulation Parameters'!$E$4</f>
        <v>9.9249000523163495</v>
      </c>
      <c r="C104">
        <f>'Simulation Parameters'!$E$3</f>
        <v>10</v>
      </c>
      <c r="D104">
        <f t="shared" si="1"/>
        <v>-7.509994768365047E-2</v>
      </c>
      <c r="E104">
        <f>D104*'Simulation Parameters'!$E$4+E103</f>
        <v>1.2397634711055243</v>
      </c>
      <c r="F104">
        <f>(D104-D103)/'Simulation Parameters'!$E$4</f>
        <v>0.28688731221517827</v>
      </c>
      <c r="G104">
        <f>-'Simulation Parameters'!$B$2*Computations!D104-'Simulation Parameters'!$B$3*Computations!E104-'Simulation Parameters'!$B$4*F104</f>
        <v>-1.5934026801803078</v>
      </c>
      <c r="H104">
        <f>IF('Simulation Parameters'!$E$8&gt;=0,MIN('Simulation Parameters'!$E$8,ABS(Computations!G104))*SIGN(Computations!G104),G104)</f>
        <v>-1.5934026801803078</v>
      </c>
      <c r="I104">
        <f>IF('Simulation Parameters'!$E$6=0,H104,H104/'Simulation Parameters'!$E$6*'Simulation Parameters'!$E$4 +L103)</f>
        <v>0.27095328541331282</v>
      </c>
      <c r="J104">
        <f>(I104-L103)/'Simulation Parameters'!$E$4</f>
        <v>-1.5934026801803058</v>
      </c>
      <c r="K104">
        <f>IF('Simulation Parameters'!$E$9&gt;=0,MIN(ABS(J104),'Simulation Parameters'!$E$9)*SIGN(J104),J104)</f>
        <v>-1.5934026801803058</v>
      </c>
      <c r="L104">
        <f>(K104+'Simulation Parameters'!$E$7)*'Simulation Parameters'!$E$4+L103</f>
        <v>0.29595328541331284</v>
      </c>
    </row>
    <row r="105" spans="1:12" x14ac:dyDescent="0.2">
      <c r="A105">
        <f>'Simulation Parameters'!$E$4*(ROW(A105)-1)</f>
        <v>1.04</v>
      </c>
      <c r="B105">
        <f>B104+L104*'Simulation Parameters'!$E$4</f>
        <v>9.9278595851704825</v>
      </c>
      <c r="C105">
        <f>'Simulation Parameters'!$E$3</f>
        <v>10</v>
      </c>
      <c r="D105">
        <f t="shared" si="1"/>
        <v>-7.2140414829517496E-2</v>
      </c>
      <c r="E105">
        <f>D105*'Simulation Parameters'!$E$4+E104</f>
        <v>1.2390420669572291</v>
      </c>
      <c r="F105">
        <f>(D105-D104)/'Simulation Parameters'!$E$4</f>
        <v>0.29595328541329735</v>
      </c>
      <c r="G105">
        <f>-'Simulation Parameters'!$B$2*Computations!D105-'Simulation Parameters'!$B$3*Computations!E105-'Simulation Parameters'!$B$4*F105</f>
        <v>-1.8305962465715568</v>
      </c>
      <c r="H105">
        <f>IF('Simulation Parameters'!$E$8&gt;=0,MIN('Simulation Parameters'!$E$8,ABS(Computations!G105))*SIGN(Computations!G105),G105)</f>
        <v>-1.8305962465715568</v>
      </c>
      <c r="I105">
        <f>IF('Simulation Parameters'!$E$6=0,H105,H105/'Simulation Parameters'!$E$6*'Simulation Parameters'!$E$4 +L104)</f>
        <v>0.27764732294759725</v>
      </c>
      <c r="J105">
        <f>(I105-L104)/'Simulation Parameters'!$E$4</f>
        <v>-1.8305962465715586</v>
      </c>
      <c r="K105">
        <f>IF('Simulation Parameters'!$E$9&gt;=0,MIN(ABS(J105),'Simulation Parameters'!$E$9)*SIGN(J105),J105)</f>
        <v>-1.8305962465715586</v>
      </c>
      <c r="L105">
        <f>(K105+'Simulation Parameters'!$E$7)*'Simulation Parameters'!$E$4+L104</f>
        <v>0.30264732294759727</v>
      </c>
    </row>
    <row r="106" spans="1:12" x14ac:dyDescent="0.2">
      <c r="A106">
        <f>'Simulation Parameters'!$E$4*(ROW(A106)-1)</f>
        <v>1.05</v>
      </c>
      <c r="B106">
        <f>B105+L105*'Simulation Parameters'!$E$4</f>
        <v>9.9308860583999579</v>
      </c>
      <c r="C106">
        <f>'Simulation Parameters'!$E$3</f>
        <v>10</v>
      </c>
      <c r="D106">
        <f t="shared" si="1"/>
        <v>-6.9113941600042139E-2</v>
      </c>
      <c r="E106">
        <f>D106*'Simulation Parameters'!$E$4+E105</f>
        <v>1.2383509275412286</v>
      </c>
      <c r="F106">
        <f>(D106-D105)/'Simulation Parameters'!$E$4</f>
        <v>0.30264732294753571</v>
      </c>
      <c r="G106">
        <f>-'Simulation Parameters'!$B$2*Computations!D106-'Simulation Parameters'!$B$3*Computations!E106-'Simulation Parameters'!$B$4*F106</f>
        <v>-2.0474780045557073</v>
      </c>
      <c r="H106">
        <f>IF('Simulation Parameters'!$E$8&gt;=0,MIN('Simulation Parameters'!$E$8,ABS(Computations!G106))*SIGN(Computations!G106),G106)</f>
        <v>-2.0474780045557073</v>
      </c>
      <c r="I106">
        <f>IF('Simulation Parameters'!$E$6=0,H106,H106/'Simulation Parameters'!$E$6*'Simulation Parameters'!$E$4 +L105)</f>
        <v>0.28217254290204019</v>
      </c>
      <c r="J106">
        <f>(I106-L105)/'Simulation Parameters'!$E$4</f>
        <v>-2.0474780045557082</v>
      </c>
      <c r="K106">
        <f>IF('Simulation Parameters'!$E$9&gt;=0,MIN(ABS(J106),'Simulation Parameters'!$E$9)*SIGN(J106),J106)</f>
        <v>-2.0474780045557082</v>
      </c>
      <c r="L106">
        <f>(K106+'Simulation Parameters'!$E$7)*'Simulation Parameters'!$E$4+L105</f>
        <v>0.30717254290204021</v>
      </c>
    </row>
    <row r="107" spans="1:12" x14ac:dyDescent="0.2">
      <c r="A107">
        <f>'Simulation Parameters'!$E$4*(ROW(A107)-1)</f>
        <v>1.06</v>
      </c>
      <c r="B107">
        <f>B106+L106*'Simulation Parameters'!$E$4</f>
        <v>9.9339577838289781</v>
      </c>
      <c r="C107">
        <f>'Simulation Parameters'!$E$3</f>
        <v>10</v>
      </c>
      <c r="D107">
        <f t="shared" si="1"/>
        <v>-6.6042216171021906E-2</v>
      </c>
      <c r="E107">
        <f>D107*'Simulation Parameters'!$E$4+E106</f>
        <v>1.2376905053795184</v>
      </c>
      <c r="F107">
        <f>(D107-D106)/'Simulation Parameters'!$E$4</f>
        <v>0.30717254290202334</v>
      </c>
      <c r="G107">
        <f>-'Simulation Parameters'!$B$2*Computations!D107-'Simulation Parameters'!$B$3*Computations!E107-'Simulation Parameters'!$B$4*F107</f>
        <v>-2.2449956312281749</v>
      </c>
      <c r="H107">
        <f>IF('Simulation Parameters'!$E$8&gt;=0,MIN('Simulation Parameters'!$E$8,ABS(Computations!G107))*SIGN(Computations!G107),G107)</f>
        <v>-2.2449956312281749</v>
      </c>
      <c r="I107">
        <f>IF('Simulation Parameters'!$E$6=0,H107,H107/'Simulation Parameters'!$E$6*'Simulation Parameters'!$E$4 +L106)</f>
        <v>0.28472258658975846</v>
      </c>
      <c r="J107">
        <f>(I107-L106)/'Simulation Parameters'!$E$4</f>
        <v>-2.2449956312281749</v>
      </c>
      <c r="K107">
        <f>IF('Simulation Parameters'!$E$9&gt;=0,MIN(ABS(J107),'Simulation Parameters'!$E$9)*SIGN(J107),J107)</f>
        <v>-2.2449956312281749</v>
      </c>
      <c r="L107">
        <f>(K107+'Simulation Parameters'!$E$7)*'Simulation Parameters'!$E$4+L106</f>
        <v>0.30972258658975849</v>
      </c>
    </row>
    <row r="108" spans="1:12" x14ac:dyDescent="0.2">
      <c r="A108">
        <f>'Simulation Parameters'!$E$4*(ROW(A108)-1)</f>
        <v>1.07</v>
      </c>
      <c r="B108">
        <f>B107+L107*'Simulation Parameters'!$E$4</f>
        <v>9.9370550096948751</v>
      </c>
      <c r="C108">
        <f>'Simulation Parameters'!$E$3</f>
        <v>10</v>
      </c>
      <c r="D108">
        <f t="shared" si="1"/>
        <v>-6.2944990305124904E-2</v>
      </c>
      <c r="E108">
        <f>D108*'Simulation Parameters'!$E$4+E107</f>
        <v>1.2370610554764672</v>
      </c>
      <c r="F108">
        <f>(D108-D107)/'Simulation Parameters'!$E$4</f>
        <v>0.3097225865897002</v>
      </c>
      <c r="G108">
        <f>-'Simulation Parameters'!$B$2*Computations!D108-'Simulation Parameters'!$B$3*Computations!E108-'Simulation Parameters'!$B$4*F108</f>
        <v>-2.4240984615936911</v>
      </c>
      <c r="H108">
        <f>IF('Simulation Parameters'!$E$8&gt;=0,MIN('Simulation Parameters'!$E$8,ABS(Computations!G108))*SIGN(Computations!G108),G108)</f>
        <v>-2.4240984615936911</v>
      </c>
      <c r="I108">
        <f>IF('Simulation Parameters'!$E$6=0,H108,H108/'Simulation Parameters'!$E$6*'Simulation Parameters'!$E$4 +L107)</f>
        <v>0.28548160197382155</v>
      </c>
      <c r="J108">
        <f>(I108-L107)/'Simulation Parameters'!$E$4</f>
        <v>-2.4240984615936934</v>
      </c>
      <c r="K108">
        <f>IF('Simulation Parameters'!$E$9&gt;=0,MIN(ABS(J108),'Simulation Parameters'!$E$9)*SIGN(J108),J108)</f>
        <v>-2.4240984615936934</v>
      </c>
      <c r="L108">
        <f>(K108+'Simulation Parameters'!$E$7)*'Simulation Parameters'!$E$4+L107</f>
        <v>0.31048160197382157</v>
      </c>
    </row>
    <row r="109" spans="1:12" x14ac:dyDescent="0.2">
      <c r="A109">
        <f>'Simulation Parameters'!$E$4*(ROW(A109)-1)</f>
        <v>1.08</v>
      </c>
      <c r="B109">
        <f>B108+L108*'Simulation Parameters'!$E$4</f>
        <v>9.9401598257146127</v>
      </c>
      <c r="C109">
        <f>'Simulation Parameters'!$E$3</f>
        <v>10</v>
      </c>
      <c r="D109">
        <f t="shared" si="1"/>
        <v>-5.9840174285387349E-2</v>
      </c>
      <c r="E109">
        <f>D109*'Simulation Parameters'!$E$4+E108</f>
        <v>1.2364626537336132</v>
      </c>
      <c r="F109">
        <f>(D109-D108)/'Simulation Parameters'!$E$4</f>
        <v>0.31048160197375552</v>
      </c>
      <c r="G109">
        <f>-'Simulation Parameters'!$B$2*Computations!D109-'Simulation Parameters'!$B$3*Computations!E109-'Simulation Parameters'!$B$4*F109</f>
        <v>-2.5857326129354141</v>
      </c>
      <c r="H109">
        <f>IF('Simulation Parameters'!$E$8&gt;=0,MIN('Simulation Parameters'!$E$8,ABS(Computations!G109))*SIGN(Computations!G109),G109)</f>
        <v>-2.5857326129354141</v>
      </c>
      <c r="I109">
        <f>IF('Simulation Parameters'!$E$6=0,H109,H109/'Simulation Parameters'!$E$6*'Simulation Parameters'!$E$4 +L108)</f>
        <v>0.28462427584446742</v>
      </c>
      <c r="J109">
        <f>(I109-L108)/'Simulation Parameters'!$E$4</f>
        <v>-2.585732612935415</v>
      </c>
      <c r="K109">
        <f>IF('Simulation Parameters'!$E$9&gt;=0,MIN(ABS(J109),'Simulation Parameters'!$E$9)*SIGN(J109),J109)</f>
        <v>-2.585732612935415</v>
      </c>
      <c r="L109">
        <f>(K109+'Simulation Parameters'!$E$7)*'Simulation Parameters'!$E$4+L108</f>
        <v>0.30962427584446744</v>
      </c>
    </row>
    <row r="110" spans="1:12" x14ac:dyDescent="0.2">
      <c r="A110">
        <f>'Simulation Parameters'!$E$4*(ROW(A110)-1)</f>
        <v>1.0900000000000001</v>
      </c>
      <c r="B110">
        <f>B109+L109*'Simulation Parameters'!$E$4</f>
        <v>9.9432560684730582</v>
      </c>
      <c r="C110">
        <f>'Simulation Parameters'!$E$3</f>
        <v>10</v>
      </c>
      <c r="D110">
        <f t="shared" si="1"/>
        <v>-5.6743931526941793E-2</v>
      </c>
      <c r="E110">
        <f>D110*'Simulation Parameters'!$E$4+E109</f>
        <v>1.2358952144183437</v>
      </c>
      <c r="F110">
        <f>(D110-D109)/'Simulation Parameters'!$E$4</f>
        <v>0.30962427584455554</v>
      </c>
      <c r="G110">
        <f>-'Simulation Parameters'!$B$2*Computations!D110-'Simulation Parameters'!$B$3*Computations!E110-'Simulation Parameters'!$B$4*F110</f>
        <v>-2.7308366109351532</v>
      </c>
      <c r="H110">
        <f>IF('Simulation Parameters'!$E$8&gt;=0,MIN('Simulation Parameters'!$E$8,ABS(Computations!G110))*SIGN(Computations!G110),G110)</f>
        <v>-2.7308366109351532</v>
      </c>
      <c r="I110">
        <f>IF('Simulation Parameters'!$E$6=0,H110,H110/'Simulation Parameters'!$E$6*'Simulation Parameters'!$E$4 +L109)</f>
        <v>0.28231590973511589</v>
      </c>
      <c r="J110">
        <f>(I110-L109)/'Simulation Parameters'!$E$4</f>
        <v>-2.7308366109351554</v>
      </c>
      <c r="K110">
        <f>IF('Simulation Parameters'!$E$9&gt;=0,MIN(ABS(J110),'Simulation Parameters'!$E$9)*SIGN(J110),J110)</f>
        <v>-2.7308366109351554</v>
      </c>
      <c r="L110">
        <f>(K110+'Simulation Parameters'!$E$7)*'Simulation Parameters'!$E$4+L109</f>
        <v>0.30731590973511591</v>
      </c>
    </row>
    <row r="111" spans="1:12" x14ac:dyDescent="0.2">
      <c r="A111">
        <f>'Simulation Parameters'!$E$4*(ROW(A111)-1)</f>
        <v>1.1000000000000001</v>
      </c>
      <c r="B111">
        <f>B110+L110*'Simulation Parameters'!$E$4</f>
        <v>9.9463292275704092</v>
      </c>
      <c r="C111">
        <f>'Simulation Parameters'!$E$3</f>
        <v>10</v>
      </c>
      <c r="D111">
        <f t="shared" si="1"/>
        <v>-5.3670772429590841E-2</v>
      </c>
      <c r="E111">
        <f>D111*'Simulation Parameters'!$E$4+E110</f>
        <v>1.2353585066940478</v>
      </c>
      <c r="F111">
        <f>(D111-D110)/'Simulation Parameters'!$E$4</f>
        <v>0.30731590973509526</v>
      </c>
      <c r="G111">
        <f>-'Simulation Parameters'!$B$2*Computations!D111-'Simulation Parameters'!$B$3*Computations!E111-'Simulation Parameters'!$B$4*F111</f>
        <v>-2.8603374892595061</v>
      </c>
      <c r="H111">
        <f>IF('Simulation Parameters'!$E$8&gt;=0,MIN('Simulation Parameters'!$E$8,ABS(Computations!G111))*SIGN(Computations!G111),G111)</f>
        <v>-2.8603374892595061</v>
      </c>
      <c r="I111">
        <f>IF('Simulation Parameters'!$E$6=0,H111,H111/'Simulation Parameters'!$E$6*'Simulation Parameters'!$E$4 +L110)</f>
        <v>0.27871253484252084</v>
      </c>
      <c r="J111">
        <f>(I111-L110)/'Simulation Parameters'!$E$4</f>
        <v>-2.8603374892595066</v>
      </c>
      <c r="K111">
        <f>IF('Simulation Parameters'!$E$9&gt;=0,MIN(ABS(J111),'Simulation Parameters'!$E$9)*SIGN(J111),J111)</f>
        <v>-2.8603374892595066</v>
      </c>
      <c r="L111">
        <f>(K111+'Simulation Parameters'!$E$7)*'Simulation Parameters'!$E$4+L110</f>
        <v>0.30371253484252086</v>
      </c>
    </row>
    <row r="112" spans="1:12" x14ac:dyDescent="0.2">
      <c r="A112">
        <f>'Simulation Parameters'!$E$4*(ROW(A112)-1)</f>
        <v>1.1100000000000001</v>
      </c>
      <c r="B112">
        <f>B111+L111*'Simulation Parameters'!$E$4</f>
        <v>9.949366352918835</v>
      </c>
      <c r="C112">
        <f>'Simulation Parameters'!$E$3</f>
        <v>10</v>
      </c>
      <c r="D112">
        <f t="shared" si="1"/>
        <v>-5.0633647081165023E-2</v>
      </c>
      <c r="E112">
        <f>D112*'Simulation Parameters'!$E$4+E111</f>
        <v>1.2348521702232362</v>
      </c>
      <c r="F112">
        <f>(D112-D111)/'Simulation Parameters'!$E$4</f>
        <v>0.30371253484258176</v>
      </c>
      <c r="G112">
        <f>-'Simulation Parameters'!$B$2*Computations!D112-'Simulation Parameters'!$B$3*Computations!E112-'Simulation Parameters'!$B$4*F112</f>
        <v>-2.9751473348140389</v>
      </c>
      <c r="H112">
        <f>IF('Simulation Parameters'!$E$8&gt;=0,MIN('Simulation Parameters'!$E$8,ABS(Computations!G112))*SIGN(Computations!G112),G112)</f>
        <v>-2.9751473348140389</v>
      </c>
      <c r="I112">
        <f>IF('Simulation Parameters'!$E$6=0,H112,H112/'Simulation Parameters'!$E$6*'Simulation Parameters'!$E$4 +L111)</f>
        <v>0.27396106149438049</v>
      </c>
      <c r="J112">
        <f>(I112-L111)/'Simulation Parameters'!$E$4</f>
        <v>-2.9751473348140376</v>
      </c>
      <c r="K112">
        <f>IF('Simulation Parameters'!$E$9&gt;=0,MIN(ABS(J112),'Simulation Parameters'!$E$9)*SIGN(J112),J112)</f>
        <v>-2.9751473348140376</v>
      </c>
      <c r="L112">
        <f>(K112+'Simulation Parameters'!$E$7)*'Simulation Parameters'!$E$4+L111</f>
        <v>0.29896106149438051</v>
      </c>
    </row>
    <row r="113" spans="1:12" x14ac:dyDescent="0.2">
      <c r="A113">
        <f>'Simulation Parameters'!$E$4*(ROW(A113)-1)</f>
        <v>1.1200000000000001</v>
      </c>
      <c r="B113">
        <f>B112+L112*'Simulation Parameters'!$E$4</f>
        <v>9.9523559635337779</v>
      </c>
      <c r="C113">
        <f>'Simulation Parameters'!$E$3</f>
        <v>10</v>
      </c>
      <c r="D113">
        <f t="shared" si="1"/>
        <v>-4.7644036466222062E-2</v>
      </c>
      <c r="E113">
        <f>D113*'Simulation Parameters'!$E$4+E112</f>
        <v>1.234375729858574</v>
      </c>
      <c r="F113">
        <f>(D113-D112)/'Simulation Parameters'!$E$4</f>
        <v>0.29896106149429613</v>
      </c>
      <c r="G113">
        <f>-'Simulation Parameters'!$B$2*Computations!D113-'Simulation Parameters'!$B$3*Computations!E113-'Simulation Parameters'!$B$4*F113</f>
        <v>-3.0761602513490063</v>
      </c>
      <c r="H113">
        <f>IF('Simulation Parameters'!$E$8&gt;=0,MIN('Simulation Parameters'!$E$8,ABS(Computations!G113))*SIGN(Computations!G113),G113)</f>
        <v>-3.0761602513490063</v>
      </c>
      <c r="I113">
        <f>IF('Simulation Parameters'!$E$6=0,H113,H113/'Simulation Parameters'!$E$6*'Simulation Parameters'!$E$4 +L112)</f>
        <v>0.26819945898089043</v>
      </c>
      <c r="J113">
        <f>(I113-L112)/'Simulation Parameters'!$E$4</f>
        <v>-3.0761602513490081</v>
      </c>
      <c r="K113">
        <f>IF('Simulation Parameters'!$E$9&gt;=0,MIN(ABS(J113),'Simulation Parameters'!$E$9)*SIGN(J113),J113)</f>
        <v>-3.0761602513490081</v>
      </c>
      <c r="L113">
        <f>(K113+'Simulation Parameters'!$E$7)*'Simulation Parameters'!$E$4+L112</f>
        <v>0.29319945898089045</v>
      </c>
    </row>
    <row r="114" spans="1:12" x14ac:dyDescent="0.2">
      <c r="A114">
        <f>'Simulation Parameters'!$E$4*(ROW(A114)-1)</f>
        <v>1.1300000000000001</v>
      </c>
      <c r="B114">
        <f>B113+L113*'Simulation Parameters'!$E$4</f>
        <v>9.955287958123586</v>
      </c>
      <c r="C114">
        <f>'Simulation Parameters'!$E$3</f>
        <v>10</v>
      </c>
      <c r="D114">
        <f t="shared" si="1"/>
        <v>-4.4712041876413977E-2</v>
      </c>
      <c r="E114">
        <f>D114*'Simulation Parameters'!$E$4+E113</f>
        <v>1.2339286094398099</v>
      </c>
      <c r="F114">
        <f>(D114-D113)/'Simulation Parameters'!$E$4</f>
        <v>0.29319945898080846</v>
      </c>
      <c r="G114">
        <f>-'Simulation Parameters'!$B$2*Computations!D114-'Simulation Parameters'!$B$3*Computations!E114-'Simulation Parameters'!$B$4*F114</f>
        <v>-3.1642497148670055</v>
      </c>
      <c r="H114">
        <f>IF('Simulation Parameters'!$E$8&gt;=0,MIN('Simulation Parameters'!$E$8,ABS(Computations!G114))*SIGN(Computations!G114),G114)</f>
        <v>-3.1642497148670055</v>
      </c>
      <c r="I114">
        <f>IF('Simulation Parameters'!$E$6=0,H114,H114/'Simulation Parameters'!$E$6*'Simulation Parameters'!$E$4 +L113)</f>
        <v>0.26155696183222038</v>
      </c>
      <c r="J114">
        <f>(I114-L113)/'Simulation Parameters'!$E$4</f>
        <v>-3.1642497148670068</v>
      </c>
      <c r="K114">
        <f>IF('Simulation Parameters'!$E$9&gt;=0,MIN(ABS(J114),'Simulation Parameters'!$E$9)*SIGN(J114),J114)</f>
        <v>-3.1642497148670068</v>
      </c>
      <c r="L114">
        <f>(K114+'Simulation Parameters'!$E$7)*'Simulation Parameters'!$E$4+L113</f>
        <v>0.2865569618322204</v>
      </c>
    </row>
    <row r="115" spans="1:12" x14ac:dyDescent="0.2">
      <c r="A115">
        <f>'Simulation Parameters'!$E$4*(ROW(A115)-1)</f>
        <v>1.1400000000000001</v>
      </c>
      <c r="B115">
        <f>B114+L114*'Simulation Parameters'!$E$4</f>
        <v>9.9581535277419082</v>
      </c>
      <c r="C115">
        <f>'Simulation Parameters'!$E$3</f>
        <v>10</v>
      </c>
      <c r="D115">
        <f t="shared" si="1"/>
        <v>-4.1846472258091794E-2</v>
      </c>
      <c r="E115">
        <f>D115*'Simulation Parameters'!$E$4+E114</f>
        <v>1.233510144717229</v>
      </c>
      <c r="F115">
        <f>(D115-D114)/'Simulation Parameters'!$E$4</f>
        <v>0.28655696183221835</v>
      </c>
      <c r="G115">
        <f>-'Simulation Parameters'!$B$2*Computations!D115-'Simulation Parameters'!$B$3*Computations!E115-'Simulation Parameters'!$B$4*F115</f>
        <v>-3.2402662948520518</v>
      </c>
      <c r="H115">
        <f>IF('Simulation Parameters'!$E$8&gt;=0,MIN('Simulation Parameters'!$E$8,ABS(Computations!G115))*SIGN(Computations!G115),G115)</f>
        <v>-3.2402662948520518</v>
      </c>
      <c r="I115">
        <f>IF('Simulation Parameters'!$E$6=0,H115,H115/'Simulation Parameters'!$E$6*'Simulation Parameters'!$E$4 +L114)</f>
        <v>0.25415429888369989</v>
      </c>
      <c r="J115">
        <f>(I115-L114)/'Simulation Parameters'!$E$4</f>
        <v>-3.2402662948520509</v>
      </c>
      <c r="K115">
        <f>IF('Simulation Parameters'!$E$9&gt;=0,MIN(ABS(J115),'Simulation Parameters'!$E$9)*SIGN(J115),J115)</f>
        <v>-3.2402662948520509</v>
      </c>
      <c r="L115">
        <f>(K115+'Simulation Parameters'!$E$7)*'Simulation Parameters'!$E$4+L114</f>
        <v>0.27915429888369991</v>
      </c>
    </row>
    <row r="116" spans="1:12" x14ac:dyDescent="0.2">
      <c r="A116">
        <f>'Simulation Parameters'!$E$4*(ROW(A116)-1)</f>
        <v>1.1500000000000001</v>
      </c>
      <c r="B116">
        <f>B115+L115*'Simulation Parameters'!$E$4</f>
        <v>9.9609450707307445</v>
      </c>
      <c r="C116">
        <f>'Simulation Parameters'!$E$3</f>
        <v>10</v>
      </c>
      <c r="D116">
        <f t="shared" si="1"/>
        <v>-3.9054929269255467E-2</v>
      </c>
      <c r="E116">
        <f>D116*'Simulation Parameters'!$E$4+E115</f>
        <v>1.2331195954245364</v>
      </c>
      <c r="F116">
        <f>(D116-D115)/'Simulation Parameters'!$E$4</f>
        <v>0.27915429888363263</v>
      </c>
      <c r="G116">
        <f>-'Simulation Parameters'!$B$2*Computations!D116-'Simulation Parameters'!$B$3*Computations!E116-'Simulation Parameters'!$B$4*F116</f>
        <v>-3.3050357162226258</v>
      </c>
      <c r="H116">
        <f>IF('Simulation Parameters'!$E$8&gt;=0,MIN('Simulation Parameters'!$E$8,ABS(Computations!G116))*SIGN(Computations!G116),G116)</f>
        <v>-3.3050357162226258</v>
      </c>
      <c r="I116">
        <f>IF('Simulation Parameters'!$E$6=0,H116,H116/'Simulation Parameters'!$E$6*'Simulation Parameters'!$E$4 +L115)</f>
        <v>0.24610394172147365</v>
      </c>
      <c r="J116">
        <f>(I116-L115)/'Simulation Parameters'!$E$4</f>
        <v>-3.3050357162226263</v>
      </c>
      <c r="K116">
        <f>IF('Simulation Parameters'!$E$9&gt;=0,MIN(ABS(J116),'Simulation Parameters'!$E$9)*SIGN(J116),J116)</f>
        <v>-3.3050357162226263</v>
      </c>
      <c r="L116">
        <f>(K116+'Simulation Parameters'!$E$7)*'Simulation Parameters'!$E$4+L115</f>
        <v>0.27110394172147367</v>
      </c>
    </row>
    <row r="117" spans="1:12" x14ac:dyDescent="0.2">
      <c r="A117">
        <f>'Simulation Parameters'!$E$4*(ROW(A117)-1)</f>
        <v>1.1599999999999999</v>
      </c>
      <c r="B117">
        <f>B116+L116*'Simulation Parameters'!$E$4</f>
        <v>9.9636561101479586</v>
      </c>
      <c r="C117">
        <f>'Simulation Parameters'!$E$3</f>
        <v>10</v>
      </c>
      <c r="D117">
        <f t="shared" si="1"/>
        <v>-3.63438898520414E-2</v>
      </c>
      <c r="E117">
        <f>D117*'Simulation Parameters'!$E$4+E116</f>
        <v>1.2327561565260161</v>
      </c>
      <c r="F117">
        <f>(D117-D116)/'Simulation Parameters'!$E$4</f>
        <v>0.27110394172140673</v>
      </c>
      <c r="G117">
        <f>-'Simulation Parameters'!$B$2*Computations!D117-'Simulation Parameters'!$B$3*Computations!E117-'Simulation Parameters'!$B$4*F117</f>
        <v>-3.3593572376640295</v>
      </c>
      <c r="H117">
        <f>IF('Simulation Parameters'!$E$8&gt;=0,MIN('Simulation Parameters'!$E$8,ABS(Computations!G117))*SIGN(Computations!G117),G117)</f>
        <v>-3.3593572376640295</v>
      </c>
      <c r="I117">
        <f>IF('Simulation Parameters'!$E$6=0,H117,H117/'Simulation Parameters'!$E$6*'Simulation Parameters'!$E$4 +L116)</f>
        <v>0.23751036934483338</v>
      </c>
      <c r="J117">
        <f>(I117-L116)/'Simulation Parameters'!$E$4</f>
        <v>-3.359357237664029</v>
      </c>
      <c r="K117">
        <f>IF('Simulation Parameters'!$E$9&gt;=0,MIN(ABS(J117),'Simulation Parameters'!$E$9)*SIGN(J117),J117)</f>
        <v>-3.359357237664029</v>
      </c>
      <c r="L117">
        <f>(K117+'Simulation Parameters'!$E$7)*'Simulation Parameters'!$E$4+L116</f>
        <v>0.26251036934483341</v>
      </c>
    </row>
    <row r="118" spans="1:12" x14ac:dyDescent="0.2">
      <c r="A118">
        <f>'Simulation Parameters'!$E$4*(ROW(A118)-1)</f>
        <v>1.17</v>
      </c>
      <c r="B118">
        <f>B117+L117*'Simulation Parameters'!$E$4</f>
        <v>9.9662812138414072</v>
      </c>
      <c r="C118">
        <f>'Simulation Parameters'!$E$3</f>
        <v>10</v>
      </c>
      <c r="D118">
        <f t="shared" si="1"/>
        <v>-3.3718786158592806E-2</v>
      </c>
      <c r="E118">
        <f>D118*'Simulation Parameters'!$E$4+E117</f>
        <v>1.2324189686644302</v>
      </c>
      <c r="F118">
        <f>(D118-D117)/'Simulation Parameters'!$E$4</f>
        <v>0.26251036934485938</v>
      </c>
      <c r="G118">
        <f>-'Simulation Parameters'!$B$2*Computations!D118-'Simulation Parameters'!$B$3*Computations!E118-'Simulation Parameters'!$B$4*F118</f>
        <v>-3.404002322847814</v>
      </c>
      <c r="H118">
        <f>IF('Simulation Parameters'!$E$8&gt;=0,MIN('Simulation Parameters'!$E$8,ABS(Computations!G118))*SIGN(Computations!G118),G118)</f>
        <v>-3.404002322847814</v>
      </c>
      <c r="I118">
        <f>IF('Simulation Parameters'!$E$6=0,H118,H118/'Simulation Parameters'!$E$6*'Simulation Parameters'!$E$4 +L117)</f>
        <v>0.22847034611635525</v>
      </c>
      <c r="J118">
        <f>(I118-L117)/'Simulation Parameters'!$E$4</f>
        <v>-3.4040023228478153</v>
      </c>
      <c r="K118">
        <f>IF('Simulation Parameters'!$E$9&gt;=0,MIN(ABS(J118),'Simulation Parameters'!$E$9)*SIGN(J118),J118)</f>
        <v>-3.4040023228478153</v>
      </c>
      <c r="L118">
        <f>(K118+'Simulation Parameters'!$E$7)*'Simulation Parameters'!$E$4+L117</f>
        <v>0.25347034611635527</v>
      </c>
    </row>
    <row r="119" spans="1:12" x14ac:dyDescent="0.2">
      <c r="A119">
        <f>'Simulation Parameters'!$E$4*(ROW(A119)-1)</f>
        <v>1.18</v>
      </c>
      <c r="B119">
        <f>B118+L118*'Simulation Parameters'!$E$4</f>
        <v>9.968815917302571</v>
      </c>
      <c r="C119">
        <f>'Simulation Parameters'!$E$3</f>
        <v>10</v>
      </c>
      <c r="D119">
        <f t="shared" si="1"/>
        <v>-3.1184082697429005E-2</v>
      </c>
      <c r="E119">
        <f>D119*'Simulation Parameters'!$E$4+E118</f>
        <v>1.232107127837456</v>
      </c>
      <c r="F119">
        <f>(D119-D118)/'Simulation Parameters'!$E$4</f>
        <v>0.25347034611638009</v>
      </c>
      <c r="G119">
        <f>-'Simulation Parameters'!$B$2*Computations!D119-'Simulation Parameters'!$B$3*Computations!E119-'Simulation Parameters'!$B$4*F119</f>
        <v>-3.4397135819672626</v>
      </c>
      <c r="H119">
        <f>IF('Simulation Parameters'!$E$8&gt;=0,MIN('Simulation Parameters'!$E$8,ABS(Computations!G119))*SIGN(Computations!G119),G119)</f>
        <v>-3.4397135819672626</v>
      </c>
      <c r="I119">
        <f>IF('Simulation Parameters'!$E$6=0,H119,H119/'Simulation Parameters'!$E$6*'Simulation Parameters'!$E$4 +L118)</f>
        <v>0.21907321029668264</v>
      </c>
      <c r="J119">
        <f>(I119-L118)/'Simulation Parameters'!$E$4</f>
        <v>-3.4397135819672631</v>
      </c>
      <c r="K119">
        <f>IF('Simulation Parameters'!$E$9&gt;=0,MIN(ABS(J119),'Simulation Parameters'!$E$9)*SIGN(J119),J119)</f>
        <v>-3.4397135819672631</v>
      </c>
      <c r="L119">
        <f>(K119+'Simulation Parameters'!$E$7)*'Simulation Parameters'!$E$4+L118</f>
        <v>0.24407321029668264</v>
      </c>
    </row>
    <row r="120" spans="1:12" x14ac:dyDescent="0.2">
      <c r="A120">
        <f>'Simulation Parameters'!$E$4*(ROW(A120)-1)</f>
        <v>1.19</v>
      </c>
      <c r="B120">
        <f>B119+L119*'Simulation Parameters'!$E$4</f>
        <v>9.9712566494055377</v>
      </c>
      <c r="C120">
        <f>'Simulation Parameters'!$E$3</f>
        <v>10</v>
      </c>
      <c r="D120">
        <f t="shared" si="1"/>
        <v>-2.8743350594462314E-2</v>
      </c>
      <c r="E120">
        <f>D120*'Simulation Parameters'!$E$4+E119</f>
        <v>1.2318196943315114</v>
      </c>
      <c r="F120">
        <f>(D120-D119)/'Simulation Parameters'!$E$4</f>
        <v>0.24407321029666917</v>
      </c>
      <c r="G120">
        <f>-'Simulation Parameters'!$B$2*Computations!D120-'Simulation Parameters'!$B$3*Computations!E120-'Simulation Parameters'!$B$4*F120</f>
        <v>-3.4672039619065989</v>
      </c>
      <c r="H120">
        <f>IF('Simulation Parameters'!$E$8&gt;=0,MIN('Simulation Parameters'!$E$8,ABS(Computations!G120))*SIGN(Computations!G120),G120)</f>
        <v>-3.4672039619065989</v>
      </c>
      <c r="I120">
        <f>IF('Simulation Parameters'!$E$6=0,H120,H120/'Simulation Parameters'!$E$6*'Simulation Parameters'!$E$4 +L119)</f>
        <v>0.20940117067761665</v>
      </c>
      <c r="J120">
        <f>(I120-L119)/'Simulation Parameters'!$E$4</f>
        <v>-3.467203961906598</v>
      </c>
      <c r="K120">
        <f>IF('Simulation Parameters'!$E$9&gt;=0,MIN(ABS(J120),'Simulation Parameters'!$E$9)*SIGN(J120),J120)</f>
        <v>-3.467203961906598</v>
      </c>
      <c r="L120">
        <f>(K120+'Simulation Parameters'!$E$7)*'Simulation Parameters'!$E$4+L119</f>
        <v>0.23440117067761665</v>
      </c>
    </row>
    <row r="121" spans="1:12" x14ac:dyDescent="0.2">
      <c r="A121">
        <f>'Simulation Parameters'!$E$4*(ROW(A121)-1)</f>
        <v>1.2</v>
      </c>
      <c r="B121">
        <f>B120+L120*'Simulation Parameters'!$E$4</f>
        <v>9.9736006611123145</v>
      </c>
      <c r="C121">
        <f>'Simulation Parameters'!$E$3</f>
        <v>10</v>
      </c>
      <c r="D121">
        <f t="shared" si="1"/>
        <v>-2.6399338887685531E-2</v>
      </c>
      <c r="E121">
        <f>D121*'Simulation Parameters'!$E$4+E120</f>
        <v>1.2315557009426346</v>
      </c>
      <c r="F121">
        <f>(D121-D120)/'Simulation Parameters'!$E$4</f>
        <v>0.23440117067767829</v>
      </c>
      <c r="G121">
        <f>-'Simulation Parameters'!$B$2*Computations!D121-'Simulation Parameters'!$B$3*Computations!E121-'Simulation Parameters'!$B$4*F121</f>
        <v>-3.4871561642777755</v>
      </c>
      <c r="H121">
        <f>IF('Simulation Parameters'!$E$8&gt;=0,MIN('Simulation Parameters'!$E$8,ABS(Computations!G121))*SIGN(Computations!G121),G121)</f>
        <v>-3.4871561642777755</v>
      </c>
      <c r="I121">
        <f>IF('Simulation Parameters'!$E$6=0,H121,H121/'Simulation Parameters'!$E$6*'Simulation Parameters'!$E$4 +L120)</f>
        <v>0.19952960903483891</v>
      </c>
      <c r="J121">
        <f>(I121-L120)/'Simulation Parameters'!$E$4</f>
        <v>-3.4871561642777742</v>
      </c>
      <c r="K121">
        <f>IF('Simulation Parameters'!$E$9&gt;=0,MIN(ABS(J121),'Simulation Parameters'!$E$9)*SIGN(J121),J121)</f>
        <v>-3.4871561642777742</v>
      </c>
      <c r="L121">
        <f>(K121+'Simulation Parameters'!$E$7)*'Simulation Parameters'!$E$4+L120</f>
        <v>0.2245296090348389</v>
      </c>
    </row>
    <row r="122" spans="1:12" x14ac:dyDescent="0.2">
      <c r="A122">
        <f>'Simulation Parameters'!$E$4*(ROW(A122)-1)</f>
        <v>1.21</v>
      </c>
      <c r="B122">
        <f>B121+L121*'Simulation Parameters'!$E$4</f>
        <v>9.9758459572026634</v>
      </c>
      <c r="C122">
        <f>'Simulation Parameters'!$E$3</f>
        <v>10</v>
      </c>
      <c r="D122">
        <f t="shared" si="1"/>
        <v>-2.4154042797336572E-2</v>
      </c>
      <c r="E122">
        <f>D122*'Simulation Parameters'!$E$4+E121</f>
        <v>1.2313141605146611</v>
      </c>
      <c r="F122">
        <f>(D122-D121)/'Simulation Parameters'!$E$4</f>
        <v>0.22452960903489583</v>
      </c>
      <c r="G122">
        <f>-'Simulation Parameters'!$B$2*Computations!D122-'Simulation Parameters'!$B$3*Computations!E122-'Simulation Parameters'!$B$4*F122</f>
        <v>-3.5002222715114519</v>
      </c>
      <c r="H122">
        <f>IF('Simulation Parameters'!$E$8&gt;=0,MIN('Simulation Parameters'!$E$8,ABS(Computations!G122))*SIGN(Computations!G122),G122)</f>
        <v>-3.5002222715114519</v>
      </c>
      <c r="I122">
        <f>IF('Simulation Parameters'!$E$6=0,H122,H122/'Simulation Parameters'!$E$6*'Simulation Parameters'!$E$4 +L121)</f>
        <v>0.18952738631972438</v>
      </c>
      <c r="J122">
        <f>(I122-L121)/'Simulation Parameters'!$E$4</f>
        <v>-3.5002222715114524</v>
      </c>
      <c r="K122">
        <f>IF('Simulation Parameters'!$E$9&gt;=0,MIN(ABS(J122),'Simulation Parameters'!$E$9)*SIGN(J122),J122)</f>
        <v>-3.5002222715114524</v>
      </c>
      <c r="L122">
        <f>(K122+'Simulation Parameters'!$E$7)*'Simulation Parameters'!$E$4+L121</f>
        <v>0.21452738631972437</v>
      </c>
    </row>
    <row r="123" spans="1:12" x14ac:dyDescent="0.2">
      <c r="A123">
        <f>'Simulation Parameters'!$E$4*(ROW(A123)-1)</f>
        <v>1.22</v>
      </c>
      <c r="B123">
        <f>B122+L122*'Simulation Parameters'!$E$4</f>
        <v>9.9779912310658609</v>
      </c>
      <c r="C123">
        <f>'Simulation Parameters'!$E$3</f>
        <v>10</v>
      </c>
      <c r="D123">
        <f t="shared" si="1"/>
        <v>-2.2008768934139056E-2</v>
      </c>
      <c r="E123">
        <f>D123*'Simulation Parameters'!$E$4+E122</f>
        <v>1.2310940728253197</v>
      </c>
      <c r="F123">
        <f>(D123-D122)/'Simulation Parameters'!$E$4</f>
        <v>0.21452738631975166</v>
      </c>
      <c r="G123">
        <f>-'Simulation Parameters'!$B$2*Computations!D123-'Simulation Parameters'!$B$3*Computations!E123-'Simulation Parameters'!$B$4*F123</f>
        <v>-3.5070235621412031</v>
      </c>
      <c r="H123">
        <f>IF('Simulation Parameters'!$E$8&gt;=0,MIN('Simulation Parameters'!$E$8,ABS(Computations!G123))*SIGN(Computations!G123),G123)</f>
        <v>-3.5070235621412031</v>
      </c>
      <c r="I123">
        <f>IF('Simulation Parameters'!$E$6=0,H123,H123/'Simulation Parameters'!$E$6*'Simulation Parameters'!$E$4 +L122)</f>
        <v>0.17945715069831233</v>
      </c>
      <c r="J123">
        <f>(I123-L122)/'Simulation Parameters'!$E$4</f>
        <v>-3.5070235621412036</v>
      </c>
      <c r="K123">
        <f>IF('Simulation Parameters'!$E$9&gt;=0,MIN(ABS(J123),'Simulation Parameters'!$E$9)*SIGN(J123),J123)</f>
        <v>-3.5070235621412036</v>
      </c>
      <c r="L123">
        <f>(K123+'Simulation Parameters'!$E$7)*'Simulation Parameters'!$E$4+L122</f>
        <v>0.20445715069831233</v>
      </c>
    </row>
    <row r="124" spans="1:12" x14ac:dyDescent="0.2">
      <c r="A124">
        <f>'Simulation Parameters'!$E$4*(ROW(A124)-1)</f>
        <v>1.23</v>
      </c>
      <c r="B124">
        <f>B123+L123*'Simulation Parameters'!$E$4</f>
        <v>9.9800358025728446</v>
      </c>
      <c r="C124">
        <f>'Simulation Parameters'!$E$3</f>
        <v>10</v>
      </c>
      <c r="D124">
        <f t="shared" si="1"/>
        <v>-1.9964197427155383E-2</v>
      </c>
      <c r="E124">
        <f>D124*'Simulation Parameters'!$E$4+E123</f>
        <v>1.2308944308510481</v>
      </c>
      <c r="F124">
        <f>(D124-D123)/'Simulation Parameters'!$E$4</f>
        <v>0.20445715069836723</v>
      </c>
      <c r="G124">
        <f>-'Simulation Parameters'!$B$2*Computations!D124-'Simulation Parameters'!$B$3*Computations!E124-'Simulation Parameters'!$B$4*F124</f>
        <v>-3.5081504973279993</v>
      </c>
      <c r="H124">
        <f>IF('Simulation Parameters'!$E$8&gt;=0,MIN('Simulation Parameters'!$E$8,ABS(Computations!G124))*SIGN(Computations!G124),G124)</f>
        <v>-3.5081504973279993</v>
      </c>
      <c r="I124">
        <f>IF('Simulation Parameters'!$E$6=0,H124,H124/'Simulation Parameters'!$E$6*'Simulation Parameters'!$E$4 +L123)</f>
        <v>0.16937564572503233</v>
      </c>
      <c r="J124">
        <f>(I124-L123)/'Simulation Parameters'!$E$4</f>
        <v>-3.5081504973279998</v>
      </c>
      <c r="K124">
        <f>IF('Simulation Parameters'!$E$9&gt;=0,MIN(ABS(J124),'Simulation Parameters'!$E$9)*SIGN(J124),J124)</f>
        <v>-3.5081504973279998</v>
      </c>
      <c r="L124">
        <f>(K124+'Simulation Parameters'!$E$7)*'Simulation Parameters'!$E$4+L123</f>
        <v>0.19437564572503233</v>
      </c>
    </row>
    <row r="125" spans="1:12" x14ac:dyDescent="0.2">
      <c r="A125">
        <f>'Simulation Parameters'!$E$4*(ROW(A125)-1)</f>
        <v>1.24</v>
      </c>
      <c r="B125">
        <f>B124+L124*'Simulation Parameters'!$E$4</f>
        <v>9.9819795590300942</v>
      </c>
      <c r="C125">
        <f>'Simulation Parameters'!$E$3</f>
        <v>10</v>
      </c>
      <c r="D125">
        <f t="shared" si="1"/>
        <v>-1.8020440969905849E-2</v>
      </c>
      <c r="E125">
        <f>D125*'Simulation Parameters'!$E$4+E124</f>
        <v>1.2307142264413491</v>
      </c>
      <c r="F125">
        <f>(D125-D124)/'Simulation Parameters'!$E$4</f>
        <v>0.19437564572495347</v>
      </c>
      <c r="G125">
        <f>-'Simulation Parameters'!$B$2*Computations!D125-'Simulation Parameters'!$B$3*Computations!E125-'Simulation Parameters'!$B$4*F125</f>
        <v>-3.5041628616369405</v>
      </c>
      <c r="H125">
        <f>IF('Simulation Parameters'!$E$8&gt;=0,MIN('Simulation Parameters'!$E$8,ABS(Computations!G125))*SIGN(Computations!G125),G125)</f>
        <v>-3.5041628616369405</v>
      </c>
      <c r="I125">
        <f>IF('Simulation Parameters'!$E$6=0,H125,H125/'Simulation Parameters'!$E$6*'Simulation Parameters'!$E$4 +L124)</f>
        <v>0.15933401710866291</v>
      </c>
      <c r="J125">
        <f>(I125-L124)/'Simulation Parameters'!$E$4</f>
        <v>-3.5041628616369418</v>
      </c>
      <c r="K125">
        <f>IF('Simulation Parameters'!$E$9&gt;=0,MIN(ABS(J125),'Simulation Parameters'!$E$9)*SIGN(J125),J125)</f>
        <v>-3.5041628616369418</v>
      </c>
      <c r="L125">
        <f>(K125+'Simulation Parameters'!$E$7)*'Simulation Parameters'!$E$4+L124</f>
        <v>0.1843340171086629</v>
      </c>
    </row>
    <row r="126" spans="1:12" x14ac:dyDescent="0.2">
      <c r="A126">
        <f>'Simulation Parameters'!$E$4*(ROW(A126)-1)</f>
        <v>1.25</v>
      </c>
      <c r="B126">
        <f>B125+L125*'Simulation Parameters'!$E$4</f>
        <v>9.983822899201181</v>
      </c>
      <c r="C126">
        <f>'Simulation Parameters'!$E$3</f>
        <v>10</v>
      </c>
      <c r="D126">
        <f t="shared" si="1"/>
        <v>-1.6177100798818955E-2</v>
      </c>
      <c r="E126">
        <f>D126*'Simulation Parameters'!$E$4+E125</f>
        <v>1.2305524554333609</v>
      </c>
      <c r="F126">
        <f>(D126-D125)/'Simulation Parameters'!$E$4</f>
        <v>0.18433401710868935</v>
      </c>
      <c r="G126">
        <f>-'Simulation Parameters'!$B$2*Computations!D126-'Simulation Parameters'!$B$3*Computations!E126-'Simulation Parameters'!$B$4*F126</f>
        <v>-3.4955900420126675</v>
      </c>
      <c r="H126">
        <f>IF('Simulation Parameters'!$E$8&gt;=0,MIN('Simulation Parameters'!$E$8,ABS(Computations!G126))*SIGN(Computations!G126),G126)</f>
        <v>-3.4955900420126675</v>
      </c>
      <c r="I126">
        <f>IF('Simulation Parameters'!$E$6=0,H126,H126/'Simulation Parameters'!$E$6*'Simulation Parameters'!$E$4 +L125)</f>
        <v>0.14937811668853623</v>
      </c>
      <c r="J126">
        <f>(I126-L125)/'Simulation Parameters'!$E$4</f>
        <v>-3.4955900420126667</v>
      </c>
      <c r="K126">
        <f>IF('Simulation Parameters'!$E$9&gt;=0,MIN(ABS(J126),'Simulation Parameters'!$E$9)*SIGN(J126),J126)</f>
        <v>-3.4955900420126667</v>
      </c>
      <c r="L126">
        <f>(K126+'Simulation Parameters'!$E$7)*'Simulation Parameters'!$E$4+L125</f>
        <v>0.17437811668853623</v>
      </c>
    </row>
    <row r="127" spans="1:12" x14ac:dyDescent="0.2">
      <c r="A127">
        <f>'Simulation Parameters'!$E$4*(ROW(A127)-1)</f>
        <v>1.26</v>
      </c>
      <c r="B127">
        <f>B126+L126*'Simulation Parameters'!$E$4</f>
        <v>9.9855666803680663</v>
      </c>
      <c r="C127">
        <f>'Simulation Parameters'!$E$3</f>
        <v>10</v>
      </c>
      <c r="D127">
        <f t="shared" si="1"/>
        <v>-1.4433319631933728E-2</v>
      </c>
      <c r="E127">
        <f>D127*'Simulation Parameters'!$E$4+E126</f>
        <v>1.2304081222370415</v>
      </c>
      <c r="F127">
        <f>(D127-D126)/'Simulation Parameters'!$E$4</f>
        <v>0.17437811668852277</v>
      </c>
      <c r="G127">
        <f>-'Simulation Parameters'!$B$2*Computations!D127-'Simulation Parameters'!$B$3*Computations!E127-'Simulation Parameters'!$B$4*F127</f>
        <v>-3.4829314297626244</v>
      </c>
      <c r="H127">
        <f>IF('Simulation Parameters'!$E$8&gt;=0,MIN('Simulation Parameters'!$E$8,ABS(Computations!G127))*SIGN(Computations!G127),G127)</f>
        <v>-3.4829314297626244</v>
      </c>
      <c r="I127">
        <f>IF('Simulation Parameters'!$E$6=0,H127,H127/'Simulation Parameters'!$E$6*'Simulation Parameters'!$E$4 +L126)</f>
        <v>0.13954880239091</v>
      </c>
      <c r="J127">
        <f>(I127-L126)/'Simulation Parameters'!$E$4</f>
        <v>-3.482931429762623</v>
      </c>
      <c r="K127">
        <f>IF('Simulation Parameters'!$E$9&gt;=0,MIN(ABS(J127),'Simulation Parameters'!$E$9)*SIGN(J127),J127)</f>
        <v>-3.482931429762623</v>
      </c>
      <c r="L127">
        <f>(K127+'Simulation Parameters'!$E$7)*'Simulation Parameters'!$E$4+L126</f>
        <v>0.16454880239090999</v>
      </c>
    </row>
    <row r="128" spans="1:12" x14ac:dyDescent="0.2">
      <c r="A128">
        <f>'Simulation Parameters'!$E$4*(ROW(A128)-1)</f>
        <v>1.27</v>
      </c>
      <c r="B128">
        <f>B127+L127*'Simulation Parameters'!$E$4</f>
        <v>9.9872121683919755</v>
      </c>
      <c r="C128">
        <f>'Simulation Parameters'!$E$3</f>
        <v>10</v>
      </c>
      <c r="D128">
        <f t="shared" si="1"/>
        <v>-1.2787831608024547E-2</v>
      </c>
      <c r="E128">
        <f>D128*'Simulation Parameters'!$E$4+E127</f>
        <v>1.2302802439209612</v>
      </c>
      <c r="F128">
        <f>(D128-D127)/'Simulation Parameters'!$E$4</f>
        <v>0.16454880239091807</v>
      </c>
      <c r="G128">
        <f>-'Simulation Parameters'!$B$2*Computations!D128-'Simulation Parameters'!$B$3*Computations!E128-'Simulation Parameters'!$B$4*F128</f>
        <v>-3.4666569313498758</v>
      </c>
      <c r="H128">
        <f>IF('Simulation Parameters'!$E$8&gt;=0,MIN('Simulation Parameters'!$E$8,ABS(Computations!G128))*SIGN(Computations!G128),G128)</f>
        <v>-3.4666569313498758</v>
      </c>
      <c r="I128">
        <f>IF('Simulation Parameters'!$E$6=0,H128,H128/'Simulation Parameters'!$E$6*'Simulation Parameters'!$E$4 +L127)</f>
        <v>0.12988223307741123</v>
      </c>
      <c r="J128">
        <f>(I128-L127)/'Simulation Parameters'!$E$4</f>
        <v>-3.4666569313498763</v>
      </c>
      <c r="K128">
        <f>IF('Simulation Parameters'!$E$9&gt;=0,MIN(ABS(J128),'Simulation Parameters'!$E$9)*SIGN(J128),J128)</f>
        <v>-3.4666569313498763</v>
      </c>
      <c r="L128">
        <f>(K128+'Simulation Parameters'!$E$7)*'Simulation Parameters'!$E$4+L127</f>
        <v>0.15488223307741122</v>
      </c>
    </row>
    <row r="129" spans="1:12" x14ac:dyDescent="0.2">
      <c r="A129">
        <f>'Simulation Parameters'!$E$4*(ROW(A129)-1)</f>
        <v>1.28</v>
      </c>
      <c r="B129">
        <f>B128+L128*'Simulation Parameters'!$E$4</f>
        <v>9.9887609907227493</v>
      </c>
      <c r="C129">
        <f>'Simulation Parameters'!$E$3</f>
        <v>10</v>
      </c>
      <c r="D129">
        <f t="shared" si="1"/>
        <v>-1.1239009277250744E-2</v>
      </c>
      <c r="E129">
        <f>D129*'Simulation Parameters'!$E$4+E128</f>
        <v>1.2301678538281888</v>
      </c>
      <c r="F129">
        <f>(D129-D128)/'Simulation Parameters'!$E$4</f>
        <v>0.15488223307738025</v>
      </c>
      <c r="G129">
        <f>-'Simulation Parameters'!$B$2*Computations!D129-'Simulation Parameters'!$B$3*Computations!E129-'Simulation Parameters'!$B$4*F129</f>
        <v>-3.4472075745676429</v>
      </c>
      <c r="H129">
        <f>IF('Simulation Parameters'!$E$8&gt;=0,MIN('Simulation Parameters'!$E$8,ABS(Computations!G129))*SIGN(Computations!G129),G129)</f>
        <v>-3.4472075745676429</v>
      </c>
      <c r="I129">
        <f>IF('Simulation Parameters'!$E$6=0,H129,H129/'Simulation Parameters'!$E$6*'Simulation Parameters'!$E$4 +L128)</f>
        <v>0.1204101573317348</v>
      </c>
      <c r="J129">
        <f>(I129-L128)/'Simulation Parameters'!$E$4</f>
        <v>-3.4472075745676429</v>
      </c>
      <c r="K129">
        <f>IF('Simulation Parameters'!$E$9&gt;=0,MIN(ABS(J129),'Simulation Parameters'!$E$9)*SIGN(J129),J129)</f>
        <v>-3.4472075745676429</v>
      </c>
      <c r="L129">
        <f>(K129+'Simulation Parameters'!$E$7)*'Simulation Parameters'!$E$4+L128</f>
        <v>0.14541015733173479</v>
      </c>
    </row>
    <row r="130" spans="1:12" x14ac:dyDescent="0.2">
      <c r="A130">
        <f>'Simulation Parameters'!$E$4*(ROW(A130)-1)</f>
        <v>1.29</v>
      </c>
      <c r="B130">
        <f>B129+L129*'Simulation Parameters'!$E$4</f>
        <v>9.9902150922960669</v>
      </c>
      <c r="C130">
        <f>'Simulation Parameters'!$E$3</f>
        <v>10</v>
      </c>
      <c r="D130">
        <f t="shared" si="1"/>
        <v>-9.7849077039331434E-3</v>
      </c>
      <c r="E130">
        <f>D130*'Simulation Parameters'!$E$4+E129</f>
        <v>1.2300700047511495</v>
      </c>
      <c r="F130">
        <f>(D130-D129)/'Simulation Parameters'!$E$4</f>
        <v>0.1454101573317601</v>
      </c>
      <c r="G130">
        <f>-'Simulation Parameters'!$B$2*Computations!D130-'Simulation Parameters'!$B$3*Computations!E130-'Simulation Parameters'!$B$4*F130</f>
        <v>-3.4249961976232428</v>
      </c>
      <c r="H130">
        <f>IF('Simulation Parameters'!$E$8&gt;=0,MIN('Simulation Parameters'!$E$8,ABS(Computations!G130))*SIGN(Computations!G130),G130)</f>
        <v>-3.4249961976232428</v>
      </c>
      <c r="I130">
        <f>IF('Simulation Parameters'!$E$6=0,H130,H130/'Simulation Parameters'!$E$6*'Simulation Parameters'!$E$4 +L129)</f>
        <v>0.11116019535550237</v>
      </c>
      <c r="J130">
        <f>(I130-L129)/'Simulation Parameters'!$E$4</f>
        <v>-3.4249961976232424</v>
      </c>
      <c r="K130">
        <f>IF('Simulation Parameters'!$E$9&gt;=0,MIN(ABS(J130),'Simulation Parameters'!$E$9)*SIGN(J130),J130)</f>
        <v>-3.4249961976232424</v>
      </c>
      <c r="L130">
        <f>(K130+'Simulation Parameters'!$E$7)*'Simulation Parameters'!$E$4+L129</f>
        <v>0.13616019535550236</v>
      </c>
    </row>
    <row r="131" spans="1:12" x14ac:dyDescent="0.2">
      <c r="A131">
        <f>'Simulation Parameters'!$E$4*(ROW(A131)-1)</f>
        <v>1.3</v>
      </c>
      <c r="B131">
        <f>B130+L130*'Simulation Parameters'!$E$4</f>
        <v>9.9915766942496216</v>
      </c>
      <c r="C131">
        <f>'Simulation Parameters'!$E$3</f>
        <v>10</v>
      </c>
      <c r="D131">
        <f t="shared" ref="D131:D152" si="2">B131-C131</f>
        <v>-8.4233057503784181E-3</v>
      </c>
      <c r="E131">
        <f>D131*'Simulation Parameters'!$E$4+E130</f>
        <v>1.2299857716936458</v>
      </c>
      <c r="F131">
        <f>(D131-D130)/'Simulation Parameters'!$E$4</f>
        <v>0.13616019535547252</v>
      </c>
      <c r="G131">
        <f>-'Simulation Parameters'!$B$2*Computations!D131-'Simulation Parameters'!$B$3*Computations!E131-'Simulation Parameters'!$B$4*F131</f>
        <v>-3.4004082094230959</v>
      </c>
      <c r="H131">
        <f>IF('Simulation Parameters'!$E$8&gt;=0,MIN('Simulation Parameters'!$E$8,ABS(Computations!G131))*SIGN(Computations!G131),G131)</f>
        <v>-3.4004082094230959</v>
      </c>
      <c r="I131">
        <f>IF('Simulation Parameters'!$E$6=0,H131,H131/'Simulation Parameters'!$E$6*'Simulation Parameters'!$E$4 +L130)</f>
        <v>0.1021561132612714</v>
      </c>
      <c r="J131">
        <f>(I131-L130)/'Simulation Parameters'!$E$4</f>
        <v>-3.4004082094230959</v>
      </c>
      <c r="K131">
        <f>IF('Simulation Parameters'!$E$9&gt;=0,MIN(ABS(J131),'Simulation Parameters'!$E$9)*SIGN(J131),J131)</f>
        <v>-3.4004082094230959</v>
      </c>
      <c r="L131">
        <f>(K131+'Simulation Parameters'!$E$7)*'Simulation Parameters'!$E$4+L130</f>
        <v>0.12715611326127141</v>
      </c>
    </row>
    <row r="132" spans="1:12" x14ac:dyDescent="0.2">
      <c r="A132">
        <f>'Simulation Parameters'!$E$4*(ROW(A132)-1)</f>
        <v>1.31</v>
      </c>
      <c r="B132">
        <f>B131+L131*'Simulation Parameters'!$E$4</f>
        <v>9.9928482553822349</v>
      </c>
      <c r="C132">
        <f>'Simulation Parameters'!$E$3</f>
        <v>10</v>
      </c>
      <c r="D132">
        <f t="shared" si="2"/>
        <v>-7.1517446177651323E-3</v>
      </c>
      <c r="E132">
        <f>D132*'Simulation Parameters'!$E$4+E131</f>
        <v>1.2299142542474681</v>
      </c>
      <c r="F132">
        <f>(D132-D131)/'Simulation Parameters'!$E$4</f>
        <v>0.12715611326132858</v>
      </c>
      <c r="G132">
        <f>-'Simulation Parameters'!$B$2*Computations!D132-'Simulation Parameters'!$B$3*Computations!E132-'Simulation Parameters'!$B$4*F132</f>
        <v>-3.3738024102199655</v>
      </c>
      <c r="H132">
        <f>IF('Simulation Parameters'!$E$8&gt;=0,MIN('Simulation Parameters'!$E$8,ABS(Computations!G132))*SIGN(Computations!G132),G132)</f>
        <v>-3.3738024102199655</v>
      </c>
      <c r="I132">
        <f>IF('Simulation Parameters'!$E$6=0,H132,H132/'Simulation Parameters'!$E$6*'Simulation Parameters'!$E$4 +L131)</f>
        <v>9.3418089159071752E-2</v>
      </c>
      <c r="J132">
        <f>(I132-L131)/'Simulation Parameters'!$E$4</f>
        <v>-3.3738024102199655</v>
      </c>
      <c r="K132">
        <f>IF('Simulation Parameters'!$E$9&gt;=0,MIN(ABS(J132),'Simulation Parameters'!$E$9)*SIGN(J132),J132)</f>
        <v>-3.3738024102199655</v>
      </c>
      <c r="L132">
        <f>(K132+'Simulation Parameters'!$E$7)*'Simulation Parameters'!$E$4+L131</f>
        <v>0.11841808915907176</v>
      </c>
    </row>
    <row r="133" spans="1:12" x14ac:dyDescent="0.2">
      <c r="A133">
        <f>'Simulation Parameters'!$E$4*(ROW(A133)-1)</f>
        <v>1.32</v>
      </c>
      <c r="B133">
        <f>B132+L132*'Simulation Parameters'!$E$4</f>
        <v>9.9940324362738249</v>
      </c>
      <c r="C133">
        <f>'Simulation Parameters'!$E$3</f>
        <v>10</v>
      </c>
      <c r="D133">
        <f t="shared" si="2"/>
        <v>-5.9675637261751291E-3</v>
      </c>
      <c r="E133">
        <f>D133*'Simulation Parameters'!$E$4+E132</f>
        <v>1.2298545786102064</v>
      </c>
      <c r="F133">
        <f>(D133-D132)/'Simulation Parameters'!$E$4</f>
        <v>0.11841808915900032</v>
      </c>
      <c r="G133">
        <f>-'Simulation Parameters'!$B$2*Computations!D133-'Simulation Parameters'!$B$3*Computations!E133-'Simulation Parameters'!$B$4*F133</f>
        <v>-3.3455118625016596</v>
      </c>
      <c r="H133">
        <f>IF('Simulation Parameters'!$E$8&gt;=0,MIN('Simulation Parameters'!$E$8,ABS(Computations!G133))*SIGN(Computations!G133),G133)</f>
        <v>-3.3455118625016596</v>
      </c>
      <c r="I133">
        <f>IF('Simulation Parameters'!$E$6=0,H133,H133/'Simulation Parameters'!$E$6*'Simulation Parameters'!$E$4 +L132)</f>
        <v>8.496297053405516E-2</v>
      </c>
      <c r="J133">
        <f>(I133-L132)/'Simulation Parameters'!$E$4</f>
        <v>-3.34551186250166</v>
      </c>
      <c r="K133">
        <f>IF('Simulation Parameters'!$E$9&gt;=0,MIN(ABS(J133),'Simulation Parameters'!$E$9)*SIGN(J133),J133)</f>
        <v>-3.34551186250166</v>
      </c>
      <c r="L133">
        <f>(K133+'Simulation Parameters'!$E$7)*'Simulation Parameters'!$E$4+L132</f>
        <v>0.10996297053405515</v>
      </c>
    </row>
    <row r="134" spans="1:12" x14ac:dyDescent="0.2">
      <c r="A134">
        <f>'Simulation Parameters'!$E$4*(ROW(A134)-1)</f>
        <v>1.33</v>
      </c>
      <c r="B134">
        <f>B133+L133*'Simulation Parameters'!$E$4</f>
        <v>9.9951320659791651</v>
      </c>
      <c r="C134">
        <f>'Simulation Parameters'!$E$3</f>
        <v>10</v>
      </c>
      <c r="D134">
        <f t="shared" si="2"/>
        <v>-4.867934020834852E-3</v>
      </c>
      <c r="E134">
        <f>D134*'Simulation Parameters'!$E$4+E133</f>
        <v>1.2298058992699981</v>
      </c>
      <c r="F134">
        <f>(D134-D133)/'Simulation Parameters'!$E$4</f>
        <v>0.1099629705340277</v>
      </c>
      <c r="G134">
        <f>-'Simulation Parameters'!$B$2*Computations!D134-'Simulation Parameters'!$B$3*Computations!E134-'Simulation Parameters'!$B$4*F134</f>
        <v>-3.3158448028385306</v>
      </c>
      <c r="H134">
        <f>IF('Simulation Parameters'!$E$8&gt;=0,MIN('Simulation Parameters'!$E$8,ABS(Computations!G134))*SIGN(Computations!G134),G134)</f>
        <v>-3.3158448028385306</v>
      </c>
      <c r="I134">
        <f>IF('Simulation Parameters'!$E$6=0,H134,H134/'Simulation Parameters'!$E$6*'Simulation Parameters'!$E$4 +L133)</f>
        <v>7.6804522505669853E-2</v>
      </c>
      <c r="J134">
        <f>(I134-L133)/'Simulation Parameters'!$E$4</f>
        <v>-3.3158448028385301</v>
      </c>
      <c r="K134">
        <f>IF('Simulation Parameters'!$E$9&gt;=0,MIN(ABS(J134),'Simulation Parameters'!$E$9)*SIGN(J134),J134)</f>
        <v>-3.3158448028385301</v>
      </c>
      <c r="L134">
        <f>(K134+'Simulation Parameters'!$E$7)*'Simulation Parameters'!$E$4+L133</f>
        <v>0.10180452250566985</v>
      </c>
    </row>
    <row r="135" spans="1:12" x14ac:dyDescent="0.2">
      <c r="A135">
        <f>'Simulation Parameters'!$E$4*(ROW(A135)-1)</f>
        <v>1.34</v>
      </c>
      <c r="B135">
        <f>B134+L134*'Simulation Parameters'!$E$4</f>
        <v>9.996150111204221</v>
      </c>
      <c r="C135">
        <f>'Simulation Parameters'!$E$3</f>
        <v>10</v>
      </c>
      <c r="D135">
        <f t="shared" si="2"/>
        <v>-3.8498887957789663E-3</v>
      </c>
      <c r="E135">
        <f>D135*'Simulation Parameters'!$E$4+E134</f>
        <v>1.2297674003820402</v>
      </c>
      <c r="F135">
        <f>(D135-D134)/'Simulation Parameters'!$E$4</f>
        <v>0.10180452250558858</v>
      </c>
      <c r="G135">
        <f>-'Simulation Parameters'!$B$2*Computations!D135-'Simulation Parameters'!$B$3*Computations!E135-'Simulation Parameters'!$B$4*F135</f>
        <v>-3.285085586031018</v>
      </c>
      <c r="H135">
        <f>IF('Simulation Parameters'!$E$8&gt;=0,MIN('Simulation Parameters'!$E$8,ABS(Computations!G135))*SIGN(Computations!G135),G135)</f>
        <v>-3.285085586031018</v>
      </c>
      <c r="I135">
        <f>IF('Simulation Parameters'!$E$6=0,H135,H135/'Simulation Parameters'!$E$6*'Simulation Parameters'!$E$4 +L134)</f>
        <v>6.8953666645359665E-2</v>
      </c>
      <c r="J135">
        <f>(I135-L134)/'Simulation Parameters'!$E$4</f>
        <v>-3.285085586031018</v>
      </c>
      <c r="K135">
        <f>IF('Simulation Parameters'!$E$9&gt;=0,MIN(ABS(J135),'Simulation Parameters'!$E$9)*SIGN(J135),J135)</f>
        <v>-3.285085586031018</v>
      </c>
      <c r="L135">
        <f>(K135+'Simulation Parameters'!$E$7)*'Simulation Parameters'!$E$4+L134</f>
        <v>9.3953666645359674E-2</v>
      </c>
    </row>
    <row r="136" spans="1:12" x14ac:dyDescent="0.2">
      <c r="A136">
        <f>'Simulation Parameters'!$E$4*(ROW(A136)-1)</f>
        <v>1.35</v>
      </c>
      <c r="B136">
        <f>B135+L135*'Simulation Parameters'!$E$4</f>
        <v>9.9970896478706752</v>
      </c>
      <c r="C136">
        <f>'Simulation Parameters'!$E$3</f>
        <v>10</v>
      </c>
      <c r="D136">
        <f t="shared" si="2"/>
        <v>-2.910352129324778E-3</v>
      </c>
      <c r="E136">
        <f>D136*'Simulation Parameters'!$E$4+E135</f>
        <v>1.2297382968607471</v>
      </c>
      <c r="F136">
        <f>(D136-D135)/'Simulation Parameters'!$E$4</f>
        <v>9.3953666645418821E-2</v>
      </c>
      <c r="G136">
        <f>-'Simulation Parameters'!$B$2*Computations!D136-'Simulation Parameters'!$B$3*Computations!E136-'Simulation Parameters'!$B$4*F136</f>
        <v>-3.2534956537094435</v>
      </c>
      <c r="H136">
        <f>IF('Simulation Parameters'!$E$8&gt;=0,MIN('Simulation Parameters'!$E$8,ABS(Computations!G136))*SIGN(Computations!G136),G136)</f>
        <v>-3.2534956537094435</v>
      </c>
      <c r="I136">
        <f>IF('Simulation Parameters'!$E$6=0,H136,H136/'Simulation Parameters'!$E$6*'Simulation Parameters'!$E$4 +L135)</f>
        <v>6.1418710108265238E-2</v>
      </c>
      <c r="J136">
        <f>(I136-L135)/'Simulation Parameters'!$E$4</f>
        <v>-3.2534956537094435</v>
      </c>
      <c r="K136">
        <f>IF('Simulation Parameters'!$E$9&gt;=0,MIN(ABS(J136),'Simulation Parameters'!$E$9)*SIGN(J136),J136)</f>
        <v>-3.2534956537094435</v>
      </c>
      <c r="L136">
        <f>(K136+'Simulation Parameters'!$E$7)*'Simulation Parameters'!$E$4+L135</f>
        <v>8.641871010826524E-2</v>
      </c>
    </row>
    <row r="137" spans="1:12" x14ac:dyDescent="0.2">
      <c r="A137">
        <f>'Simulation Parameters'!$E$4*(ROW(A137)-1)</f>
        <v>1.36</v>
      </c>
      <c r="B137">
        <f>B136+L136*'Simulation Parameters'!$E$4</f>
        <v>9.9979538349717583</v>
      </c>
      <c r="C137">
        <f>'Simulation Parameters'!$E$3</f>
        <v>10</v>
      </c>
      <c r="D137">
        <f t="shared" si="2"/>
        <v>-2.046165028241731E-3</v>
      </c>
      <c r="E137">
        <f>D137*'Simulation Parameters'!$E$4+E136</f>
        <v>1.2297178352104647</v>
      </c>
      <c r="F137">
        <f>(D137-D136)/'Simulation Parameters'!$E$4</f>
        <v>8.6418710108304708E-2</v>
      </c>
      <c r="G137">
        <f>-'Simulation Parameters'!$B$2*Computations!D137-'Simulation Parameters'!$B$3*Computations!E137-'Simulation Parameters'!$B$4*F137</f>
        <v>-3.22131452009189</v>
      </c>
      <c r="H137">
        <f>IF('Simulation Parameters'!$E$8&gt;=0,MIN('Simulation Parameters'!$E$8,ABS(Computations!G137))*SIGN(Computations!G137),G137)</f>
        <v>-3.22131452009189</v>
      </c>
      <c r="I137">
        <f>IF('Simulation Parameters'!$E$6=0,H137,H137/'Simulation Parameters'!$E$6*'Simulation Parameters'!$E$4 +L136)</f>
        <v>5.4205564907346342E-2</v>
      </c>
      <c r="J137">
        <f>(I137-L136)/'Simulation Parameters'!$E$4</f>
        <v>-3.2213145200918896</v>
      </c>
      <c r="K137">
        <f>IF('Simulation Parameters'!$E$9&gt;=0,MIN(ABS(J137),'Simulation Parameters'!$E$9)*SIGN(J137),J137)</f>
        <v>-3.2213145200918896</v>
      </c>
      <c r="L137">
        <f>(K137+'Simulation Parameters'!$E$7)*'Simulation Parameters'!$E$4+L136</f>
        <v>7.9205564907346343E-2</v>
      </c>
    </row>
    <row r="138" spans="1:12" x14ac:dyDescent="0.2">
      <c r="A138">
        <f>'Simulation Parameters'!$E$4*(ROW(A138)-1)</f>
        <v>1.37</v>
      </c>
      <c r="B138">
        <f>B137+L137*'Simulation Parameters'!$E$4</f>
        <v>9.9987458906208317</v>
      </c>
      <c r="C138">
        <f>'Simulation Parameters'!$E$3</f>
        <v>10</v>
      </c>
      <c r="D138">
        <f t="shared" si="2"/>
        <v>-1.2541093791682556E-3</v>
      </c>
      <c r="E138">
        <f>D138*'Simulation Parameters'!$E$4+E137</f>
        <v>1.2297052941166731</v>
      </c>
      <c r="F138">
        <f>(D138-D137)/'Simulation Parameters'!$E$4</f>
        <v>7.9205564907347537E-2</v>
      </c>
      <c r="G138">
        <f>-'Simulation Parameters'!$B$2*Computations!D138-'Simulation Parameters'!$B$3*Computations!E138-'Simulation Parameters'!$B$4*F138</f>
        <v>-3.1887607683484087</v>
      </c>
      <c r="H138">
        <f>IF('Simulation Parameters'!$E$8&gt;=0,MIN('Simulation Parameters'!$E$8,ABS(Computations!G138))*SIGN(Computations!G138),G138)</f>
        <v>-3.1887607683484087</v>
      </c>
      <c r="I138">
        <f>IF('Simulation Parameters'!$E$6=0,H138,H138/'Simulation Parameters'!$E$6*'Simulation Parameters'!$E$4 +L137)</f>
        <v>4.7317957223862256E-2</v>
      </c>
      <c r="J138">
        <f>(I138-L137)/'Simulation Parameters'!$E$4</f>
        <v>-3.1887607683484087</v>
      </c>
      <c r="K138">
        <f>IF('Simulation Parameters'!$E$9&gt;=0,MIN(ABS(J138),'Simulation Parameters'!$E$9)*SIGN(J138),J138)</f>
        <v>-3.1887607683484087</v>
      </c>
      <c r="L138">
        <f>(K138+'Simulation Parameters'!$E$7)*'Simulation Parameters'!$E$4+L137</f>
        <v>7.231795722386225E-2</v>
      </c>
    </row>
    <row r="139" spans="1:12" x14ac:dyDescent="0.2">
      <c r="A139">
        <f>'Simulation Parameters'!$E$4*(ROW(A139)-1)</f>
        <v>1.3800000000000001</v>
      </c>
      <c r="B139">
        <f>B138+L138*'Simulation Parameters'!$E$4</f>
        <v>9.9994690701930704</v>
      </c>
      <c r="C139">
        <f>'Simulation Parameters'!$E$3</f>
        <v>10</v>
      </c>
      <c r="D139">
        <f t="shared" si="2"/>
        <v>-5.3092980692959202E-4</v>
      </c>
      <c r="E139">
        <f>D139*'Simulation Parameters'!$E$4+E138</f>
        <v>1.2296999848186039</v>
      </c>
      <c r="F139">
        <f>(D139-D138)/'Simulation Parameters'!$E$4</f>
        <v>7.2317957223866358E-2</v>
      </c>
      <c r="G139">
        <f>-'Simulation Parameters'!$B$2*Computations!D139-'Simulation Parameters'!$B$3*Computations!E139-'Simulation Parameters'!$B$4*F139</f>
        <v>-3.1560330515293917</v>
      </c>
      <c r="H139">
        <f>IF('Simulation Parameters'!$E$8&gt;=0,MIN('Simulation Parameters'!$E$8,ABS(Computations!G139))*SIGN(Computations!G139),G139)</f>
        <v>-3.1560330515293917</v>
      </c>
      <c r="I139">
        <f>IF('Simulation Parameters'!$E$6=0,H139,H139/'Simulation Parameters'!$E$6*'Simulation Parameters'!$E$4 +L138)</f>
        <v>4.0757626708568334E-2</v>
      </c>
      <c r="J139">
        <f>(I139-L138)/'Simulation Parameters'!$E$4</f>
        <v>-3.1560330515293917</v>
      </c>
      <c r="K139">
        <f>IF('Simulation Parameters'!$E$9&gt;=0,MIN(ABS(J139),'Simulation Parameters'!$E$9)*SIGN(J139),J139)</f>
        <v>-3.1560330515293917</v>
      </c>
      <c r="L139">
        <f>(K139+'Simulation Parameters'!$E$7)*'Simulation Parameters'!$E$4+L138</f>
        <v>6.5757626708568329E-2</v>
      </c>
    </row>
    <row r="140" spans="1:12" x14ac:dyDescent="0.2">
      <c r="A140">
        <f>'Simulation Parameters'!$E$4*(ROW(A140)-1)</f>
        <v>1.3900000000000001</v>
      </c>
      <c r="B140">
        <f>B139+L139*'Simulation Parameters'!$E$4</f>
        <v>10.000126646460156</v>
      </c>
      <c r="C140">
        <f>'Simulation Parameters'!$E$3</f>
        <v>10</v>
      </c>
      <c r="D140">
        <f t="shared" si="2"/>
        <v>1.2664646015636549E-4</v>
      </c>
      <c r="E140">
        <f>D140*'Simulation Parameters'!$E$4+E139</f>
        <v>1.2297012512832055</v>
      </c>
      <c r="F140">
        <f>(D140-D139)/'Simulation Parameters'!$E$4</f>
        <v>6.5757626708595751E-2</v>
      </c>
      <c r="G140">
        <f>-'Simulation Parameters'!$B$2*Computations!D140-'Simulation Parameters'!$B$3*Computations!E140-'Simulation Parameters'!$B$4*F140</f>
        <v>-3.1233110926601868</v>
      </c>
      <c r="H140">
        <f>IF('Simulation Parameters'!$E$8&gt;=0,MIN('Simulation Parameters'!$E$8,ABS(Computations!G140))*SIGN(Computations!G140),G140)</f>
        <v>-3.1233110926601868</v>
      </c>
      <c r="I140">
        <f>IF('Simulation Parameters'!$E$6=0,H140,H140/'Simulation Parameters'!$E$6*'Simulation Parameters'!$E$4 +L139)</f>
        <v>3.4524515781966456E-2</v>
      </c>
      <c r="J140">
        <f>(I140-L139)/'Simulation Parameters'!$E$4</f>
        <v>-3.1233110926601872</v>
      </c>
      <c r="K140">
        <f>IF('Simulation Parameters'!$E$9&gt;=0,MIN(ABS(J140),'Simulation Parameters'!$E$9)*SIGN(J140),J140)</f>
        <v>-3.1233110926601872</v>
      </c>
      <c r="L140">
        <f>(K140+'Simulation Parameters'!$E$7)*'Simulation Parameters'!$E$4+L139</f>
        <v>5.9524515781966457E-2</v>
      </c>
    </row>
    <row r="141" spans="1:12" x14ac:dyDescent="0.2">
      <c r="A141">
        <f>'Simulation Parameters'!$E$4*(ROW(A141)-1)</f>
        <v>1.4000000000000001</v>
      </c>
      <c r="B141">
        <f>B140+L140*'Simulation Parameters'!$E$4</f>
        <v>10.000721891617976</v>
      </c>
      <c r="C141">
        <f>'Simulation Parameters'!$E$3</f>
        <v>10</v>
      </c>
      <c r="D141">
        <f t="shared" si="2"/>
        <v>7.218916179763113E-4</v>
      </c>
      <c r="E141">
        <f>D141*'Simulation Parameters'!$E$4+E140</f>
        <v>1.2297084701993852</v>
      </c>
      <c r="F141">
        <f>(D141-D140)/'Simulation Parameters'!$E$4</f>
        <v>5.952451578199458E-2</v>
      </c>
      <c r="G141">
        <f>-'Simulation Parameters'!$B$2*Computations!D141-'Simulation Parameters'!$B$3*Computations!E141-'Simulation Parameters'!$B$4*F141</f>
        <v>-3.0907566791175318</v>
      </c>
      <c r="H141">
        <f>IF('Simulation Parameters'!$E$8&gt;=0,MIN('Simulation Parameters'!$E$8,ABS(Computations!G141))*SIGN(Computations!G141),G141)</f>
        <v>-3.0907566791175318</v>
      </c>
      <c r="I141">
        <f>IF('Simulation Parameters'!$E$6=0,H141,H141/'Simulation Parameters'!$E$6*'Simulation Parameters'!$E$4 +L140)</f>
        <v>2.8616948990791136E-2</v>
      </c>
      <c r="J141">
        <f>(I141-L140)/'Simulation Parameters'!$E$4</f>
        <v>-3.0907566791175318</v>
      </c>
      <c r="K141">
        <f>IF('Simulation Parameters'!$E$9&gt;=0,MIN(ABS(J141),'Simulation Parameters'!$E$9)*SIGN(J141),J141)</f>
        <v>-3.0907566791175318</v>
      </c>
      <c r="L141">
        <f>(K141+'Simulation Parameters'!$E$7)*'Simulation Parameters'!$E$4+L140</f>
        <v>5.3616948990791141E-2</v>
      </c>
    </row>
    <row r="142" spans="1:12" x14ac:dyDescent="0.2">
      <c r="A142">
        <f>'Simulation Parameters'!$E$4*(ROW(A142)-1)</f>
        <v>1.41</v>
      </c>
      <c r="B142">
        <f>B141+L141*'Simulation Parameters'!$E$4</f>
        <v>10.001258061107885</v>
      </c>
      <c r="C142">
        <f>'Simulation Parameters'!$E$3</f>
        <v>10</v>
      </c>
      <c r="D142">
        <f t="shared" si="2"/>
        <v>1.2580611078849557E-3</v>
      </c>
      <c r="E142">
        <f>D142*'Simulation Parameters'!$E$4+E141</f>
        <v>1.2297210508104641</v>
      </c>
      <c r="F142">
        <f>(D142-D141)/'Simulation Parameters'!$E$4</f>
        <v>5.3616948990864444E-2</v>
      </c>
      <c r="G142">
        <f>-'Simulation Parameters'!$B$2*Computations!D142-'Simulation Parameters'!$B$3*Computations!E142-'Simulation Parameters'!$B$4*F142</f>
        <v>-3.0585146469238205</v>
      </c>
      <c r="H142">
        <f>IF('Simulation Parameters'!$E$8&gt;=0,MIN('Simulation Parameters'!$E$8,ABS(Computations!G142))*SIGN(Computations!G142),G142)</f>
        <v>-3.0585146469238205</v>
      </c>
      <c r="I142">
        <f>IF('Simulation Parameters'!$E$6=0,H142,H142/'Simulation Parameters'!$E$6*'Simulation Parameters'!$E$4 +L141)</f>
        <v>2.3031802521552937E-2</v>
      </c>
      <c r="J142">
        <f>(I142-L141)/'Simulation Parameters'!$E$4</f>
        <v>-3.0585146469238205</v>
      </c>
      <c r="K142">
        <f>IF('Simulation Parameters'!$E$9&gt;=0,MIN(ABS(J142),'Simulation Parameters'!$E$9)*SIGN(J142),J142)</f>
        <v>-3.0585146469238205</v>
      </c>
      <c r="L142">
        <f>(K142+'Simulation Parameters'!$E$7)*'Simulation Parameters'!$E$4+L141</f>
        <v>4.8031802521552938E-2</v>
      </c>
    </row>
    <row r="143" spans="1:12" x14ac:dyDescent="0.2">
      <c r="A143">
        <f>'Simulation Parameters'!$E$4*(ROW(A143)-1)</f>
        <v>1.42</v>
      </c>
      <c r="B143">
        <f>B142+L142*'Simulation Parameters'!$E$4</f>
        <v>10.0017383791331</v>
      </c>
      <c r="C143">
        <f>'Simulation Parameters'!$E$3</f>
        <v>10</v>
      </c>
      <c r="D143">
        <f t="shared" si="2"/>
        <v>1.738379133099599E-3</v>
      </c>
      <c r="E143">
        <f>D143*'Simulation Parameters'!$E$4+E142</f>
        <v>1.2297384346017952</v>
      </c>
      <c r="F143">
        <f>(D143-D142)/'Simulation Parameters'!$E$4</f>
        <v>4.8031802521464328E-2</v>
      </c>
      <c r="G143">
        <f>-'Simulation Parameters'!$B$2*Computations!D143-'Simulation Parameters'!$B$3*Computations!E143-'Simulation Parameters'!$B$4*F143</f>
        <v>-3.0267138510732137</v>
      </c>
      <c r="H143">
        <f>IF('Simulation Parameters'!$E$8&gt;=0,MIN('Simulation Parameters'!$E$8,ABS(Computations!G143))*SIGN(Computations!G143),G143)</f>
        <v>-3.0267138510732137</v>
      </c>
      <c r="I143">
        <f>IF('Simulation Parameters'!$E$6=0,H143,H143/'Simulation Parameters'!$E$6*'Simulation Parameters'!$E$4 +L142)</f>
        <v>1.7764664010820802E-2</v>
      </c>
      <c r="J143">
        <f>(I143-L142)/'Simulation Parameters'!$E$4</f>
        <v>-3.0267138510732137</v>
      </c>
      <c r="K143">
        <f>IF('Simulation Parameters'!$E$9&gt;=0,MIN(ABS(J143),'Simulation Parameters'!$E$9)*SIGN(J143),J143)</f>
        <v>-3.0267138510732137</v>
      </c>
      <c r="L143">
        <f>(K143+'Simulation Parameters'!$E$7)*'Simulation Parameters'!$E$4+L142</f>
        <v>4.2764664010820803E-2</v>
      </c>
    </row>
    <row r="144" spans="1:12" x14ac:dyDescent="0.2">
      <c r="A144">
        <f>'Simulation Parameters'!$E$4*(ROW(A144)-1)</f>
        <v>1.43</v>
      </c>
      <c r="B144">
        <f>B143+L143*'Simulation Parameters'!$E$4</f>
        <v>10.002166025773208</v>
      </c>
      <c r="C144">
        <f>'Simulation Parameters'!$E$3</f>
        <v>10</v>
      </c>
      <c r="D144">
        <f t="shared" si="2"/>
        <v>2.1660257732083465E-3</v>
      </c>
      <c r="E144">
        <f>D144*'Simulation Parameters'!$E$4+E143</f>
        <v>1.2297600948595273</v>
      </c>
      <c r="F144">
        <f>(D144-D143)/'Simulation Parameters'!$E$4</f>
        <v>4.2764664010874753E-2</v>
      </c>
      <c r="G144">
        <f>-'Simulation Parameters'!$B$2*Computations!D144-'Simulation Parameters'!$B$3*Computations!E144-'Simulation Parameters'!$B$4*F144</f>
        <v>-2.9954681184882195</v>
      </c>
      <c r="H144">
        <f>IF('Simulation Parameters'!$E$8&gt;=0,MIN('Simulation Parameters'!$E$8,ABS(Computations!G144))*SIGN(Computations!G144),G144)</f>
        <v>-2.9954681184882195</v>
      </c>
      <c r="I144">
        <f>IF('Simulation Parameters'!$E$6=0,H144,H144/'Simulation Parameters'!$E$6*'Simulation Parameters'!$E$4 +L143)</f>
        <v>1.2809982825938607E-2</v>
      </c>
      <c r="J144">
        <f>(I144-L143)/'Simulation Parameters'!$E$4</f>
        <v>-2.9954681184882195</v>
      </c>
      <c r="K144">
        <f>IF('Simulation Parameters'!$E$9&gt;=0,MIN(ABS(J144),'Simulation Parameters'!$E$9)*SIGN(J144),J144)</f>
        <v>-2.9954681184882195</v>
      </c>
      <c r="L144">
        <f>(K144+'Simulation Parameters'!$E$7)*'Simulation Parameters'!$E$4+L143</f>
        <v>3.7809982825938608E-2</v>
      </c>
    </row>
    <row r="145" spans="1:12" x14ac:dyDescent="0.2">
      <c r="A145">
        <f>'Simulation Parameters'!$E$4*(ROW(A145)-1)</f>
        <v>1.44</v>
      </c>
      <c r="B145">
        <f>B144+L144*'Simulation Parameters'!$E$4</f>
        <v>10.002544125601467</v>
      </c>
      <c r="C145">
        <f>'Simulation Parameters'!$E$3</f>
        <v>10</v>
      </c>
      <c r="D145">
        <f t="shared" si="2"/>
        <v>2.5441256014673286E-3</v>
      </c>
      <c r="E145">
        <f>D145*'Simulation Parameters'!$E$4+E144</f>
        <v>1.2297855361155421</v>
      </c>
      <c r="F145">
        <f>(D145-D144)/'Simulation Parameters'!$E$4</f>
        <v>3.7809982825898203E-2</v>
      </c>
      <c r="G145">
        <f>-'Simulation Parameters'!$B$2*Computations!D145-'Simulation Parameters'!$B$3*Computations!E145-'Simulation Parameters'!$B$4*F145</f>
        <v>-2.9648771805634326</v>
      </c>
      <c r="H145">
        <f>IF('Simulation Parameters'!$E$8&gt;=0,MIN('Simulation Parameters'!$E$8,ABS(Computations!G145))*SIGN(Computations!G145),G145)</f>
        <v>-2.9648771805634326</v>
      </c>
      <c r="I145">
        <f>IF('Simulation Parameters'!$E$6=0,H145,H145/'Simulation Parameters'!$E$6*'Simulation Parameters'!$E$4 +L144)</f>
        <v>8.1612110203042806E-3</v>
      </c>
      <c r="J145">
        <f>(I145-L144)/'Simulation Parameters'!$E$4</f>
        <v>-2.9648771805634326</v>
      </c>
      <c r="K145">
        <f>IF('Simulation Parameters'!$E$9&gt;=0,MIN(ABS(J145),'Simulation Parameters'!$E$9)*SIGN(J145),J145)</f>
        <v>-2.9648771805634326</v>
      </c>
      <c r="L145">
        <f>(K145+'Simulation Parameters'!$E$7)*'Simulation Parameters'!$E$4+L144</f>
        <v>3.3161211020304282E-2</v>
      </c>
    </row>
    <row r="146" spans="1:12" x14ac:dyDescent="0.2">
      <c r="A146">
        <f>'Simulation Parameters'!$E$4*(ROW(A146)-1)</f>
        <v>1.45</v>
      </c>
      <c r="B146">
        <f>B145+L145*'Simulation Parameters'!$E$4</f>
        <v>10.002875737711671</v>
      </c>
      <c r="C146">
        <f>'Simulation Parameters'!$E$3</f>
        <v>10</v>
      </c>
      <c r="D146">
        <f t="shared" si="2"/>
        <v>2.8757377116708227E-3</v>
      </c>
      <c r="E146">
        <f>D146*'Simulation Parameters'!$E$4+E145</f>
        <v>1.2298142934926588</v>
      </c>
      <c r="F146">
        <f>(D146-D145)/'Simulation Parameters'!$E$4</f>
        <v>3.3161211020349413E-2</v>
      </c>
      <c r="G146">
        <f>-'Simulation Parameters'!$B$2*Computations!D146-'Simulation Parameters'!$B$3*Computations!E146-'Simulation Parameters'!$B$4*F146</f>
        <v>-2.9350275827723529</v>
      </c>
      <c r="H146">
        <f>IF('Simulation Parameters'!$E$8&gt;=0,MIN('Simulation Parameters'!$E$8,ABS(Computations!G146))*SIGN(Computations!G146),G146)</f>
        <v>-2.9350275827723529</v>
      </c>
      <c r="I146">
        <f>IF('Simulation Parameters'!$E$6=0,H146,H146/'Simulation Parameters'!$E$6*'Simulation Parameters'!$E$4 +L145)</f>
        <v>3.8109351925807514E-3</v>
      </c>
      <c r="J146">
        <f>(I146-L145)/'Simulation Parameters'!$E$4</f>
        <v>-2.9350275827723529</v>
      </c>
      <c r="K146">
        <f>IF('Simulation Parameters'!$E$9&gt;=0,MIN(ABS(J146),'Simulation Parameters'!$E$9)*SIGN(J146),J146)</f>
        <v>-2.9350275827723529</v>
      </c>
      <c r="L146">
        <f>(K146+'Simulation Parameters'!$E$7)*'Simulation Parameters'!$E$4+L145</f>
        <v>2.8810935192580753E-2</v>
      </c>
    </row>
    <row r="147" spans="1:12" x14ac:dyDescent="0.2">
      <c r="A147">
        <f>'Simulation Parameters'!$E$4*(ROW(A147)-1)</f>
        <v>1.46</v>
      </c>
      <c r="B147">
        <f>B146+L146*'Simulation Parameters'!$E$4</f>
        <v>10.003163847063597</v>
      </c>
      <c r="C147">
        <f>'Simulation Parameters'!$E$3</f>
        <v>10</v>
      </c>
      <c r="D147">
        <f t="shared" si="2"/>
        <v>3.1638470635968474E-3</v>
      </c>
      <c r="E147">
        <f>D147*'Simulation Parameters'!$E$4+E146</f>
        <v>1.2298459319632948</v>
      </c>
      <c r="F147">
        <f>(D147-D146)/'Simulation Parameters'!$E$4</f>
        <v>2.8810935192602471E-2</v>
      </c>
      <c r="G147">
        <f>-'Simulation Parameters'!$B$2*Computations!D147-'Simulation Parameters'!$B$3*Computations!E147-'Simulation Parameters'!$B$4*F147</f>
        <v>-2.9059935690324568</v>
      </c>
      <c r="H147">
        <f>IF('Simulation Parameters'!$E$8&gt;=0,MIN('Simulation Parameters'!$E$8,ABS(Computations!G147))*SIGN(Computations!G147),G147)</f>
        <v>-2.9059935690324568</v>
      </c>
      <c r="I147">
        <f>IF('Simulation Parameters'!$E$6=0,H147,H147/'Simulation Parameters'!$E$6*'Simulation Parameters'!$E$4 +L146)</f>
        <v>-2.4900049774381414E-4</v>
      </c>
      <c r="J147">
        <f>(I147-L146)/'Simulation Parameters'!$E$4</f>
        <v>-2.9059935690324568</v>
      </c>
      <c r="K147">
        <f>IF('Simulation Parameters'!$E$9&gt;=0,MIN(ABS(J147),'Simulation Parameters'!$E$9)*SIGN(J147),J147)</f>
        <v>-2.9059935690324568</v>
      </c>
      <c r="L147">
        <f>(K147+'Simulation Parameters'!$E$7)*'Simulation Parameters'!$E$4+L146</f>
        <v>2.4750999502256184E-2</v>
      </c>
    </row>
    <row r="148" spans="1:12" x14ac:dyDescent="0.2">
      <c r="A148">
        <f>'Simulation Parameters'!$E$4*(ROW(A148)-1)</f>
        <v>1.47</v>
      </c>
      <c r="B148">
        <f>B147+L147*'Simulation Parameters'!$E$4</f>
        <v>10.003411357058619</v>
      </c>
      <c r="C148">
        <f>'Simulation Parameters'!$E$3</f>
        <v>10</v>
      </c>
      <c r="D148">
        <f t="shared" si="2"/>
        <v>3.4113570586189468E-3</v>
      </c>
      <c r="E148">
        <f>D148*'Simulation Parameters'!$E$4+E147</f>
        <v>1.229880045533881</v>
      </c>
      <c r="F148">
        <f>(D148-D147)/'Simulation Parameters'!$E$4</f>
        <v>2.4750999502209936E-2</v>
      </c>
      <c r="G148">
        <f>-'Simulation Parameters'!$B$2*Computations!D148-'Simulation Parameters'!$B$3*Computations!E148-'Simulation Parameters'!$B$4*F148</f>
        <v>-2.8778379390208086</v>
      </c>
      <c r="H148">
        <f>IF('Simulation Parameters'!$E$8&gt;=0,MIN('Simulation Parameters'!$E$8,ABS(Computations!G148))*SIGN(Computations!G148),G148)</f>
        <v>-2.8778379390208086</v>
      </c>
      <c r="I148">
        <f>IF('Simulation Parameters'!$E$6=0,H148,H148/'Simulation Parameters'!$E$6*'Simulation Parameters'!$E$4 +L147)</f>
        <v>-4.027379887951904E-3</v>
      </c>
      <c r="J148">
        <f>(I148-L147)/'Simulation Parameters'!$E$4</f>
        <v>-2.8778379390208086</v>
      </c>
      <c r="K148">
        <f>IF('Simulation Parameters'!$E$9&gt;=0,MIN(ABS(J148),'Simulation Parameters'!$E$9)*SIGN(J148),J148)</f>
        <v>-2.8778379390208086</v>
      </c>
      <c r="L148">
        <f>(K148+'Simulation Parameters'!$E$7)*'Simulation Parameters'!$E$4+L147</f>
        <v>2.0972620112048097E-2</v>
      </c>
    </row>
    <row r="149" spans="1:12" x14ac:dyDescent="0.2">
      <c r="A149">
        <f>'Simulation Parameters'!$E$4*(ROW(A149)-1)</f>
        <v>1.48</v>
      </c>
      <c r="B149">
        <f>B148+L148*'Simulation Parameters'!$E$4</f>
        <v>10.003621083259739</v>
      </c>
      <c r="C149">
        <f>'Simulation Parameters'!$E$3</f>
        <v>10</v>
      </c>
      <c r="D149">
        <f t="shared" si="2"/>
        <v>3.6210832597394216E-3</v>
      </c>
      <c r="E149">
        <f>D149*'Simulation Parameters'!$E$4+E148</f>
        <v>1.2299162563664783</v>
      </c>
      <c r="F149">
        <f>(D149-D148)/'Simulation Parameters'!$E$4</f>
        <v>2.097262011204748E-2</v>
      </c>
      <c r="G149">
        <f>-'Simulation Parameters'!$B$2*Computations!D149-'Simulation Parameters'!$B$3*Computations!E149-'Simulation Parameters'!$B$4*F149</f>
        <v>-2.8506128768404024</v>
      </c>
      <c r="H149">
        <f>IF('Simulation Parameters'!$E$8&gt;=0,MIN('Simulation Parameters'!$E$8,ABS(Computations!G149))*SIGN(Computations!G149),G149)</f>
        <v>-2.8506128768404024</v>
      </c>
      <c r="I149">
        <f>IF('Simulation Parameters'!$E$6=0,H149,H149/'Simulation Parameters'!$E$6*'Simulation Parameters'!$E$4 +L148)</f>
        <v>-7.5335086563559292E-3</v>
      </c>
      <c r="J149">
        <f>(I149-L148)/'Simulation Parameters'!$E$4</f>
        <v>-2.8506128768404024</v>
      </c>
      <c r="K149">
        <f>IF('Simulation Parameters'!$E$9&gt;=0,MIN(ABS(J149),'Simulation Parameters'!$E$9)*SIGN(J149),J149)</f>
        <v>-2.8506128768404024</v>
      </c>
      <c r="L149">
        <f>(K149+'Simulation Parameters'!$E$7)*'Simulation Parameters'!$E$4+L148</f>
        <v>1.7466491343644072E-2</v>
      </c>
    </row>
    <row r="150" spans="1:12" x14ac:dyDescent="0.2">
      <c r="A150">
        <f>'Simulation Parameters'!$E$4*(ROW(A150)-1)</f>
        <v>1.49</v>
      </c>
      <c r="B150">
        <f>B149+L149*'Simulation Parameters'!$E$4</f>
        <v>10.003795748173175</v>
      </c>
      <c r="C150">
        <f>'Simulation Parameters'!$E$3</f>
        <v>10</v>
      </c>
      <c r="D150">
        <f t="shared" si="2"/>
        <v>3.7957481731751841E-3</v>
      </c>
      <c r="E150">
        <f>D150*'Simulation Parameters'!$E$4+E149</f>
        <v>1.22995421384821</v>
      </c>
      <c r="F150">
        <f>(D150-D149)/'Simulation Parameters'!$E$4</f>
        <v>1.7466491343576251E-2</v>
      </c>
      <c r="G150">
        <f>-'Simulation Parameters'!$B$2*Computations!D150-'Simulation Parameters'!$B$3*Computations!E150-'Simulation Parameters'!$B$4*F150</f>
        <v>-2.8243607497909418</v>
      </c>
      <c r="H150">
        <f>IF('Simulation Parameters'!$E$8&gt;=0,MIN('Simulation Parameters'!$E$8,ABS(Computations!G150))*SIGN(Computations!G150),G150)</f>
        <v>-2.8243607497909418</v>
      </c>
      <c r="I150">
        <f>IF('Simulation Parameters'!$E$6=0,H150,H150/'Simulation Parameters'!$E$6*'Simulation Parameters'!$E$4 +L149)</f>
        <v>-1.0777116154265347E-2</v>
      </c>
      <c r="J150">
        <f>(I150-L149)/'Simulation Parameters'!$E$4</f>
        <v>-2.8243607497909418</v>
      </c>
      <c r="K150">
        <f>IF('Simulation Parameters'!$E$9&gt;=0,MIN(ABS(J150),'Simulation Parameters'!$E$9)*SIGN(J150),J150)</f>
        <v>-2.8243607497909418</v>
      </c>
      <c r="L150">
        <f>(K150+'Simulation Parameters'!$E$7)*'Simulation Parameters'!$E$4+L149</f>
        <v>1.4222883845734655E-2</v>
      </c>
    </row>
    <row r="151" spans="1:12" x14ac:dyDescent="0.2">
      <c r="A151">
        <f>'Simulation Parameters'!$E$4*(ROW(A151)-1)</f>
        <v>1.5</v>
      </c>
      <c r="B151">
        <f>B150+L150*'Simulation Parameters'!$E$4</f>
        <v>10.003937977011633</v>
      </c>
      <c r="C151">
        <f>'Simulation Parameters'!$E$3</f>
        <v>10</v>
      </c>
      <c r="D151">
        <f t="shared" si="2"/>
        <v>3.9379770116330093E-3</v>
      </c>
      <c r="E151">
        <f>D151*'Simulation Parameters'!$E$4+E150</f>
        <v>1.2299935936183264</v>
      </c>
      <c r="F151">
        <f>(D151-D150)/'Simulation Parameters'!$E$4</f>
        <v>1.4222883845782519E-2</v>
      </c>
      <c r="G151">
        <f>-'Simulation Parameters'!$B$2*Computations!D151-'Simulation Parameters'!$B$3*Computations!E151-'Simulation Parameters'!$B$4*F151</f>
        <v>-2.7991148762761284</v>
      </c>
      <c r="H151">
        <f>IF('Simulation Parameters'!$E$8&gt;=0,MIN('Simulation Parameters'!$E$8,ABS(Computations!G151))*SIGN(Computations!G151),G151)</f>
        <v>-2.7991148762761284</v>
      </c>
      <c r="I151">
        <f>IF('Simulation Parameters'!$E$6=0,H151,H151/'Simulation Parameters'!$E$6*'Simulation Parameters'!$E$4 +L150)</f>
        <v>-1.3768264917026631E-2</v>
      </c>
      <c r="J151">
        <f>(I151-L150)/'Simulation Parameters'!$E$4</f>
        <v>-2.7991148762761284</v>
      </c>
      <c r="K151">
        <f>IF('Simulation Parameters'!$E$9&gt;=0,MIN(ABS(J151),'Simulation Parameters'!$E$9)*SIGN(J151),J151)</f>
        <v>-2.7991148762761284</v>
      </c>
      <c r="L151">
        <f>(K151+'Simulation Parameters'!$E$7)*'Simulation Parameters'!$E$4+L150</f>
        <v>1.1231735082973371E-2</v>
      </c>
    </row>
    <row r="152" spans="1:12" x14ac:dyDescent="0.2">
      <c r="A152">
        <f>'Simulation Parameters'!$E$4*(ROW(A152)-1)</f>
        <v>1.51</v>
      </c>
      <c r="B152">
        <f>B151+L151*'Simulation Parameters'!$E$4</f>
        <v>10.004050294362463</v>
      </c>
      <c r="C152">
        <f>'Simulation Parameters'!$E$3</f>
        <v>10</v>
      </c>
      <c r="D152">
        <f t="shared" si="2"/>
        <v>4.0502943624627363E-3</v>
      </c>
      <c r="E152">
        <f>D152*'Simulation Parameters'!$E$4+E151</f>
        <v>1.230034096561951</v>
      </c>
      <c r="F152">
        <f>(D152-D151)/'Simulation Parameters'!$E$4</f>
        <v>1.1231735082972705E-2</v>
      </c>
      <c r="G152">
        <f>-'Simulation Parameters'!$B$2*Computations!D152-'Simulation Parameters'!$B$3*Computations!E152-'Simulation Parameters'!$B$4*F152</f>
        <v>-2.7749002620767658</v>
      </c>
      <c r="H152">
        <f>IF('Simulation Parameters'!$E$8&gt;=0,MIN('Simulation Parameters'!$E$8,ABS(Computations!G152))*SIGN(Computations!G152),G152)</f>
        <v>-2.7749002620767658</v>
      </c>
      <c r="I152">
        <f>IF('Simulation Parameters'!$E$6=0,H152,H152/'Simulation Parameters'!$E$6*'Simulation Parameters'!$E$4 +L151)</f>
        <v>-1.6517267537794287E-2</v>
      </c>
      <c r="J152">
        <f>(I152-L151)/'Simulation Parameters'!$E$4</f>
        <v>-2.7749002620767658</v>
      </c>
      <c r="K152">
        <f>IF('Simulation Parameters'!$E$9&gt;=0,MIN(ABS(J152),'Simulation Parameters'!$E$9)*SIGN(J152),J152)</f>
        <v>-2.7749002620767658</v>
      </c>
      <c r="L152">
        <f>(K152+'Simulation Parameters'!$E$7)*'Simulation Parameters'!$E$4+L151</f>
        <v>8.4827324622057127E-3</v>
      </c>
    </row>
    <row r="153" spans="1:12" x14ac:dyDescent="0.2">
      <c r="A153">
        <f>'Simulation Parameters'!$E$4*(ROW(A153)-1)</f>
        <v>1.52</v>
      </c>
      <c r="B153">
        <f>B152+L152*'Simulation Parameters'!$E$4</f>
        <v>10.004135121687085</v>
      </c>
      <c r="C153">
        <f>'Simulation Parameters'!$E$3</f>
        <v>10</v>
      </c>
      <c r="D153">
        <f t="shared" ref="D153:D173" si="3">B153-C153</f>
        <v>4.1351216870850749E-3</v>
      </c>
      <c r="E153">
        <f>D153*'Simulation Parameters'!$E$4+E152</f>
        <v>1.2300754477788218</v>
      </c>
      <c r="F153">
        <f>(D153-D152)/'Simulation Parameters'!$E$4</f>
        <v>8.4827324622338551E-3</v>
      </c>
      <c r="G153">
        <f>-'Simulation Parameters'!$B$2*Computations!D153-'Simulation Parameters'!$B$3*Computations!E153-'Simulation Parameters'!$B$4*F153</f>
        <v>-2.751734304534236</v>
      </c>
      <c r="H153">
        <f>IF('Simulation Parameters'!$E$8&gt;=0,MIN('Simulation Parameters'!$E$8,ABS(Computations!G153))*SIGN(Computations!G153),G153)</f>
        <v>-2.751734304534236</v>
      </c>
      <c r="I153">
        <f>IF('Simulation Parameters'!$E$6=0,H153,H153/'Simulation Parameters'!$E$6*'Simulation Parameters'!$E$4 +L152)</f>
        <v>-1.903461058313665E-2</v>
      </c>
      <c r="J153">
        <f>(I153-L152)/'Simulation Parameters'!$E$4</f>
        <v>-2.751734304534236</v>
      </c>
      <c r="K153">
        <f>IF('Simulation Parameters'!$E$9&gt;=0,MIN(ABS(J153),'Simulation Parameters'!$E$9)*SIGN(J153),J153)</f>
        <v>-2.751734304534236</v>
      </c>
      <c r="L153">
        <f>(K153+'Simulation Parameters'!$E$7)*'Simulation Parameters'!$E$4+L152</f>
        <v>5.9653894168633526E-3</v>
      </c>
    </row>
    <row r="154" spans="1:12" x14ac:dyDescent="0.2">
      <c r="A154">
        <f>'Simulation Parameters'!$E$4*(ROW(A154)-1)</f>
        <v>1.53</v>
      </c>
      <c r="B154">
        <f>B153+L153*'Simulation Parameters'!$E$4</f>
        <v>10.004194775581254</v>
      </c>
      <c r="C154">
        <f>'Simulation Parameters'!$E$3</f>
        <v>10</v>
      </c>
      <c r="D154">
        <f t="shared" si="3"/>
        <v>4.1947755812543619E-3</v>
      </c>
      <c r="E154">
        <f>D154*'Simulation Parameters'!$E$4+E153</f>
        <v>1.2301173955346343</v>
      </c>
      <c r="F154">
        <f>(D154-D153)/'Simulation Parameters'!$E$4</f>
        <v>5.9653894169287014E-3</v>
      </c>
      <c r="G154">
        <f>-'Simulation Parameters'!$B$2*Computations!D154-'Simulation Parameters'!$B$3*Computations!E154-'Simulation Parameters'!$B$4*F154</f>
        <v>-2.7296274643012737</v>
      </c>
      <c r="H154">
        <f>IF('Simulation Parameters'!$E$8&gt;=0,MIN('Simulation Parameters'!$E$8,ABS(Computations!G154))*SIGN(Computations!G154),G154)</f>
        <v>-2.7296274643012737</v>
      </c>
      <c r="I154">
        <f>IF('Simulation Parameters'!$E$6=0,H154,H154/'Simulation Parameters'!$E$6*'Simulation Parameters'!$E$4 +L153)</f>
        <v>-2.1330885226149385E-2</v>
      </c>
      <c r="J154">
        <f>(I154-L153)/'Simulation Parameters'!$E$4</f>
        <v>-2.7296274643012737</v>
      </c>
      <c r="K154">
        <f>IF('Simulation Parameters'!$E$9&gt;=0,MIN(ABS(J154),'Simulation Parameters'!$E$9)*SIGN(J154),J154)</f>
        <v>-2.7296274643012737</v>
      </c>
      <c r="L154">
        <f>(K154+'Simulation Parameters'!$E$7)*'Simulation Parameters'!$E$4+L153</f>
        <v>3.6691147738506158E-3</v>
      </c>
    </row>
    <row r="155" spans="1:12" x14ac:dyDescent="0.2">
      <c r="A155">
        <f>'Simulation Parameters'!$E$4*(ROW(A155)-1)</f>
        <v>1.54</v>
      </c>
      <c r="B155">
        <f>B154+L154*'Simulation Parameters'!$E$4</f>
        <v>10.004231466728992</v>
      </c>
      <c r="C155">
        <f>'Simulation Parameters'!$E$3</f>
        <v>10</v>
      </c>
      <c r="D155">
        <f t="shared" si="3"/>
        <v>4.231466728992217E-3</v>
      </c>
      <c r="E155">
        <f>D155*'Simulation Parameters'!$E$4+E154</f>
        <v>1.2301597102019242</v>
      </c>
      <c r="F155">
        <f>(D155-D154)/'Simulation Parameters'!$E$4</f>
        <v>3.669114773785509E-3</v>
      </c>
      <c r="G155">
        <f>-'Simulation Parameters'!$B$2*Computations!D155-'Simulation Parameters'!$B$3*Computations!E155-'Simulation Parameters'!$B$4*F155</f>
        <v>-2.7085839045913143</v>
      </c>
      <c r="H155">
        <f>IF('Simulation Parameters'!$E$8&gt;=0,MIN('Simulation Parameters'!$E$8,ABS(Computations!G155))*SIGN(Computations!G155),G155)</f>
        <v>-2.7085839045913143</v>
      </c>
      <c r="I155">
        <f>IF('Simulation Parameters'!$E$6=0,H155,H155/'Simulation Parameters'!$E$6*'Simulation Parameters'!$E$4 +L154)</f>
        <v>-2.3416724272062525E-2</v>
      </c>
      <c r="J155">
        <f>(I155-L154)/'Simulation Parameters'!$E$4</f>
        <v>-2.7085839045913143</v>
      </c>
      <c r="K155">
        <f>IF('Simulation Parameters'!$E$9&gt;=0,MIN(ABS(J155),'Simulation Parameters'!$E$9)*SIGN(J155),J155)</f>
        <v>-2.7085839045913143</v>
      </c>
      <c r="L155">
        <f>(K155+'Simulation Parameters'!$E$7)*'Simulation Parameters'!$E$4+L154</f>
        <v>1.5832757279374732E-3</v>
      </c>
    </row>
    <row r="156" spans="1:12" x14ac:dyDescent="0.2">
      <c r="A156">
        <f>'Simulation Parameters'!$E$4*(ROW(A156)-1)</f>
        <v>1.55</v>
      </c>
      <c r="B156">
        <f>B155+L155*'Simulation Parameters'!$E$4</f>
        <v>10.004247299486272</v>
      </c>
      <c r="C156">
        <f>'Simulation Parameters'!$E$3</f>
        <v>10</v>
      </c>
      <c r="D156">
        <f t="shared" si="3"/>
        <v>4.2472994862716718E-3</v>
      </c>
      <c r="E156">
        <f>D156*'Simulation Parameters'!$E$4+E155</f>
        <v>1.2302021831967869</v>
      </c>
      <c r="F156">
        <f>(D156-D155)/'Simulation Parameters'!$E$4</f>
        <v>1.5832757279454768E-3</v>
      </c>
      <c r="G156">
        <f>-'Simulation Parameters'!$B$2*Computations!D156-'Simulation Parameters'!$B$3*Computations!E156-'Simulation Parameters'!$B$4*F156</f>
        <v>-2.6886020979866121</v>
      </c>
      <c r="H156">
        <f>IF('Simulation Parameters'!$E$8&gt;=0,MIN('Simulation Parameters'!$E$8,ABS(Computations!G156))*SIGN(Computations!G156),G156)</f>
        <v>-2.6886020979866121</v>
      </c>
      <c r="I156">
        <f>IF('Simulation Parameters'!$E$6=0,H156,H156/'Simulation Parameters'!$E$6*'Simulation Parameters'!$E$4 +L155)</f>
        <v>-2.530274525192865E-2</v>
      </c>
      <c r="J156">
        <f>(I156-L155)/'Simulation Parameters'!$E$4</f>
        <v>-2.6886020979866121</v>
      </c>
      <c r="K156">
        <f>IF('Simulation Parameters'!$E$9&gt;=0,MIN(ABS(J156),'Simulation Parameters'!$E$9)*SIGN(J156),J156)</f>
        <v>-2.6886020979866121</v>
      </c>
      <c r="L156">
        <f>(K156+'Simulation Parameters'!$E$7)*'Simulation Parameters'!$E$4+L155</f>
        <v>-3.0274525192864775E-4</v>
      </c>
    </row>
    <row r="157" spans="1:12" x14ac:dyDescent="0.2">
      <c r="A157">
        <f>'Simulation Parameters'!$E$4*(ROW(A157)-1)</f>
        <v>1.56</v>
      </c>
      <c r="B157">
        <f>B156+L156*'Simulation Parameters'!$E$4</f>
        <v>10.004244272033752</v>
      </c>
      <c r="C157">
        <f>'Simulation Parameters'!$E$3</f>
        <v>10</v>
      </c>
      <c r="D157">
        <f t="shared" si="3"/>
        <v>4.2442720337518836E-3</v>
      </c>
      <c r="E157">
        <f>D157*'Simulation Parameters'!$E$4+E156</f>
        <v>1.2302446259171245</v>
      </c>
      <c r="F157">
        <f>(D157-D156)/'Simulation Parameters'!$E$4</f>
        <v>-3.0274525197881985E-4</v>
      </c>
      <c r="G157">
        <f>-'Simulation Parameters'!$B$2*Computations!D157-'Simulation Parameters'!$B$3*Computations!E157-'Simulation Parameters'!$B$4*F157</f>
        <v>-2.6696754010020549</v>
      </c>
      <c r="H157">
        <f>IF('Simulation Parameters'!$E$8&gt;=0,MIN('Simulation Parameters'!$E$8,ABS(Computations!G157))*SIGN(Computations!G157),G157)</f>
        <v>-2.6696754010020549</v>
      </c>
      <c r="I157">
        <f>IF('Simulation Parameters'!$E$6=0,H157,H157/'Simulation Parameters'!$E$6*'Simulation Parameters'!$E$4 +L156)</f>
        <v>-2.6999499261949198E-2</v>
      </c>
      <c r="J157">
        <f>(I157-L156)/'Simulation Parameters'!$E$4</f>
        <v>-2.6696754010020549</v>
      </c>
      <c r="K157">
        <f>IF('Simulation Parameters'!$E$9&gt;=0,MIN(ABS(J157),'Simulation Parameters'!$E$9)*SIGN(J157),J157)</f>
        <v>-2.6696754010020549</v>
      </c>
      <c r="L157">
        <f>(K157+'Simulation Parameters'!$E$7)*'Simulation Parameters'!$E$4+L156</f>
        <v>-1.9994992619491968E-3</v>
      </c>
    </row>
    <row r="158" spans="1:12" x14ac:dyDescent="0.2">
      <c r="A158">
        <f>'Simulation Parameters'!$E$4*(ROW(A158)-1)</f>
        <v>1.57</v>
      </c>
      <c r="B158">
        <f>B157+L157*'Simulation Parameters'!$E$4</f>
        <v>10.004224277041132</v>
      </c>
      <c r="C158">
        <f>'Simulation Parameters'!$E$3</f>
        <v>10</v>
      </c>
      <c r="D158">
        <f t="shared" si="3"/>
        <v>4.2242770411320407E-3</v>
      </c>
      <c r="E158">
        <f>D158*'Simulation Parameters'!$E$4+E157</f>
        <v>1.2302868686875359</v>
      </c>
      <c r="F158">
        <f>(D158-D157)/'Simulation Parameters'!$E$4</f>
        <v>-1.9994992619842833E-3</v>
      </c>
      <c r="G158">
        <f>-'Simulation Parameters'!$B$2*Computations!D158-'Simulation Parameters'!$B$3*Computations!E158-'Simulation Parameters'!$B$4*F158</f>
        <v>-2.651792596811831</v>
      </c>
      <c r="H158">
        <f>IF('Simulation Parameters'!$E$8&gt;=0,MIN('Simulation Parameters'!$E$8,ABS(Computations!G158))*SIGN(Computations!G158),G158)</f>
        <v>-2.651792596811831</v>
      </c>
      <c r="I158">
        <f>IF('Simulation Parameters'!$E$6=0,H158,H158/'Simulation Parameters'!$E$6*'Simulation Parameters'!$E$4 +L157)</f>
        <v>-2.8517425230067506E-2</v>
      </c>
      <c r="J158">
        <f>(I158-L157)/'Simulation Parameters'!$E$4</f>
        <v>-2.651792596811831</v>
      </c>
      <c r="K158">
        <f>IF('Simulation Parameters'!$E$9&gt;=0,MIN(ABS(J158),'Simulation Parameters'!$E$9)*SIGN(J158),J158)</f>
        <v>-2.651792596811831</v>
      </c>
      <c r="L158">
        <f>(K158+'Simulation Parameters'!$E$7)*'Simulation Parameters'!$E$4+L157</f>
        <v>-3.517425230067507E-3</v>
      </c>
    </row>
    <row r="159" spans="1:12" x14ac:dyDescent="0.2">
      <c r="A159">
        <f>'Simulation Parameters'!$E$4*(ROW(A159)-1)</f>
        <v>1.58</v>
      </c>
      <c r="B159">
        <f>B158+L158*'Simulation Parameters'!$E$4</f>
        <v>10.004189102788832</v>
      </c>
      <c r="C159">
        <f>'Simulation Parameters'!$E$3</f>
        <v>10</v>
      </c>
      <c r="D159">
        <f t="shared" si="3"/>
        <v>4.1891027888318888E-3</v>
      </c>
      <c r="E159">
        <f>D159*'Simulation Parameters'!$E$4+E158</f>
        <v>1.2303287597154242</v>
      </c>
      <c r="F159">
        <f>(D159-D158)/'Simulation Parameters'!$E$4</f>
        <v>-3.517425230015192E-3</v>
      </c>
      <c r="G159">
        <f>-'Simulation Parameters'!$B$2*Computations!D159-'Simulation Parameters'!$B$3*Computations!E159-'Simulation Parameters'!$B$4*F159</f>
        <v>-2.6349384065722909</v>
      </c>
      <c r="H159">
        <f>IF('Simulation Parameters'!$E$8&gt;=0,MIN('Simulation Parameters'!$E$8,ABS(Computations!G159))*SIGN(Computations!G159),G159)</f>
        <v>-2.6349384065722909</v>
      </c>
      <c r="I159">
        <f>IF('Simulation Parameters'!$E$6=0,H159,H159/'Simulation Parameters'!$E$6*'Simulation Parameters'!$E$4 +L158)</f>
        <v>-2.9866809295790418E-2</v>
      </c>
      <c r="J159">
        <f>(I159-L158)/'Simulation Parameters'!$E$4</f>
        <v>-2.6349384065722909</v>
      </c>
      <c r="K159">
        <f>IF('Simulation Parameters'!$E$9&gt;=0,MIN(ABS(J159),'Simulation Parameters'!$E$9)*SIGN(J159),J159)</f>
        <v>-2.6349384065722909</v>
      </c>
      <c r="L159">
        <f>(K159+'Simulation Parameters'!$E$7)*'Simulation Parameters'!$E$4+L158</f>
        <v>-4.8668092957904162E-3</v>
      </c>
    </row>
    <row r="160" spans="1:12" x14ac:dyDescent="0.2">
      <c r="A160">
        <f>'Simulation Parameters'!$E$4*(ROW(A160)-1)</f>
        <v>1.59</v>
      </c>
      <c r="B160">
        <f>B159+L159*'Simulation Parameters'!$E$4</f>
        <v>10.004140434695874</v>
      </c>
      <c r="C160">
        <f>'Simulation Parameters'!$E$3</f>
        <v>10</v>
      </c>
      <c r="D160">
        <f t="shared" si="3"/>
        <v>4.1404346958735516E-3</v>
      </c>
      <c r="E160">
        <f>D160*'Simulation Parameters'!$E$4+E159</f>
        <v>1.230370164062383</v>
      </c>
      <c r="F160">
        <f>(D160-D159)/'Simulation Parameters'!$E$4</f>
        <v>-4.8668092958337184E-3</v>
      </c>
      <c r="G160">
        <f>-'Simulation Parameters'!$B$2*Computations!D160-'Simulation Parameters'!$B$3*Computations!E160-'Simulation Parameters'!$B$4*F160</f>
        <v>-2.6190939699601063</v>
      </c>
      <c r="H160">
        <f>IF('Simulation Parameters'!$E$8&gt;=0,MIN('Simulation Parameters'!$E$8,ABS(Computations!G160))*SIGN(Computations!G160),G160)</f>
        <v>-2.6190939699601063</v>
      </c>
      <c r="I160">
        <f>IF('Simulation Parameters'!$E$6=0,H160,H160/'Simulation Parameters'!$E$6*'Simulation Parameters'!$E$4 +L159)</f>
        <v>-3.1057748995391481E-2</v>
      </c>
      <c r="J160">
        <f>(I160-L159)/'Simulation Parameters'!$E$4</f>
        <v>-2.6190939699601063</v>
      </c>
      <c r="K160">
        <f>IF('Simulation Parameters'!$E$9&gt;=0,MIN(ABS(J160),'Simulation Parameters'!$E$9)*SIGN(J160),J160)</f>
        <v>-2.6190939699601063</v>
      </c>
      <c r="L160">
        <f>(K160+'Simulation Parameters'!$E$7)*'Simulation Parameters'!$E$4+L159</f>
        <v>-6.0577489953914793E-3</v>
      </c>
    </row>
    <row r="161" spans="1:12" x14ac:dyDescent="0.2">
      <c r="A161">
        <f>'Simulation Parameters'!$E$4*(ROW(A161)-1)</f>
        <v>1.6</v>
      </c>
      <c r="B161">
        <f>B160+L160*'Simulation Parameters'!$E$4</f>
        <v>10.00407985720592</v>
      </c>
      <c r="C161">
        <f>'Simulation Parameters'!$E$3</f>
        <v>10</v>
      </c>
      <c r="D161">
        <f t="shared" si="3"/>
        <v>4.0798572059195237E-3</v>
      </c>
      <c r="E161">
        <f>D161*'Simulation Parameters'!$E$4+E160</f>
        <v>1.2304109626344422</v>
      </c>
      <c r="F161">
        <f>(D161-D160)/'Simulation Parameters'!$E$4</f>
        <v>-6.0577489954027897E-3</v>
      </c>
      <c r="G161">
        <f>-'Simulation Parameters'!$B$2*Computations!D161-'Simulation Parameters'!$B$3*Computations!E161-'Simulation Parameters'!$B$4*F161</f>
        <v>-2.6042372956108326</v>
      </c>
      <c r="H161">
        <f>IF('Simulation Parameters'!$E$8&gt;=0,MIN('Simulation Parameters'!$E$8,ABS(Computations!G161))*SIGN(Computations!G161),G161)</f>
        <v>-2.6042372956108326</v>
      </c>
      <c r="I161">
        <f>IF('Simulation Parameters'!$E$6=0,H161,H161/'Simulation Parameters'!$E$6*'Simulation Parameters'!$E$4 +L160)</f>
        <v>-3.2100121951499805E-2</v>
      </c>
      <c r="J161">
        <f>(I161-L160)/'Simulation Parameters'!$E$4</f>
        <v>-2.6042372956108326</v>
      </c>
      <c r="K161">
        <f>IF('Simulation Parameters'!$E$9&gt;=0,MIN(ABS(J161),'Simulation Parameters'!$E$9)*SIGN(J161),J161)</f>
        <v>-2.6042372956108326</v>
      </c>
      <c r="L161">
        <f>(K161+'Simulation Parameters'!$E$7)*'Simulation Parameters'!$E$4+L160</f>
        <v>-7.1001219514998052E-3</v>
      </c>
    </row>
    <row r="162" spans="1:12" x14ac:dyDescent="0.2">
      <c r="A162">
        <f>'Simulation Parameters'!$E$4*(ROW(A162)-1)</f>
        <v>1.61</v>
      </c>
      <c r="B162">
        <f>B161+L161*'Simulation Parameters'!$E$4</f>
        <v>10.004008855986404</v>
      </c>
      <c r="C162">
        <f>'Simulation Parameters'!$E$3</f>
        <v>10</v>
      </c>
      <c r="D162">
        <f t="shared" si="3"/>
        <v>4.0088559864042139E-3</v>
      </c>
      <c r="E162">
        <f>D162*'Simulation Parameters'!$E$4+E161</f>
        <v>1.2304510511943063</v>
      </c>
      <c r="F162">
        <f>(D162-D161)/'Simulation Parameters'!$E$4</f>
        <v>-7.1001219515309799E-3</v>
      </c>
      <c r="G162">
        <f>-'Simulation Parameters'!$B$2*Computations!D162-'Simulation Parameters'!$B$3*Computations!E162-'Simulation Parameters'!$B$4*F162</f>
        <v>-2.5903436821935135</v>
      </c>
      <c r="H162">
        <f>IF('Simulation Parameters'!$E$8&gt;=0,MIN('Simulation Parameters'!$E$8,ABS(Computations!G162))*SIGN(Computations!G162),G162)</f>
        <v>-2.5903436821935135</v>
      </c>
      <c r="I162">
        <f>IF('Simulation Parameters'!$E$6=0,H162,H162/'Simulation Parameters'!$E$6*'Simulation Parameters'!$E$4 +L161)</f>
        <v>-3.3003558773434943E-2</v>
      </c>
      <c r="J162">
        <f>(I162-L161)/'Simulation Parameters'!$E$4</f>
        <v>-2.590343682193514</v>
      </c>
      <c r="K162">
        <f>IF('Simulation Parameters'!$E$9&gt;=0,MIN(ABS(J162),'Simulation Parameters'!$E$9)*SIGN(J162),J162)</f>
        <v>-2.590343682193514</v>
      </c>
      <c r="L162">
        <f>(K162+'Simulation Parameters'!$E$7)*'Simulation Parameters'!$E$4+L161</f>
        <v>-8.0035587734349455E-3</v>
      </c>
    </row>
    <row r="163" spans="1:12" x14ac:dyDescent="0.2">
      <c r="A163">
        <f>'Simulation Parameters'!$E$4*(ROW(A163)-1)</f>
        <v>1.62</v>
      </c>
      <c r="B163">
        <f>B162+L162*'Simulation Parameters'!$E$4</f>
        <v>10.00392882039867</v>
      </c>
      <c r="C163">
        <f>'Simulation Parameters'!$E$3</f>
        <v>10</v>
      </c>
      <c r="D163">
        <f t="shared" si="3"/>
        <v>3.928820398670041E-3</v>
      </c>
      <c r="E163">
        <f>D163*'Simulation Parameters'!$E$4+E162</f>
        <v>1.2304903393982931</v>
      </c>
      <c r="F163">
        <f>(D163-D162)/'Simulation Parameters'!$E$4</f>
        <v>-8.0035587734172964E-3</v>
      </c>
      <c r="G163">
        <f>-'Simulation Parameters'!$B$2*Computations!D163-'Simulation Parameters'!$B$3*Computations!E163-'Simulation Parameters'!$B$4*F163</f>
        <v>-2.5773861109959153</v>
      </c>
      <c r="H163">
        <f>IF('Simulation Parameters'!$E$8&gt;=0,MIN('Simulation Parameters'!$E$8,ABS(Computations!G163))*SIGN(Computations!G163),G163)</f>
        <v>-2.5773861109959153</v>
      </c>
      <c r="I163">
        <f>IF('Simulation Parameters'!$E$6=0,H163,H163/'Simulation Parameters'!$E$6*'Simulation Parameters'!$E$4 +L162)</f>
        <v>-3.3777419883394097E-2</v>
      </c>
      <c r="J163">
        <f>(I163-L162)/'Simulation Parameters'!$E$4</f>
        <v>-2.5773861109959153</v>
      </c>
      <c r="K163">
        <f>IF('Simulation Parameters'!$E$9&gt;=0,MIN(ABS(J163),'Simulation Parameters'!$E$9)*SIGN(J163),J163)</f>
        <v>-2.5773861109959153</v>
      </c>
      <c r="L163">
        <f>(K163+'Simulation Parameters'!$E$7)*'Simulation Parameters'!$E$4+L162</f>
        <v>-8.777419883394099E-3</v>
      </c>
    </row>
    <row r="164" spans="1:12" x14ac:dyDescent="0.2">
      <c r="A164">
        <f>'Simulation Parameters'!$E$4*(ROW(A164)-1)</f>
        <v>1.6300000000000001</v>
      </c>
      <c r="B164">
        <f>B163+L163*'Simulation Parameters'!$E$4</f>
        <v>10.003841046199836</v>
      </c>
      <c r="C164">
        <f>'Simulation Parameters'!$E$3</f>
        <v>10</v>
      </c>
      <c r="D164">
        <f t="shared" si="3"/>
        <v>3.8410461998363843E-3</v>
      </c>
      <c r="E164">
        <f>D164*'Simulation Parameters'!$E$4+E163</f>
        <v>1.2305287498602915</v>
      </c>
      <c r="F164">
        <f>(D164-D163)/'Simulation Parameters'!$E$4</f>
        <v>-8.7774198833656669E-3</v>
      </c>
      <c r="G164">
        <f>-'Simulation Parameters'!$B$2*Computations!D164-'Simulation Parameters'!$B$3*Computations!E164-'Simulation Parameters'!$B$4*F164</f>
        <v>-2.5653356108787455</v>
      </c>
      <c r="H164">
        <f>IF('Simulation Parameters'!$E$8&gt;=0,MIN('Simulation Parameters'!$E$8,ABS(Computations!G164))*SIGN(Computations!G164),G164)</f>
        <v>-2.5653356108787455</v>
      </c>
      <c r="I164">
        <f>IF('Simulation Parameters'!$E$6=0,H164,H164/'Simulation Parameters'!$E$6*'Simulation Parameters'!$E$4 +L163)</f>
        <v>-3.4430775992181556E-2</v>
      </c>
      <c r="J164">
        <f>(I164-L163)/'Simulation Parameters'!$E$4</f>
        <v>-2.5653356108787455</v>
      </c>
      <c r="K164">
        <f>IF('Simulation Parameters'!$E$9&gt;=0,MIN(ABS(J164),'Simulation Parameters'!$E$9)*SIGN(J164),J164)</f>
        <v>-2.5653356108787455</v>
      </c>
      <c r="L164">
        <f>(K164+'Simulation Parameters'!$E$7)*'Simulation Parameters'!$E$4+L163</f>
        <v>-9.4307759921815545E-3</v>
      </c>
    </row>
    <row r="165" spans="1:12" x14ac:dyDescent="0.2">
      <c r="A165">
        <f>'Simulation Parameters'!$E$4*(ROW(A165)-1)</f>
        <v>1.6400000000000001</v>
      </c>
      <c r="B165">
        <f>B164+L164*'Simulation Parameters'!$E$4</f>
        <v>10.003746738439915</v>
      </c>
      <c r="C165">
        <f>'Simulation Parameters'!$E$3</f>
        <v>10</v>
      </c>
      <c r="D165">
        <f t="shared" si="3"/>
        <v>3.7467384399150205E-3</v>
      </c>
      <c r="E165">
        <f>D165*'Simulation Parameters'!$E$4+E164</f>
        <v>1.2305662172446907</v>
      </c>
      <c r="F165">
        <f>(D165-D164)/'Simulation Parameters'!$E$4</f>
        <v>-9.4307759921363754E-3</v>
      </c>
      <c r="G165">
        <f>-'Simulation Parameters'!$B$2*Computations!D165-'Simulation Parameters'!$B$3*Computations!E165-'Simulation Parameters'!$B$4*F165</f>
        <v>-2.5541615965637687</v>
      </c>
      <c r="H165">
        <f>IF('Simulation Parameters'!$E$8&gt;=0,MIN('Simulation Parameters'!$E$8,ABS(Computations!G165))*SIGN(Computations!G165),G165)</f>
        <v>-2.5541615965637687</v>
      </c>
      <c r="I165">
        <f>IF('Simulation Parameters'!$E$6=0,H165,H165/'Simulation Parameters'!$E$6*'Simulation Parameters'!$E$4 +L164)</f>
        <v>-3.4972391957819246E-2</v>
      </c>
      <c r="J165">
        <f>(I165-L164)/'Simulation Parameters'!$E$4</f>
        <v>-2.5541615965637692</v>
      </c>
      <c r="K165">
        <f>IF('Simulation Parameters'!$E$9&gt;=0,MIN(ABS(J165),'Simulation Parameters'!$E$9)*SIGN(J165),J165)</f>
        <v>-2.5541615965637692</v>
      </c>
      <c r="L165">
        <f>(K165+'Simulation Parameters'!$E$7)*'Simulation Parameters'!$E$4+L164</f>
        <v>-9.9723919578192464E-3</v>
      </c>
    </row>
    <row r="166" spans="1:12" x14ac:dyDescent="0.2">
      <c r="A166">
        <f>'Simulation Parameters'!$E$4*(ROW(A166)-1)</f>
        <v>1.6500000000000001</v>
      </c>
      <c r="B166">
        <f>B165+L165*'Simulation Parameters'!$E$4</f>
        <v>10.003647014520336</v>
      </c>
      <c r="C166">
        <f>'Simulation Parameters'!$E$3</f>
        <v>10</v>
      </c>
      <c r="D166">
        <f t="shared" si="3"/>
        <v>3.6470145203360005E-3</v>
      </c>
      <c r="E166">
        <f>D166*'Simulation Parameters'!$E$4+E165</f>
        <v>1.2306026873898941</v>
      </c>
      <c r="F166">
        <f>(D166-D165)/'Simulation Parameters'!$E$4</f>
        <v>-9.9723919579020048E-3</v>
      </c>
      <c r="G166">
        <f>-'Simulation Parameters'!$B$2*Computations!D166-'Simulation Parameters'!$B$3*Computations!E166-'Simulation Parameters'!$B$4*F166</f>
        <v>-2.5438321812175682</v>
      </c>
      <c r="H166">
        <f>IF('Simulation Parameters'!$E$8&gt;=0,MIN('Simulation Parameters'!$E$8,ABS(Computations!G166))*SIGN(Computations!G166),G166)</f>
        <v>-2.5438321812175682</v>
      </c>
      <c r="I166">
        <f>IF('Simulation Parameters'!$E$6=0,H166,H166/'Simulation Parameters'!$E$6*'Simulation Parameters'!$E$4 +L165)</f>
        <v>-3.5410713769994925E-2</v>
      </c>
      <c r="J166">
        <f>(I166-L165)/'Simulation Parameters'!$E$4</f>
        <v>-2.5438321812175682</v>
      </c>
      <c r="K166">
        <f>IF('Simulation Parameters'!$E$9&gt;=0,MIN(ABS(J166),'Simulation Parameters'!$E$9)*SIGN(J166),J166)</f>
        <v>-2.5438321812175682</v>
      </c>
      <c r="L166">
        <f>(K166+'Simulation Parameters'!$E$7)*'Simulation Parameters'!$E$4+L165</f>
        <v>-1.0410713769994927E-2</v>
      </c>
    </row>
    <row r="167" spans="1:12" x14ac:dyDescent="0.2">
      <c r="A167">
        <f>'Simulation Parameters'!$E$4*(ROW(A167)-1)</f>
        <v>1.6600000000000001</v>
      </c>
      <c r="B167">
        <f>B166+L166*'Simulation Parameters'!$E$4</f>
        <v>10.003542907382636</v>
      </c>
      <c r="C167">
        <f>'Simulation Parameters'!$E$3</f>
        <v>10</v>
      </c>
      <c r="D167">
        <f t="shared" si="3"/>
        <v>3.5429073826360735E-3</v>
      </c>
      <c r="E167">
        <f>D167*'Simulation Parameters'!$E$4+E166</f>
        <v>1.2306381164637203</v>
      </c>
      <c r="F167">
        <f>(D167-D166)/'Simulation Parameters'!$E$4</f>
        <v>-1.0410713769992697E-2</v>
      </c>
      <c r="G167">
        <f>-'Simulation Parameters'!$B$2*Computations!D167-'Simulation Parameters'!$B$3*Computations!E167-'Simulation Parameters'!$B$4*F167</f>
        <v>-2.5343144643593174</v>
      </c>
      <c r="H167">
        <f>IF('Simulation Parameters'!$E$8&gt;=0,MIN('Simulation Parameters'!$E$8,ABS(Computations!G167))*SIGN(Computations!G167),G167)</f>
        <v>-2.5343144643593174</v>
      </c>
      <c r="I167">
        <f>IF('Simulation Parameters'!$E$6=0,H167,H167/'Simulation Parameters'!$E$6*'Simulation Parameters'!$E$4 +L166)</f>
        <v>-3.5753858413588101E-2</v>
      </c>
      <c r="J167">
        <f>(I167-L166)/'Simulation Parameters'!$E$4</f>
        <v>-2.5343144643593174</v>
      </c>
      <c r="K167">
        <f>IF('Simulation Parameters'!$E$9&gt;=0,MIN(ABS(J167),'Simulation Parameters'!$E$9)*SIGN(J167),J167)</f>
        <v>-2.5343144643593174</v>
      </c>
      <c r="L167">
        <f>(K167+'Simulation Parameters'!$E$7)*'Simulation Parameters'!$E$4+L166</f>
        <v>-1.0753858413588101E-2</v>
      </c>
    </row>
    <row r="168" spans="1:12" x14ac:dyDescent="0.2">
      <c r="A168">
        <f>'Simulation Parameters'!$E$4*(ROW(A168)-1)</f>
        <v>1.67</v>
      </c>
      <c r="B168">
        <f>B167+L167*'Simulation Parameters'!$E$4</f>
        <v>10.003435368798501</v>
      </c>
      <c r="C168">
        <f>'Simulation Parameters'!$E$3</f>
        <v>10</v>
      </c>
      <c r="D168">
        <f t="shared" si="3"/>
        <v>3.4353687985007042E-3</v>
      </c>
      <c r="E168">
        <f>D168*'Simulation Parameters'!$E$4+E167</f>
        <v>1.2306724701517053</v>
      </c>
      <c r="F168">
        <f>(D168-D167)/'Simulation Parameters'!$E$4</f>
        <v>-1.0753858413536932E-2</v>
      </c>
      <c r="G168">
        <f>-'Simulation Parameters'!$B$2*Computations!D168-'Simulation Parameters'!$B$3*Computations!E168-'Simulation Parameters'!$B$4*F168</f>
        <v>-2.5255747960930766</v>
      </c>
      <c r="H168">
        <f>IF('Simulation Parameters'!$E$8&gt;=0,MIN('Simulation Parameters'!$E$8,ABS(Computations!G168))*SIGN(Computations!G168),G168)</f>
        <v>-2.5255747960930766</v>
      </c>
      <c r="I168">
        <f>IF('Simulation Parameters'!$E$6=0,H168,H168/'Simulation Parameters'!$E$6*'Simulation Parameters'!$E$4 +L167)</f>
        <v>-3.6009606374518867E-2</v>
      </c>
      <c r="J168">
        <f>(I168-L167)/'Simulation Parameters'!$E$4</f>
        <v>-2.5255747960930766</v>
      </c>
      <c r="K168">
        <f>IF('Simulation Parameters'!$E$9&gt;=0,MIN(ABS(J168),'Simulation Parameters'!$E$9)*SIGN(J168),J168)</f>
        <v>-2.5255747960930766</v>
      </c>
      <c r="L168">
        <f>(K168+'Simulation Parameters'!$E$7)*'Simulation Parameters'!$E$4+L167</f>
        <v>-1.1009606374518867E-2</v>
      </c>
    </row>
    <row r="169" spans="1:12" x14ac:dyDescent="0.2">
      <c r="A169">
        <f>'Simulation Parameters'!$E$4*(ROW(A169)-1)</f>
        <v>1.68</v>
      </c>
      <c r="B169">
        <f>B168+L168*'Simulation Parameters'!$E$4</f>
        <v>10.003325272734756</v>
      </c>
      <c r="C169">
        <f>'Simulation Parameters'!$E$3</f>
        <v>10</v>
      </c>
      <c r="D169">
        <f t="shared" si="3"/>
        <v>3.325272734755913E-3</v>
      </c>
      <c r="E169">
        <f>D169*'Simulation Parameters'!$E$4+E168</f>
        <v>1.230705722879053</v>
      </c>
      <c r="F169">
        <f>(D169-D168)/'Simulation Parameters'!$E$4</f>
        <v>-1.1009606374479119E-2</v>
      </c>
      <c r="G169">
        <f>-'Simulation Parameters'!$B$2*Computations!D169-'Simulation Parameters'!$B$3*Computations!E169-'Simulation Parameters'!$B$4*F169</f>
        <v>-2.5175790187511105</v>
      </c>
      <c r="H169">
        <f>IF('Simulation Parameters'!$E$8&gt;=0,MIN('Simulation Parameters'!$E$8,ABS(Computations!G169))*SIGN(Computations!G169),G169)</f>
        <v>-2.5175790187511105</v>
      </c>
      <c r="I169">
        <f>IF('Simulation Parameters'!$E$6=0,H169,H169/'Simulation Parameters'!$E$6*'Simulation Parameters'!$E$4 +L168)</f>
        <v>-3.6185396562029973E-2</v>
      </c>
      <c r="J169">
        <f>(I169-L168)/'Simulation Parameters'!$E$4</f>
        <v>-2.5175790187511109</v>
      </c>
      <c r="K169">
        <f>IF('Simulation Parameters'!$E$9&gt;=0,MIN(ABS(J169),'Simulation Parameters'!$E$9)*SIGN(J169),J169)</f>
        <v>-2.5175790187511109</v>
      </c>
      <c r="L169">
        <f>(K169+'Simulation Parameters'!$E$7)*'Simulation Parameters'!$E$4+L168</f>
        <v>-1.1185396562029977E-2</v>
      </c>
    </row>
    <row r="170" spans="1:12" x14ac:dyDescent="0.2">
      <c r="A170">
        <f>'Simulation Parameters'!$E$4*(ROW(A170)-1)</f>
        <v>1.69</v>
      </c>
      <c r="B170">
        <f>B169+L169*'Simulation Parameters'!$E$4</f>
        <v>10.003213418769136</v>
      </c>
      <c r="C170">
        <f>'Simulation Parameters'!$E$3</f>
        <v>10</v>
      </c>
      <c r="D170">
        <f t="shared" si="3"/>
        <v>3.213418769135501E-3</v>
      </c>
      <c r="E170">
        <f>D170*'Simulation Parameters'!$E$4+E169</f>
        <v>1.2307378570667444</v>
      </c>
      <c r="F170">
        <f>(D170-D169)/'Simulation Parameters'!$E$4</f>
        <v>-1.1185396562041205E-2</v>
      </c>
      <c r="G170">
        <f>-'Simulation Parameters'!$B$2*Computations!D170-'Simulation Parameters'!$B$3*Computations!E170-'Simulation Parameters'!$B$4*F170</f>
        <v>-2.5102926869698519</v>
      </c>
      <c r="H170">
        <f>IF('Simulation Parameters'!$E$8&gt;=0,MIN('Simulation Parameters'!$E$8,ABS(Computations!G170))*SIGN(Computations!G170),G170)</f>
        <v>-2.5102926869698519</v>
      </c>
      <c r="I170">
        <f>IF('Simulation Parameters'!$E$6=0,H170,H170/'Simulation Parameters'!$E$6*'Simulation Parameters'!$E$4 +L169)</f>
        <v>-3.6288323431728498E-2</v>
      </c>
      <c r="J170">
        <f>(I170-L169)/'Simulation Parameters'!$E$4</f>
        <v>-2.5102926869698519</v>
      </c>
      <c r="K170">
        <f>IF('Simulation Parameters'!$E$9&gt;=0,MIN(ABS(J170),'Simulation Parameters'!$E$9)*SIGN(J170),J170)</f>
        <v>-2.5102926869698519</v>
      </c>
      <c r="L170">
        <f>(K170+'Simulation Parameters'!$E$7)*'Simulation Parameters'!$E$4+L169</f>
        <v>-1.1288323431728494E-2</v>
      </c>
    </row>
    <row r="171" spans="1:12" x14ac:dyDescent="0.2">
      <c r="A171">
        <f>'Simulation Parameters'!$E$4*(ROW(A171)-1)</f>
        <v>1.7</v>
      </c>
      <c r="B171">
        <f>B170+L170*'Simulation Parameters'!$E$4</f>
        <v>10.003100535534818</v>
      </c>
      <c r="C171">
        <f>'Simulation Parameters'!$E$3</f>
        <v>10</v>
      </c>
      <c r="D171">
        <f t="shared" si="3"/>
        <v>3.1005355348181496E-3</v>
      </c>
      <c r="E171">
        <f>D171*'Simulation Parameters'!$E$4+E170</f>
        <v>1.2307688624220927</v>
      </c>
      <c r="F171">
        <f>(D171-D170)/'Simulation Parameters'!$E$4</f>
        <v>-1.1288323431735137E-2</v>
      </c>
      <c r="G171">
        <f>-'Simulation Parameters'!$B$2*Computations!D171-'Simulation Parameters'!$B$3*Computations!E171-'Simulation Parameters'!$B$4*F171</f>
        <v>-2.5036812672677415</v>
      </c>
      <c r="H171">
        <f>IF('Simulation Parameters'!$E$8&gt;=0,MIN('Simulation Parameters'!$E$8,ABS(Computations!G171))*SIGN(Computations!G171),G171)</f>
        <v>-2.5036812672677415</v>
      </c>
      <c r="I171">
        <f>IF('Simulation Parameters'!$E$6=0,H171,H171/'Simulation Parameters'!$E$6*'Simulation Parameters'!$E$4 +L170)</f>
        <v>-3.6325136104405908E-2</v>
      </c>
      <c r="J171">
        <f>(I171-L170)/'Simulation Parameters'!$E$4</f>
        <v>-2.5036812672677411</v>
      </c>
      <c r="K171">
        <f>IF('Simulation Parameters'!$E$9&gt;=0,MIN(ABS(J171),'Simulation Parameters'!$E$9)*SIGN(J171),J171)</f>
        <v>-2.5036812672677411</v>
      </c>
      <c r="L171">
        <f>(K171+'Simulation Parameters'!$E$7)*'Simulation Parameters'!$E$4+L170</f>
        <v>-1.1325136104405905E-2</v>
      </c>
    </row>
    <row r="172" spans="1:12" x14ac:dyDescent="0.2">
      <c r="A172">
        <f>'Simulation Parameters'!$E$4*(ROW(A172)-1)</f>
        <v>1.71</v>
      </c>
      <c r="B172">
        <f>B171+L171*'Simulation Parameters'!$E$4</f>
        <v>10.002987284173773</v>
      </c>
      <c r="C172">
        <f>'Simulation Parameters'!$E$3</f>
        <v>10</v>
      </c>
      <c r="D172">
        <f t="shared" si="3"/>
        <v>2.9872841737734745E-3</v>
      </c>
      <c r="E172">
        <f>D172*'Simulation Parameters'!$E$4+E171</f>
        <v>1.2307987352638305</v>
      </c>
      <c r="F172">
        <f>(D172-D171)/'Simulation Parameters'!$E$4</f>
        <v>-1.1325136104467504E-2</v>
      </c>
      <c r="G172">
        <f>-'Simulation Parameters'!$B$2*Computations!D172-'Simulation Parameters'!$B$3*Computations!E172-'Simulation Parameters'!$B$4*F172</f>
        <v>-2.4977103181716598</v>
      </c>
      <c r="H172">
        <f>IF('Simulation Parameters'!$E$8&gt;=0,MIN('Simulation Parameters'!$E$8,ABS(Computations!G172))*SIGN(Computations!G172),G172)</f>
        <v>-2.4977103181716598</v>
      </c>
      <c r="I172">
        <f>IF('Simulation Parameters'!$E$6=0,H172,H172/'Simulation Parameters'!$E$6*'Simulation Parameters'!$E$4 +L171)</f>
        <v>-3.6302239286122501E-2</v>
      </c>
      <c r="J172">
        <f>(I172-L171)/'Simulation Parameters'!$E$4</f>
        <v>-2.4977103181716593</v>
      </c>
      <c r="K172">
        <f>IF('Simulation Parameters'!$E$9&gt;=0,MIN(ABS(J172),'Simulation Parameters'!$E$9)*SIGN(J172),J172)</f>
        <v>-2.4977103181716593</v>
      </c>
      <c r="L172">
        <f>(K172+'Simulation Parameters'!$E$7)*'Simulation Parameters'!$E$4+L171</f>
        <v>-1.1302239286122499E-2</v>
      </c>
    </row>
    <row r="173" spans="1:12" x14ac:dyDescent="0.2">
      <c r="A173">
        <f>'Simulation Parameters'!$E$4*(ROW(A173)-1)</f>
        <v>1.72</v>
      </c>
      <c r="B173">
        <f>B172+L172*'Simulation Parameters'!$E$4</f>
        <v>10.002874261780912</v>
      </c>
      <c r="C173">
        <f>'Simulation Parameters'!$E$3</f>
        <v>10</v>
      </c>
      <c r="D173">
        <f t="shared" si="3"/>
        <v>2.8742617809118798E-3</v>
      </c>
      <c r="E173">
        <f>D173*'Simulation Parameters'!$E$4+E172</f>
        <v>1.2308274778816397</v>
      </c>
      <c r="F173">
        <f>(D173-D172)/'Simulation Parameters'!$E$4</f>
        <v>-1.1302239286159477E-2</v>
      </c>
      <c r="G173">
        <f>-'Simulation Parameters'!$B$2*Computations!D173-'Simulation Parameters'!$B$3*Computations!E173-'Simulation Parameters'!$B$4*F173</f>
        <v>-2.4923456519472786</v>
      </c>
      <c r="H173">
        <f>IF('Simulation Parameters'!$E$8&gt;=0,MIN('Simulation Parameters'!$E$8,ABS(Computations!G173))*SIGN(Computations!G173),G173)</f>
        <v>-2.4923456519472786</v>
      </c>
      <c r="I173">
        <f>IF('Simulation Parameters'!$E$6=0,H173,H173/'Simulation Parameters'!$E$6*'Simulation Parameters'!$E$4 +L172)</f>
        <v>-3.6225695805595287E-2</v>
      </c>
      <c r="J173">
        <f>(I173-L172)/'Simulation Parameters'!$E$4</f>
        <v>-2.4923456519472786</v>
      </c>
      <c r="K173">
        <f>IF('Simulation Parameters'!$E$9&gt;=0,MIN(ABS(J173),'Simulation Parameters'!$E$9)*SIGN(J173),J173)</f>
        <v>-2.4923456519472786</v>
      </c>
      <c r="L173">
        <f>(K173+'Simulation Parameters'!$E$7)*'Simulation Parameters'!$E$4+L172</f>
        <v>-1.1225695805595286E-2</v>
      </c>
    </row>
    <row r="174" spans="1:12" x14ac:dyDescent="0.2">
      <c r="A174">
        <f>'Simulation Parameters'!$E$4*(ROW(A174)-1)</f>
        <v>1.73</v>
      </c>
      <c r="B174">
        <f>B173+L173*'Simulation Parameters'!$E$4</f>
        <v>10.002762004822856</v>
      </c>
      <c r="C174">
        <f>'Simulation Parameters'!$E$3</f>
        <v>10</v>
      </c>
      <c r="D174">
        <f t="shared" ref="D174:D182" si="4">B174-C174</f>
        <v>2.7620048228556016E-3</v>
      </c>
      <c r="E174">
        <f>D174*'Simulation Parameters'!$E$4+E173</f>
        <v>1.2308550979298682</v>
      </c>
      <c r="F174">
        <f>(D174-D173)/'Simulation Parameters'!$E$4</f>
        <v>-1.1225695805627822E-2</v>
      </c>
      <c r="G174">
        <f>-'Simulation Parameters'!$B$2*Computations!D174-'Simulation Parameters'!$B$3*Computations!E174-'Simulation Parameters'!$B$4*F174</f>
        <v>-2.4875534789462384</v>
      </c>
      <c r="H174">
        <f>IF('Simulation Parameters'!$E$8&gt;=0,MIN('Simulation Parameters'!$E$8,ABS(Computations!G174))*SIGN(Computations!G174),G174)</f>
        <v>-2.4875534789462384</v>
      </c>
      <c r="I174">
        <f>IF('Simulation Parameters'!$E$6=0,H174,H174/'Simulation Parameters'!$E$6*'Simulation Parameters'!$E$4 +L173)</f>
        <v>-3.6101230595057668E-2</v>
      </c>
      <c r="J174">
        <f>(I174-L173)/'Simulation Parameters'!$E$4</f>
        <v>-2.4875534789462384</v>
      </c>
      <c r="K174">
        <f>IF('Simulation Parameters'!$E$9&gt;=0,MIN(ABS(J174),'Simulation Parameters'!$E$9)*SIGN(J174),J174)</f>
        <v>-2.4875534789462384</v>
      </c>
      <c r="L174">
        <f>(K174+'Simulation Parameters'!$E$7)*'Simulation Parameters'!$E$4+L173</f>
        <v>-1.110123059505767E-2</v>
      </c>
    </row>
    <row r="175" spans="1:12" x14ac:dyDescent="0.2">
      <c r="A175">
        <f>'Simulation Parameters'!$E$4*(ROW(A175)-1)</f>
        <v>1.74</v>
      </c>
      <c r="B175">
        <f>B174+L174*'Simulation Parameters'!$E$4</f>
        <v>10.002650992516905</v>
      </c>
      <c r="C175">
        <f>'Simulation Parameters'!$E$3</f>
        <v>10</v>
      </c>
      <c r="D175">
        <f t="shared" si="4"/>
        <v>2.6509925169051485E-3</v>
      </c>
      <c r="E175">
        <f>D175*'Simulation Parameters'!$E$4+E174</f>
        <v>1.2308816078550373</v>
      </c>
      <c r="F175">
        <f>(D175-D174)/'Simulation Parameters'!$E$4</f>
        <v>-1.1101230595045308E-2</v>
      </c>
      <c r="G175">
        <f>-'Simulation Parameters'!$B$2*Computations!D175-'Simulation Parameters'!$B$3*Computations!E175-'Simulation Parameters'!$B$4*F175</f>
        <v>-2.483300535604879</v>
      </c>
      <c r="H175">
        <f>IF('Simulation Parameters'!$E$8&gt;=0,MIN('Simulation Parameters'!$E$8,ABS(Computations!G175))*SIGN(Computations!G175),G175)</f>
        <v>-2.483300535604879</v>
      </c>
      <c r="I175">
        <f>IF('Simulation Parameters'!$E$6=0,H175,H175/'Simulation Parameters'!$E$6*'Simulation Parameters'!$E$4 +L174)</f>
        <v>-3.5934235951106459E-2</v>
      </c>
      <c r="J175">
        <f>(I175-L174)/'Simulation Parameters'!$E$4</f>
        <v>-2.483300535604879</v>
      </c>
      <c r="K175">
        <f>IF('Simulation Parameters'!$E$9&gt;=0,MIN(ABS(J175),'Simulation Parameters'!$E$9)*SIGN(J175),J175)</f>
        <v>-2.483300535604879</v>
      </c>
      <c r="L175">
        <f>(K175+'Simulation Parameters'!$E$7)*'Simulation Parameters'!$E$4+L174</f>
        <v>-1.093423595110646E-2</v>
      </c>
    </row>
    <row r="176" spans="1:12" x14ac:dyDescent="0.2">
      <c r="A176">
        <f>'Simulation Parameters'!$E$4*(ROW(A176)-1)</f>
        <v>1.75</v>
      </c>
      <c r="B176">
        <f>B175+L175*'Simulation Parameters'!$E$4</f>
        <v>10.002541650157394</v>
      </c>
      <c r="C176">
        <f>'Simulation Parameters'!$E$3</f>
        <v>10</v>
      </c>
      <c r="D176">
        <f t="shared" si="4"/>
        <v>2.5416501573936046E-3</v>
      </c>
      <c r="E176">
        <f>D176*'Simulation Parameters'!$E$4+E175</f>
        <v>1.2309070243566111</v>
      </c>
      <c r="F176">
        <f>(D176-D175)/'Simulation Parameters'!$E$4</f>
        <v>-1.0934235951154392E-2</v>
      </c>
      <c r="G176">
        <f>-'Simulation Parameters'!$B$2*Computations!D176-'Simulation Parameters'!$B$3*Computations!E176-'Simulation Parameters'!$B$4*F176</f>
        <v>-2.4795541970713586</v>
      </c>
      <c r="H176">
        <f>IF('Simulation Parameters'!$E$8&gt;=0,MIN('Simulation Parameters'!$E$8,ABS(Computations!G176))*SIGN(Computations!G176),G176)</f>
        <v>-2.4795541970713586</v>
      </c>
      <c r="I176">
        <f>IF('Simulation Parameters'!$E$6=0,H176,H176/'Simulation Parameters'!$E$6*'Simulation Parameters'!$E$4 +L175)</f>
        <v>-3.5729777921820048E-2</v>
      </c>
      <c r="J176">
        <f>(I176-L175)/'Simulation Parameters'!$E$4</f>
        <v>-2.479554197071359</v>
      </c>
      <c r="K176">
        <f>IF('Simulation Parameters'!$E$9&gt;=0,MIN(ABS(J176),'Simulation Parameters'!$E$9)*SIGN(J176),J176)</f>
        <v>-2.479554197071359</v>
      </c>
      <c r="L176">
        <f>(K176+'Simulation Parameters'!$E$7)*'Simulation Parameters'!$E$4+L175</f>
        <v>-1.072977792182005E-2</v>
      </c>
    </row>
    <row r="177" spans="1:12" x14ac:dyDescent="0.2">
      <c r="A177">
        <f>'Simulation Parameters'!$E$4*(ROW(A177)-1)</f>
        <v>1.76</v>
      </c>
      <c r="B177">
        <f>B176+L176*'Simulation Parameters'!$E$4</f>
        <v>10.002434352378176</v>
      </c>
      <c r="C177">
        <f>'Simulation Parameters'!$E$3</f>
        <v>10</v>
      </c>
      <c r="D177">
        <f t="shared" si="4"/>
        <v>2.4343523781755749E-3</v>
      </c>
      <c r="E177">
        <f>D177*'Simulation Parameters'!$E$4+E176</f>
        <v>1.2309313678803928</v>
      </c>
      <c r="F177">
        <f>(D177-D176)/'Simulation Parameters'!$E$4</f>
        <v>-1.0729777921802963E-2</v>
      </c>
      <c r="G177">
        <f>-'Simulation Parameters'!$B$2*Computations!D177-'Simulation Parameters'!$B$3*Computations!E177-'Simulation Parameters'!$B$4*F177</f>
        <v>-2.4762825754515347</v>
      </c>
      <c r="H177">
        <f>IF('Simulation Parameters'!$E$8&gt;=0,MIN('Simulation Parameters'!$E$8,ABS(Computations!G177))*SIGN(Computations!G177),G177)</f>
        <v>-2.4762825754515347</v>
      </c>
      <c r="I177">
        <f>IF('Simulation Parameters'!$E$6=0,H177,H177/'Simulation Parameters'!$E$6*'Simulation Parameters'!$E$4 +L176)</f>
        <v>-3.5492603676335402E-2</v>
      </c>
      <c r="J177">
        <f>(I177-L176)/'Simulation Parameters'!$E$4</f>
        <v>-2.4762825754515352</v>
      </c>
      <c r="K177">
        <f>IF('Simulation Parameters'!$E$9&gt;=0,MIN(ABS(J177),'Simulation Parameters'!$E$9)*SIGN(J177),J177)</f>
        <v>-2.4762825754515352</v>
      </c>
      <c r="L177">
        <f>(K177+'Simulation Parameters'!$E$7)*'Simulation Parameters'!$E$4+L176</f>
        <v>-1.0492603676335402E-2</v>
      </c>
    </row>
    <row r="178" spans="1:12" x14ac:dyDescent="0.2">
      <c r="A178">
        <f>'Simulation Parameters'!$E$4*(ROW(A178)-1)</f>
        <v>1.77</v>
      </c>
      <c r="B178">
        <f>B177+L177*'Simulation Parameters'!$E$4</f>
        <v>10.002329426341412</v>
      </c>
      <c r="C178">
        <f>'Simulation Parameters'!$E$3</f>
        <v>10</v>
      </c>
      <c r="D178">
        <f t="shared" si="4"/>
        <v>2.3294263414115335E-3</v>
      </c>
      <c r="E178">
        <f>D178*'Simulation Parameters'!$E$4+E177</f>
        <v>1.230954662143807</v>
      </c>
      <c r="F178">
        <f>(D178-D177)/'Simulation Parameters'!$E$4</f>
        <v>-1.0492603676404144E-2</v>
      </c>
      <c r="G178">
        <f>-'Simulation Parameters'!$B$2*Computations!D178-'Simulation Parameters'!$B$3*Computations!E178-'Simulation Parameters'!$B$4*F178</f>
        <v>-2.4734546045941492</v>
      </c>
      <c r="H178">
        <f>IF('Simulation Parameters'!$E$8&gt;=0,MIN('Simulation Parameters'!$E$8,ABS(Computations!G178))*SIGN(Computations!G178),G178)</f>
        <v>-2.4734546045941492</v>
      </c>
      <c r="I178">
        <f>IF('Simulation Parameters'!$E$6=0,H178,H178/'Simulation Parameters'!$E$6*'Simulation Parameters'!$E$4 +L177)</f>
        <v>-3.5227149722276897E-2</v>
      </c>
      <c r="J178">
        <f>(I178-L177)/'Simulation Parameters'!$E$4</f>
        <v>-2.4734546045941497</v>
      </c>
      <c r="K178">
        <f>IF('Simulation Parameters'!$E$9&gt;=0,MIN(ABS(J178),'Simulation Parameters'!$E$9)*SIGN(J178),J178)</f>
        <v>-2.4734546045941497</v>
      </c>
      <c r="L178">
        <f>(K178+'Simulation Parameters'!$E$7)*'Simulation Parameters'!$E$4+L177</f>
        <v>-1.0227149722276899E-2</v>
      </c>
    </row>
    <row r="179" spans="1:12" x14ac:dyDescent="0.2">
      <c r="A179">
        <f>'Simulation Parameters'!$E$4*(ROW(A179)-1)</f>
        <v>1.78</v>
      </c>
      <c r="B179">
        <f>B178+L178*'Simulation Parameters'!$E$4</f>
        <v>10.002227154844189</v>
      </c>
      <c r="C179">
        <f>'Simulation Parameters'!$E$3</f>
        <v>10</v>
      </c>
      <c r="D179">
        <f t="shared" si="4"/>
        <v>2.2271548441885614E-3</v>
      </c>
      <c r="E179">
        <f>D179*'Simulation Parameters'!$E$4+E178</f>
        <v>1.2309769336922489</v>
      </c>
      <c r="F179">
        <f>(D179-D178)/'Simulation Parameters'!$E$4</f>
        <v>-1.0227149722297213E-2</v>
      </c>
      <c r="G179">
        <f>-'Simulation Parameters'!$B$2*Computations!D179-'Simulation Parameters'!$B$3*Computations!E179-'Simulation Parameters'!$B$4*F179</f>
        <v>-2.4710401123709538</v>
      </c>
      <c r="H179">
        <f>IF('Simulation Parameters'!$E$8&gt;=0,MIN('Simulation Parameters'!$E$8,ABS(Computations!G179))*SIGN(Computations!G179),G179)</f>
        <v>-2.4710401123709538</v>
      </c>
      <c r="I179">
        <f>IF('Simulation Parameters'!$E$6=0,H179,H179/'Simulation Parameters'!$E$6*'Simulation Parameters'!$E$4 +L178)</f>
        <v>-3.4937550845986438E-2</v>
      </c>
      <c r="J179">
        <f>(I179-L178)/'Simulation Parameters'!$E$4</f>
        <v>-2.4710401123709538</v>
      </c>
      <c r="K179">
        <f>IF('Simulation Parameters'!$E$9&gt;=0,MIN(ABS(J179),'Simulation Parameters'!$E$9)*SIGN(J179),J179)</f>
        <v>-2.4710401123709538</v>
      </c>
      <c r="L179">
        <f>(K179+'Simulation Parameters'!$E$7)*'Simulation Parameters'!$E$4+L178</f>
        <v>-9.937550845986437E-3</v>
      </c>
    </row>
    <row r="180" spans="1:12" x14ac:dyDescent="0.2">
      <c r="A180">
        <f>'Simulation Parameters'!$E$4*(ROW(A180)-1)</f>
        <v>1.79</v>
      </c>
      <c r="B180">
        <f>B179+L179*'Simulation Parameters'!$E$4</f>
        <v>10.002127779335728</v>
      </c>
      <c r="C180">
        <f>'Simulation Parameters'!$E$3</f>
        <v>10</v>
      </c>
      <c r="D180">
        <f t="shared" si="4"/>
        <v>2.1277793357281638E-3</v>
      </c>
      <c r="E180">
        <f>D180*'Simulation Parameters'!$E$4+E179</f>
        <v>1.2309982114856062</v>
      </c>
      <c r="F180">
        <f>(D180-D179)/'Simulation Parameters'!$E$4</f>
        <v>-9.9375508460397555E-3</v>
      </c>
      <c r="G180">
        <f>-'Simulation Parameters'!$B$2*Computations!D180-'Simulation Parameters'!$B$3*Computations!E180-'Simulation Parameters'!$B$4*F180</f>
        <v>-2.469009881297223</v>
      </c>
      <c r="H180">
        <f>IF('Simulation Parameters'!$E$8&gt;=0,MIN('Simulation Parameters'!$E$8,ABS(Computations!G180))*SIGN(Computations!G180),G180)</f>
        <v>-2.469009881297223</v>
      </c>
      <c r="I180">
        <f>IF('Simulation Parameters'!$E$6=0,H180,H180/'Simulation Parameters'!$E$6*'Simulation Parameters'!$E$4 +L179)</f>
        <v>-3.4627649658958669E-2</v>
      </c>
      <c r="J180">
        <f>(I180-L179)/'Simulation Parameters'!$E$4</f>
        <v>-2.469009881297223</v>
      </c>
      <c r="K180">
        <f>IF('Simulation Parameters'!$E$9&gt;=0,MIN(ABS(J180),'Simulation Parameters'!$E$9)*SIGN(J180),J180)</f>
        <v>-2.469009881297223</v>
      </c>
      <c r="L180">
        <f>(K180+'Simulation Parameters'!$E$7)*'Simulation Parameters'!$E$4+L179</f>
        <v>-9.6276496589586674E-3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Parameters</vt:lpstr>
      <vt:lpstr>Computations</vt:lpstr>
    </vt:vector>
  </TitlesOfParts>
  <Manager/>
  <Company>Carnegie Mellon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PID Control Simulation</dc:title>
  <dc:subject/>
  <dc:creator>Ethan Tira-Thompson</dc:creator>
  <cp:keywords/>
  <dc:description/>
  <cp:lastModifiedBy>wanayuth</cp:lastModifiedBy>
  <cp:lastPrinted>2006-04-05T22:53:52Z</cp:lastPrinted>
  <dcterms:created xsi:type="dcterms:W3CDTF">2006-04-05T21:21:35Z</dcterms:created>
  <dcterms:modified xsi:type="dcterms:W3CDTF">2022-08-20T16:39:08Z</dcterms:modified>
  <cp:category/>
</cp:coreProperties>
</file>