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2025\TỔNG CÔNG TY CỔ PHẦN BẢO HIỂM AAA - CHI NHÁNH QUẢNG NAM\"/>
    </mc:Choice>
  </mc:AlternateContent>
  <xr:revisionPtr revIDLastSave="0" documentId="13_ncr:1_{F8ED8E23-479E-46AE-9C7F-C7A333A9758D}" xr6:coauthVersionLast="47" xr6:coauthVersionMax="47" xr10:uidLastSave="{00000000-0000-0000-0000-000000000000}"/>
  <bookViews>
    <workbookView xWindow="-120" yWindow="-120" windowWidth="20730" windowHeight="11160" xr2:uid="{00000000-000D-0000-FFFF-FFFF00000000}"/>
  </bookViews>
  <sheets>
    <sheet name="BG GÓI KHÁM" sheetId="11" r:id="rId1"/>
    <sheet name="DANH SÁCH" sheetId="12" r:id="rId2"/>
    <sheet name="BÁO GIÁ" sheetId="9" state="hidden" r:id="rId3"/>
  </sheets>
  <definedNames>
    <definedName name="_xlnm.Print_Area" localSheetId="2">'BÁO GIÁ'!$A$1:$G$50</definedName>
    <definedName name="_xlnm.Print_Area" localSheetId="0">'BG GÓI KHÁM'!$A$1:$J$53</definedName>
    <definedName name="_xlnm.Print_Titles" localSheetId="2">'BÁO GIÁ'!#REF!</definedName>
    <definedName name="_xlnm.Print_Titles" localSheetId="0">'BG GÓI KHÁM'!#REF!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11" l="1"/>
  <c r="F14" i="11"/>
  <c r="H40" i="11"/>
  <c r="G40" i="11"/>
  <c r="F31" i="11"/>
  <c r="F23" i="11"/>
  <c r="F21" i="11"/>
  <c r="F37" i="11" l="1"/>
  <c r="F36" i="11"/>
  <c r="F35" i="11"/>
  <c r="F34" i="11"/>
  <c r="F33" i="11"/>
  <c r="F32" i="11"/>
  <c r="F30" i="11"/>
  <c r="A30" i="11"/>
  <c r="A29" i="11"/>
  <c r="F28" i="11"/>
  <c r="A28" i="11"/>
  <c r="F26" i="11"/>
  <c r="A26" i="11"/>
  <c r="A25" i="11"/>
  <c r="F24" i="11"/>
  <c r="A24" i="11"/>
  <c r="F22" i="11"/>
  <c r="A22" i="11"/>
  <c r="F20" i="11"/>
  <c r="A20" i="11"/>
  <c r="A14" i="11"/>
  <c r="A35" i="9"/>
  <c r="A34" i="9"/>
  <c r="A33" i="9"/>
  <c r="F37" i="9"/>
  <c r="E37" i="9"/>
  <c r="A32" i="9"/>
  <c r="A31" i="9"/>
  <c r="A30" i="9"/>
  <c r="A29" i="9"/>
  <c r="A28" i="9"/>
  <c r="A27" i="9"/>
  <c r="A26" i="9"/>
  <c r="A25" i="9" l="1"/>
  <c r="A24" i="9"/>
  <c r="A23" i="9"/>
  <c r="A22" i="9"/>
  <c r="A21" i="9"/>
  <c r="A20" i="9"/>
  <c r="A14" i="9"/>
</calcChain>
</file>

<file path=xl/sharedStrings.xml><?xml version="1.0" encoding="utf-8"?>
<sst xmlns="http://schemas.openxmlformats.org/spreadsheetml/2006/main" count="263" uniqueCount="121">
  <si>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</si>
  <si>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</si>
  <si>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</si>
  <si>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</si>
  <si>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</si>
  <si>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</si>
  <si>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</si>
  <si>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</si>
  <si>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</si>
  <si>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</si>
  <si>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</si>
  <si>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</si>
  <si>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</si>
  <si>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</si>
  <si>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</si>
  <si>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</si>
  <si>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</si>
  <si>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</si>
  <si>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</si>
  <si>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</si>
  <si>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</si>
  <si>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</si>
  <si>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</si>
  <si>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</si>
  <si>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</si>
  <si>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</si>
  <si>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</si>
  <si>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</si>
  <si>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</si>
  <si>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</si>
  <si>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CỘNG </t>
  </si>
  <si>
    <t xml:space="preserve">LDL-cholesterol   (Hãng Roche - Thụy sỹ - Hóa chất chính hãng)    </t>
  </si>
  <si>
    <t>Cholesterol có hại</t>
  </si>
  <si>
    <t>Siêu âm màu Bụng - Tổng Quát  (Máy Siemens Sequoia 2022- Đức hiện đại nhất )</t>
  </si>
  <si>
    <t>Đánh giá các bất thường ở ổ bụng: gan, thận, mật, tử cung buồng trứng (đối với nữ), tuyến tiền liệt (đối với nam).</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</si>
  <si>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</si>
  <si>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</si>
  <si>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</si>
  <si>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</si>
  <si>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</si>
  <si>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</si>
  <si>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</si>
  <si>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</si>
  <si>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</si>
  <si>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</si>
  <si>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</si>
  <si>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</si>
  <si>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</si>
  <si>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</si>
  <si>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HDL-cholesterol  (Hãng Roche - Thụy sỹ - Hóa chất chính hãng)</t>
  </si>
  <si>
    <t>Cholesterol có lợi</t>
  </si>
  <si>
    <t>Gói CBNV (VND)</t>
  </si>
  <si>
    <t>Lưu ý</t>
  </si>
  <si>
    <t>Khám Phụ khoa - Chuyên khoa sản</t>
  </si>
  <si>
    <t>Kiểm tra gout</t>
  </si>
  <si>
    <t>Định lượng ACID URIC máu (Hãng Roche - Thụy sỹ - Hóa chất chính hãng - Hóa chất chính hãng)</t>
  </si>
  <si>
    <t>Phát hiện bệnh Goutte.</t>
  </si>
  <si>
    <t xml:space="preserve">VLDL - cholesterol   (Hãng Roche - Thụy sỹ - Hóa chất chính hãng)    </t>
  </si>
  <si>
    <t>Cholesterol rất có hại</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</si>
  <si>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</si>
  <si>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</si>
  <si>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</si>
  <si>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</si>
  <si>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</si>
  <si>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</si>
  <si>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</si>
  <si>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</si>
  <si>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</si>
  <si>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</si>
  <si>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</si>
  <si>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</si>
  <si>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giám đốc</t>
  </si>
  <si>
    <t>Giá niêm yết (VND)</t>
  </si>
  <si>
    <t>Giá ưu đãi (VND)</t>
  </si>
  <si>
    <t>Gói Lãnh đạo</t>
  </si>
  <si>
    <t>x</t>
  </si>
  <si>
    <t>Ưu đãi trong gói khám</t>
  </si>
  <si>
    <t>Giám đốc</t>
  </si>
  <si>
    <t>. Ms Sương (TP.KD) : 0935 345 693</t>
  </si>
  <si>
    <t>HỌ VÀ TÊN</t>
  </si>
  <si>
    <t>NĂM SINH</t>
  </si>
  <si>
    <t>GIỚI TÍNH</t>
  </si>
  <si>
    <t>BỘ PHẬN</t>
  </si>
  <si>
    <t>LÊ XUÂN VINH</t>
  </si>
  <si>
    <t>NAM</t>
  </si>
  <si>
    <t>GIÁM ĐỐC</t>
  </si>
  <si>
    <t>TRẦN VĂN THƯ</t>
  </si>
  <si>
    <t>PHÓ GIÁM ĐỐC</t>
  </si>
  <si>
    <t>VÕ THỊ VY</t>
  </si>
  <si>
    <t>NỮ</t>
  </si>
  <si>
    <t>KẾ TOÁN</t>
  </si>
  <si>
    <t>VÕ HỮU THIÊN</t>
  </si>
  <si>
    <t>TRƯỞNG PHÒNG</t>
  </si>
  <si>
    <t>LÊ THỊ LAN</t>
  </si>
  <si>
    <t>BÙI THỊ THIÊN ÂN</t>
  </si>
  <si>
    <t>NHÂN VIÊN</t>
  </si>
  <si>
    <t>TÔ THỊ THU THỦY</t>
  </si>
  <si>
    <t>VÕ THÂN ÁI</t>
  </si>
  <si>
    <t>NGUYỄN THỊ HỒNG HẠNH</t>
  </si>
  <si>
    <t>NGUYỄN NGỌC KIM NGÂN</t>
  </si>
  <si>
    <t>NỮ,</t>
  </si>
  <si>
    <t>THÁI BÁ HÙNG</t>
  </si>
  <si>
    <t>NGUYỄN VĂN HỒNG</t>
  </si>
  <si>
    <t xml:space="preserve">Siêu âm màu SPK trên máy E10 (đầu dò âm đạo) </t>
  </si>
  <si>
    <t>Đánh giá được sức khỏe sinh sản và những nguy cơ tiềm ẩn các căn bệnh nguy hiểm trong sản phụ khoa</t>
  </si>
  <si>
    <t>Ca 72-4  trong máu (Hãng Roche - Thụy sỹ - Hóa chất chính hãng)</t>
  </si>
  <si>
    <t xml:space="preserve">Chỉ điểm ung thư dạ dày </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</si>
  <si>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</si>
  <si>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</si>
  <si>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</si>
  <si>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Kiểm tra đường huyết</t>
  </si>
  <si>
    <t>Định lượng GLUCOSE máu. (Hãng Roche - Thụy sỹ - Hóa chất chính hãng - Hóa chất chính hãng)</t>
  </si>
  <si>
    <t>Phát hiện các bất thường về đường máu</t>
  </si>
  <si>
    <t xml:space="preserve">Tư vấn điều trị toàn bộ các kết quả khám </t>
  </si>
  <si>
    <t>Triglycerid (Hãng Roche - Thụy sỹ - Hóa chất chính hãng)</t>
  </si>
  <si>
    <t>1 dạng chất béo</t>
  </si>
  <si>
    <t>BỔ SUNG BẮT BUỘC</t>
  </si>
  <si>
    <t>BỔ SUNG BẮT BUỘC (KẾT HỢP LDL-CHOLESTREOL + TRGLYCERID LÀ ĐƯỢC)</t>
  </si>
  <si>
    <t xml:space="preserve">Tổng kết và tư vấn và phân loại sức khỏe </t>
  </si>
  <si>
    <t>Bộ mỡ</t>
  </si>
  <si>
    <t>Đối với nữ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</si>
</sst>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1"/>
      <color theme="1"/>
      <name val="Times New Roman"/>
      <family val="1"/>
    </font>
    <font>
      <sz val="11"/>
      <color theme="1"/>
      <name val="Times New Roman"/>
      <family val="1"/>
    </font>
    <font>
      <sz val="13"/>
      <name val="Times New Roman"/>
      <family val="1"/>
    </font>
  </fonts>
  <fills count="8">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75">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9" fillId="2" borderId="14" xfId="0" applyFont="1" applyFill="1" applyBorder="1" applyAlignment="1">
      <alignment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7" fillId="0" borderId="7" xfId="0" applyFont="1" applyBorder="1" applyAlignment="1">
      <alignment vertical="center" wrapText="1"/>
    </xf>
    <xf numFmtId="3" fontId="12" fillId="3" borderId="14" xfId="2" applyNumberFormat="1" applyFont="1" applyFill="1" applyBorder="1" applyAlignment="1">
      <alignment horizontal="center" vertical="center"/>
    </xf>
    <xf numFmtId="0" fontId="4" fillId="0" borderId="0" xfId="0" applyFont="1"/>
    <xf numFmtId="0" fontId="2" fillId="0" borderId="14" xfId="0" applyFont="1" applyBorder="1" applyAlignment="1">
      <alignment wrapText="1"/>
    </xf>
    <xf numFmtId="0" fontId="12" fillId="0" borderId="18" xfId="0" applyFont="1" applyBorder="1" applyAlignment="1">
      <alignment horizontal="center" vertical="center"/>
    </xf>
    <xf numFmtId="0" fontId="10" fillId="0" borderId="19" xfId="0" applyFont="1" applyBorder="1" applyAlignment="1">
      <alignment horizontal="center" vertical="center" wrapText="1"/>
    </xf>
    <xf numFmtId="0" fontId="2" fillId="3" borderId="19" xfId="0" applyFont="1" applyFill="1" applyBorder="1" applyAlignment="1">
      <alignment vertical="center" wrapText="1"/>
    </xf>
    <xf numFmtId="0" fontId="2" fillId="3" borderId="20" xfId="0" applyFont="1" applyFill="1" applyBorder="1" applyAlignment="1">
      <alignment vertical="center" wrapText="1"/>
    </xf>
    <xf numFmtId="0" fontId="14" fillId="0" borderId="10" xfId="0" applyFont="1" applyBorder="1"/>
    <xf numFmtId="0" fontId="14" fillId="0" borderId="4" xfId="0" applyFont="1" applyBorder="1"/>
    <xf numFmtId="0" fontId="13"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14" xfId="0" applyFont="1" applyBorder="1" applyAlignment="1">
      <alignment vertical="center" wrapText="1"/>
    </xf>
    <xf numFmtId="3" fontId="13" fillId="3" borderId="14" xfId="2" applyNumberFormat="1" applyFont="1" applyFill="1" applyBorder="1" applyAlignment="1">
      <alignment horizontal="center" vertical="center" wrapText="1"/>
    </xf>
    <xf numFmtId="3" fontId="13" fillId="0" borderId="14" xfId="2" applyNumberFormat="1" applyFont="1" applyBorder="1" applyAlignment="1">
      <alignment horizontal="center" vertical="center" wrapText="1"/>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3" fontId="2" fillId="0" borderId="14" xfId="2" applyNumberFormat="1" applyFont="1" applyBorder="1" applyAlignment="1">
      <alignment horizontal="center" vertical="center"/>
    </xf>
    <xf numFmtId="3" fontId="2" fillId="3" borderId="14" xfId="2" applyNumberFormat="1" applyFont="1" applyFill="1" applyBorder="1" applyAlignment="1">
      <alignment horizontal="center" vertical="center"/>
    </xf>
    <xf numFmtId="0" fontId="7" fillId="0" borderId="9" xfId="0" applyFont="1" applyBorder="1" applyAlignment="1">
      <alignment vertical="center"/>
    </xf>
    <xf numFmtId="0" fontId="20" fillId="0" borderId="14" xfId="0" applyFont="1" applyBorder="1" applyAlignment="1">
      <alignment horizontal="center"/>
    </xf>
    <xf numFmtId="0" fontId="20" fillId="0" borderId="14" xfId="0" applyFont="1" applyBorder="1" applyAlignment="1">
      <alignment horizontal="left"/>
    </xf>
    <xf numFmtId="0" fontId="20" fillId="0" borderId="14" xfId="0" applyFont="1" applyBorder="1"/>
    <xf numFmtId="0" fontId="19" fillId="4" borderId="14" xfId="0" applyFont="1" applyFill="1" applyBorder="1"/>
    <xf numFmtId="0" fontId="4" fillId="5" borderId="4" xfId="0" applyFont="1" applyFill="1" applyBorder="1"/>
    <xf numFmtId="0" fontId="8" fillId="6" borderId="4" xfId="0" applyFont="1" applyFill="1" applyBorder="1" applyAlignment="1">
      <alignment vertical="center" wrapText="1"/>
    </xf>
    <xf numFmtId="0" fontId="10" fillId="6" borderId="1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2" fillId="6" borderId="14" xfId="0" applyFont="1" applyFill="1" applyBorder="1" applyAlignment="1">
      <alignment vertical="center" wrapText="1"/>
    </xf>
    <xf numFmtId="3" fontId="2" fillId="6" borderId="14" xfId="1" applyNumberFormat="1" applyFont="1" applyFill="1" applyBorder="1" applyAlignment="1">
      <alignment horizontal="center" vertical="center" wrapText="1"/>
    </xf>
    <xf numFmtId="3" fontId="2" fillId="6" borderId="14" xfId="0" applyNumberFormat="1" applyFont="1" applyFill="1" applyBorder="1" applyAlignment="1">
      <alignment horizontal="center" vertical="center" wrapText="1"/>
    </xf>
    <xf numFmtId="0" fontId="2" fillId="6" borderId="14" xfId="0" applyFont="1" applyFill="1" applyBorder="1" applyAlignment="1">
      <alignment horizontal="center" vertical="center"/>
    </xf>
    <xf numFmtId="0" fontId="2" fillId="6" borderId="14" xfId="0" applyFont="1" applyFill="1" applyBorder="1" applyAlignment="1">
      <alignment wrapText="1"/>
    </xf>
    <xf numFmtId="0" fontId="12" fillId="6" borderId="14" xfId="0" applyFont="1" applyFill="1" applyBorder="1" applyAlignment="1">
      <alignment horizontal="center" vertical="center"/>
    </xf>
    <xf numFmtId="3" fontId="2" fillId="6" borderId="14" xfId="2" applyNumberFormat="1" applyFont="1" applyFill="1" applyBorder="1" applyAlignment="1">
      <alignment horizontal="center" vertical="center" wrapText="1"/>
    </xf>
    <xf numFmtId="0" fontId="4" fillId="6" borderId="4" xfId="0" applyFont="1" applyFill="1" applyBorder="1"/>
    <xf numFmtId="0" fontId="2" fillId="6" borderId="14" xfId="0" applyFont="1" applyFill="1" applyBorder="1" applyAlignment="1">
      <alignment vertical="center"/>
    </xf>
    <xf numFmtId="3" fontId="2" fillId="6" borderId="14" xfId="1" applyNumberFormat="1" applyFont="1" applyFill="1" applyBorder="1" applyAlignment="1">
      <alignment horizontal="center" vertical="center"/>
    </xf>
    <xf numFmtId="0" fontId="10" fillId="6" borderId="14" xfId="0" applyFont="1" applyFill="1" applyBorder="1" applyAlignment="1">
      <alignment horizontal="center" vertical="center"/>
    </xf>
    <xf numFmtId="0" fontId="12" fillId="6" borderId="14" xfId="0" applyFont="1" applyFill="1" applyBorder="1" applyAlignment="1">
      <alignment horizontal="left" vertical="center" wrapText="1"/>
    </xf>
    <xf numFmtId="0" fontId="9" fillId="6" borderId="14" xfId="0" applyFont="1" applyFill="1" applyBorder="1" applyAlignment="1">
      <alignment horizontal="center" vertical="center" wrapText="1"/>
    </xf>
    <xf numFmtId="0" fontId="5" fillId="6" borderId="14" xfId="0" applyFont="1" applyFill="1" applyBorder="1" applyAlignment="1">
      <alignment horizontal="center" vertical="center"/>
    </xf>
    <xf numFmtId="3" fontId="5" fillId="6" borderId="14" xfId="0" applyNumberFormat="1" applyFont="1" applyFill="1" applyBorder="1" applyAlignment="1">
      <alignment horizontal="center" vertical="center" wrapText="1"/>
    </xf>
    <xf numFmtId="0" fontId="4" fillId="6" borderId="14" xfId="0" applyFont="1" applyFill="1" applyBorder="1"/>
    <xf numFmtId="3" fontId="2" fillId="6" borderId="14" xfId="2" applyNumberFormat="1" applyFont="1" applyFill="1" applyBorder="1" applyAlignment="1">
      <alignment horizontal="center" vertical="center"/>
    </xf>
    <xf numFmtId="0" fontId="12" fillId="6" borderId="14" xfId="0" applyFont="1" applyFill="1" applyBorder="1" applyAlignment="1">
      <alignment vertical="center"/>
    </xf>
    <xf numFmtId="3" fontId="12" fillId="6" borderId="14" xfId="2" applyNumberFormat="1" applyFont="1" applyFill="1" applyBorder="1" applyAlignment="1">
      <alignment horizontal="center" vertical="center"/>
    </xf>
    <xf numFmtId="0" fontId="14" fillId="6" borderId="4" xfId="0" applyFont="1" applyFill="1" applyBorder="1"/>
    <xf numFmtId="0" fontId="14" fillId="6" borderId="4" xfId="0" applyFont="1" applyFill="1" applyBorder="1" applyAlignment="1">
      <alignment wrapText="1"/>
    </xf>
    <xf numFmtId="0" fontId="9" fillId="6" borderId="14" xfId="0" applyFont="1" applyFill="1" applyBorder="1" applyAlignment="1">
      <alignment vertical="center" wrapText="1"/>
    </xf>
    <xf numFmtId="0" fontId="13" fillId="6" borderId="14" xfId="0" applyFont="1" applyFill="1" applyBorder="1" applyAlignment="1">
      <alignment vertical="center" wrapText="1"/>
    </xf>
    <xf numFmtId="3" fontId="13" fillId="6" borderId="14" xfId="2" applyNumberFormat="1" applyFont="1" applyFill="1" applyBorder="1" applyAlignment="1">
      <alignment horizontal="center" vertical="center" wrapText="1"/>
    </xf>
    <xf numFmtId="3" fontId="13" fillId="6" borderId="14" xfId="0" applyNumberFormat="1"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4" fillId="6" borderId="14" xfId="0" applyFont="1" applyFill="1" applyBorder="1"/>
    <xf numFmtId="3" fontId="2" fillId="6" borderId="14" xfId="0" applyNumberFormat="1" applyFont="1" applyFill="1" applyBorder="1" applyAlignment="1">
      <alignment horizontal="left" vertical="center" wrapText="1"/>
    </xf>
    <xf numFmtId="0" fontId="11" fillId="6" borderId="14" xfId="0" applyFont="1" applyFill="1" applyBorder="1" applyAlignment="1">
      <alignment vertical="center" wrapText="1"/>
    </xf>
    <xf numFmtId="0" fontId="21" fillId="6" borderId="14" xfId="0" applyFont="1" applyFill="1" applyBorder="1" applyAlignment="1">
      <alignment vertical="center" wrapText="1"/>
    </xf>
    <xf numFmtId="164" fontId="10" fillId="6" borderId="14" xfId="2" applyNumberFormat="1" applyFont="1" applyFill="1" applyBorder="1" applyAlignment="1">
      <alignment horizontal="center" vertical="center" wrapText="1"/>
    </xf>
    <xf numFmtId="0" fontId="9" fillId="6" borderId="14" xfId="0" applyFont="1" applyFill="1" applyBorder="1" applyAlignment="1">
      <alignment wrapText="1"/>
    </xf>
    <xf numFmtId="0" fontId="10" fillId="4" borderId="14" xfId="0" applyFont="1" applyFill="1" applyBorder="1" applyAlignment="1">
      <alignment horizontal="center" vertical="center" wrapText="1"/>
    </xf>
    <xf numFmtId="3" fontId="10" fillId="4" borderId="14" xfId="1" applyNumberFormat="1" applyFont="1" applyFill="1" applyBorder="1" applyAlignment="1">
      <alignment horizontal="center" vertical="center" wrapText="1"/>
    </xf>
    <xf numFmtId="0" fontId="2" fillId="7" borderId="14" xfId="0" applyFont="1" applyFill="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6" borderId="8" xfId="0" applyFont="1" applyFill="1" applyBorder="1" applyAlignment="1">
      <alignment horizontal="left" vertical="center" wrapText="1"/>
    </xf>
    <xf numFmtId="0" fontId="8" fillId="6" borderId="9" xfId="0" applyFont="1" applyFill="1" applyBorder="1" applyAlignment="1">
      <alignment horizontal="left" vertical="center" wrapText="1"/>
    </xf>
    <xf numFmtId="0" fontId="8" fillId="6" borderId="10"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6" borderId="13"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6" borderId="0" xfId="0" applyFont="1" applyFill="1" applyAlignment="1">
      <alignment horizontal="left" vertical="center" wrapText="1"/>
    </xf>
    <xf numFmtId="0" fontId="2" fillId="6" borderId="3" xfId="0" applyFont="1" applyFill="1" applyBorder="1" applyAlignment="1">
      <alignment horizontal="left" vertical="center" wrapText="1"/>
    </xf>
    <xf numFmtId="0" fontId="10" fillId="4" borderId="14" xfId="0" applyFont="1" applyFill="1" applyBorder="1" applyAlignment="1">
      <alignment horizontal="center" vertical="center" wrapText="1"/>
    </xf>
    <xf numFmtId="3" fontId="5" fillId="4" borderId="14" xfId="1" applyNumberFormat="1" applyFont="1" applyFill="1" applyBorder="1" applyAlignment="1">
      <alignment horizont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4" xfId="0" applyFont="1" applyBorder="1" applyAlignment="1">
      <alignment horizontal="left" vertical="center" wrapText="1"/>
    </xf>
    <xf numFmtId="0" fontId="11" fillId="4" borderId="1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2" fillId="6" borderId="14" xfId="0" applyFont="1" applyFill="1" applyBorder="1" applyAlignment="1">
      <alignment horizontal="left" vertical="center" wrapText="1"/>
    </xf>
    <xf numFmtId="3" fontId="2" fillId="6" borderId="14" xfId="1" applyNumberFormat="1" applyFont="1" applyFill="1" applyBorder="1" applyAlignment="1">
      <alignment horizontal="center" vertical="center" wrapText="1"/>
    </xf>
    <xf numFmtId="3" fontId="2" fillId="6" borderId="14" xfId="0" applyNumberFormat="1" applyFont="1" applyFill="1" applyBorder="1" applyAlignment="1">
      <alignment horizontal="center" vertical="center" wrapText="1"/>
    </xf>
    <xf numFmtId="0" fontId="2" fillId="6" borderId="14" xfId="0" applyFont="1" applyFill="1" applyBorder="1" applyAlignment="1">
      <alignment horizontal="center" vertical="center"/>
    </xf>
    <xf numFmtId="0" fontId="9" fillId="6" borderId="14" xfId="0" applyFont="1" applyFill="1" applyBorder="1" applyAlignment="1">
      <alignment horizontal="left"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17" fillId="0" borderId="4" xfId="0" applyFont="1" applyBorder="1" applyAlignment="1">
      <alignment horizontal="left" vertical="center" wrapText="1"/>
    </xf>
    <xf numFmtId="0" fontId="10" fillId="6"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center" vertical="center" wrapText="1"/>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2" fillId="0" borderId="16" xfId="0" applyFont="1" applyBorder="1" applyAlignment="1">
      <alignment horizontal="center"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3" fontId="2" fillId="0" borderId="15" xfId="1" applyNumberFormat="1" applyFont="1" applyBorder="1" applyAlignment="1">
      <alignment horizontal="center" vertical="center" wrapText="1"/>
    </xf>
    <xf numFmtId="3" fontId="2" fillId="0" borderId="16" xfId="1" applyNumberFormat="1" applyFont="1" applyBorder="1" applyAlignment="1">
      <alignment horizontal="center" vertical="center" wrapText="1"/>
    </xf>
    <xf numFmtId="3" fontId="2" fillId="0" borderId="17" xfId="1" applyNumberFormat="1" applyFont="1" applyBorder="1" applyAlignment="1">
      <alignment horizontal="center" vertical="center" wrapText="1"/>
    </xf>
    <xf numFmtId="0" fontId="11" fillId="2" borderId="14" xfId="0" applyFont="1" applyFill="1" applyBorder="1" applyAlignment="1">
      <alignment horizontal="center" vertical="center" wrapText="1"/>
    </xf>
  </cellXfs>
  <cellStyles count="3">
    <cellStyle name="Comma" xfId="2" builtinId="3"/>
    <cellStyle name="Comma 2" xfId="1" xr:uid="{00000000-0005-0000-0000-000001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2" name="Picture 1">
          <a:extLst>
            <a:ext uri="{FF2B5EF4-FFF2-40B4-BE49-F238E27FC236}">
              <a16:creationId xmlns:a16="http://schemas.microsoft.com/office/drawing/2014/main" id="{4AF63F75-FC10-42BC-BB30-190F85100A92}"/>
            </a:ext>
          </a:extLst>
        </xdr:cNvPr>
        <xdr:cNvPicPr>
          <a:picLocks noChangeAspect="1"/>
        </xdr:cNvPicPr>
      </xdr:nvPicPr>
      <xdr:blipFill>
        <a:blip xmlns:r="http://schemas.openxmlformats.org/officeDocument/2006/relationships" r:embed="rId1"/>
        <a:stretch>
          <a:fillRect/>
        </a:stretch>
      </xdr:blipFill>
      <xdr:spPr>
        <a:xfrm>
          <a:off x="208225" y="304800"/>
          <a:ext cx="2062477"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3"/>
  <sheetViews>
    <sheetView tabSelected="1" view="pageBreakPreview" topLeftCell="A31" zoomScale="55" zoomScaleNormal="55" zoomScaleSheetLayoutView="55" workbookViewId="0">
      <selection activeCell="D38" sqref="D38"/>
    </sheetView>
  </sheetViews>
  <sheetFormatPr defaultColWidth="9.140625" defaultRowHeight="15.75" x14ac:dyDescent="0.25"/>
  <cols>
    <col min="1" max="1" width="7.140625" style="15" customWidth="1"/>
    <col min="2" max="2" width="13.42578125" style="44" customWidth="1"/>
    <col min="3" max="3" width="53.28515625" style="15" customWidth="1"/>
    <col min="4" max="4" width="48.5703125" style="15" customWidth="1"/>
    <col min="5" max="5" width="17.42578125" style="15" customWidth="1"/>
    <col min="6" max="6" width="17.5703125" style="15" customWidth="1"/>
    <col min="7" max="7" width="18.42578125" style="15" customWidth="1"/>
    <col min="8" max="9" width="17.28515625" style="45" customWidth="1"/>
    <col min="10" max="10" width="40.7109375" style="46" bestFit="1" customWidth="1"/>
    <col min="11" max="11" width="19.7109375" style="15" customWidth="1"/>
    <col min="12" max="12" width="9.85546875" style="15" bestFit="1" customWidth="1"/>
    <col min="13" max="16384" width="9.140625" style="15"/>
  </cols>
  <sheetData>
    <row r="1" spans="1:15" s="2" customFormat="1" ht="16.5" customHeight="1" x14ac:dyDescent="0.25">
      <c r="A1" s="1"/>
      <c r="B1" s="1"/>
      <c r="C1" s="1"/>
      <c r="D1" s="111" t="s">
        <v>0</v>
      </c>
      <c r="E1" s="112"/>
      <c r="F1" s="112"/>
      <c r="G1" s="112"/>
      <c r="H1" s="112"/>
      <c r="I1" s="112"/>
      <c r="J1" s="113"/>
    </row>
    <row r="2" spans="1:15" s="4" customFormat="1" ht="16.5" customHeight="1" x14ac:dyDescent="0.25">
      <c r="A2" s="3"/>
      <c r="B2" s="3"/>
      <c r="C2" s="3"/>
      <c r="D2" s="111"/>
      <c r="E2" s="112"/>
      <c r="F2" s="112"/>
      <c r="G2" s="112"/>
      <c r="H2" s="112"/>
      <c r="I2" s="112"/>
      <c r="J2" s="113"/>
    </row>
    <row r="3" spans="1:15" s="4" customFormat="1" ht="16.5" customHeight="1" x14ac:dyDescent="0.25">
      <c r="A3" s="3"/>
      <c r="B3" s="3"/>
      <c r="C3" s="3"/>
      <c r="D3" s="111"/>
      <c r="E3" s="112"/>
      <c r="F3" s="112"/>
      <c r="G3" s="112"/>
      <c r="H3" s="112"/>
      <c r="I3" s="112"/>
      <c r="J3" s="113"/>
    </row>
    <row r="4" spans="1:15" s="4" customFormat="1" ht="16.5" customHeight="1" x14ac:dyDescent="0.25">
      <c r="A4" s="3"/>
      <c r="B4" s="3"/>
      <c r="C4" s="3"/>
      <c r="D4" s="111"/>
      <c r="E4" s="112"/>
      <c r="F4" s="112"/>
      <c r="G4" s="112"/>
      <c r="H4" s="112"/>
      <c r="I4" s="112"/>
      <c r="J4" s="113"/>
    </row>
    <row r="5" spans="1:15" s="4" customFormat="1" ht="16.5" customHeight="1" x14ac:dyDescent="0.25">
      <c r="A5" s="3"/>
      <c r="B5" s="3"/>
      <c r="C5" s="3"/>
      <c r="D5" s="114"/>
      <c r="E5" s="115"/>
      <c r="F5" s="115"/>
      <c r="G5" s="115"/>
      <c r="H5" s="115"/>
      <c r="I5" s="115"/>
      <c r="J5" s="116"/>
    </row>
    <row r="6" spans="1:15" s="4" customFormat="1" ht="16.5" x14ac:dyDescent="0.25">
      <c r="A6" s="5"/>
      <c r="B6" s="6"/>
      <c r="C6" s="6"/>
      <c r="D6" s="6"/>
      <c r="E6" s="6"/>
      <c r="F6" s="6"/>
      <c r="G6" s="6"/>
      <c r="H6" s="7"/>
      <c r="I6" s="7"/>
      <c r="J6" s="5"/>
    </row>
    <row r="7" spans="1:15" s="4" customFormat="1" ht="18.75" x14ac:dyDescent="0.25">
      <c r="A7" s="117" t="s">
        <v>1</v>
      </c>
      <c r="B7" s="118"/>
      <c r="C7" s="118"/>
      <c r="D7" s="118"/>
      <c r="E7" s="118"/>
      <c r="F7" s="118"/>
      <c r="G7" s="118"/>
      <c r="H7" s="118"/>
      <c r="I7" s="118"/>
      <c r="J7" s="119"/>
      <c r="K7" s="8"/>
      <c r="L7" s="8"/>
      <c r="M7" s="8"/>
      <c r="N7" s="8"/>
      <c r="O7" s="8"/>
    </row>
    <row r="8" spans="1:15" s="4" customFormat="1" ht="16.5" x14ac:dyDescent="0.25">
      <c r="A8" s="9"/>
      <c r="B8" s="9"/>
      <c r="C8" s="9"/>
      <c r="D8" s="9"/>
      <c r="E8" s="9"/>
      <c r="F8" s="9"/>
      <c r="G8" s="9"/>
      <c r="H8" s="10"/>
      <c r="I8" s="10"/>
      <c r="J8" s="9"/>
      <c r="K8" s="8"/>
      <c r="L8" s="8"/>
      <c r="M8" s="8"/>
      <c r="N8" s="8"/>
      <c r="O8" s="8"/>
    </row>
    <row r="9" spans="1:15" s="4" customFormat="1" ht="16.5" customHeight="1" x14ac:dyDescent="0.25">
      <c r="A9" s="72"/>
      <c r="B9" s="120" t="s">
        <v>2</v>
      </c>
      <c r="C9" s="121"/>
      <c r="D9" s="121"/>
      <c r="E9" s="121"/>
      <c r="F9" s="121"/>
      <c r="G9" s="121"/>
      <c r="H9" s="121"/>
      <c r="I9" s="121"/>
      <c r="J9" s="122"/>
      <c r="K9" s="12"/>
      <c r="L9" s="12"/>
      <c r="M9" s="12"/>
      <c r="N9" s="12"/>
    </row>
    <row r="10" spans="1:15" s="4" customFormat="1" ht="15.75" customHeight="1" x14ac:dyDescent="0.25">
      <c r="A10" s="123" t="s">
        <v>3</v>
      </c>
      <c r="B10" s="124"/>
      <c r="C10" s="124"/>
      <c r="D10" s="124"/>
      <c r="E10" s="124"/>
      <c r="F10" s="124"/>
      <c r="G10" s="124"/>
      <c r="H10" s="124"/>
      <c r="I10" s="124"/>
      <c r="J10" s="125"/>
      <c r="K10" s="13"/>
      <c r="L10" s="13"/>
      <c r="M10" s="13"/>
      <c r="N10" s="13"/>
      <c r="O10" s="13"/>
    </row>
    <row r="11" spans="1:15" s="4" customFormat="1" ht="15.75" customHeight="1" x14ac:dyDescent="0.25">
      <c r="A11" s="126"/>
      <c r="B11" s="127"/>
      <c r="C11" s="127"/>
      <c r="D11" s="127"/>
      <c r="E11" s="127"/>
      <c r="F11" s="127"/>
      <c r="G11" s="127"/>
      <c r="H11" s="127"/>
      <c r="I11" s="127"/>
      <c r="J11" s="128"/>
      <c r="K11" s="14"/>
      <c r="L11" s="14"/>
      <c r="M11" s="14"/>
      <c r="N11" s="14"/>
      <c r="O11" s="14"/>
    </row>
    <row r="12" spans="1:15" ht="16.5" x14ac:dyDescent="0.25">
      <c r="A12" s="129" t="s">
        <v>4</v>
      </c>
      <c r="B12" s="129" t="s">
        <v>5</v>
      </c>
      <c r="C12" s="129"/>
      <c r="D12" s="129" t="s">
        <v>6</v>
      </c>
      <c r="E12" s="129" t="s">
        <v>72</v>
      </c>
      <c r="F12" s="129" t="s">
        <v>73</v>
      </c>
      <c r="G12" s="130" t="s">
        <v>51</v>
      </c>
      <c r="H12" s="130"/>
      <c r="I12" s="130"/>
      <c r="J12" s="134" t="s">
        <v>7</v>
      </c>
      <c r="K12" s="18"/>
    </row>
    <row r="13" spans="1:15" ht="33" customHeight="1" x14ac:dyDescent="0.25">
      <c r="A13" s="129"/>
      <c r="B13" s="129"/>
      <c r="C13" s="129"/>
      <c r="D13" s="129"/>
      <c r="E13" s="129"/>
      <c r="F13" s="129"/>
      <c r="G13" s="108" t="s">
        <v>74</v>
      </c>
      <c r="H13" s="109" t="s">
        <v>47</v>
      </c>
      <c r="I13" s="109" t="s">
        <v>48</v>
      </c>
      <c r="J13" s="134"/>
      <c r="K13" s="47"/>
    </row>
    <row r="14" spans="1:15" ht="49.5" x14ac:dyDescent="0.25">
      <c r="A14" s="135">
        <f>IF(LEN(C14)=0,"",COUNTA($C$14:C14))</f>
        <v>1</v>
      </c>
      <c r="B14" s="136" t="s">
        <v>8</v>
      </c>
      <c r="C14" s="137" t="s">
        <v>9</v>
      </c>
      <c r="D14" s="76" t="s">
        <v>10</v>
      </c>
      <c r="E14" s="138">
        <v>200000</v>
      </c>
      <c r="F14" s="139">
        <f>MROUND(E14*95%,1000)</f>
        <v>190000</v>
      </c>
      <c r="G14" s="138" t="s">
        <v>75</v>
      </c>
      <c r="H14" s="138" t="s">
        <v>75</v>
      </c>
      <c r="I14" s="138" t="s">
        <v>75</v>
      </c>
      <c r="J14" s="140"/>
      <c r="K14" s="66"/>
    </row>
    <row r="15" spans="1:15" ht="49.5" x14ac:dyDescent="0.25">
      <c r="A15" s="135"/>
      <c r="B15" s="136"/>
      <c r="C15" s="137"/>
      <c r="D15" s="76" t="s">
        <v>11</v>
      </c>
      <c r="E15" s="138"/>
      <c r="F15" s="139"/>
      <c r="G15" s="138"/>
      <c r="H15" s="138"/>
      <c r="I15" s="138"/>
      <c r="J15" s="140"/>
      <c r="K15" s="66"/>
    </row>
    <row r="16" spans="1:15" ht="33" x14ac:dyDescent="0.25">
      <c r="A16" s="135"/>
      <c r="B16" s="136"/>
      <c r="C16" s="137"/>
      <c r="D16" s="76" t="s">
        <v>12</v>
      </c>
      <c r="E16" s="138"/>
      <c r="F16" s="139"/>
      <c r="G16" s="138"/>
      <c r="H16" s="138"/>
      <c r="I16" s="138"/>
      <c r="J16" s="140"/>
      <c r="K16" s="66"/>
    </row>
    <row r="17" spans="1:11" ht="16.5" x14ac:dyDescent="0.25">
      <c r="A17" s="135"/>
      <c r="B17" s="136"/>
      <c r="C17" s="137"/>
      <c r="D17" s="76" t="s">
        <v>13</v>
      </c>
      <c r="E17" s="138"/>
      <c r="F17" s="139"/>
      <c r="G17" s="138"/>
      <c r="H17" s="138"/>
      <c r="I17" s="138"/>
      <c r="J17" s="140"/>
      <c r="K17" s="18"/>
    </row>
    <row r="18" spans="1:11" ht="16.5" x14ac:dyDescent="0.25">
      <c r="A18" s="135"/>
      <c r="B18" s="136"/>
      <c r="C18" s="137"/>
      <c r="D18" s="76" t="s">
        <v>14</v>
      </c>
      <c r="E18" s="138"/>
      <c r="F18" s="139"/>
      <c r="G18" s="138"/>
      <c r="H18" s="138"/>
      <c r="I18" s="138"/>
      <c r="J18" s="140"/>
      <c r="K18" s="18"/>
    </row>
    <row r="19" spans="1:11" ht="16.5" x14ac:dyDescent="0.25">
      <c r="A19" s="135"/>
      <c r="B19" s="136"/>
      <c r="C19" s="137"/>
      <c r="D19" s="76" t="s">
        <v>15</v>
      </c>
      <c r="E19" s="138"/>
      <c r="F19" s="139"/>
      <c r="G19" s="138"/>
      <c r="H19" s="138"/>
      <c r="I19" s="138"/>
      <c r="J19" s="140"/>
      <c r="K19" s="18"/>
    </row>
    <row r="20" spans="1:11" ht="33" x14ac:dyDescent="0.25">
      <c r="A20" s="79">
        <f>IF(LEN(C20)=0,"",COUNTA($C$14:C20))</f>
        <v>2</v>
      </c>
      <c r="B20" s="75" t="s">
        <v>16</v>
      </c>
      <c r="C20" s="76" t="s">
        <v>17</v>
      </c>
      <c r="D20" s="76" t="s">
        <v>18</v>
      </c>
      <c r="E20" s="77">
        <v>102000</v>
      </c>
      <c r="F20" s="78">
        <f>MROUND(E20*95%,1000)</f>
        <v>97000</v>
      </c>
      <c r="G20" s="74" t="s">
        <v>75</v>
      </c>
      <c r="H20" s="74" t="s">
        <v>75</v>
      </c>
      <c r="I20" s="74" t="s">
        <v>75</v>
      </c>
      <c r="J20" s="80"/>
      <c r="K20" s="18"/>
    </row>
    <row r="21" spans="1:11" s="71" customFormat="1" ht="49.5" x14ac:dyDescent="0.25">
      <c r="A21" s="81">
        <v>3</v>
      </c>
      <c r="B21" s="73" t="s">
        <v>107</v>
      </c>
      <c r="C21" s="76" t="s">
        <v>108</v>
      </c>
      <c r="D21" s="76" t="s">
        <v>109</v>
      </c>
      <c r="E21" s="82">
        <v>59000</v>
      </c>
      <c r="F21" s="78">
        <f>MROUND(E21*95%,1000)</f>
        <v>56000</v>
      </c>
      <c r="G21" s="74" t="s">
        <v>75</v>
      </c>
      <c r="H21" s="74" t="s">
        <v>75</v>
      </c>
      <c r="I21" s="74" t="s">
        <v>75</v>
      </c>
      <c r="J21" s="83"/>
    </row>
    <row r="22" spans="1:11" ht="66" x14ac:dyDescent="0.25">
      <c r="A22" s="79">
        <f>IF(LEN(C22)=0,"",COUNTA($C$14:C22))</f>
        <v>4</v>
      </c>
      <c r="B22" s="75" t="s">
        <v>19</v>
      </c>
      <c r="C22" s="76" t="s">
        <v>20</v>
      </c>
      <c r="D22" s="76" t="s">
        <v>21</v>
      </c>
      <c r="E22" s="77">
        <v>75000</v>
      </c>
      <c r="F22" s="78">
        <f t="shared" ref="F22:F37" si="0">MROUND(E22*95%,1000)</f>
        <v>71000</v>
      </c>
      <c r="G22" s="74" t="s">
        <v>75</v>
      </c>
      <c r="H22" s="74" t="s">
        <v>75</v>
      </c>
      <c r="I22" s="74" t="s">
        <v>75</v>
      </c>
      <c r="J22" s="80"/>
      <c r="K22" s="18"/>
    </row>
    <row r="23" spans="1:11" s="71" customFormat="1" ht="49.5" x14ac:dyDescent="0.25">
      <c r="A23" s="81">
        <v>5</v>
      </c>
      <c r="B23" s="73" t="s">
        <v>110</v>
      </c>
      <c r="C23" s="76" t="s">
        <v>111</v>
      </c>
      <c r="D23" s="76" t="s">
        <v>112</v>
      </c>
      <c r="E23" s="82">
        <v>27000</v>
      </c>
      <c r="F23" s="78">
        <f>MROUND(E23*95%,1000)</f>
        <v>26000</v>
      </c>
      <c r="G23" s="74" t="s">
        <v>75</v>
      </c>
      <c r="H23" s="74" t="s">
        <v>75</v>
      </c>
      <c r="I23" s="74" t="s">
        <v>75</v>
      </c>
      <c r="J23" s="83"/>
    </row>
    <row r="24" spans="1:11" ht="33" customHeight="1" x14ac:dyDescent="0.25">
      <c r="A24" s="79">
        <f>IF(LEN(C24)=0,"",COUNTA($C$14:C24))</f>
        <v>6</v>
      </c>
      <c r="B24" s="136" t="s">
        <v>22</v>
      </c>
      <c r="C24" s="76" t="s">
        <v>23</v>
      </c>
      <c r="D24" s="76" t="s">
        <v>24</v>
      </c>
      <c r="E24" s="138">
        <v>60000</v>
      </c>
      <c r="F24" s="139">
        <f t="shared" si="0"/>
        <v>57000</v>
      </c>
      <c r="G24" s="74" t="s">
        <v>75</v>
      </c>
      <c r="H24" s="74" t="s">
        <v>75</v>
      </c>
      <c r="I24" s="74" t="s">
        <v>75</v>
      </c>
      <c r="J24" s="141" t="s">
        <v>25</v>
      </c>
      <c r="K24" s="18"/>
    </row>
    <row r="25" spans="1:11" ht="33" x14ac:dyDescent="0.25">
      <c r="A25" s="79">
        <f>IF(LEN(C25)=0,"",COUNTA($C$14:C25))</f>
        <v>7</v>
      </c>
      <c r="B25" s="136"/>
      <c r="C25" s="76" t="s">
        <v>26</v>
      </c>
      <c r="D25" s="76" t="s">
        <v>24</v>
      </c>
      <c r="E25" s="138"/>
      <c r="F25" s="139"/>
      <c r="G25" s="74" t="s">
        <v>75</v>
      </c>
      <c r="H25" s="74" t="s">
        <v>75</v>
      </c>
      <c r="I25" s="74" t="s">
        <v>75</v>
      </c>
      <c r="J25" s="141"/>
      <c r="K25" s="18"/>
    </row>
    <row r="26" spans="1:11" ht="49.5" x14ac:dyDescent="0.25">
      <c r="A26" s="79">
        <f>IF(LEN(C26)=0,"",COUNTA($C$14:C26))</f>
        <v>8</v>
      </c>
      <c r="B26" s="75" t="s">
        <v>27</v>
      </c>
      <c r="C26" s="76" t="s">
        <v>28</v>
      </c>
      <c r="D26" s="84" t="s">
        <v>29</v>
      </c>
      <c r="E26" s="85">
        <v>41000</v>
      </c>
      <c r="F26" s="78">
        <f t="shared" si="0"/>
        <v>39000</v>
      </c>
      <c r="G26" s="74" t="s">
        <v>75</v>
      </c>
      <c r="H26" s="74" t="s">
        <v>75</v>
      </c>
      <c r="I26" s="74" t="s">
        <v>75</v>
      </c>
      <c r="J26" s="80"/>
      <c r="K26" s="18"/>
    </row>
    <row r="27" spans="1:11" s="71" customFormat="1" ht="59.25" customHeight="1" x14ac:dyDescent="0.25">
      <c r="A27" s="81">
        <v>9</v>
      </c>
      <c r="B27" s="86"/>
      <c r="C27" s="87" t="s">
        <v>118</v>
      </c>
      <c r="D27" s="76" t="s">
        <v>113</v>
      </c>
      <c r="E27" s="88" t="s">
        <v>76</v>
      </c>
      <c r="F27" s="88" t="s">
        <v>76</v>
      </c>
      <c r="G27" s="74" t="s">
        <v>75</v>
      </c>
      <c r="H27" s="74" t="s">
        <v>75</v>
      </c>
      <c r="I27" s="74" t="s">
        <v>75</v>
      </c>
      <c r="J27" s="83"/>
    </row>
    <row r="28" spans="1:11" ht="48" customHeight="1" x14ac:dyDescent="0.25">
      <c r="A28" s="79">
        <f>IF(LEN(C28)=0,"",COUNTA($C$14:C28))</f>
        <v>10</v>
      </c>
      <c r="B28" s="75"/>
      <c r="C28" s="76" t="s">
        <v>33</v>
      </c>
      <c r="D28" s="76" t="s">
        <v>34</v>
      </c>
      <c r="E28" s="85">
        <v>230000</v>
      </c>
      <c r="F28" s="78">
        <f t="shared" si="0"/>
        <v>219000</v>
      </c>
      <c r="G28" s="74" t="s">
        <v>75</v>
      </c>
      <c r="H28" s="74" t="s">
        <v>75</v>
      </c>
      <c r="I28" s="74" t="s">
        <v>75</v>
      </c>
      <c r="J28" s="80"/>
      <c r="K28" s="18"/>
    </row>
    <row r="29" spans="1:11" ht="53.25" customHeight="1" x14ac:dyDescent="0.25">
      <c r="A29" s="79">
        <f>IF(LEN(C29)=0,"",COUNTA($C$14:C29))</f>
        <v>11</v>
      </c>
      <c r="B29" s="89"/>
      <c r="C29" s="76" t="s">
        <v>53</v>
      </c>
      <c r="D29" s="76" t="s">
        <v>15</v>
      </c>
      <c r="E29" s="90" t="s">
        <v>76</v>
      </c>
      <c r="F29" s="90" t="s">
        <v>76</v>
      </c>
      <c r="G29" s="110"/>
      <c r="H29" s="110"/>
      <c r="I29" s="74" t="s">
        <v>75</v>
      </c>
      <c r="J29" s="91"/>
      <c r="K29" s="18"/>
    </row>
    <row r="30" spans="1:11" ht="31.5" customHeight="1" x14ac:dyDescent="0.25">
      <c r="A30" s="79">
        <f>IF(LEN(C30)=0,"",COUNTA($C$14:C30))</f>
        <v>12</v>
      </c>
      <c r="B30" s="75" t="s">
        <v>54</v>
      </c>
      <c r="C30" s="76" t="s">
        <v>55</v>
      </c>
      <c r="D30" s="84" t="s">
        <v>56</v>
      </c>
      <c r="E30" s="92">
        <v>41000</v>
      </c>
      <c r="F30" s="78">
        <f t="shared" si="0"/>
        <v>39000</v>
      </c>
      <c r="G30" s="74" t="s">
        <v>75</v>
      </c>
      <c r="H30" s="74" t="s">
        <v>75</v>
      </c>
      <c r="I30" s="74"/>
      <c r="J30" s="91"/>
      <c r="K30" s="18"/>
    </row>
    <row r="31" spans="1:11" s="71" customFormat="1" ht="33" x14ac:dyDescent="0.25">
      <c r="A31" s="81">
        <v>11</v>
      </c>
      <c r="B31" s="142" t="s">
        <v>119</v>
      </c>
      <c r="C31" s="76" t="s">
        <v>114</v>
      </c>
      <c r="D31" s="93" t="s">
        <v>115</v>
      </c>
      <c r="E31" s="94">
        <v>41000</v>
      </c>
      <c r="F31" s="78">
        <f>MROUND(E31*95%,1000)</f>
        <v>39000</v>
      </c>
      <c r="G31" s="74" t="s">
        <v>75</v>
      </c>
      <c r="H31" s="74" t="s">
        <v>75</v>
      </c>
      <c r="I31" s="74" t="s">
        <v>75</v>
      </c>
      <c r="J31" s="95" t="s">
        <v>116</v>
      </c>
    </row>
    <row r="32" spans="1:11" ht="62.25" customHeight="1" x14ac:dyDescent="0.25">
      <c r="A32" s="81">
        <v>13</v>
      </c>
      <c r="B32" s="143"/>
      <c r="C32" s="76" t="s">
        <v>31</v>
      </c>
      <c r="D32" s="84" t="s">
        <v>32</v>
      </c>
      <c r="E32" s="92">
        <v>59000</v>
      </c>
      <c r="F32" s="78">
        <f t="shared" si="0"/>
        <v>56000</v>
      </c>
      <c r="G32" s="74" t="s">
        <v>75</v>
      </c>
      <c r="H32" s="74" t="s">
        <v>75</v>
      </c>
      <c r="I32" s="74" t="s">
        <v>75</v>
      </c>
      <c r="J32" s="96" t="s">
        <v>117</v>
      </c>
      <c r="K32" s="18"/>
    </row>
    <row r="33" spans="1:11" ht="66" x14ac:dyDescent="0.25">
      <c r="A33" s="81">
        <v>15</v>
      </c>
      <c r="B33" s="75" t="s">
        <v>59</v>
      </c>
      <c r="C33" s="76" t="s">
        <v>60</v>
      </c>
      <c r="D33" s="76" t="s">
        <v>61</v>
      </c>
      <c r="E33" s="92">
        <v>41000</v>
      </c>
      <c r="F33" s="78">
        <f t="shared" si="0"/>
        <v>39000</v>
      </c>
      <c r="G33" s="74" t="s">
        <v>75</v>
      </c>
      <c r="H33" s="74" t="s">
        <v>75</v>
      </c>
      <c r="I33" s="110"/>
      <c r="J33" s="91"/>
      <c r="K33" s="18"/>
    </row>
    <row r="34" spans="1:11" ht="33" x14ac:dyDescent="0.25">
      <c r="A34" s="79">
        <v>16</v>
      </c>
      <c r="B34" s="75" t="s">
        <v>62</v>
      </c>
      <c r="C34" s="76" t="s">
        <v>63</v>
      </c>
      <c r="D34" s="76" t="s">
        <v>64</v>
      </c>
      <c r="E34" s="92">
        <v>47000</v>
      </c>
      <c r="F34" s="78">
        <f t="shared" si="0"/>
        <v>45000</v>
      </c>
      <c r="G34" s="74" t="s">
        <v>75</v>
      </c>
      <c r="H34" s="74" t="s">
        <v>75</v>
      </c>
      <c r="I34" s="110"/>
      <c r="J34" s="91"/>
      <c r="K34" s="18"/>
    </row>
    <row r="35" spans="1:11" s="56" customFormat="1" ht="33" x14ac:dyDescent="0.25">
      <c r="A35" s="81">
        <v>17</v>
      </c>
      <c r="B35" s="88"/>
      <c r="C35" s="97" t="s">
        <v>65</v>
      </c>
      <c r="D35" s="98" t="s">
        <v>66</v>
      </c>
      <c r="E35" s="99">
        <v>121000</v>
      </c>
      <c r="F35" s="100">
        <f t="shared" si="0"/>
        <v>115000</v>
      </c>
      <c r="G35" s="101" t="s">
        <v>75</v>
      </c>
      <c r="H35" s="110"/>
      <c r="I35" s="110"/>
      <c r="J35" s="102" t="s">
        <v>77</v>
      </c>
      <c r="K35" s="55"/>
    </row>
    <row r="36" spans="1:11" s="56" customFormat="1" ht="33" x14ac:dyDescent="0.25">
      <c r="A36" s="79">
        <v>18</v>
      </c>
      <c r="B36" s="88"/>
      <c r="C36" s="97" t="s">
        <v>67</v>
      </c>
      <c r="D36" s="98" t="s">
        <v>68</v>
      </c>
      <c r="E36" s="99">
        <v>192000</v>
      </c>
      <c r="F36" s="100">
        <f t="shared" si="0"/>
        <v>182000</v>
      </c>
      <c r="G36" s="101" t="s">
        <v>75</v>
      </c>
      <c r="H36" s="110"/>
      <c r="I36" s="110"/>
      <c r="J36" s="102" t="s">
        <v>77</v>
      </c>
      <c r="K36" s="55"/>
    </row>
    <row r="37" spans="1:11" s="56" customFormat="1" ht="33" x14ac:dyDescent="0.25">
      <c r="A37" s="81">
        <v>19</v>
      </c>
      <c r="B37" s="88"/>
      <c r="C37" s="97" t="s">
        <v>69</v>
      </c>
      <c r="D37" s="98" t="s">
        <v>70</v>
      </c>
      <c r="E37" s="99">
        <v>173000</v>
      </c>
      <c r="F37" s="100">
        <f t="shared" si="0"/>
        <v>164000</v>
      </c>
      <c r="G37" s="101" t="s">
        <v>75</v>
      </c>
      <c r="H37" s="110"/>
      <c r="I37" s="110"/>
      <c r="J37" s="102" t="s">
        <v>77</v>
      </c>
      <c r="K37" s="55"/>
    </row>
    <row r="38" spans="1:11" ht="49.5" x14ac:dyDescent="0.25">
      <c r="A38" s="79">
        <v>20</v>
      </c>
      <c r="B38" s="86"/>
      <c r="C38" s="103" t="s">
        <v>103</v>
      </c>
      <c r="D38" s="103" t="s">
        <v>104</v>
      </c>
      <c r="E38" s="92">
        <v>187000</v>
      </c>
      <c r="F38" s="100">
        <v>178000</v>
      </c>
      <c r="G38" s="110"/>
      <c r="H38" s="110"/>
      <c r="I38" s="74" t="s">
        <v>75</v>
      </c>
      <c r="J38" s="83" t="s">
        <v>120</v>
      </c>
    </row>
    <row r="39" spans="1:11" s="56" customFormat="1" ht="33" x14ac:dyDescent="0.25">
      <c r="A39" s="81">
        <v>21</v>
      </c>
      <c r="B39" s="86"/>
      <c r="C39" s="104" t="s">
        <v>105</v>
      </c>
      <c r="D39" s="105" t="s">
        <v>106</v>
      </c>
      <c r="E39" s="99">
        <v>231000</v>
      </c>
      <c r="F39" s="100">
        <v>220000</v>
      </c>
      <c r="G39" s="101" t="s">
        <v>75</v>
      </c>
      <c r="H39" s="110"/>
      <c r="I39" s="110"/>
      <c r="J39" s="102" t="s">
        <v>77</v>
      </c>
    </row>
    <row r="40" spans="1:11" ht="20.25" customHeight="1" x14ac:dyDescent="0.25">
      <c r="A40" s="145" t="s">
        <v>30</v>
      </c>
      <c r="B40" s="145"/>
      <c r="C40" s="145"/>
      <c r="D40" s="145"/>
      <c r="E40" s="73"/>
      <c r="F40" s="73"/>
      <c r="G40" s="106">
        <f>SUMIF(G14:G39,"x",$F$14:$F$39)</f>
        <v>1654000</v>
      </c>
      <c r="H40" s="106">
        <f>SUMIF(H14:H39,"x",$F$14:$F$39)</f>
        <v>973000</v>
      </c>
      <c r="I40" s="106">
        <f>SUMIF(I14:I39,"x",$F$14:$F$39)</f>
        <v>1028000</v>
      </c>
      <c r="J40" s="107"/>
      <c r="K40" s="18"/>
    </row>
    <row r="41" spans="1:11" ht="16.5" x14ac:dyDescent="0.25">
      <c r="A41" s="27"/>
      <c r="B41" s="28"/>
      <c r="C41" s="27"/>
      <c r="D41" s="27"/>
      <c r="E41" s="27"/>
      <c r="F41" s="27"/>
      <c r="G41" s="27"/>
      <c r="H41" s="29"/>
      <c r="I41" s="29"/>
      <c r="J41" s="30"/>
    </row>
    <row r="42" spans="1:11" s="43" customFormat="1" ht="16.5" x14ac:dyDescent="0.25">
      <c r="A42" s="39" t="s">
        <v>52</v>
      </c>
      <c r="B42" s="40"/>
      <c r="C42" s="40"/>
      <c r="D42" s="40"/>
      <c r="E42" s="40"/>
      <c r="F42" s="40"/>
      <c r="G42" s="40"/>
      <c r="H42" s="41"/>
      <c r="I42" s="41"/>
      <c r="J42" s="42"/>
    </row>
    <row r="43" spans="1:11" s="32" customFormat="1" ht="16.5" x14ac:dyDescent="0.25">
      <c r="A43" s="33"/>
      <c r="B43" s="133" t="s">
        <v>35</v>
      </c>
      <c r="C43" s="133"/>
      <c r="D43" s="133"/>
      <c r="E43" s="133"/>
      <c r="F43" s="133"/>
      <c r="G43" s="133"/>
      <c r="H43" s="133"/>
      <c r="I43" s="133"/>
      <c r="J43" s="133"/>
    </row>
    <row r="44" spans="1:11" s="32" customFormat="1" ht="16.5" x14ac:dyDescent="0.25">
      <c r="A44" s="33"/>
      <c r="B44" s="133" t="s">
        <v>36</v>
      </c>
      <c r="C44" s="133"/>
      <c r="D44" s="133"/>
      <c r="E44" s="133"/>
      <c r="F44" s="133"/>
      <c r="G44" s="133"/>
      <c r="H44" s="133"/>
      <c r="I44" s="133"/>
      <c r="J44" s="133"/>
    </row>
    <row r="45" spans="1:11" s="35" customFormat="1" ht="38.25" customHeight="1" x14ac:dyDescent="0.25">
      <c r="A45" s="34"/>
      <c r="B45" s="133" t="s">
        <v>37</v>
      </c>
      <c r="C45" s="133"/>
      <c r="D45" s="133"/>
      <c r="E45" s="133"/>
      <c r="F45" s="133"/>
      <c r="G45" s="133"/>
      <c r="H45" s="133"/>
      <c r="I45" s="133"/>
      <c r="J45" s="133"/>
    </row>
    <row r="46" spans="1:11" s="37" customFormat="1" ht="32.25" customHeight="1" x14ac:dyDescent="0.25">
      <c r="A46" s="36"/>
      <c r="B46" s="144" t="s">
        <v>38</v>
      </c>
      <c r="C46" s="144"/>
      <c r="D46" s="144"/>
      <c r="E46" s="144"/>
      <c r="F46" s="144"/>
      <c r="G46" s="144"/>
      <c r="H46" s="144"/>
      <c r="I46" s="144"/>
      <c r="J46" s="144"/>
    </row>
    <row r="47" spans="1:11" s="4" customFormat="1" ht="17.25" customHeight="1" x14ac:dyDescent="0.25">
      <c r="A47" s="31"/>
      <c r="B47" s="133" t="s">
        <v>39</v>
      </c>
      <c r="C47" s="133"/>
      <c r="D47" s="133"/>
      <c r="E47" s="133"/>
      <c r="F47" s="133"/>
      <c r="G47" s="133"/>
      <c r="H47" s="133"/>
      <c r="I47" s="133"/>
      <c r="J47" s="133"/>
    </row>
    <row r="48" spans="1:11" s="4" customFormat="1" ht="16.5" x14ac:dyDescent="0.25">
      <c r="A48" s="31"/>
      <c r="B48" s="34" t="s">
        <v>40</v>
      </c>
      <c r="C48" s="34"/>
      <c r="D48" s="38"/>
      <c r="E48" s="38"/>
      <c r="F48" s="38"/>
      <c r="G48" s="38"/>
      <c r="H48" s="7"/>
      <c r="I48" s="7"/>
      <c r="J48" s="5"/>
    </row>
    <row r="49" spans="1:10" s="4" customFormat="1" ht="16.5" x14ac:dyDescent="0.25">
      <c r="A49" s="31"/>
      <c r="B49" s="34" t="s">
        <v>41</v>
      </c>
      <c r="C49" s="34"/>
      <c r="D49" s="38"/>
      <c r="E49" s="38"/>
      <c r="F49" s="38"/>
      <c r="G49" s="38"/>
      <c r="H49" s="7"/>
      <c r="I49" s="7"/>
      <c r="J49" s="5"/>
    </row>
    <row r="50" spans="1:10" s="43" customFormat="1" ht="16.5" x14ac:dyDescent="0.25">
      <c r="A50" s="39" t="s">
        <v>42</v>
      </c>
      <c r="B50" s="40"/>
      <c r="C50" s="40"/>
      <c r="D50" s="40"/>
      <c r="E50" s="40"/>
      <c r="F50" s="40"/>
      <c r="G50" s="40"/>
      <c r="H50" s="41"/>
      <c r="I50" s="41"/>
      <c r="J50" s="42"/>
    </row>
    <row r="51" spans="1:10" s="4" customFormat="1" ht="16.5" x14ac:dyDescent="0.25">
      <c r="A51" s="31"/>
      <c r="B51" s="131" t="s">
        <v>43</v>
      </c>
      <c r="C51" s="132" t="s">
        <v>44</v>
      </c>
      <c r="D51" s="38"/>
      <c r="E51" s="38"/>
      <c r="F51" s="38"/>
      <c r="G51" s="38"/>
      <c r="H51" s="10"/>
      <c r="I51" s="10"/>
      <c r="J51" s="5"/>
    </row>
    <row r="52" spans="1:10" s="4" customFormat="1" ht="16.5" x14ac:dyDescent="0.25">
      <c r="A52" s="31"/>
      <c r="B52" s="5" t="s">
        <v>78</v>
      </c>
      <c r="C52" s="5"/>
      <c r="D52" s="38"/>
      <c r="E52" s="38"/>
      <c r="F52" s="38"/>
      <c r="G52" s="38"/>
      <c r="H52" s="10"/>
      <c r="I52" s="10"/>
      <c r="J52" s="5"/>
    </row>
    <row r="53" spans="1:10" s="4" customFormat="1" ht="16.5" x14ac:dyDescent="0.25">
      <c r="A53" s="31"/>
      <c r="B53" s="5" t="s">
        <v>46</v>
      </c>
      <c r="C53" s="5"/>
      <c r="D53" s="38"/>
      <c r="E53" s="38"/>
      <c r="F53" s="38"/>
      <c r="G53" s="38"/>
      <c r="H53" s="10"/>
      <c r="I53" s="10"/>
      <c r="J53" s="5"/>
    </row>
  </sheetData>
  <mergeCells count="32">
    <mergeCell ref="B31:B32"/>
    <mergeCell ref="B44:J44"/>
    <mergeCell ref="B45:J45"/>
    <mergeCell ref="B46:J46"/>
    <mergeCell ref="B47:J47"/>
    <mergeCell ref="A40:D40"/>
    <mergeCell ref="B51:C51"/>
    <mergeCell ref="B43:J43"/>
    <mergeCell ref="J12:J13"/>
    <mergeCell ref="A14:A19"/>
    <mergeCell ref="B14:B19"/>
    <mergeCell ref="C14:C19"/>
    <mergeCell ref="E14:E19"/>
    <mergeCell ref="F14:F19"/>
    <mergeCell ref="G14:G19"/>
    <mergeCell ref="H14:H19"/>
    <mergeCell ref="I14:I19"/>
    <mergeCell ref="J14:J19"/>
    <mergeCell ref="B24:B25"/>
    <mergeCell ref="E24:E25"/>
    <mergeCell ref="F24:F25"/>
    <mergeCell ref="J24:J25"/>
    <mergeCell ref="D1:J5"/>
    <mergeCell ref="A7:J7"/>
    <mergeCell ref="B9:J9"/>
    <mergeCell ref="A10:J11"/>
    <mergeCell ref="A12:A13"/>
    <mergeCell ref="B12:C13"/>
    <mergeCell ref="D12:D13"/>
    <mergeCell ref="E12:E13"/>
    <mergeCell ref="F12:F13"/>
    <mergeCell ref="G12:I12"/>
  </mergeCells>
  <conditionalFormatting sqref="C1:C1048576">
    <cfRule type="duplicateValues" dxfId="8" priority="1"/>
  </conditionalFormatting>
  <conditionalFormatting sqref="C42">
    <cfRule type="duplicateValues" dxfId="7" priority="2"/>
    <cfRule type="duplicateValues" dxfId="6" priority="3"/>
  </conditionalFormatting>
  <conditionalFormatting sqref="C43:C1048576 C1:C11 C14:C41">
    <cfRule type="duplicateValues" dxfId="5" priority="4"/>
  </conditionalFormatting>
  <conditionalFormatting sqref="C52:C1048576 C1:C11 C14:C41 C43:C50">
    <cfRule type="duplicateValues" dxfId="4" priority="5"/>
  </conditionalFormatting>
  <pageMargins left="0.35433070866141736" right="0.15748031496062992" top="0.23622047244094491" bottom="0.19685039370078741" header="0.15748031496062992" footer="0.15748031496062992"/>
  <pageSetup paperSize="9" scale="39" fitToHeight="0" orientation="portrait" r:id="rId1"/>
  <colBreaks count="1" manualBreakCount="1">
    <brk id="10"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H10" sqref="H10"/>
    </sheetView>
  </sheetViews>
  <sheetFormatPr defaultRowHeight="15" x14ac:dyDescent="0.25"/>
  <cols>
    <col min="1" max="1" width="5" bestFit="1" customWidth="1"/>
    <col min="2" max="2" width="28.5703125" bestFit="1" customWidth="1"/>
    <col min="3" max="4" width="12.140625" bestFit="1" customWidth="1"/>
    <col min="5" max="5" width="18.28515625" bestFit="1" customWidth="1"/>
  </cols>
  <sheetData>
    <row r="1" spans="1:5" x14ac:dyDescent="0.25">
      <c r="A1" s="70" t="s">
        <v>4</v>
      </c>
      <c r="B1" s="70" t="s">
        <v>79</v>
      </c>
      <c r="C1" s="70" t="s">
        <v>80</v>
      </c>
      <c r="D1" s="70" t="s">
        <v>81</v>
      </c>
      <c r="E1" s="70" t="s">
        <v>82</v>
      </c>
    </row>
    <row r="2" spans="1:5" x14ac:dyDescent="0.25">
      <c r="A2" s="67">
        <v>1</v>
      </c>
      <c r="B2" s="68" t="s">
        <v>83</v>
      </c>
      <c r="C2" s="67">
        <v>1983</v>
      </c>
      <c r="D2" s="67" t="s">
        <v>84</v>
      </c>
      <c r="E2" s="67" t="s">
        <v>85</v>
      </c>
    </row>
    <row r="3" spans="1:5" x14ac:dyDescent="0.25">
      <c r="A3" s="67">
        <v>2</v>
      </c>
      <c r="B3" s="68" t="s">
        <v>86</v>
      </c>
      <c r="C3" s="67">
        <v>1979</v>
      </c>
      <c r="D3" s="67" t="s">
        <v>84</v>
      </c>
      <c r="E3" s="67" t="s">
        <v>87</v>
      </c>
    </row>
    <row r="4" spans="1:5" x14ac:dyDescent="0.25">
      <c r="A4" s="67">
        <v>3</v>
      </c>
      <c r="B4" s="68" t="s">
        <v>88</v>
      </c>
      <c r="C4" s="67">
        <v>1986</v>
      </c>
      <c r="D4" s="67" t="s">
        <v>89</v>
      </c>
      <c r="E4" s="67" t="s">
        <v>90</v>
      </c>
    </row>
    <row r="5" spans="1:5" x14ac:dyDescent="0.25">
      <c r="A5" s="67">
        <v>4</v>
      </c>
      <c r="B5" s="68" t="s">
        <v>91</v>
      </c>
      <c r="C5" s="67">
        <v>1987</v>
      </c>
      <c r="D5" s="67" t="s">
        <v>84</v>
      </c>
      <c r="E5" s="67" t="s">
        <v>92</v>
      </c>
    </row>
    <row r="6" spans="1:5" x14ac:dyDescent="0.25">
      <c r="A6" s="67">
        <v>5</v>
      </c>
      <c r="B6" s="68" t="s">
        <v>93</v>
      </c>
      <c r="C6" s="67">
        <v>1985</v>
      </c>
      <c r="D6" s="67" t="s">
        <v>89</v>
      </c>
      <c r="E6" s="67" t="s">
        <v>92</v>
      </c>
    </row>
    <row r="7" spans="1:5" x14ac:dyDescent="0.25">
      <c r="A7" s="67">
        <v>6</v>
      </c>
      <c r="B7" s="68" t="s">
        <v>94</v>
      </c>
      <c r="C7" s="67">
        <v>1980</v>
      </c>
      <c r="D7" s="67" t="s">
        <v>89</v>
      </c>
      <c r="E7" s="67" t="s">
        <v>95</v>
      </c>
    </row>
    <row r="8" spans="1:5" x14ac:dyDescent="0.25">
      <c r="A8" s="67">
        <v>7</v>
      </c>
      <c r="B8" s="68" t="s">
        <v>96</v>
      </c>
      <c r="C8" s="67">
        <v>1980</v>
      </c>
      <c r="D8" s="67" t="s">
        <v>89</v>
      </c>
      <c r="E8" s="67" t="s">
        <v>95</v>
      </c>
    </row>
    <row r="9" spans="1:5" x14ac:dyDescent="0.25">
      <c r="A9" s="67">
        <v>8</v>
      </c>
      <c r="B9" s="68" t="s">
        <v>97</v>
      </c>
      <c r="C9" s="67">
        <v>1968</v>
      </c>
      <c r="D9" s="67" t="s">
        <v>84</v>
      </c>
      <c r="E9" s="67" t="s">
        <v>95</v>
      </c>
    </row>
    <row r="10" spans="1:5" x14ac:dyDescent="0.25">
      <c r="A10" s="67">
        <v>9</v>
      </c>
      <c r="B10" s="68" t="s">
        <v>98</v>
      </c>
      <c r="C10" s="67">
        <v>1984</v>
      </c>
      <c r="D10" s="67" t="s">
        <v>89</v>
      </c>
      <c r="E10" s="67" t="s">
        <v>95</v>
      </c>
    </row>
    <row r="11" spans="1:5" x14ac:dyDescent="0.25">
      <c r="A11" s="67">
        <v>10</v>
      </c>
      <c r="B11" s="68" t="s">
        <v>99</v>
      </c>
      <c r="C11" s="67">
        <v>1994</v>
      </c>
      <c r="D11" s="67" t="s">
        <v>100</v>
      </c>
      <c r="E11" s="67" t="s">
        <v>95</v>
      </c>
    </row>
    <row r="12" spans="1:5" x14ac:dyDescent="0.25">
      <c r="A12" s="67">
        <v>11</v>
      </c>
      <c r="B12" s="69" t="s">
        <v>101</v>
      </c>
      <c r="C12" s="67">
        <v>1976</v>
      </c>
      <c r="D12" s="67" t="s">
        <v>84</v>
      </c>
      <c r="E12" s="67" t="s">
        <v>95</v>
      </c>
    </row>
    <row r="13" spans="1:5" x14ac:dyDescent="0.25">
      <c r="A13" s="67">
        <v>12</v>
      </c>
      <c r="B13" s="68" t="s">
        <v>102</v>
      </c>
      <c r="C13" s="67">
        <v>1985</v>
      </c>
      <c r="D13" s="67" t="s">
        <v>84</v>
      </c>
      <c r="E13" s="67"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0"/>
  <sheetViews>
    <sheetView view="pageBreakPreview" topLeftCell="A25" zoomScale="55" zoomScaleNormal="55" zoomScaleSheetLayoutView="55" workbookViewId="0">
      <selection activeCell="F27" sqref="F27"/>
    </sheetView>
  </sheetViews>
  <sheetFormatPr defaultColWidth="9.140625" defaultRowHeight="15.75" x14ac:dyDescent="0.25"/>
  <cols>
    <col min="1" max="1" width="6.5703125" style="15" customWidth="1"/>
    <col min="2" max="2" width="13.42578125" style="44" customWidth="1"/>
    <col min="3" max="3" width="53.28515625" style="15" customWidth="1"/>
    <col min="4" max="4" width="48.5703125" style="15" customWidth="1"/>
    <col min="5" max="6" width="17.28515625" style="45" customWidth="1"/>
    <col min="7" max="7" width="28.28515625" style="46" customWidth="1"/>
    <col min="8" max="8" width="19.7109375" style="15" customWidth="1"/>
    <col min="9" max="9" width="9.85546875" style="15" bestFit="1" customWidth="1"/>
    <col min="10" max="16384" width="9.140625" style="15"/>
  </cols>
  <sheetData>
    <row r="1" spans="1:12" s="2" customFormat="1" ht="16.5" customHeight="1" x14ac:dyDescent="0.25">
      <c r="A1" s="1"/>
      <c r="B1" s="1"/>
      <c r="C1" s="1"/>
      <c r="D1" s="111" t="s">
        <v>0</v>
      </c>
      <c r="E1" s="112"/>
      <c r="F1" s="112"/>
      <c r="G1" s="113"/>
    </row>
    <row r="2" spans="1:12" s="4" customFormat="1" ht="16.5" customHeight="1" x14ac:dyDescent="0.25">
      <c r="A2" s="3"/>
      <c r="B2" s="3"/>
      <c r="C2" s="3"/>
      <c r="D2" s="111"/>
      <c r="E2" s="112"/>
      <c r="F2" s="112"/>
      <c r="G2" s="113"/>
    </row>
    <row r="3" spans="1:12" s="4" customFormat="1" ht="16.5" customHeight="1" x14ac:dyDescent="0.25">
      <c r="A3" s="3"/>
      <c r="B3" s="3"/>
      <c r="C3" s="3"/>
      <c r="D3" s="111"/>
      <c r="E3" s="112"/>
      <c r="F3" s="112"/>
      <c r="G3" s="113"/>
    </row>
    <row r="4" spans="1:12" s="4" customFormat="1" ht="16.5" customHeight="1" x14ac:dyDescent="0.25">
      <c r="A4" s="3"/>
      <c r="B4" s="3"/>
      <c r="C4" s="3"/>
      <c r="D4" s="111"/>
      <c r="E4" s="112"/>
      <c r="F4" s="112"/>
      <c r="G4" s="113"/>
    </row>
    <row r="5" spans="1:12" s="4" customFormat="1" ht="16.5" customHeight="1" x14ac:dyDescent="0.25">
      <c r="A5" s="3"/>
      <c r="B5" s="3"/>
      <c r="C5" s="3"/>
      <c r="D5" s="114"/>
      <c r="E5" s="115"/>
      <c r="F5" s="115"/>
      <c r="G5" s="116"/>
    </row>
    <row r="6" spans="1:12" s="4" customFormat="1" ht="16.5" x14ac:dyDescent="0.25">
      <c r="A6" s="5"/>
      <c r="B6" s="6"/>
      <c r="C6" s="6"/>
      <c r="D6" s="6"/>
      <c r="E6" s="7"/>
      <c r="F6" s="7"/>
      <c r="G6" s="5"/>
    </row>
    <row r="7" spans="1:12" s="4" customFormat="1" ht="18.75" x14ac:dyDescent="0.25">
      <c r="A7" s="117" t="s">
        <v>1</v>
      </c>
      <c r="B7" s="118"/>
      <c r="C7" s="118"/>
      <c r="D7" s="118"/>
      <c r="E7" s="118"/>
      <c r="F7" s="118"/>
      <c r="G7" s="119"/>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58" t="s">
        <v>2</v>
      </c>
      <c r="C9" s="159"/>
      <c r="D9" s="159"/>
      <c r="E9" s="159"/>
      <c r="F9" s="159"/>
      <c r="G9" s="160"/>
      <c r="H9" s="12"/>
      <c r="I9" s="12"/>
      <c r="J9" s="12"/>
      <c r="K9" s="12"/>
    </row>
    <row r="10" spans="1:12" s="4" customFormat="1" ht="15.75" customHeight="1" x14ac:dyDescent="0.25">
      <c r="A10" s="161" t="s">
        <v>3</v>
      </c>
      <c r="B10" s="162"/>
      <c r="C10" s="162"/>
      <c r="D10" s="162"/>
      <c r="E10" s="162"/>
      <c r="F10" s="162"/>
      <c r="G10" s="163"/>
      <c r="H10" s="13"/>
      <c r="I10" s="13"/>
      <c r="J10" s="13"/>
      <c r="K10" s="13"/>
      <c r="L10" s="13"/>
    </row>
    <row r="11" spans="1:12" s="4" customFormat="1" ht="15.75" customHeight="1" x14ac:dyDescent="0.25">
      <c r="A11" s="164"/>
      <c r="B11" s="165"/>
      <c r="C11" s="165"/>
      <c r="D11" s="165"/>
      <c r="E11" s="165"/>
      <c r="F11" s="165"/>
      <c r="G11" s="166"/>
      <c r="H11" s="14"/>
      <c r="I11" s="14"/>
      <c r="J11" s="14"/>
      <c r="K11" s="14"/>
      <c r="L11" s="14"/>
    </row>
    <row r="12" spans="1:12" ht="16.5" x14ac:dyDescent="0.25">
      <c r="A12" s="146" t="s">
        <v>4</v>
      </c>
      <c r="B12" s="146" t="s">
        <v>5</v>
      </c>
      <c r="C12" s="146"/>
      <c r="D12" s="146" t="s">
        <v>6</v>
      </c>
      <c r="E12" s="130" t="s">
        <v>51</v>
      </c>
      <c r="F12" s="130"/>
      <c r="G12" s="174" t="s">
        <v>7</v>
      </c>
      <c r="H12" s="18"/>
    </row>
    <row r="13" spans="1:12" ht="16.5" customHeight="1" x14ac:dyDescent="0.25">
      <c r="A13" s="146"/>
      <c r="B13" s="146"/>
      <c r="C13" s="146"/>
      <c r="D13" s="146"/>
      <c r="E13" s="16" t="s">
        <v>47</v>
      </c>
      <c r="F13" s="16" t="s">
        <v>48</v>
      </c>
      <c r="G13" s="174"/>
      <c r="H13" s="47"/>
    </row>
    <row r="14" spans="1:12" ht="49.5" x14ac:dyDescent="0.25">
      <c r="A14" s="156">
        <f>IF(LEN(C14)=0,"",COUNTA($C$14:C14))</f>
        <v>1</v>
      </c>
      <c r="B14" s="156" t="s">
        <v>8</v>
      </c>
      <c r="C14" s="168" t="s">
        <v>9</v>
      </c>
      <c r="D14" s="19" t="s">
        <v>10</v>
      </c>
      <c r="E14" s="171">
        <v>200000</v>
      </c>
      <c r="F14" s="171">
        <v>200000</v>
      </c>
      <c r="G14" s="150"/>
      <c r="H14" s="17"/>
    </row>
    <row r="15" spans="1:12" ht="49.5" x14ac:dyDescent="0.25">
      <c r="A15" s="167"/>
      <c r="B15" s="167"/>
      <c r="C15" s="169"/>
      <c r="D15" s="19" t="s">
        <v>11</v>
      </c>
      <c r="E15" s="172"/>
      <c r="F15" s="172"/>
      <c r="G15" s="151"/>
      <c r="H15" s="17"/>
    </row>
    <row r="16" spans="1:12" ht="33" x14ac:dyDescent="0.25">
      <c r="A16" s="167"/>
      <c r="B16" s="167"/>
      <c r="C16" s="169"/>
      <c r="D16" s="19" t="s">
        <v>12</v>
      </c>
      <c r="E16" s="172"/>
      <c r="F16" s="172"/>
      <c r="G16" s="151"/>
      <c r="H16" s="17"/>
    </row>
    <row r="17" spans="1:8" ht="16.5" x14ac:dyDescent="0.25">
      <c r="A17" s="167"/>
      <c r="B17" s="167"/>
      <c r="C17" s="169"/>
      <c r="D17" s="19" t="s">
        <v>13</v>
      </c>
      <c r="E17" s="172"/>
      <c r="F17" s="172"/>
      <c r="G17" s="151"/>
      <c r="H17" s="18"/>
    </row>
    <row r="18" spans="1:8" ht="16.5" x14ac:dyDescent="0.25">
      <c r="A18" s="167"/>
      <c r="B18" s="167"/>
      <c r="C18" s="169"/>
      <c r="D18" s="19" t="s">
        <v>14</v>
      </c>
      <c r="E18" s="172"/>
      <c r="F18" s="172"/>
      <c r="G18" s="151"/>
      <c r="H18" s="18"/>
    </row>
    <row r="19" spans="1:8" ht="16.5" x14ac:dyDescent="0.25">
      <c r="A19" s="157"/>
      <c r="B19" s="157"/>
      <c r="C19" s="170"/>
      <c r="D19" s="19" t="s">
        <v>15</v>
      </c>
      <c r="E19" s="173"/>
      <c r="F19" s="173"/>
      <c r="G19" s="152"/>
      <c r="H19" s="18"/>
    </row>
    <row r="20" spans="1:8" ht="33" x14ac:dyDescent="0.25">
      <c r="A20" s="62">
        <f>IF(LEN(C20)=0,"",COUNTA($C$14:C20))</f>
        <v>2</v>
      </c>
      <c r="B20" s="63" t="s">
        <v>16</v>
      </c>
      <c r="C20" s="19" t="s">
        <v>17</v>
      </c>
      <c r="D20" s="19" t="s">
        <v>18</v>
      </c>
      <c r="E20" s="21">
        <v>102000</v>
      </c>
      <c r="F20" s="21">
        <v>102000</v>
      </c>
      <c r="G20" s="50"/>
      <c r="H20" s="18"/>
    </row>
    <row r="21" spans="1:8" ht="66" x14ac:dyDescent="0.25">
      <c r="A21" s="62">
        <f>IF(LEN(C21)=0,"",COUNTA($C$14:C21))</f>
        <v>3</v>
      </c>
      <c r="B21" s="63" t="s">
        <v>19</v>
      </c>
      <c r="C21" s="19" t="s">
        <v>20</v>
      </c>
      <c r="D21" s="19" t="s">
        <v>21</v>
      </c>
      <c r="E21" s="21">
        <v>75000</v>
      </c>
      <c r="F21" s="21">
        <v>75000</v>
      </c>
      <c r="G21" s="50"/>
      <c r="H21" s="18"/>
    </row>
    <row r="22" spans="1:8" ht="33" customHeight="1" x14ac:dyDescent="0.25">
      <c r="A22" s="62">
        <f>IF(LEN(C22)=0,"",COUNTA($C$14:C22))</f>
        <v>4</v>
      </c>
      <c r="B22" s="153" t="s">
        <v>22</v>
      </c>
      <c r="C22" s="23" t="s">
        <v>23</v>
      </c>
      <c r="D22" s="23" t="s">
        <v>24</v>
      </c>
      <c r="E22" s="154">
        <v>60000</v>
      </c>
      <c r="F22" s="154">
        <v>60000</v>
      </c>
      <c r="G22" s="156" t="s">
        <v>25</v>
      </c>
      <c r="H22" s="18"/>
    </row>
    <row r="23" spans="1:8" ht="33" x14ac:dyDescent="0.25">
      <c r="A23" s="62">
        <f>IF(LEN(C23)=0,"",COUNTA($C$14:C23))</f>
        <v>5</v>
      </c>
      <c r="B23" s="153"/>
      <c r="C23" s="23" t="s">
        <v>26</v>
      </c>
      <c r="D23" s="23" t="s">
        <v>24</v>
      </c>
      <c r="E23" s="155"/>
      <c r="F23" s="155"/>
      <c r="G23" s="157"/>
      <c r="H23" s="18"/>
    </row>
    <row r="24" spans="1:8" ht="49.5" x14ac:dyDescent="0.25">
      <c r="A24" s="62">
        <f>IF(LEN(C24)=0,"",COUNTA($C$14:C24))</f>
        <v>6</v>
      </c>
      <c r="B24" s="63" t="s">
        <v>27</v>
      </c>
      <c r="C24" s="19" t="s">
        <v>28</v>
      </c>
      <c r="D24" s="24" t="s">
        <v>29</v>
      </c>
      <c r="E24" s="25">
        <v>41000</v>
      </c>
      <c r="F24" s="25">
        <v>41000</v>
      </c>
      <c r="G24" s="50"/>
      <c r="H24" s="18"/>
    </row>
    <row r="25" spans="1:8" ht="48" customHeight="1" x14ac:dyDescent="0.25">
      <c r="A25" s="62">
        <f>IF(LEN(C25)=0,"",COUNTA($C$14:C25))</f>
        <v>7</v>
      </c>
      <c r="B25" s="63"/>
      <c r="C25" s="19" t="s">
        <v>33</v>
      </c>
      <c r="D25" s="19" t="s">
        <v>34</v>
      </c>
      <c r="E25" s="25">
        <v>230000</v>
      </c>
      <c r="F25" s="25">
        <v>230000</v>
      </c>
      <c r="G25" s="50"/>
      <c r="H25" s="18"/>
    </row>
    <row r="26" spans="1:8" ht="31.5" customHeight="1" x14ac:dyDescent="0.25">
      <c r="A26" s="62">
        <f>IF(LEN(C26)=0,"",COUNTA($C26:C$40))</f>
        <v>10</v>
      </c>
      <c r="B26" s="62"/>
      <c r="C26" s="19" t="s">
        <v>53</v>
      </c>
      <c r="D26" s="19" t="s">
        <v>15</v>
      </c>
      <c r="E26" s="64"/>
      <c r="F26" s="50">
        <v>165000</v>
      </c>
      <c r="G26" s="18"/>
    </row>
    <row r="27" spans="1:8" ht="31.5" customHeight="1" x14ac:dyDescent="0.25">
      <c r="A27" s="62">
        <f>IF(LEN(C27)=0,"",COUNTA($C27:C$40))</f>
        <v>9</v>
      </c>
      <c r="B27" s="63" t="s">
        <v>54</v>
      </c>
      <c r="C27" s="19" t="s">
        <v>55</v>
      </c>
      <c r="D27" s="24" t="s">
        <v>56</v>
      </c>
      <c r="E27" s="64">
        <v>41000</v>
      </c>
      <c r="F27" s="50"/>
      <c r="G27" s="18"/>
    </row>
    <row r="28" spans="1:8" ht="33" customHeight="1" x14ac:dyDescent="0.25">
      <c r="A28" s="62">
        <f>IF(LEN(C28)=0,"",COUNTA($C28:C$39))</f>
        <v>8</v>
      </c>
      <c r="B28" s="63"/>
      <c r="C28" s="23" t="s">
        <v>49</v>
      </c>
      <c r="D28" s="24" t="s">
        <v>50</v>
      </c>
      <c r="E28" s="65">
        <v>41000</v>
      </c>
      <c r="F28" s="65">
        <v>41000</v>
      </c>
      <c r="G28" s="18"/>
    </row>
    <row r="29" spans="1:8" ht="33" x14ac:dyDescent="0.25">
      <c r="A29" s="62">
        <f>IF(LEN(C29)=0,"",COUNTA($C29:C$39))</f>
        <v>7</v>
      </c>
      <c r="B29" s="63"/>
      <c r="C29" s="23" t="s">
        <v>31</v>
      </c>
      <c r="D29" s="24" t="s">
        <v>32</v>
      </c>
      <c r="E29" s="65">
        <v>59000</v>
      </c>
      <c r="F29" s="65">
        <v>59000</v>
      </c>
      <c r="G29" s="18"/>
    </row>
    <row r="30" spans="1:8" ht="33" x14ac:dyDescent="0.25">
      <c r="A30" s="62">
        <f>IF(LEN(C30)=0,"",COUNTA($C30:C$39))</f>
        <v>6</v>
      </c>
      <c r="B30" s="63"/>
      <c r="C30" s="23" t="s">
        <v>57</v>
      </c>
      <c r="D30" s="24" t="s">
        <v>58</v>
      </c>
      <c r="E30" s="65">
        <v>59000</v>
      </c>
      <c r="F30" s="65">
        <v>59000</v>
      </c>
      <c r="G30" s="18"/>
    </row>
    <row r="31" spans="1:8" ht="49.5" x14ac:dyDescent="0.25">
      <c r="A31" s="62">
        <f>IF(LEN(C31)=0,"",COUNTA($C31:C$38))</f>
        <v>5</v>
      </c>
      <c r="B31" s="63" t="s">
        <v>59</v>
      </c>
      <c r="C31" s="23" t="s">
        <v>60</v>
      </c>
      <c r="D31" s="23" t="s">
        <v>61</v>
      </c>
      <c r="E31" s="65">
        <v>41000</v>
      </c>
      <c r="F31" s="50"/>
      <c r="G31" s="18"/>
    </row>
    <row r="32" spans="1:8" ht="33" x14ac:dyDescent="0.25">
      <c r="A32" s="62">
        <f>IF(LEN(C32)=0,"",COUNTA($C32:C$38))</f>
        <v>4</v>
      </c>
      <c r="B32" s="63" t="s">
        <v>62</v>
      </c>
      <c r="C32" s="23" t="s">
        <v>63</v>
      </c>
      <c r="D32" s="23" t="s">
        <v>64</v>
      </c>
      <c r="E32" s="65">
        <v>47000</v>
      </c>
      <c r="F32" s="50"/>
      <c r="G32" s="18"/>
    </row>
    <row r="33" spans="1:8" s="56" customFormat="1" ht="33" x14ac:dyDescent="0.25">
      <c r="A33" s="57">
        <f>IF(LEN(C33)=0,"",COUNTA($C33:C$34))</f>
        <v>2</v>
      </c>
      <c r="B33" s="58"/>
      <c r="C33" s="59" t="s">
        <v>65</v>
      </c>
      <c r="D33" s="20" t="s">
        <v>66</v>
      </c>
      <c r="E33" s="60">
        <v>121000</v>
      </c>
      <c r="F33" s="22"/>
      <c r="G33" s="55" t="s">
        <v>71</v>
      </c>
    </row>
    <row r="34" spans="1:8" s="56" customFormat="1" ht="33" x14ac:dyDescent="0.25">
      <c r="A34" s="57">
        <f>IF(LEN(C34)=0,"",COUNTA($C$34:C34))</f>
        <v>1</v>
      </c>
      <c r="B34" s="58"/>
      <c r="C34" s="59" t="s">
        <v>67</v>
      </c>
      <c r="D34" s="20" t="s">
        <v>68</v>
      </c>
      <c r="E34" s="61">
        <v>192000</v>
      </c>
      <c r="F34" s="22"/>
      <c r="G34" s="55" t="s">
        <v>71</v>
      </c>
    </row>
    <row r="35" spans="1:8" s="56" customFormat="1" ht="33" x14ac:dyDescent="0.25">
      <c r="A35" s="57">
        <f>IF(LEN(C35)=0,"",COUNTA($C$34:C35))</f>
        <v>2</v>
      </c>
      <c r="B35" s="58"/>
      <c r="C35" s="59" t="s">
        <v>69</v>
      </c>
      <c r="D35" s="20" t="s">
        <v>70</v>
      </c>
      <c r="E35" s="61">
        <v>173000</v>
      </c>
      <c r="F35" s="22"/>
      <c r="G35" s="55" t="s">
        <v>71</v>
      </c>
    </row>
    <row r="36" spans="1:8" ht="51.75" customHeight="1" x14ac:dyDescent="0.25">
      <c r="A36" s="51"/>
      <c r="B36" s="52"/>
      <c r="C36" s="53"/>
      <c r="D36" s="54"/>
      <c r="E36" s="48"/>
      <c r="F36" s="22"/>
      <c r="G36" s="49"/>
      <c r="H36" s="18"/>
    </row>
    <row r="37" spans="1:8" ht="20.25" customHeight="1" x14ac:dyDescent="0.25">
      <c r="A37" s="147" t="s">
        <v>30</v>
      </c>
      <c r="B37" s="148"/>
      <c r="C37" s="148"/>
      <c r="D37" s="149"/>
      <c r="E37" s="16">
        <f>SUM(E14:E32)</f>
        <v>996000</v>
      </c>
      <c r="F37" s="16">
        <f>SUM(F14:F32)</f>
        <v>1032000</v>
      </c>
      <c r="G37" s="26"/>
      <c r="H37" s="18"/>
    </row>
    <row r="38" spans="1:8" ht="16.5" x14ac:dyDescent="0.25">
      <c r="A38" s="27"/>
      <c r="B38" s="28"/>
      <c r="C38" s="27"/>
      <c r="D38" s="27"/>
      <c r="E38" s="29"/>
      <c r="F38" s="29"/>
      <c r="G38" s="30"/>
    </row>
    <row r="39" spans="1:8" s="43" customFormat="1" ht="16.5" x14ac:dyDescent="0.25">
      <c r="A39" s="39" t="s">
        <v>52</v>
      </c>
      <c r="B39" s="40"/>
      <c r="C39" s="40"/>
      <c r="D39" s="40"/>
      <c r="E39" s="41"/>
      <c r="F39" s="41"/>
      <c r="G39" s="42"/>
    </row>
    <row r="40" spans="1:8" s="32" customFormat="1" ht="16.5" x14ac:dyDescent="0.25">
      <c r="A40" s="33"/>
      <c r="B40" s="133" t="s">
        <v>35</v>
      </c>
      <c r="C40" s="133"/>
      <c r="D40" s="133"/>
      <c r="E40" s="133"/>
      <c r="F40" s="133"/>
      <c r="G40" s="133"/>
    </row>
    <row r="41" spans="1:8" s="32" customFormat="1" ht="16.5" x14ac:dyDescent="0.25">
      <c r="A41" s="33"/>
      <c r="B41" s="133" t="s">
        <v>36</v>
      </c>
      <c r="C41" s="133"/>
      <c r="D41" s="133"/>
      <c r="E41" s="133"/>
      <c r="F41" s="133"/>
      <c r="G41" s="133"/>
    </row>
    <row r="42" spans="1:8" s="35" customFormat="1" ht="38.25" customHeight="1" x14ac:dyDescent="0.25">
      <c r="A42" s="34"/>
      <c r="B42" s="133" t="s">
        <v>37</v>
      </c>
      <c r="C42" s="133"/>
      <c r="D42" s="133"/>
      <c r="E42" s="133"/>
      <c r="F42" s="133"/>
      <c r="G42" s="133"/>
    </row>
    <row r="43" spans="1:8" s="37" customFormat="1" ht="32.25" customHeight="1" x14ac:dyDescent="0.25">
      <c r="A43" s="36"/>
      <c r="B43" s="144" t="s">
        <v>38</v>
      </c>
      <c r="C43" s="144"/>
      <c r="D43" s="144"/>
      <c r="E43" s="144"/>
      <c r="F43" s="144"/>
      <c r="G43" s="144"/>
    </row>
    <row r="44" spans="1:8" s="4" customFormat="1" ht="17.25" customHeight="1" x14ac:dyDescent="0.25">
      <c r="A44" s="31"/>
      <c r="B44" s="133" t="s">
        <v>39</v>
      </c>
      <c r="C44" s="133"/>
      <c r="D44" s="133"/>
      <c r="E44" s="133"/>
      <c r="F44" s="133"/>
      <c r="G44" s="133"/>
    </row>
    <row r="45" spans="1:8" s="4" customFormat="1" ht="16.5" x14ac:dyDescent="0.25">
      <c r="A45" s="31"/>
      <c r="B45" s="34" t="s">
        <v>40</v>
      </c>
      <c r="C45" s="34"/>
      <c r="D45" s="38"/>
      <c r="E45" s="7"/>
      <c r="F45" s="7"/>
      <c r="G45" s="5"/>
    </row>
    <row r="46" spans="1:8" s="4" customFormat="1" ht="16.5" x14ac:dyDescent="0.25">
      <c r="A46" s="31"/>
      <c r="B46" s="34" t="s">
        <v>41</v>
      </c>
      <c r="C46" s="34"/>
      <c r="D46" s="38"/>
      <c r="E46" s="7"/>
      <c r="F46" s="7"/>
      <c r="G46" s="5"/>
    </row>
    <row r="47" spans="1:8" s="43" customFormat="1" ht="16.5" x14ac:dyDescent="0.25">
      <c r="A47" s="39" t="s">
        <v>42</v>
      </c>
      <c r="B47" s="40"/>
      <c r="C47" s="40"/>
      <c r="D47" s="40"/>
      <c r="E47" s="41"/>
      <c r="F47" s="41"/>
      <c r="G47" s="42"/>
    </row>
    <row r="48" spans="1:8" s="4" customFormat="1" ht="16.5" x14ac:dyDescent="0.25">
      <c r="A48" s="31"/>
      <c r="B48" s="131" t="s">
        <v>43</v>
      </c>
      <c r="C48" s="132" t="s">
        <v>44</v>
      </c>
      <c r="D48" s="38"/>
      <c r="E48" s="10"/>
      <c r="F48" s="10"/>
      <c r="G48" s="5"/>
    </row>
    <row r="49" spans="1:7" s="4" customFormat="1" ht="16.5" x14ac:dyDescent="0.25">
      <c r="A49" s="31"/>
      <c r="B49" s="5" t="s">
        <v>45</v>
      </c>
      <c r="C49" s="5"/>
      <c r="D49" s="38"/>
      <c r="E49" s="10"/>
      <c r="F49" s="10"/>
      <c r="G49" s="5"/>
    </row>
    <row r="50" spans="1:7" s="4" customFormat="1" ht="16.5" x14ac:dyDescent="0.25">
      <c r="A50" s="31"/>
      <c r="B50" s="5" t="s">
        <v>46</v>
      </c>
      <c r="C50" s="5"/>
      <c r="D50" s="38"/>
      <c r="E50" s="10"/>
      <c r="F50" s="10"/>
      <c r="G50" s="5"/>
    </row>
  </sheetData>
  <mergeCells count="26">
    <mergeCell ref="D1:G5"/>
    <mergeCell ref="A7:G7"/>
    <mergeCell ref="B9:G9"/>
    <mergeCell ref="A10:G11"/>
    <mergeCell ref="A14:A19"/>
    <mergeCell ref="B14:B19"/>
    <mergeCell ref="C14:C19"/>
    <mergeCell ref="E14:E19"/>
    <mergeCell ref="F14:F19"/>
    <mergeCell ref="G12:G13"/>
    <mergeCell ref="B43:G43"/>
    <mergeCell ref="B44:G44"/>
    <mergeCell ref="B48:C48"/>
    <mergeCell ref="A12:A13"/>
    <mergeCell ref="B12:C13"/>
    <mergeCell ref="D12:D13"/>
    <mergeCell ref="E12:F12"/>
    <mergeCell ref="A37:D37"/>
    <mergeCell ref="B40:G40"/>
    <mergeCell ref="B41:G41"/>
    <mergeCell ref="B42:G42"/>
    <mergeCell ref="G14:G19"/>
    <mergeCell ref="B22:B23"/>
    <mergeCell ref="E22:E23"/>
    <mergeCell ref="F22:F23"/>
    <mergeCell ref="G22:G23"/>
  </mergeCells>
  <conditionalFormatting sqref="C39">
    <cfRule type="duplicateValues" dxfId="3" priority="1"/>
    <cfRule type="duplicateValues" dxfId="2" priority="2"/>
  </conditionalFormatting>
  <conditionalFormatting sqref="C40:C1048576 C1:C11 C14:C38">
    <cfRule type="duplicateValues" dxfId="1" priority="3"/>
  </conditionalFormatting>
  <conditionalFormatting sqref="C49:C1048576 C1:C11 C14:C38 C40:C47">
    <cfRule type="duplicateValues" dxfId="0" priority="5"/>
  </conditionalFormatting>
  <pageMargins left="0.35433070866141736" right="0.15748031496062992" top="0.23622047244094491" bottom="0.19685039370078741" header="0.15748031496062992" footer="0.15748031496062992"/>
  <pageSetup paperSize="9" scale="53"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BG GÓI KHÁM</vt:lpstr>
      <vt:lpstr>DANH SÁCH</vt:lpstr>
      <vt:lpstr>BÁO GIÁ</vt:lpstr>
      <vt:lpstr>'BÁO GIÁ'!Print_Area</vt:lpstr>
      <vt:lpstr>'BG GÓI KHÁM'!Print_Area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Giang Nguyễn</cp:lastModifiedBy>
  <dcterms:created xsi:type="dcterms:W3CDTF">2015-06-05T18:17:20Z</dcterms:created>
  <dcterms:modified xsi:type="dcterms:W3CDTF">2025-05-16T01:47:22Z</dcterms:modified>
</cp:coreProperties>
</file>