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BÁO GIÁ\MOMO ĐÀ NẴNG\"/>
    </mc:Choice>
  </mc:AlternateContent>
  <xr:revisionPtr revIDLastSave="0" documentId="13_ncr:1_{DF014440-960D-4459-9C81-A434EEB61CC0}" xr6:coauthVersionLast="47" xr6:coauthVersionMax="47" xr10:uidLastSave="{00000000-0000-0000-0000-000000000000}"/>
  <bookViews>
    <workbookView xWindow="-120" yWindow="-120" windowWidth="20730" windowHeight="11160" xr2:uid="{00000000-000D-0000-FFFF-FFFF00000000}"/>
  </bookViews>
  <sheets>
    <sheet name="BÁO GIÁ KSK" sheetId="4" r:id="rId1"/>
  </sheets>
  <definedNames>
    <definedName name="_xlnm.Print_Area" localSheetId="0">'BÁO GIÁ KSK'!$A$1:$J$51</definedName>
    <definedName name="_xlnm.Print_Titles" localSheetId="0">'BÁO GIÁ KSK'!#REF!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4" l="1"/>
  <c r="G50" i="4"/>
  <c r="H50" i="4"/>
  <c r="I50" i="4"/>
  <c r="F50" i="4"/>
  <c r="E50" i="4"/>
  <c r="A23" i="4"/>
  <c r="A24" i="4"/>
  <c r="A25" i="4"/>
  <c r="A26" i="4"/>
  <c r="A27" i="4"/>
  <c r="A28" i="4"/>
  <c r="A29" i="4"/>
  <c r="A30" i="4"/>
  <c r="A31" i="4"/>
  <c r="A32" i="4"/>
  <c r="A33" i="4"/>
  <c r="A34" i="4"/>
  <c r="A35" i="4"/>
  <c r="A36" i="4"/>
  <c r="A37" i="4"/>
  <c r="A38" i="4"/>
  <c r="A39" i="4"/>
  <c r="A40" i="4"/>
  <c r="A41" i="4"/>
  <c r="A42" i="4"/>
  <c r="A43" i="4"/>
  <c r="A44" i="4"/>
  <c r="A45" i="4"/>
  <c r="A46" i="4"/>
  <c r="A47" i="4"/>
  <c r="A49" i="4"/>
  <c r="A22" i="4" l="1"/>
  <c r="A21" i="4"/>
  <c r="A15" i="4"/>
</calcChain>
</file>

<file path=xl/sharedStrings.xml><?xml version="1.0" encoding="utf-8"?>
<sst xmlns="http://schemas.openxmlformats.org/spreadsheetml/2006/main" count="191" uniqueCount="93">
  <si>
    <t>Ghi chú</t>
  </si>
  <si>
    <t>Khám tổng quát</t>
  </si>
  <si>
    <t>Danh mục khám</t>
  </si>
  <si>
    <t>Chức năng khám</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</si>
  <si>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</si>
  <si>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</si>
  <si>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</si>
  <si>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</si>
  <si>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</si>
  <si>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</si>
  <si>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</si>
  <si>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</si>
  <si>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</si>
  <si>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</si>
  <si>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</si>
  <si>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</si>
  <si>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</si>
  <si>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</si>
  <si>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</si>
  <si>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</si>
  <si>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Phát hiện các bệnh lý về sản phụ khoa.</t>
  </si>
  <si>
    <t xml:space="preserve">Tổng kết và tư vấn sức khỏe </t>
  </si>
  <si>
    <t xml:space="preserve">Tư vấn điều trị toàn bộ các kết quả khám </t>
  </si>
  <si>
    <t xml:space="preserve">TỔNG CỘNG </t>
  </si>
  <si>
    <t>Siêu âm màu tuyến vú (Máy GE LOGIQ S7 Expert Công  nghệ XDclear đầu dò ma trận siêu nông - Mỹ )</t>
  </si>
  <si>
    <t>Phát hiện sớm, chính xác các bệnh lý tuyến vú, u vú,…</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</si>
  <si>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</si>
  <si>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</si>
  <si>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</si>
  <si>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</si>
  <si>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</si>
  <si>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</si>
  <si>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</si>
  <si>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</si>
  <si>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</si>
  <si>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Kiểm tra gout</t>
  </si>
  <si>
    <t>Định lượng ACID URIC máu (Hãng Roche - Thụy sỹ - Hóa chất chính hãng - Hóa chất chính hãng)</t>
  </si>
  <si>
    <t>Phát hiện bệnh Goutte.</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</si>
  <si>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</si>
  <si>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</si>
  <si>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</si>
  <si>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</si>
  <si>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</si>
  <si>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</si>
  <si>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</si>
  <si>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</si>
  <si>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</si>
  <si>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</si>
  <si>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</si>
  <si>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</si>
  <si>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</si>
  <si>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</si>
  <si>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</si>
  <si>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</si>
  <si>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</si>
  <si>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AFP  trong máu (Hãng Roche - Thụy sỹ - Hóa chất chính hãng)</t>
  </si>
  <si>
    <t>Xét nghiệm HBsAg (ELISA) (Hãng Roche - Thụy sỹ - Hóa chất chính hãng)</t>
  </si>
  <si>
    <t>Phát hiện có nhiễm viêm gan B hay không? (Định lượng - Nồng độ khánh nguyên bề mặt của Virut).</t>
  </si>
  <si>
    <t>Anti HCV (ELISA) (Hãng Roche - Thụy sỹ - Hóa chất chính hãng)</t>
  </si>
  <si>
    <t>Phát hiện định lượng kháng thể virus viêm gan C (Cho biết tình trạng đã nhiễm Virut)</t>
  </si>
  <si>
    <t>Điện tâm đồ. (Đo điện tim) 12 kênh (Hãng GE - Mỹ)</t>
  </si>
  <si>
    <t>Phát hiện sớm các bệnh lý thiếu máu cơ tim, rối loạn nhịp tim</t>
  </si>
  <si>
    <t>Đo loãng xương bằng sóng siêu âm (Sonost 3000 - Hàn quốc)</t>
  </si>
  <si>
    <t>Phát hiện tình trạng loãng xương toàn thân</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</si>
  <si>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</si>
  <si>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</si>
  <si>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</si>
  <si>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</si>
  <si>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STT</t>
  </si>
  <si>
    <t xml:space="preserve">Chỉ điểm ung thư gan </t>
  </si>
  <si>
    <t>Chỉ điểm ung thư tiền liệt tuyến</t>
  </si>
  <si>
    <t>HP dạ dày</t>
  </si>
  <si>
    <t xml:space="preserve">CÔNG TY CỔ PHẦN BỆNH VIỆN THIỆN NHÂN ĐÀ NẴNG 
Số 276-278-280 Đống Đa - P Thanh Bình -Thành Phố Đà Nẵng 
Điện Thoại : 0236.828489 - 0236. 568988 
Email : Thiennhanhospital@gmail.com
</t>
  </si>
  <si>
    <t>Siêu âm màu Bụng - Tổng Quát  (Máy Siemens Sequoia 2022- Đức hiện đại nhất )</t>
  </si>
  <si>
    <t>Siêu âm Tuyến giáp  (Máy Siemens Sequoia 2022- Đức hiện đại nhất )</t>
  </si>
  <si>
    <t>Khám chuyên khoa Nội, ngoại tổng quát, Chuyên khoa TMH, Chuyên Khoa RMH, Chuyên khoa mắt, chuyên khoa da liễu, Phụ khoa (đối với nữ) cân đo, huyết áp,….</t>
  </si>
  <si>
    <t>Phát hiện sớm, chính xác các bệnh lý về tuyến giáp (u tuyến giáp...).</t>
  </si>
  <si>
    <t>Phát hiện bệnh lý phổi: u phổi, viêm phổi…</t>
  </si>
  <si>
    <t>Chỉ áp dụng với KH chưa từng nhiễm HP. Nếu đã từng dương tính HP thì kết quả test sẽ không chính xác</t>
  </si>
  <si>
    <t>Helicobacter Pylori IgM</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</si>
  <si>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</si>
  <si>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Phải làm cả hai để đánh giá được tình trạng viêm gan</t>
  </si>
  <si>
    <t>Phát hiện các bệnh lý sơ bộ da liễu, ngoại khoa</t>
  </si>
  <si>
    <t>BẢNG BÁO GIÁ GÓI KHÁM SỨC KHỎE TỔNG QUÁT CHẤT LƯỢNG CAO</t>
  </si>
  <si>
    <t>Tư vấn khám phụ khoa, khám vú</t>
  </si>
  <si>
    <t>Ưu đãi trong gói khám</t>
  </si>
  <si>
    <t>Quản lý</t>
  </si>
  <si>
    <t>Nhân viên</t>
  </si>
  <si>
    <t>Đơn giá áp dụng (VND)</t>
  </si>
  <si>
    <t>x</t>
  </si>
  <si>
    <t>Gói Nam</t>
  </si>
  <si>
    <t xml:space="preserve">Gói Nữ </t>
  </si>
  <si>
    <t xml:space="preserve">Gói Nam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</si>
</sst>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name val="Times New Roman"/>
      <family val="1"/>
    </font>
    <font>
      <sz val="13"/>
      <color rgb="FFFF0000"/>
      <name val="Times New Roman"/>
      <family val="1"/>
    </font>
    <font>
      <b/>
      <sz val="14"/>
      <color theme="1"/>
      <name val="Times New Roman"/>
      <family val="1"/>
    </font>
    <font>
      <sz val="12"/>
      <name val="Times New Roman"/>
      <family val="1"/>
    </font>
  </fonts>
  <fills count="5">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0" tint="-0.249977111117893"/>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s>
  <cellStyleXfs count="2">
    <xf numFmtId="0" fontId="0" fillId="0" borderId="0"/>
    <xf numFmtId="43" fontId="3" fillId="0" borderId="0" applyFont="0" applyFill="0" applyBorder="0" applyAlignment="0" applyProtection="0"/>
  </cellStyleXfs>
  <cellXfs count="127">
    <xf numFmtId="0" fontId="0" fillId="0" borderId="0" xfId="0"/>
    <xf numFmtId="0" fontId="2" fillId="0" borderId="5" xfId="0" applyFont="1" applyBorder="1" applyAlignment="1">
      <alignmen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2" fillId="0" borderId="15" xfId="0" applyFont="1" applyBorder="1"/>
    <xf numFmtId="0" fontId="1" fillId="0" borderId="5" xfId="0" applyFont="1" applyBorder="1"/>
    <xf numFmtId="3" fontId="2" fillId="0" borderId="5" xfId="1" applyNumberFormat="1" applyFont="1" applyBorder="1" applyAlignment="1">
      <alignment horizontal="center"/>
    </xf>
    <xf numFmtId="0" fontId="4" fillId="0" borderId="5" xfId="0" applyFont="1" applyBorder="1" applyAlignment="1">
      <alignment wrapText="1"/>
    </xf>
    <xf numFmtId="0" fontId="2" fillId="0" borderId="5" xfId="0" applyFont="1" applyBorder="1" applyAlignment="1">
      <alignment horizontal="left" vertical="center" wrapText="1"/>
    </xf>
    <xf numFmtId="0" fontId="5" fillId="0" borderId="6" xfId="0" applyFont="1" applyBorder="1" applyAlignment="1">
      <alignment vertical="top" wrapText="1"/>
    </xf>
    <xf numFmtId="0" fontId="5" fillId="0" borderId="5" xfId="0" applyFont="1" applyBorder="1" applyAlignment="1">
      <alignment vertical="center"/>
    </xf>
    <xf numFmtId="0" fontId="5" fillId="0" borderId="5" xfId="0" applyFont="1" applyBorder="1" applyAlignment="1">
      <alignment vertical="top" wrapText="1"/>
    </xf>
    <xf numFmtId="0" fontId="7" fillId="0" borderId="5" xfId="0" applyFont="1" applyBorder="1" applyAlignment="1">
      <alignment horizontal="center" vertical="center"/>
    </xf>
    <xf numFmtId="3" fontId="5" fillId="0" borderId="5" xfId="1" applyNumberFormat="1" applyFont="1" applyBorder="1" applyAlignment="1">
      <alignment horizontal="center" vertical="center"/>
    </xf>
    <xf numFmtId="3" fontId="7" fillId="0" borderId="5" xfId="0" applyNumberFormat="1" applyFont="1" applyBorder="1" applyAlignment="1">
      <alignment horizontal="center" vertical="center"/>
    </xf>
    <xf numFmtId="0" fontId="8" fillId="0" borderId="5" xfId="0" applyFont="1" applyBorder="1" applyAlignment="1">
      <alignment vertical="center" wrapText="1"/>
    </xf>
    <xf numFmtId="0" fontId="5" fillId="0" borderId="14" xfId="0" applyFont="1" applyBorder="1"/>
    <xf numFmtId="0" fontId="7" fillId="0" borderId="14" xfId="0" applyFont="1" applyBorder="1"/>
    <xf numFmtId="3" fontId="5" fillId="0" borderId="14" xfId="1" applyNumberFormat="1" applyFont="1" applyBorder="1" applyAlignment="1">
      <alignment horizontal="center"/>
    </xf>
    <xf numFmtId="0" fontId="9" fillId="0" borderId="14" xfId="0" applyFont="1" applyBorder="1" applyAlignment="1">
      <alignment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0" borderId="1" xfId="0" applyFont="1" applyBorder="1" applyAlignment="1">
      <alignment vertical="center" wrapText="1"/>
    </xf>
    <xf numFmtId="0" fontId="5" fillId="2" borderId="1" xfId="0" applyFont="1" applyFill="1" applyBorder="1" applyAlignment="1">
      <alignment vertical="center" wrapText="1"/>
    </xf>
    <xf numFmtId="0" fontId="9" fillId="3" borderId="1" xfId="0" applyFont="1" applyFill="1" applyBorder="1" applyAlignment="1">
      <alignment wrapText="1"/>
    </xf>
    <xf numFmtId="0" fontId="5" fillId="0" borderId="19" xfId="0" applyFont="1" applyBorder="1"/>
    <xf numFmtId="0" fontId="7" fillId="0" borderId="20" xfId="0" applyFont="1" applyBorder="1"/>
    <xf numFmtId="0" fontId="5" fillId="0" borderId="20" xfId="0" applyFont="1" applyBorder="1"/>
    <xf numFmtId="3" fontId="5" fillId="0" borderId="20" xfId="1" applyNumberFormat="1" applyFont="1" applyBorder="1" applyAlignment="1">
      <alignment horizontal="center"/>
    </xf>
    <xf numFmtId="3" fontId="12" fillId="0" borderId="1" xfId="1" applyNumberFormat="1" applyFont="1" applyBorder="1" applyAlignment="1">
      <alignment horizontal="center" vertical="center"/>
    </xf>
    <xf numFmtId="3" fontId="5" fillId="0" borderId="5" xfId="0" applyNumberFormat="1" applyFont="1" applyBorder="1" applyAlignment="1">
      <alignment horizontal="center" vertical="center"/>
    </xf>
    <xf numFmtId="0" fontId="10" fillId="0" borderId="4" xfId="0" applyFont="1" applyBorder="1" applyAlignment="1">
      <alignment horizontal="center" vertical="center"/>
    </xf>
    <xf numFmtId="3" fontId="10" fillId="3" borderId="1" xfId="1" applyNumberFormat="1"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10" fillId="3" borderId="17" xfId="0" applyFont="1" applyFill="1" applyBorder="1" applyAlignment="1">
      <alignment horizontal="center" vertical="center" wrapText="1"/>
    </xf>
    <xf numFmtId="3" fontId="15" fillId="0" borderId="5" xfId="0" applyNumberFormat="1" applyFont="1" applyBorder="1" applyAlignment="1">
      <alignment horizontal="center" vertical="center"/>
    </xf>
    <xf numFmtId="0" fontId="8" fillId="0" borderId="5"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10" fillId="3" borderId="1" xfId="0" applyFont="1" applyFill="1" applyBorder="1" applyAlignment="1">
      <alignment horizontal="center" vertical="center" wrapText="1"/>
    </xf>
    <xf numFmtId="3" fontId="13" fillId="2" borderId="1" xfId="1" applyNumberFormat="1" applyFont="1" applyFill="1" applyBorder="1" applyAlignment="1">
      <alignment horizontal="center" vertical="center" wrapText="1"/>
    </xf>
    <xf numFmtId="0" fontId="6" fillId="0" borderId="6" xfId="0" applyFont="1" applyBorder="1" applyAlignment="1">
      <alignment horizontal="right" wrapText="1"/>
    </xf>
    <xf numFmtId="0" fontId="6" fillId="0" borderId="5" xfId="0" applyFont="1" applyBorder="1" applyAlignment="1">
      <alignment horizontal="right" wrapText="1"/>
    </xf>
    <xf numFmtId="0" fontId="12" fillId="0" borderId="1" xfId="0" applyFont="1" applyFill="1" applyBorder="1" applyAlignment="1">
      <alignment vertical="center" wrapText="1"/>
    </xf>
    <xf numFmtId="0" fontId="2" fillId="0" borderId="5" xfId="0" applyFont="1" applyFill="1" applyBorder="1"/>
    <xf numFmtId="0" fontId="2" fillId="0" borderId="15" xfId="0" applyFont="1" applyFill="1" applyBorder="1"/>
    <xf numFmtId="0" fontId="12" fillId="0" borderId="1" xfId="0" applyFont="1" applyFill="1" applyBorder="1" applyAlignment="1">
      <alignment horizontal="center" vertical="center"/>
    </xf>
    <xf numFmtId="0" fontId="10" fillId="0" borderId="3" xfId="0" applyFont="1" applyFill="1" applyBorder="1" applyAlignment="1">
      <alignment horizontal="center" vertical="center" wrapText="1"/>
    </xf>
    <xf numFmtId="0" fontId="12" fillId="0" borderId="16" xfId="0" applyFont="1" applyFill="1" applyBorder="1" applyAlignment="1">
      <alignment horizontal="left" vertical="center" wrapText="1"/>
    </xf>
    <xf numFmtId="0" fontId="12" fillId="0" borderId="18" xfId="0" applyFont="1" applyFill="1" applyBorder="1" applyAlignment="1">
      <alignment horizontal="left" vertical="center" wrapText="1"/>
    </xf>
    <xf numFmtId="3" fontId="13" fillId="0" borderId="3" xfId="1" applyNumberFormat="1" applyFont="1" applyFill="1" applyBorder="1" applyAlignment="1">
      <alignment horizontal="center" vertical="center" wrapText="1"/>
    </xf>
    <xf numFmtId="0" fontId="9" fillId="0" borderId="3" xfId="0" applyFont="1" applyFill="1" applyBorder="1" applyAlignment="1">
      <alignment horizontal="center" vertical="center"/>
    </xf>
    <xf numFmtId="0" fontId="10"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14" fillId="0" borderId="1" xfId="0" applyFont="1" applyFill="1" applyBorder="1" applyAlignment="1">
      <alignment vertical="center" wrapText="1"/>
    </xf>
    <xf numFmtId="3" fontId="13" fillId="0" borderId="1" xfId="1" applyNumberFormat="1" applyFont="1" applyFill="1" applyBorder="1" applyAlignment="1">
      <alignment horizontal="center" vertical="center" wrapText="1"/>
    </xf>
    <xf numFmtId="0" fontId="9" fillId="0" borderId="1" xfId="0" applyFont="1" applyFill="1" applyBorder="1" applyAlignment="1">
      <alignment wrapText="1"/>
    </xf>
    <xf numFmtId="0" fontId="11" fillId="0" borderId="4" xfId="0" applyFont="1" applyFill="1" applyBorder="1" applyAlignment="1">
      <alignment vertical="center"/>
    </xf>
    <xf numFmtId="3" fontId="13" fillId="0" borderId="1" xfId="1" applyNumberFormat="1"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12" fillId="0" borderId="1" xfId="0" applyFont="1" applyFill="1" applyBorder="1" applyAlignment="1">
      <alignment vertical="center"/>
    </xf>
    <xf numFmtId="0" fontId="9" fillId="0" borderId="2"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3" xfId="0" applyFont="1" applyFill="1" applyBorder="1" applyAlignment="1">
      <alignment horizontal="left" vertical="center" wrapText="1"/>
    </xf>
    <xf numFmtId="0" fontId="5" fillId="0" borderId="1" xfId="0" applyFont="1" applyFill="1" applyBorder="1" applyAlignment="1">
      <alignment vertical="center"/>
    </xf>
    <xf numFmtId="0" fontId="11" fillId="0" borderId="1" xfId="0" applyFont="1" applyFill="1" applyBorder="1" applyAlignment="1">
      <alignment vertical="center" wrapText="1"/>
    </xf>
    <xf numFmtId="0" fontId="13" fillId="0" borderId="1" xfId="0" applyFont="1" applyFill="1" applyBorder="1" applyAlignment="1">
      <alignment vertical="center" wrapText="1"/>
    </xf>
    <xf numFmtId="0" fontId="4" fillId="0" borderId="5" xfId="0" applyFont="1" applyFill="1" applyBorder="1"/>
    <xf numFmtId="0" fontId="12" fillId="0" borderId="1" xfId="0" applyFont="1" applyFill="1" applyBorder="1" applyAlignment="1">
      <alignment horizontal="left" vertical="center" wrapText="1"/>
    </xf>
    <xf numFmtId="0" fontId="10" fillId="3" borderId="2" xfId="0" applyFont="1" applyFill="1" applyBorder="1" applyAlignment="1">
      <alignment horizontal="center" vertical="center" wrapText="1"/>
    </xf>
    <xf numFmtId="3" fontId="10" fillId="3" borderId="2" xfId="1" applyNumberFormat="1" applyFont="1" applyFill="1" applyBorder="1" applyAlignment="1">
      <alignment horizontal="center" vertical="center" wrapText="1"/>
    </xf>
    <xf numFmtId="0" fontId="11" fillId="3" borderId="2" xfId="0" applyFont="1" applyFill="1" applyBorder="1" applyAlignment="1">
      <alignment horizontal="center" vertical="center" wrapText="1"/>
    </xf>
    <xf numFmtId="0" fontId="1" fillId="0" borderId="11" xfId="0" applyFont="1" applyBorder="1" applyAlignment="1">
      <alignment vertical="center" wrapText="1"/>
    </xf>
    <xf numFmtId="3" fontId="10" fillId="3" borderId="16" xfId="1" applyNumberFormat="1" applyFont="1" applyFill="1" applyBorder="1" applyAlignment="1">
      <alignment horizontal="center" vertical="center" wrapText="1"/>
    </xf>
    <xf numFmtId="3" fontId="10" fillId="3" borderId="18" xfId="1" applyNumberFormat="1" applyFont="1" applyFill="1" applyBorder="1" applyAlignment="1">
      <alignment horizontal="center" vertical="center" wrapText="1"/>
    </xf>
    <xf numFmtId="3" fontId="13" fillId="4" borderId="1" xfId="1" applyNumberFormat="1" applyFont="1" applyFill="1" applyBorder="1" applyAlignment="1">
      <alignment horizontal="center" vertical="center" wrapText="1"/>
    </xf>
    <xf numFmtId="0" fontId="4" fillId="4" borderId="5" xfId="0" applyFont="1" applyFill="1" applyBorder="1"/>
    <xf numFmtId="0" fontId="2" fillId="4" borderId="5" xfId="0" applyFont="1" applyFill="1" applyBorder="1"/>
    <xf numFmtId="0" fontId="2" fillId="4" borderId="1" xfId="0" applyFont="1" applyFill="1" applyBorder="1"/>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3" fontId="10" fillId="3" borderId="18" xfId="0" applyNumberFormat="1" applyFont="1" applyFill="1" applyBorder="1" applyAlignment="1">
      <alignment horizontal="center" vertical="center" wrapText="1"/>
    </xf>
    <xf numFmtId="3" fontId="13" fillId="4" borderId="1" xfId="1" applyNumberFormat="1" applyFont="1" applyFill="1" applyBorder="1" applyAlignment="1">
      <alignment horizontal="center" vertical="center"/>
    </xf>
    <xf numFmtId="0" fontId="13" fillId="0" borderId="1" xfId="0" applyFont="1" applyBorder="1" applyAlignment="1">
      <alignment horizontal="center" vertical="center" wrapText="1"/>
    </xf>
    <xf numFmtId="0" fontId="16" fillId="0" borderId="1" xfId="0" applyFont="1" applyBorder="1" applyAlignment="1">
      <alignment horizontal="center" vertical="center"/>
    </xf>
    <xf numFmtId="0" fontId="12"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3" fontId="13" fillId="2" borderId="1" xfId="1" applyNumberFormat="1" applyFont="1" applyFill="1" applyBorder="1" applyAlignment="1">
      <alignment horizontal="center" vertical="center"/>
    </xf>
    <xf numFmtId="0" fontId="9" fillId="2" borderId="1" xfId="0" applyFont="1" applyFill="1" applyBorder="1" applyAlignment="1">
      <alignment wrapText="1"/>
    </xf>
    <xf numFmtId="0" fontId="2" fillId="2" borderId="15" xfId="0" applyFont="1" applyFill="1" applyBorder="1"/>
    <xf numFmtId="0" fontId="2" fillId="2" borderId="5" xfId="0" applyFont="1" applyFill="1" applyBorder="1"/>
    <xf numFmtId="0" fontId="14" fillId="2" borderId="1" xfId="0" applyFont="1" applyFill="1" applyBorder="1" applyAlignment="1">
      <alignment vertical="center" wrapText="1"/>
    </xf>
    <xf numFmtId="0" fontId="12"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2" fillId="2" borderId="2" xfId="0" applyFont="1" applyFill="1" applyBorder="1" applyAlignment="1">
      <alignment horizontal="left" vertical="center" wrapText="1"/>
    </xf>
    <xf numFmtId="0" fontId="12" fillId="2" borderId="1" xfId="0" applyFont="1" applyFill="1" applyBorder="1" applyAlignment="1">
      <alignment vertical="center" wrapText="1"/>
    </xf>
    <xf numFmtId="3" fontId="13" fillId="2" borderId="2" xfId="1" applyNumberFormat="1" applyFont="1" applyFill="1" applyBorder="1" applyAlignment="1">
      <alignment horizontal="center" vertical="center" wrapText="1"/>
    </xf>
    <xf numFmtId="0" fontId="9" fillId="2" borderId="2" xfId="0" applyFont="1" applyFill="1" applyBorder="1" applyAlignment="1">
      <alignment horizontal="center" vertical="center"/>
    </xf>
    <xf numFmtId="0" fontId="1" fillId="2" borderId="7" xfId="0" applyFont="1" applyFill="1" applyBorder="1" applyAlignment="1">
      <alignment vertical="center"/>
    </xf>
    <xf numFmtId="0" fontId="12"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2" fillId="2" borderId="4" xfId="0" applyFont="1" applyFill="1" applyBorder="1" applyAlignment="1">
      <alignment horizontal="left" vertical="center" wrapText="1"/>
    </xf>
    <xf numFmtId="3" fontId="13" fillId="2" borderId="4" xfId="1" applyNumberFormat="1" applyFont="1" applyFill="1" applyBorder="1" applyAlignment="1">
      <alignment horizontal="center" vertical="center" wrapText="1"/>
    </xf>
    <xf numFmtId="0" fontId="9" fillId="2" borderId="4" xfId="0" applyFont="1" applyFill="1" applyBorder="1" applyAlignment="1">
      <alignment horizontal="center" vertical="center"/>
    </xf>
    <xf numFmtId="0" fontId="12" fillId="2" borderId="3"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2" fillId="2" borderId="3" xfId="0" applyFont="1" applyFill="1" applyBorder="1" applyAlignment="1">
      <alignment horizontal="left" vertical="center" wrapText="1"/>
    </xf>
    <xf numFmtId="3" fontId="13" fillId="2" borderId="3" xfId="1" applyNumberFormat="1" applyFont="1" applyFill="1" applyBorder="1" applyAlignment="1">
      <alignment horizontal="center" vertical="center" wrapText="1"/>
    </xf>
    <xf numFmtId="0" fontId="9" fillId="2" borderId="3" xfId="0" applyFont="1" applyFill="1" applyBorder="1" applyAlignment="1">
      <alignment horizontal="center" vertical="center"/>
    </xf>
    <xf numFmtId="0" fontId="5" fillId="2" borderId="1" xfId="0" applyFont="1" applyFill="1" applyBorder="1" applyAlignment="1">
      <alignment vertical="center"/>
    </xf>
    <xf numFmtId="0" fontId="10" fillId="2" borderId="1" xfId="0" applyFont="1" applyFill="1" applyBorder="1" applyAlignment="1">
      <alignment horizontal="center" vertical="center" wrapText="1"/>
    </xf>
    <xf numFmtId="0" fontId="4" fillId="0" borderId="1" xfId="0" applyFont="1" applyBorder="1" applyAlignment="1">
      <alignment wrapText="1"/>
    </xf>
    <xf numFmtId="3" fontId="5" fillId="0" borderId="21" xfId="1" applyNumberFormat="1" applyFont="1" applyBorder="1" applyAlignment="1">
      <alignment horizontal="center"/>
    </xf>
    <xf numFmtId="0" fontId="4" fillId="0" borderId="6" xfId="0" applyFont="1" applyBorder="1" applyAlignment="1">
      <alignment wrapText="1"/>
    </xf>
    <xf numFmtId="0" fontId="9" fillId="0" borderId="0" xfId="0" applyFont="1" applyBorder="1" applyAlignment="1">
      <alignment wrapText="1"/>
    </xf>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725921</xdr:colOff>
      <xdr:row>5</xdr:row>
      <xdr:rowOff>178955</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dimension ref="A1:O52"/>
  <sheetViews>
    <sheetView tabSelected="1" zoomScale="55" zoomScaleNormal="55" workbookViewId="0">
      <pane xSplit="3" ySplit="14" topLeftCell="D45" activePane="bottomRight" state="frozen"/>
      <selection pane="topRight" activeCell="D1" sqref="D1"/>
      <selection pane="bottomLeft" activeCell="A15" sqref="A15"/>
      <selection pane="bottomRight" activeCell="G47" sqref="G47"/>
    </sheetView>
  </sheetViews>
  <sheetFormatPr defaultColWidth="9.140625" defaultRowHeight="15.75" x14ac:dyDescent="0.25"/>
  <cols>
    <col min="1" max="1" width="8.140625" style="6" customWidth="1"/>
    <col min="2" max="2" width="15.28515625" style="9" customWidth="1"/>
    <col min="3" max="3" width="53.28515625" style="6" customWidth="1"/>
    <col min="4" max="4" width="48.5703125" style="6" customWidth="1"/>
    <col min="5" max="5" width="18" style="6" customWidth="1"/>
    <col min="6" max="9" width="17" style="10" customWidth="1"/>
    <col min="10" max="10" width="28.28515625" style="11" customWidth="1"/>
    <col min="11" max="11" width="19.7109375" style="6" customWidth="1"/>
    <col min="12" max="12" width="9.85546875" style="6" bestFit="1" customWidth="1"/>
    <col min="13" max="16384" width="9.140625" style="6"/>
  </cols>
  <sheetData>
    <row r="1" spans="1:15" s="2" customFormat="1" ht="16.5" x14ac:dyDescent="0.25">
      <c r="A1" s="13"/>
      <c r="B1" s="13"/>
      <c r="C1" s="13"/>
      <c r="D1" s="50" t="s">
        <v>72</v>
      </c>
      <c r="E1" s="50"/>
      <c r="F1" s="50"/>
      <c r="G1" s="50"/>
      <c r="H1" s="50"/>
      <c r="I1" s="50"/>
      <c r="J1" s="50"/>
    </row>
    <row r="2" spans="1:15" s="1" customFormat="1" ht="27.75" customHeight="1" x14ac:dyDescent="0.25">
      <c r="A2" s="15"/>
      <c r="B2" s="15"/>
      <c r="C2" s="15"/>
      <c r="D2" s="51"/>
      <c r="E2" s="51"/>
      <c r="F2" s="51"/>
      <c r="G2" s="51"/>
      <c r="H2" s="51"/>
      <c r="I2" s="51"/>
      <c r="J2" s="51"/>
    </row>
    <row r="3" spans="1:15" s="1" customFormat="1" ht="27.75" customHeight="1" x14ac:dyDescent="0.25">
      <c r="A3" s="15"/>
      <c r="B3" s="15"/>
      <c r="C3" s="15"/>
      <c r="D3" s="51"/>
      <c r="E3" s="51"/>
      <c r="F3" s="51"/>
      <c r="G3" s="51"/>
      <c r="H3" s="51"/>
      <c r="I3" s="51"/>
      <c r="J3" s="51"/>
    </row>
    <row r="4" spans="1:15" s="1" customFormat="1" ht="27.75" customHeight="1" x14ac:dyDescent="0.25">
      <c r="A4" s="15"/>
      <c r="B4" s="15"/>
      <c r="C4" s="15"/>
      <c r="D4" s="51"/>
      <c r="E4" s="51"/>
      <c r="F4" s="51"/>
      <c r="G4" s="51"/>
      <c r="H4" s="51"/>
      <c r="I4" s="51"/>
      <c r="J4" s="51"/>
    </row>
    <row r="5" spans="1:15" s="1" customFormat="1" ht="15" customHeight="1" x14ac:dyDescent="0.25">
      <c r="A5" s="15"/>
      <c r="B5" s="15"/>
      <c r="C5" s="15"/>
      <c r="D5" s="51"/>
      <c r="E5" s="51"/>
      <c r="F5" s="51"/>
      <c r="G5" s="51"/>
      <c r="H5" s="51"/>
      <c r="I5" s="51"/>
      <c r="J5" s="51"/>
    </row>
    <row r="6" spans="1:15" s="1" customFormat="1" ht="16.5" x14ac:dyDescent="0.25">
      <c r="A6" s="14"/>
      <c r="B6" s="16"/>
      <c r="C6" s="16"/>
      <c r="D6" s="16"/>
      <c r="E6" s="16"/>
      <c r="F6" s="17"/>
      <c r="G6" s="17"/>
      <c r="H6" s="17"/>
      <c r="I6" s="17"/>
      <c r="J6" s="14"/>
    </row>
    <row r="7" spans="1:15" s="1" customFormat="1" ht="18.75" x14ac:dyDescent="0.25">
      <c r="A7" s="40" t="s">
        <v>83</v>
      </c>
      <c r="B7" s="40"/>
      <c r="C7" s="40"/>
      <c r="D7" s="40"/>
      <c r="E7" s="40"/>
      <c r="F7" s="40"/>
      <c r="G7" s="40"/>
      <c r="H7" s="40"/>
      <c r="I7" s="40"/>
      <c r="J7" s="40"/>
      <c r="K7" s="3"/>
      <c r="L7" s="3"/>
      <c r="M7" s="3"/>
      <c r="N7" s="3"/>
      <c r="O7" s="3"/>
    </row>
    <row r="8" spans="1:15" s="1" customFormat="1" ht="16.5" x14ac:dyDescent="0.25">
      <c r="A8" s="18"/>
      <c r="B8" s="18"/>
      <c r="C8" s="18"/>
      <c r="D8" s="18"/>
      <c r="E8" s="18"/>
      <c r="F8" s="34"/>
      <c r="G8" s="34"/>
      <c r="H8" s="34"/>
      <c r="I8" s="34"/>
      <c r="J8" s="18"/>
      <c r="K8" s="3"/>
      <c r="L8" s="3"/>
      <c r="M8" s="3"/>
      <c r="N8" s="3"/>
      <c r="O8" s="3"/>
    </row>
    <row r="9" spans="1:15" s="1" customFormat="1" ht="16.5" x14ac:dyDescent="0.25">
      <c r="A9" s="19"/>
      <c r="B9" s="41" t="s">
        <v>26</v>
      </c>
      <c r="C9" s="41"/>
      <c r="D9" s="41"/>
      <c r="E9" s="41"/>
      <c r="F9" s="41"/>
      <c r="G9" s="41"/>
      <c r="H9" s="41"/>
      <c r="I9" s="41"/>
      <c r="J9" s="41"/>
      <c r="K9" s="4"/>
      <c r="L9" s="4"/>
      <c r="M9" s="4"/>
      <c r="N9" s="4"/>
    </row>
    <row r="10" spans="1:15" s="1" customFormat="1" x14ac:dyDescent="0.25">
      <c r="A10" s="42" t="s">
        <v>27</v>
      </c>
      <c r="B10" s="43"/>
      <c r="C10" s="43"/>
      <c r="D10" s="43"/>
      <c r="E10" s="43"/>
      <c r="F10" s="43"/>
      <c r="G10" s="43"/>
      <c r="H10" s="43"/>
      <c r="I10" s="43"/>
      <c r="J10" s="44"/>
      <c r="K10" s="5"/>
      <c r="L10" s="5"/>
      <c r="M10" s="5"/>
      <c r="N10" s="5"/>
      <c r="O10" s="5"/>
    </row>
    <row r="11" spans="1:15" s="1" customFormat="1" x14ac:dyDescent="0.25">
      <c r="A11" s="45"/>
      <c r="B11" s="46"/>
      <c r="C11" s="46"/>
      <c r="D11" s="46"/>
      <c r="E11" s="46"/>
      <c r="F11" s="46"/>
      <c r="G11" s="46"/>
      <c r="H11" s="46"/>
      <c r="I11" s="46"/>
      <c r="J11" s="47"/>
      <c r="K11" s="12"/>
      <c r="L11" s="12"/>
      <c r="M11" s="12"/>
      <c r="N11" s="12"/>
      <c r="O11" s="12"/>
    </row>
    <row r="12" spans="1:15" ht="16.5" x14ac:dyDescent="0.25">
      <c r="A12" s="20"/>
      <c r="B12" s="21"/>
      <c r="C12" s="20"/>
      <c r="D12" s="20"/>
      <c r="E12" s="20"/>
      <c r="F12" s="22"/>
      <c r="G12" s="22"/>
      <c r="H12" s="22"/>
      <c r="I12" s="22"/>
      <c r="J12" s="23"/>
    </row>
    <row r="13" spans="1:15" ht="39.75" customHeight="1" x14ac:dyDescent="0.25">
      <c r="A13" s="24" t="s">
        <v>68</v>
      </c>
      <c r="B13" s="48" t="s">
        <v>2</v>
      </c>
      <c r="C13" s="48"/>
      <c r="D13" s="24" t="s">
        <v>3</v>
      </c>
      <c r="E13" s="89" t="s">
        <v>88</v>
      </c>
      <c r="F13" s="83" t="s">
        <v>86</v>
      </c>
      <c r="G13" s="84"/>
      <c r="H13" s="83" t="s">
        <v>87</v>
      </c>
      <c r="I13" s="84"/>
      <c r="J13" s="25" t="s">
        <v>0</v>
      </c>
      <c r="K13" s="7"/>
    </row>
    <row r="14" spans="1:15" ht="39.75" customHeight="1" x14ac:dyDescent="0.25">
      <c r="A14" s="79"/>
      <c r="B14" s="79"/>
      <c r="C14" s="79"/>
      <c r="D14" s="24"/>
      <c r="E14" s="90"/>
      <c r="F14" s="80" t="s">
        <v>90</v>
      </c>
      <c r="G14" s="80" t="s">
        <v>91</v>
      </c>
      <c r="H14" s="80" t="s">
        <v>92</v>
      </c>
      <c r="I14" s="80" t="s">
        <v>91</v>
      </c>
      <c r="J14" s="81"/>
      <c r="K14" s="82"/>
    </row>
    <row r="15" spans="1:15" s="100" customFormat="1" ht="49.5" x14ac:dyDescent="0.25">
      <c r="A15" s="102">
        <f>IF(LEN(C15)=0,"",COUNTA($C$15:C15))</f>
        <v>1</v>
      </c>
      <c r="B15" s="103" t="s">
        <v>1</v>
      </c>
      <c r="C15" s="104" t="s">
        <v>75</v>
      </c>
      <c r="D15" s="105" t="s">
        <v>4</v>
      </c>
      <c r="E15" s="106">
        <v>120000</v>
      </c>
      <c r="F15" s="106" t="s">
        <v>89</v>
      </c>
      <c r="G15" s="106" t="s">
        <v>89</v>
      </c>
      <c r="H15" s="106" t="s">
        <v>89</v>
      </c>
      <c r="I15" s="106" t="s">
        <v>89</v>
      </c>
      <c r="J15" s="107"/>
      <c r="K15" s="108"/>
    </row>
    <row r="16" spans="1:15" s="100" customFormat="1" ht="49.5" x14ac:dyDescent="0.25">
      <c r="A16" s="109"/>
      <c r="B16" s="110"/>
      <c r="C16" s="111"/>
      <c r="D16" s="105" t="s">
        <v>5</v>
      </c>
      <c r="E16" s="112"/>
      <c r="F16" s="112"/>
      <c r="G16" s="112"/>
      <c r="H16" s="112"/>
      <c r="I16" s="112"/>
      <c r="J16" s="113"/>
      <c r="K16" s="108"/>
    </row>
    <row r="17" spans="1:11" s="100" customFormat="1" ht="33" x14ac:dyDescent="0.25">
      <c r="A17" s="109"/>
      <c r="B17" s="110"/>
      <c r="C17" s="111"/>
      <c r="D17" s="105" t="s">
        <v>6</v>
      </c>
      <c r="E17" s="112"/>
      <c r="F17" s="112"/>
      <c r="G17" s="112"/>
      <c r="H17" s="112"/>
      <c r="I17" s="112"/>
      <c r="J17" s="113"/>
      <c r="K17" s="108"/>
    </row>
    <row r="18" spans="1:11" s="100" customFormat="1" ht="16.5" x14ac:dyDescent="0.25">
      <c r="A18" s="109"/>
      <c r="B18" s="110"/>
      <c r="C18" s="111"/>
      <c r="D18" s="105" t="s">
        <v>7</v>
      </c>
      <c r="E18" s="112"/>
      <c r="F18" s="112"/>
      <c r="G18" s="112"/>
      <c r="H18" s="112"/>
      <c r="I18" s="112"/>
      <c r="J18" s="113"/>
      <c r="K18" s="99"/>
    </row>
    <row r="19" spans="1:11" s="100" customFormat="1" ht="16.5" x14ac:dyDescent="0.25">
      <c r="A19" s="109"/>
      <c r="B19" s="110"/>
      <c r="C19" s="111"/>
      <c r="D19" s="105" t="s">
        <v>82</v>
      </c>
      <c r="E19" s="112"/>
      <c r="F19" s="112"/>
      <c r="G19" s="112"/>
      <c r="H19" s="112"/>
      <c r="I19" s="112"/>
      <c r="J19" s="113"/>
      <c r="K19" s="99"/>
    </row>
    <row r="20" spans="1:11" s="100" customFormat="1" ht="16.5" x14ac:dyDescent="0.25">
      <c r="A20" s="114"/>
      <c r="B20" s="115"/>
      <c r="C20" s="116"/>
      <c r="D20" s="105" t="s">
        <v>20</v>
      </c>
      <c r="E20" s="117"/>
      <c r="F20" s="117"/>
      <c r="G20" s="117"/>
      <c r="H20" s="117"/>
      <c r="I20" s="117"/>
      <c r="J20" s="118"/>
      <c r="K20" s="99"/>
    </row>
    <row r="21" spans="1:11" s="53" customFormat="1" ht="33" x14ac:dyDescent="0.25">
      <c r="A21" s="55">
        <f>IF(LEN(C21)=0,"",COUNTA($C$15:C21))</f>
        <v>2</v>
      </c>
      <c r="B21" s="56"/>
      <c r="C21" s="57" t="s">
        <v>84</v>
      </c>
      <c r="D21" s="58"/>
      <c r="E21" s="59" t="s">
        <v>85</v>
      </c>
      <c r="F21" s="87"/>
      <c r="G21" s="59" t="s">
        <v>89</v>
      </c>
      <c r="H21" s="87"/>
      <c r="I21" s="59" t="s">
        <v>89</v>
      </c>
      <c r="J21" s="60"/>
      <c r="K21" s="54"/>
    </row>
    <row r="22" spans="1:11" s="100" customFormat="1" ht="63" customHeight="1" x14ac:dyDescent="0.25">
      <c r="A22" s="95">
        <f>IF(LEN(C22)=0,"",COUNTA($C$15:C22))</f>
        <v>3</v>
      </c>
      <c r="B22" s="96" t="s">
        <v>8</v>
      </c>
      <c r="C22" s="27" t="s">
        <v>9</v>
      </c>
      <c r="D22" s="101" t="s">
        <v>77</v>
      </c>
      <c r="E22" s="49">
        <v>80000</v>
      </c>
      <c r="F22" s="49" t="s">
        <v>89</v>
      </c>
      <c r="G22" s="49" t="s">
        <v>89</v>
      </c>
      <c r="H22" s="49" t="s">
        <v>89</v>
      </c>
      <c r="I22" s="49" t="s">
        <v>89</v>
      </c>
      <c r="J22" s="98"/>
      <c r="K22" s="99"/>
    </row>
    <row r="23" spans="1:11" s="53" customFormat="1" ht="33" x14ac:dyDescent="0.25">
      <c r="A23" s="55">
        <f>IF(LEN(C23)=0,"",COUNTA($C$15:C23))</f>
        <v>4</v>
      </c>
      <c r="B23" s="66"/>
      <c r="C23" s="62" t="s">
        <v>60</v>
      </c>
      <c r="D23" s="62" t="s">
        <v>61</v>
      </c>
      <c r="E23" s="67">
        <v>119000</v>
      </c>
      <c r="F23" s="64" t="s">
        <v>89</v>
      </c>
      <c r="G23" s="64" t="s">
        <v>89</v>
      </c>
      <c r="H23" s="64" t="s">
        <v>89</v>
      </c>
      <c r="I23" s="67" t="s">
        <v>89</v>
      </c>
      <c r="J23" s="65"/>
      <c r="K23" s="54"/>
    </row>
    <row r="24" spans="1:11" s="53" customFormat="1" ht="33" x14ac:dyDescent="0.25">
      <c r="A24" s="55">
        <f>IF(LEN(C24)=0,"",COUNTA($C$15:C24))</f>
        <v>5</v>
      </c>
      <c r="B24" s="68"/>
      <c r="C24" s="52" t="s">
        <v>62</v>
      </c>
      <c r="D24" s="52" t="s">
        <v>63</v>
      </c>
      <c r="E24" s="64">
        <v>75000</v>
      </c>
      <c r="F24" s="64" t="s">
        <v>89</v>
      </c>
      <c r="G24" s="64" t="s">
        <v>89</v>
      </c>
      <c r="H24" s="64" t="s">
        <v>89</v>
      </c>
      <c r="I24" s="67" t="s">
        <v>89</v>
      </c>
      <c r="J24" s="65"/>
      <c r="K24" s="54"/>
    </row>
    <row r="25" spans="1:11" s="53" customFormat="1" ht="33" x14ac:dyDescent="0.25">
      <c r="A25" s="55">
        <f>IF(LEN(C25)=0,"",COUNTA($C$15:C25))</f>
        <v>6</v>
      </c>
      <c r="B25" s="68"/>
      <c r="C25" s="62" t="s">
        <v>74</v>
      </c>
      <c r="D25" s="63" t="s">
        <v>76</v>
      </c>
      <c r="E25" s="67">
        <v>196000</v>
      </c>
      <c r="F25" s="64" t="s">
        <v>89</v>
      </c>
      <c r="G25" s="64" t="s">
        <v>89</v>
      </c>
      <c r="H25" s="64" t="s">
        <v>89</v>
      </c>
      <c r="I25" s="67" t="s">
        <v>89</v>
      </c>
      <c r="J25" s="65"/>
      <c r="K25" s="54"/>
    </row>
    <row r="26" spans="1:11" s="53" customFormat="1" ht="49.5" x14ac:dyDescent="0.25">
      <c r="A26" s="55">
        <f>IF(LEN(C26)=0,"",COUNTA($C$15:C26))</f>
        <v>7</v>
      </c>
      <c r="B26" s="68"/>
      <c r="C26" s="62" t="s">
        <v>73</v>
      </c>
      <c r="D26" s="62" t="s">
        <v>10</v>
      </c>
      <c r="E26" s="67">
        <v>196000</v>
      </c>
      <c r="F26" s="64" t="s">
        <v>89</v>
      </c>
      <c r="G26" s="64" t="s">
        <v>89</v>
      </c>
      <c r="H26" s="64" t="s">
        <v>89</v>
      </c>
      <c r="I26" s="67" t="s">
        <v>89</v>
      </c>
      <c r="J26" s="65"/>
      <c r="K26" s="54"/>
    </row>
    <row r="27" spans="1:11" s="53" customFormat="1" ht="49.5" x14ac:dyDescent="0.25">
      <c r="A27" s="55">
        <f>IF(LEN(C27)=0,"",COUNTA($C$15:C27))</f>
        <v>8</v>
      </c>
      <c r="B27" s="68"/>
      <c r="C27" s="62" t="s">
        <v>24</v>
      </c>
      <c r="D27" s="62" t="s">
        <v>25</v>
      </c>
      <c r="E27" s="67">
        <v>187000</v>
      </c>
      <c r="F27" s="87"/>
      <c r="G27" s="64" t="s">
        <v>89</v>
      </c>
      <c r="H27" s="85"/>
      <c r="I27" s="67" t="s">
        <v>89</v>
      </c>
      <c r="J27" s="65"/>
      <c r="K27" s="54"/>
    </row>
    <row r="28" spans="1:11" s="100" customFormat="1" ht="66" x14ac:dyDescent="0.25">
      <c r="A28" s="95">
        <f>IF(LEN(C28)=0,"",COUNTA($C$15:C28))</f>
        <v>9</v>
      </c>
      <c r="B28" s="96" t="s">
        <v>14</v>
      </c>
      <c r="C28" s="27" t="s">
        <v>15</v>
      </c>
      <c r="D28" s="27" t="s">
        <v>16</v>
      </c>
      <c r="E28" s="49">
        <v>40000</v>
      </c>
      <c r="F28" s="49" t="s">
        <v>89</v>
      </c>
      <c r="G28" s="49" t="s">
        <v>89</v>
      </c>
      <c r="H28" s="49" t="s">
        <v>89</v>
      </c>
      <c r="I28" s="97" t="s">
        <v>89</v>
      </c>
      <c r="J28" s="98"/>
      <c r="K28" s="99"/>
    </row>
    <row r="29" spans="1:11" s="100" customFormat="1" ht="49.5" x14ac:dyDescent="0.25">
      <c r="A29" s="95">
        <f>IF(LEN(C29)=0,"",COUNTA($C$15:C29))</f>
        <v>10</v>
      </c>
      <c r="B29" s="96" t="s">
        <v>17</v>
      </c>
      <c r="C29" s="27" t="s">
        <v>18</v>
      </c>
      <c r="D29" s="27" t="s">
        <v>19</v>
      </c>
      <c r="E29" s="49">
        <v>27000</v>
      </c>
      <c r="F29" s="49" t="s">
        <v>89</v>
      </c>
      <c r="G29" s="49" t="s">
        <v>89</v>
      </c>
      <c r="H29" s="49" t="s">
        <v>89</v>
      </c>
      <c r="I29" s="97" t="s">
        <v>89</v>
      </c>
      <c r="J29" s="98"/>
      <c r="K29" s="99"/>
    </row>
    <row r="30" spans="1:11" s="53" customFormat="1" ht="47.25" customHeight="1" x14ac:dyDescent="0.25">
      <c r="A30" s="55">
        <f>IF(LEN(C30)=0,"",COUNTA($C$15:C30))</f>
        <v>11</v>
      </c>
      <c r="B30" s="69" t="s">
        <v>38</v>
      </c>
      <c r="C30" s="62" t="s">
        <v>39</v>
      </c>
      <c r="D30" s="70" t="s">
        <v>40</v>
      </c>
      <c r="E30" s="67">
        <v>37000</v>
      </c>
      <c r="F30" s="64" t="s">
        <v>89</v>
      </c>
      <c r="G30" s="64" t="s">
        <v>89</v>
      </c>
      <c r="H30" s="64" t="s">
        <v>89</v>
      </c>
      <c r="I30" s="67" t="s">
        <v>89</v>
      </c>
      <c r="J30" s="71" t="s">
        <v>80</v>
      </c>
      <c r="K30" s="54"/>
    </row>
    <row r="31" spans="1:11" s="53" customFormat="1" ht="47.25" customHeight="1" x14ac:dyDescent="0.25">
      <c r="A31" s="55">
        <f>IF(LEN(C31)=0,"",COUNTA($C$15:C31))</f>
        <v>12</v>
      </c>
      <c r="B31" s="69"/>
      <c r="C31" s="62" t="s">
        <v>41</v>
      </c>
      <c r="D31" s="70" t="s">
        <v>42</v>
      </c>
      <c r="E31" s="67">
        <v>53000</v>
      </c>
      <c r="F31" s="64" t="s">
        <v>89</v>
      </c>
      <c r="G31" s="64" t="s">
        <v>89</v>
      </c>
      <c r="H31" s="64" t="s">
        <v>89</v>
      </c>
      <c r="I31" s="67" t="s">
        <v>89</v>
      </c>
      <c r="J31" s="72"/>
      <c r="K31" s="54"/>
    </row>
    <row r="32" spans="1:11" s="53" customFormat="1" ht="47.25" customHeight="1" x14ac:dyDescent="0.25">
      <c r="A32" s="55">
        <f>IF(LEN(C32)=0,"",COUNTA($C$15:C32))</f>
        <v>13</v>
      </c>
      <c r="B32" s="69"/>
      <c r="C32" s="62" t="s">
        <v>43</v>
      </c>
      <c r="D32" s="70" t="s">
        <v>44</v>
      </c>
      <c r="E32" s="67">
        <v>53000</v>
      </c>
      <c r="F32" s="64" t="s">
        <v>89</v>
      </c>
      <c r="G32" s="64" t="s">
        <v>89</v>
      </c>
      <c r="H32" s="64" t="s">
        <v>89</v>
      </c>
      <c r="I32" s="67" t="s">
        <v>89</v>
      </c>
      <c r="J32" s="72"/>
      <c r="K32" s="54"/>
    </row>
    <row r="33" spans="1:11" s="53" customFormat="1" ht="47.25" customHeight="1" x14ac:dyDescent="0.25">
      <c r="A33" s="55">
        <f>IF(LEN(C33)=0,"",COUNTA($C$15:C33))</f>
        <v>14</v>
      </c>
      <c r="B33" s="69"/>
      <c r="C33" s="62" t="s">
        <v>45</v>
      </c>
      <c r="D33" s="70" t="s">
        <v>46</v>
      </c>
      <c r="E33" s="67">
        <v>42000</v>
      </c>
      <c r="F33" s="64" t="s">
        <v>89</v>
      </c>
      <c r="G33" s="64" t="s">
        <v>89</v>
      </c>
      <c r="H33" s="64" t="s">
        <v>89</v>
      </c>
      <c r="I33" s="67" t="s">
        <v>89</v>
      </c>
      <c r="J33" s="72"/>
      <c r="K33" s="54"/>
    </row>
    <row r="34" spans="1:11" s="53" customFormat="1" ht="47.25" customHeight="1" x14ac:dyDescent="0.25">
      <c r="A34" s="55">
        <f>IF(LEN(C34)=0,"",COUNTA($C$15:C34))</f>
        <v>15</v>
      </c>
      <c r="B34" s="69"/>
      <c r="C34" s="62" t="s">
        <v>47</v>
      </c>
      <c r="D34" s="70" t="s">
        <v>48</v>
      </c>
      <c r="E34" s="67">
        <v>37000</v>
      </c>
      <c r="F34" s="64" t="s">
        <v>89</v>
      </c>
      <c r="G34" s="64" t="s">
        <v>89</v>
      </c>
      <c r="H34" s="64" t="s">
        <v>89</v>
      </c>
      <c r="I34" s="67" t="s">
        <v>89</v>
      </c>
      <c r="J34" s="73"/>
      <c r="K34" s="54"/>
    </row>
    <row r="35" spans="1:11" s="100" customFormat="1" ht="49.5" x14ac:dyDescent="0.25">
      <c r="A35" s="95">
        <f>IF(LEN(C35)=0,"",COUNTA($C$15:C35))</f>
        <v>16</v>
      </c>
      <c r="B35" s="96" t="s">
        <v>32</v>
      </c>
      <c r="C35" s="27" t="s">
        <v>33</v>
      </c>
      <c r="D35" s="119" t="s">
        <v>34</v>
      </c>
      <c r="E35" s="97">
        <v>42000</v>
      </c>
      <c r="F35" s="49" t="s">
        <v>89</v>
      </c>
      <c r="G35" s="49" t="s">
        <v>89</v>
      </c>
      <c r="H35" s="49" t="s">
        <v>89</v>
      </c>
      <c r="I35" s="97" t="s">
        <v>89</v>
      </c>
      <c r="J35" s="98"/>
      <c r="K35" s="99"/>
    </row>
    <row r="36" spans="1:11" s="100" customFormat="1" ht="33" x14ac:dyDescent="0.25">
      <c r="A36" s="95">
        <f>IF(LEN(C36)=0,"",COUNTA($C$15:C36))</f>
        <v>17</v>
      </c>
      <c r="B36" s="120" t="s">
        <v>28</v>
      </c>
      <c r="C36" s="27" t="s">
        <v>29</v>
      </c>
      <c r="D36" s="27" t="s">
        <v>30</v>
      </c>
      <c r="E36" s="106">
        <v>48000</v>
      </c>
      <c r="F36" s="106" t="s">
        <v>89</v>
      </c>
      <c r="G36" s="106" t="s">
        <v>89</v>
      </c>
      <c r="H36" s="106" t="s">
        <v>89</v>
      </c>
      <c r="I36" s="106" t="s">
        <v>89</v>
      </c>
      <c r="J36" s="125" t="s">
        <v>81</v>
      </c>
      <c r="K36" s="99"/>
    </row>
    <row r="37" spans="1:11" s="100" customFormat="1" ht="33" x14ac:dyDescent="0.25">
      <c r="A37" s="95">
        <f>IF(LEN(C37)=0,"",COUNTA($C$15:C37))</f>
        <v>18</v>
      </c>
      <c r="B37" s="120"/>
      <c r="C37" s="27" t="s">
        <v>31</v>
      </c>
      <c r="D37" s="27" t="s">
        <v>30</v>
      </c>
      <c r="E37" s="117"/>
      <c r="F37" s="117"/>
      <c r="G37" s="117"/>
      <c r="H37" s="117"/>
      <c r="I37" s="117"/>
      <c r="J37" s="126"/>
      <c r="K37" s="99"/>
    </row>
    <row r="38" spans="1:11" s="53" customFormat="1" ht="49.5" x14ac:dyDescent="0.25">
      <c r="A38" s="55">
        <f>IF(LEN(C38)=0,"",COUNTA($C$15:C38))</f>
        <v>19</v>
      </c>
      <c r="B38" s="61"/>
      <c r="C38" s="52" t="s">
        <v>56</v>
      </c>
      <c r="D38" s="52" t="s">
        <v>57</v>
      </c>
      <c r="E38" s="64">
        <v>111000</v>
      </c>
      <c r="F38" s="64" t="s">
        <v>89</v>
      </c>
      <c r="G38" s="64" t="s">
        <v>89</v>
      </c>
      <c r="H38" s="64" t="s">
        <v>89</v>
      </c>
      <c r="I38" s="67" t="s">
        <v>89</v>
      </c>
      <c r="J38" s="65"/>
      <c r="K38" s="54"/>
    </row>
    <row r="39" spans="1:11" s="53" customFormat="1" ht="33" x14ac:dyDescent="0.25">
      <c r="A39" s="55">
        <f>IF(LEN(C39)=0,"",COUNTA($C$15:C39))</f>
        <v>20</v>
      </c>
      <c r="B39" s="61"/>
      <c r="C39" s="52" t="s">
        <v>58</v>
      </c>
      <c r="D39" s="52" t="s">
        <v>59</v>
      </c>
      <c r="E39" s="64">
        <v>157000</v>
      </c>
      <c r="F39" s="64" t="s">
        <v>89</v>
      </c>
      <c r="G39" s="64" t="s">
        <v>89</v>
      </c>
      <c r="H39" s="85"/>
      <c r="I39" s="92"/>
      <c r="J39" s="65"/>
      <c r="K39" s="54"/>
    </row>
    <row r="40" spans="1:11" s="53" customFormat="1" ht="33" x14ac:dyDescent="0.25">
      <c r="A40" s="55">
        <f>IF(LEN(C40)=0,"",COUNTA($C$15:C40))</f>
        <v>21</v>
      </c>
      <c r="B40" s="61" t="s">
        <v>35</v>
      </c>
      <c r="C40" s="62" t="s">
        <v>36</v>
      </c>
      <c r="D40" s="74" t="s">
        <v>37</v>
      </c>
      <c r="E40" s="67">
        <v>37000</v>
      </c>
      <c r="F40" s="67" t="s">
        <v>89</v>
      </c>
      <c r="G40" s="67" t="s">
        <v>89</v>
      </c>
      <c r="H40" s="67" t="s">
        <v>89</v>
      </c>
      <c r="I40" s="67" t="s">
        <v>89</v>
      </c>
      <c r="J40" s="65"/>
      <c r="K40" s="54"/>
    </row>
    <row r="41" spans="1:11" s="100" customFormat="1" ht="49.5" x14ac:dyDescent="0.25">
      <c r="A41" s="95">
        <f>IF(LEN(C41)=0,"",COUNTA($C$15:C41))</f>
        <v>22</v>
      </c>
      <c r="B41" s="96" t="s">
        <v>11</v>
      </c>
      <c r="C41" s="27" t="s">
        <v>12</v>
      </c>
      <c r="D41" s="27" t="s">
        <v>13</v>
      </c>
      <c r="E41" s="49">
        <v>33000</v>
      </c>
      <c r="F41" s="49" t="s">
        <v>89</v>
      </c>
      <c r="G41" s="49" t="s">
        <v>89</v>
      </c>
      <c r="H41" s="49" t="s">
        <v>89</v>
      </c>
      <c r="I41" s="97" t="s">
        <v>89</v>
      </c>
      <c r="J41" s="98"/>
      <c r="K41" s="99"/>
    </row>
    <row r="42" spans="1:11" s="53" customFormat="1" ht="33" x14ac:dyDescent="0.25">
      <c r="A42" s="55">
        <f>IF(LEN(C42)=0,"",COUNTA($C$15:C42))</f>
        <v>23</v>
      </c>
      <c r="B42" s="68"/>
      <c r="C42" s="52" t="s">
        <v>66</v>
      </c>
      <c r="D42" s="52" t="s">
        <v>67</v>
      </c>
      <c r="E42" s="67">
        <v>280000</v>
      </c>
      <c r="F42" s="88"/>
      <c r="G42" s="67" t="s">
        <v>89</v>
      </c>
      <c r="H42" s="88"/>
      <c r="I42" s="67" t="s">
        <v>89</v>
      </c>
      <c r="J42" s="65"/>
      <c r="K42" s="54"/>
    </row>
    <row r="43" spans="1:11" s="53" customFormat="1" ht="33" x14ac:dyDescent="0.25">
      <c r="A43" s="55">
        <f>IF(LEN(C43)=0,"",COUNTA($C$15:C43))</f>
        <v>24</v>
      </c>
      <c r="B43" s="68"/>
      <c r="C43" s="62" t="s">
        <v>64</v>
      </c>
      <c r="D43" s="62" t="s">
        <v>65</v>
      </c>
      <c r="E43" s="67">
        <v>61000</v>
      </c>
      <c r="F43" s="88"/>
      <c r="G43" s="67" t="s">
        <v>89</v>
      </c>
      <c r="H43" s="88"/>
      <c r="I43" s="67" t="s">
        <v>89</v>
      </c>
      <c r="J43" s="65"/>
      <c r="K43" s="54"/>
    </row>
    <row r="44" spans="1:11" s="77" customFormat="1" ht="33" x14ac:dyDescent="0.25">
      <c r="A44" s="55">
        <f>IF(LEN(C44)=0,"",COUNTA($C$15:C44))</f>
        <v>25</v>
      </c>
      <c r="B44" s="68"/>
      <c r="C44" s="75" t="s">
        <v>51</v>
      </c>
      <c r="D44" s="76" t="s">
        <v>70</v>
      </c>
      <c r="E44" s="64">
        <v>261000</v>
      </c>
      <c r="F44" s="64" t="s">
        <v>89</v>
      </c>
      <c r="G44" s="85"/>
      <c r="H44" s="85"/>
      <c r="I44" s="85"/>
      <c r="J44" s="65" t="s">
        <v>52</v>
      </c>
      <c r="K44" s="54"/>
    </row>
    <row r="45" spans="1:11" s="77" customFormat="1" ht="33" x14ac:dyDescent="0.25">
      <c r="A45" s="55">
        <f>IF(LEN(C45)=0,"",COUNTA($C$15:C45))</f>
        <v>26</v>
      </c>
      <c r="B45" s="68"/>
      <c r="C45" s="75" t="s">
        <v>49</v>
      </c>
      <c r="D45" s="76" t="s">
        <v>50</v>
      </c>
      <c r="E45" s="64">
        <v>157000</v>
      </c>
      <c r="F45" s="64" t="s">
        <v>89</v>
      </c>
      <c r="G45" s="64" t="s">
        <v>89</v>
      </c>
      <c r="H45" s="85"/>
      <c r="I45" s="85"/>
      <c r="J45" s="65"/>
      <c r="K45" s="54"/>
    </row>
    <row r="46" spans="1:11" s="77" customFormat="1" ht="33" x14ac:dyDescent="0.25">
      <c r="A46" s="55">
        <f>IF(LEN(C46)=0,"",COUNTA($C$15:C46))</f>
        <v>27</v>
      </c>
      <c r="B46" s="68"/>
      <c r="C46" s="75" t="s">
        <v>55</v>
      </c>
      <c r="D46" s="76" t="s">
        <v>69</v>
      </c>
      <c r="E46" s="64">
        <v>109000</v>
      </c>
      <c r="F46" s="64" t="s">
        <v>89</v>
      </c>
      <c r="G46" s="64" t="s">
        <v>89</v>
      </c>
      <c r="H46" s="85"/>
      <c r="I46" s="85"/>
      <c r="J46" s="65"/>
      <c r="K46" s="54"/>
    </row>
    <row r="47" spans="1:11" s="77" customFormat="1" ht="33" x14ac:dyDescent="0.25">
      <c r="A47" s="55">
        <f>IF(LEN(C47)=0,"",COUNTA($C$15:C47))</f>
        <v>28</v>
      </c>
      <c r="B47" s="68"/>
      <c r="C47" s="75" t="s">
        <v>53</v>
      </c>
      <c r="D47" s="76" t="s">
        <v>54</v>
      </c>
      <c r="E47" s="64">
        <v>208000</v>
      </c>
      <c r="F47" s="86"/>
      <c r="G47" s="64" t="s">
        <v>89</v>
      </c>
      <c r="H47" s="85"/>
      <c r="I47" s="85"/>
      <c r="J47" s="65"/>
      <c r="K47" s="54"/>
    </row>
    <row r="48" spans="1:11" ht="101.25" customHeight="1" x14ac:dyDescent="0.25">
      <c r="A48" s="55">
        <f>IF(LEN(C48)=0,"",COUNTA($C$15:C48))</f>
        <v>29</v>
      </c>
      <c r="B48" s="35" t="s">
        <v>71</v>
      </c>
      <c r="C48" s="26" t="s">
        <v>79</v>
      </c>
      <c r="D48" s="26"/>
      <c r="E48" s="33">
        <v>225000</v>
      </c>
      <c r="F48" s="93" t="s">
        <v>89</v>
      </c>
      <c r="G48" s="94" t="s">
        <v>89</v>
      </c>
      <c r="H48" s="94" t="s">
        <v>89</v>
      </c>
      <c r="I48" s="94" t="s">
        <v>89</v>
      </c>
      <c r="J48" s="121" t="s">
        <v>78</v>
      </c>
      <c r="K48" s="8"/>
    </row>
    <row r="49" spans="1:11" s="53" customFormat="1" ht="33" x14ac:dyDescent="0.25">
      <c r="A49" s="55">
        <f>IF(LEN(C49)=0,"",COUNTA($C$15:C49))</f>
        <v>30</v>
      </c>
      <c r="B49" s="68"/>
      <c r="C49" s="78" t="s">
        <v>21</v>
      </c>
      <c r="D49" s="62" t="s">
        <v>22</v>
      </c>
      <c r="E49" s="64" t="s">
        <v>85</v>
      </c>
      <c r="F49" s="64" t="s">
        <v>85</v>
      </c>
      <c r="G49" s="64" t="s">
        <v>85</v>
      </c>
      <c r="H49" s="64" t="s">
        <v>85</v>
      </c>
      <c r="I49" s="64" t="s">
        <v>85</v>
      </c>
      <c r="J49" s="65"/>
      <c r="K49" s="54"/>
    </row>
    <row r="50" spans="1:11" ht="16.5" x14ac:dyDescent="0.25">
      <c r="A50" s="37" t="s">
        <v>23</v>
      </c>
      <c r="B50" s="39"/>
      <c r="C50" s="39"/>
      <c r="D50" s="38"/>
      <c r="E50" s="91">
        <f>SUM(E15:E49)</f>
        <v>2991000</v>
      </c>
      <c r="F50" s="36">
        <f>SUMIF(F15:F49,"x",$E$15:$E$49)</f>
        <v>2255000</v>
      </c>
      <c r="G50" s="36">
        <f t="shared" ref="G50:I50" si="0">SUMIF(G15:G49,"x",$E$15:$E$49)</f>
        <v>2730000</v>
      </c>
      <c r="H50" s="36">
        <f t="shared" si="0"/>
        <v>1571000</v>
      </c>
      <c r="I50" s="36">
        <f t="shared" si="0"/>
        <v>2099000</v>
      </c>
      <c r="J50" s="28"/>
      <c r="K50" s="8"/>
    </row>
    <row r="51" spans="1:11" ht="16.5" x14ac:dyDescent="0.25">
      <c r="A51" s="29"/>
      <c r="B51" s="30"/>
      <c r="C51" s="31"/>
      <c r="D51" s="31"/>
      <c r="E51" s="31"/>
      <c r="F51" s="32"/>
      <c r="G51" s="32"/>
      <c r="H51" s="32"/>
      <c r="I51" s="122"/>
      <c r="J51" s="124"/>
      <c r="K51" s="8"/>
    </row>
    <row r="52" spans="1:11" x14ac:dyDescent="0.25">
      <c r="J52" s="123"/>
    </row>
  </sheetData>
  <mergeCells count="28">
    <mergeCell ref="E13:E14"/>
    <mergeCell ref="E15:E20"/>
    <mergeCell ref="E36:E37"/>
    <mergeCell ref="G36:G37"/>
    <mergeCell ref="F15:F20"/>
    <mergeCell ref="F36:F37"/>
    <mergeCell ref="F13:G13"/>
    <mergeCell ref="H13:I13"/>
    <mergeCell ref="H15:H20"/>
    <mergeCell ref="H36:H37"/>
    <mergeCell ref="G15:G20"/>
    <mergeCell ref="I15:I20"/>
    <mergeCell ref="A50:D50"/>
    <mergeCell ref="D1:J5"/>
    <mergeCell ref="A7:J7"/>
    <mergeCell ref="B9:J9"/>
    <mergeCell ref="A10:J11"/>
    <mergeCell ref="B13:C13"/>
    <mergeCell ref="A15:A20"/>
    <mergeCell ref="B15:B20"/>
    <mergeCell ref="C15:C20"/>
    <mergeCell ref="J15:J20"/>
    <mergeCell ref="B36:B37"/>
    <mergeCell ref="I36:I37"/>
    <mergeCell ref="J36:J37"/>
    <mergeCell ref="C21:D21"/>
    <mergeCell ref="B30:B34"/>
    <mergeCell ref="J30:J34"/>
  </mergeCells>
  <conditionalFormatting sqref="C1:C1048576">
    <cfRule type="duplicateValues" dxfId="0" priority="1"/>
  </conditionalFormatting>
  <pageMargins left="0.35433070866141736" right="0.15748031496062992" top="0.23622047244094491" bottom="0.19685039370078741" header="0.15748031496062992" footer="0.15748031496062992"/>
  <pageSetup paperSize="9" scale="70" fitToHeight="0" orientation="landscape" r:id="rId1"/>
  <rowBreaks count="1" manualBreakCount="1">
    <brk id="50" max="5" man="1"/>
  </rowBreaks>
  <colBreaks count="1" manualBreakCount="1">
    <brk id="10"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 KSK</vt:lpstr>
      <vt:lpstr>'BÁO GIÁ KSK'!Print_Area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2025-02-11T03:54:58Z</cp:lastPrinted>
  <dcterms:created xsi:type="dcterms:W3CDTF">2022-03-17T08:23:25Z</dcterms:created>
  <dcterms:modified xsi:type="dcterms:W3CDTF">2025-06-07T04:15:51Z</dcterms:modified>
</cp:coreProperties>
</file>