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LÀM VIỆC\DATA_TN\Hoàng\2024\Tháng 11\AGRIBANK CHỢ MỚI\"/>
    </mc:Choice>
  </mc:AlternateContent>
  <xr:revisionPtr revIDLastSave="0" documentId="13_ncr:1_{24D053FE-C348-460E-B697-FFE03D4D64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KCT" sheetId="2" r:id="rId1"/>
    <sheet name="Sheet1" sheetId="1" r:id="rId2"/>
  </sheets>
  <definedNames>
    <definedName name="_xlnm._FilterDatabase" localSheetId="0" hidden="1">BKCT!$A$1:$BT$14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R14" i="2" l="1"/>
  <c r="BN14" i="2"/>
  <c r="BM14" i="2"/>
  <c r="BL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BS13" i="2"/>
  <c r="BS12" i="2"/>
  <c r="BS11" i="2"/>
  <c r="BS10" i="2"/>
  <c r="BS9" i="2"/>
  <c r="BS8" i="2"/>
  <c r="BS7" i="2"/>
  <c r="BS6" i="2"/>
  <c r="BS14" i="2" s="1"/>
  <c r="BS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Hoàng Nguyễn Bá Đức</author>
  </authors>
  <commentList>
    <comment ref="S7" authorId="0" shapeId="0" xr:uid="{BB1A7445-AF68-4951-B8EB-DE6B6851CC5D}">
      <text>
        <r>
          <rPr>
            <b/>
            <sz val="9"/>
            <color indexed="81"/>
            <rFont val="Tahoma"/>
            <charset val="1"/>
          </rPr>
          <t xml:space="preserve">BS: BUỘC CHỌN ĐỂ XÉT NGHIỆM KIỂM TRA CHỨC NĂNG GAN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X8" authorId="0" shapeId="0" xr:uid="{81D89DB1-2D3E-4980-977B-5B7EC470DC17}">
      <text>
        <r>
          <rPr>
            <b/>
            <sz val="9"/>
            <color indexed="81"/>
            <rFont val="Tahoma"/>
            <charset val="1"/>
          </rPr>
          <t>BS: BUỘC CHỌN FREE T4 ĐỂ XÉT NGHIỆM ĐƯỢC TUYẾN GIÁP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X10" authorId="0" shapeId="0" xr:uid="{54AE9BD7-B7DF-485C-973E-D3DB5228F843}">
      <text>
        <r>
          <rPr>
            <b/>
            <sz val="9"/>
            <color indexed="81"/>
            <rFont val="Tahoma"/>
            <charset val="1"/>
          </rPr>
          <t>BS: BUỘC CHỌN FREE T4 ĐỂ XÉT NGHIỆM ĐƯỢC TUYẾN GIÁP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X12" authorId="0" shapeId="0" xr:uid="{8E7D303B-0BA4-4A15-88D9-D3425BFFADCB}">
      <text>
        <r>
          <rPr>
            <b/>
            <sz val="9"/>
            <color indexed="81"/>
            <rFont val="Tahoma"/>
            <charset val="1"/>
          </rPr>
          <t>BS: BUỘC CHỌN FREE T4 ĐỂ XÉT NGHIỆM ĐƯỢC TUYẾN GIÁP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<sst xmlns="http://schemas.openxmlformats.org/spreadsheetml/2006/main" count="290" uniqueCount="109">
  <si>
    <t>DANH MỤC BẮT BUỘC</t>
  </si>
  <si>
    <t>DANH MỤC TỰ CHỌN</t>
  </si>
  <si>
    <t>THÀNH TIỀN</t>
  </si>
  <si>
    <t>STT</t>
  </si>
  <si>
    <t>MÃ</t>
  </si>
  <si>
    <t>HỌ VÀ TÊN</t>
  </si>
  <si>
    <t>GIỚI TÍNH</t>
  </si>
  <si>
    <t>NGÀY SINH</t>
  </si>
  <si>
    <t>SỐ ĐIỆN THOẠI</t>
  </si>
  <si>
    <t>Khám tổng quát</t>
  </si>
  <si>
    <t>Chụp X-Quang tim phổi kỹ thuật số (Hãng Fuji - Nhật)</t>
  </si>
  <si>
    <t xml:space="preserve">Siêu âm màu Bụng - Tổng Quát </t>
  </si>
  <si>
    <t>Siêu âm Tuyến giáp</t>
  </si>
  <si>
    <t xml:space="preserve">Siêu âm màu tuyến vú </t>
  </si>
  <si>
    <t>Tổng phân tích tế bào máu bằng máy Laser.</t>
  </si>
  <si>
    <t xml:space="preserve">Định lượng GLUCOSE máu. </t>
  </si>
  <si>
    <t xml:space="preserve">Nước tiểu 10 thông số. (Xét nghiệm nước tiểu toàn phần) </t>
  </si>
  <si>
    <t>Cholesterol TP</t>
  </si>
  <si>
    <t xml:space="preserve">Triglycerid </t>
  </si>
  <si>
    <t xml:space="preserve">HDL-cholesterol </t>
  </si>
  <si>
    <t xml:space="preserve">LDL-cholesterol  </t>
  </si>
  <si>
    <t>AST ( SGOT )</t>
  </si>
  <si>
    <t xml:space="preserve">ALT ( SGPT )  </t>
  </si>
  <si>
    <t xml:space="preserve">Gamma GT  </t>
  </si>
  <si>
    <t>Định lượng CREATINIE máu</t>
  </si>
  <si>
    <t xml:space="preserve">Định lượng ACID URIC máu </t>
  </si>
  <si>
    <t>Total PSA và Free PSA  trong máu Ung thư tuyến tiền liệt</t>
  </si>
  <si>
    <t>Khám phụ khoa, khám vú</t>
  </si>
  <si>
    <t xml:space="preserve">Tổng kết và tư vấn sức khỏe </t>
  </si>
  <si>
    <t>HbA1C (Tiểu đường)</t>
  </si>
  <si>
    <t xml:space="preserve">Billirubin </t>
  </si>
  <si>
    <t>Urea</t>
  </si>
  <si>
    <t>Độ lọc cầu thận - eGFR (MDRD)</t>
  </si>
  <si>
    <t xml:space="preserve">Xét nghiệm Prothrombin (PT: Prothrombin Time) </t>
  </si>
  <si>
    <t>Điện giải đồ (Na, K, Cl)</t>
  </si>
  <si>
    <t>Fe (Sắt huyết thanh)</t>
  </si>
  <si>
    <t>Ferritin</t>
  </si>
  <si>
    <t>Zn</t>
  </si>
  <si>
    <t>Định lượng Can xi ion tự do trong máu</t>
  </si>
  <si>
    <t>Định lượng Can xi toàn phần</t>
  </si>
  <si>
    <t>CEA trong máu (Hãng Roche - Thụy sỹ - Hóa chất chính hãng) tiêu hóa</t>
  </si>
  <si>
    <t>Ca 72-4  trong máu (Hãng Roche - Thụy sỹ - Hóa chất chính hãng) dạ dày</t>
  </si>
  <si>
    <t>Pepsinogene (UT Dạ Dày)</t>
  </si>
  <si>
    <t>AFP  trong máu (Hãng Roche - Thụy sỹ - Hóa chất chính hãng) ung thư gan</t>
  </si>
  <si>
    <t>Ca 19-9 trong máu (Hãng Roche - Thụy sỹ - Hóa chất chính hãng) Tụy</t>
  </si>
  <si>
    <t>Cyfra 21-1  trong máu (Hãng Roche - Thụy sỹ - Hóa chất chính hãng) Phổi</t>
  </si>
  <si>
    <t>NSE  trong máu (Hãng Roche - Thụy sỹ - Hóa chất chính hãng) Phổi</t>
  </si>
  <si>
    <t>ProGRP ung thư phổi</t>
  </si>
  <si>
    <t>CA 125  trong máu (Hãng Roche - Thụy sỹ - Hóa chất chính hãng) buồng trứng</t>
  </si>
  <si>
    <t>Ca 15-3  trong máu (Hãng Roche - Thụy sỹ - Hóa chất chính hãng) ung thư vú</t>
  </si>
  <si>
    <t>SCC (UT Vòm họng, thực quản)</t>
  </si>
  <si>
    <t>TSH  trong máu (Hãng Roche - Thụy sỹ - Hóa chất chính hãng) tuyến giáp</t>
  </si>
  <si>
    <t>Free T4 trong máu (Hãng Roche - Thụy sỹ - Hóa chất chính hãng) tuyến giáp</t>
  </si>
  <si>
    <t>Total T3 (Hãng Roche - Thụy sỹ - Hóa chất chính hãng) tuyến giáp</t>
  </si>
  <si>
    <t>TPO Ab (Antithyroid Peroxidase Antibodies)</t>
  </si>
  <si>
    <t>Siêu âm tim 2D tiêu chuẩn kèm đánh giá chức năng toàn diện</t>
  </si>
  <si>
    <t xml:space="preserve">Siêu âm tim 4D ghi đĩa đánh giá cấu trúc và chức năng toàn diện (Máy Siemens SC 2000 - Đức) </t>
  </si>
  <si>
    <t>Siêu âm động tĩnh mạch chi dưới(Máy GE LOGIQ S7 Expert Công  nghệ XDclear đầu dò ma trận siêu nông - Mỹ )</t>
  </si>
  <si>
    <t>Siêu âm động mạch cảnh, đốt sống  (Máy GE LOGIQ S7 Expert Công  nghệ XDclear đầu dò ma trận siêu nông - Mỹ )</t>
  </si>
  <si>
    <t>Chụp XQ cột sống cổ thẳng nghiêng kỹ thuật số (Hãng Fuji - Nhật)</t>
  </si>
  <si>
    <t>Chụp XQ cột sống thắt lưng thẳng nghiêng kỹ thuật sô (Hãng Fuji - Nhật)</t>
  </si>
  <si>
    <t>Chụp XQ khớp gối (2 bên) (Hãng Fuji - Nhật)</t>
  </si>
  <si>
    <t>Chụp nhũ ảnh 3D - Kỹ thuật số MAMOMAT INSPIRATION - Siemens</t>
  </si>
  <si>
    <t>Đo loãng xương bằng sóng siêu âm (Sonost 3000 - Hàn quốc)</t>
  </si>
  <si>
    <t>Đo xơ hóa gan</t>
  </si>
  <si>
    <t>Test hơi thở phát hiện vi khuẩn HP trong dạ dày không xâm lấn</t>
  </si>
  <si>
    <t>Xét nghiệm HBsAg 
Viêm gan B</t>
  </si>
  <si>
    <t>Nội soi dạ dày-đại trang không đau (Máy Pentax EPK 3000 có chế độ tầm soát ung thư ISCAN-Nhật</t>
  </si>
  <si>
    <t>xét nghiệm tế bào âm đạo(xét</t>
  </si>
  <si>
    <t>ROMA TEST bao gồm HE4+CA125 (Đánh giá ung thư buồng trứng</t>
  </si>
  <si>
    <t>Định nhóm máu ABO, Rh (D) bằng phương pháp Gelcard</t>
  </si>
  <si>
    <t>Khám Mắt (KSK)</t>
  </si>
  <si>
    <t>Siêu âm SPK trên máy E10 (Đầu dò âm đạo)</t>
  </si>
  <si>
    <t>Đơn giá ưu đãi (VNĐ)</t>
  </si>
  <si>
    <t>Tặng kèm</t>
  </si>
  <si>
    <t>Miễn phí</t>
  </si>
  <si>
    <t>NV09</t>
  </si>
  <si>
    <t>Nguyễn Thị Thảo</t>
  </si>
  <si>
    <t xml:space="preserve">Nữ </t>
  </si>
  <si>
    <t>0903542186</t>
  </si>
  <si>
    <t>x</t>
  </si>
  <si>
    <t>NV01</t>
  </si>
  <si>
    <t>Ông Hùng Cường</t>
  </si>
  <si>
    <t>Nam</t>
  </si>
  <si>
    <t>0905186368</t>
  </si>
  <si>
    <t>NV08</t>
  </si>
  <si>
    <t>Tạ Thị Phương Thảo</t>
  </si>
  <si>
    <t>0803501837</t>
  </si>
  <si>
    <t>NV21</t>
  </si>
  <si>
    <t>Phạm Thúy Quỳnh</t>
  </si>
  <si>
    <t>0383739090</t>
  </si>
  <si>
    <t>Bùi Thị Thùy Trâm</t>
  </si>
  <si>
    <t>0944443604</t>
  </si>
  <si>
    <t>Nguyễn Thị Thùy Liên</t>
  </si>
  <si>
    <t>0983735375</t>
  </si>
  <si>
    <t>Trần Thị Tuyết Ánh</t>
  </si>
  <si>
    <t>03/08/1993</t>
  </si>
  <si>
    <t>0918214241</t>
  </si>
  <si>
    <t>Nguyễn Thị Lệ Hà</t>
  </si>
  <si>
    <t>0905627400</t>
  </si>
  <si>
    <t>Nguyễn Thị Thiên Thanh</t>
  </si>
  <si>
    <t>0905305304</t>
  </si>
  <si>
    <t>TỔNG CỘNG</t>
  </si>
  <si>
    <t>HẠN MỨC</t>
  </si>
  <si>
    <t>NV22</t>
  </si>
  <si>
    <t>NV13</t>
  </si>
  <si>
    <t>NV11</t>
  </si>
  <si>
    <t>NV14</t>
  </si>
  <si>
    <t>NV12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</si>
</sst>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3"/>
      <name val="Times New Roman"/>
      <family val="1"/>
    </font>
    <font>
      <b/>
      <sz val="13"/>
      <name val="Times New Roman"/>
      <family val="1"/>
    </font>
    <font>
      <b/>
      <sz val="26"/>
      <name val="Times New Roman"/>
      <family val="1"/>
    </font>
    <font>
      <b/>
      <sz val="18"/>
      <name val="Times New Roman"/>
      <family val="1"/>
    </font>
    <font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5" fillId="4" borderId="1" xfId="0" applyFont="1" applyFill="1" applyBorder="1" applyAlignment="1">
      <alignment horizontal="center" vertical="top" wrapText="1"/>
    </xf>
    <xf numFmtId="3" fontId="5" fillId="4" borderId="1" xfId="0" applyNumberFormat="1" applyFont="1" applyFill="1" applyBorder="1" applyAlignment="1">
      <alignment horizontal="center" vertical="top" wrapText="1"/>
    </xf>
    <xf numFmtId="0" fontId="4" fillId="4" borderId="0" xfId="0" applyFont="1" applyFill="1" applyAlignment="1">
      <alignment vertical="top"/>
    </xf>
    <xf numFmtId="0" fontId="4" fillId="4" borderId="0" xfId="0" applyFont="1" applyFill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3" fontId="3" fillId="0" borderId="1" xfId="1" applyNumberFormat="1" applyFont="1" applyFill="1" applyBorder="1" applyAlignment="1">
      <alignment horizontal="center" vertical="center" wrapText="1"/>
    </xf>
    <xf numFmtId="3" fontId="3" fillId="6" borderId="1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165" fontId="2" fillId="0" borderId="0" xfId="1" applyNumberFormat="1" applyFont="1" applyFill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vertical="center"/>
    </xf>
    <xf numFmtId="165" fontId="5" fillId="0" borderId="1" xfId="1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vertical="top"/>
    </xf>
    <xf numFmtId="0" fontId="3" fillId="4" borderId="0" xfId="0" applyFont="1" applyFill="1" applyAlignment="1">
      <alignment vertical="top"/>
    </xf>
    <xf numFmtId="3" fontId="5" fillId="4" borderId="1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vertical="center"/>
    </xf>
    <xf numFmtId="165" fontId="5" fillId="4" borderId="1" xfId="1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165" fontId="5" fillId="2" borderId="1" xfId="1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center"/>
    </xf>
    <xf numFmtId="3" fontId="5" fillId="4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5" fillId="0" borderId="1" xfId="1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3" fontId="5" fillId="4" borderId="1" xfId="1" applyNumberFormat="1" applyFont="1" applyFill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2">
    <cellStyle name="Comma 2" xfId="1" xr:uid="{687348F2-4595-452E-B275-04E78CE0D6F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A8A0-3A28-41ED-871D-930795630334}">
  <dimension ref="A1:BT14"/>
  <sheetViews>
    <sheetView tabSelected="1" topLeftCell="A4" zoomScale="85" zoomScaleNormal="85" workbookViewId="0">
      <pane xSplit="3" topLeftCell="D1" activePane="topRight" state="frozen"/>
      <selection pane="topRight" activeCell="K21" sqref="K21"/>
    </sheetView>
  </sheetViews>
  <sheetFormatPr defaultColWidth="9.140625" defaultRowHeight="15" x14ac:dyDescent="0.25"/>
  <cols>
    <col min="1" max="1" width="5" style="4" bestFit="1" customWidth="1"/>
    <col min="2" max="2" width="8.42578125" style="4" customWidth="1"/>
    <col min="3" max="3" width="31.28515625" style="4" customWidth="1"/>
    <col min="4" max="4" width="8.28515625" style="13" customWidth="1"/>
    <col min="5" max="5" width="13.140625" style="14" bestFit="1" customWidth="1"/>
    <col min="6" max="6" width="11.140625" style="4" customWidth="1"/>
    <col min="7" max="7" width="8.42578125" style="15" customWidth="1"/>
    <col min="8" max="8" width="10.42578125" style="15" customWidth="1"/>
    <col min="9" max="9" width="11.5703125" style="15" customWidth="1"/>
    <col min="10" max="10" width="9" style="15" bestFit="1" customWidth="1"/>
    <col min="11" max="14" width="11.5703125" style="15" customWidth="1"/>
    <col min="15" max="26" width="10.28515625" style="15" customWidth="1"/>
    <col min="27" max="27" width="11.5703125" style="13" customWidth="1"/>
    <col min="28" max="28" width="11.85546875" style="13" customWidth="1"/>
    <col min="29" max="29" width="9.85546875" style="13" customWidth="1"/>
    <col min="30" max="30" width="11.140625" style="13" customWidth="1"/>
    <col min="31" max="32" width="11.85546875" style="13" customWidth="1"/>
    <col min="33" max="33" width="11.7109375" style="13" customWidth="1"/>
    <col min="34" max="34" width="11.5703125" style="13" customWidth="1"/>
    <col min="35" max="35" width="7.85546875" style="13" customWidth="1"/>
    <col min="36" max="37" width="11" style="13" customWidth="1"/>
    <col min="38" max="38" width="11.5703125" style="13" customWidth="1"/>
    <col min="39" max="39" width="11.7109375" style="13" customWidth="1"/>
    <col min="40" max="40" width="11.85546875" style="13" customWidth="1"/>
    <col min="41" max="41" width="11.5703125" style="13" customWidth="1"/>
    <col min="42" max="42" width="11.7109375" style="13" customWidth="1"/>
    <col min="43" max="44" width="11.5703125" style="13" customWidth="1"/>
    <col min="45" max="45" width="10.42578125" style="13" customWidth="1"/>
    <col min="46" max="46" width="11.5703125" style="13" customWidth="1"/>
    <col min="47" max="47" width="11.7109375" style="13" customWidth="1"/>
    <col min="48" max="48" width="10.7109375" style="13" customWidth="1"/>
    <col min="49" max="51" width="11.5703125" style="13" customWidth="1"/>
    <col min="52" max="52" width="11.85546875" style="13" customWidth="1"/>
    <col min="53" max="53" width="11.7109375" style="13" customWidth="1"/>
    <col min="54" max="54" width="12.7109375" style="13" customWidth="1"/>
    <col min="55" max="55" width="13.85546875" style="13" customWidth="1"/>
    <col min="56" max="56" width="14.85546875" style="13" customWidth="1"/>
    <col min="57" max="58" width="11.7109375" style="13" customWidth="1"/>
    <col min="59" max="59" width="10.85546875" style="13" customWidth="1"/>
    <col min="60" max="61" width="11.85546875" style="13" customWidth="1"/>
    <col min="62" max="63" width="10.85546875" style="13" customWidth="1"/>
    <col min="64" max="64" width="11.42578125" style="13" customWidth="1"/>
    <col min="65" max="65" width="12.5703125" style="13" bestFit="1" customWidth="1"/>
    <col min="66" max="70" width="11.42578125" style="13" customWidth="1"/>
    <col min="71" max="71" width="17" style="16" customWidth="1"/>
    <col min="72" max="72" width="11.28515625" style="4" bestFit="1" customWidth="1"/>
    <col min="73" max="16384" width="9.140625" style="4"/>
  </cols>
  <sheetData>
    <row r="1" spans="1:72" s="1" customFormat="1" ht="33.950000000000003" customHeight="1" x14ac:dyDescent="0.25">
      <c r="A1" s="25"/>
      <c r="B1" s="25"/>
      <c r="C1" s="25"/>
      <c r="D1" s="26"/>
      <c r="E1" s="27"/>
      <c r="F1" s="25"/>
      <c r="G1" s="44" t="s">
        <v>0</v>
      </c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5" t="s">
        <v>1</v>
      </c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T1" s="28"/>
    </row>
    <row r="2" spans="1:72" x14ac:dyDescent="0.25">
      <c r="A2" s="46" t="s">
        <v>3</v>
      </c>
      <c r="B2" s="47" t="s">
        <v>4</v>
      </c>
      <c r="C2" s="46" t="s">
        <v>5</v>
      </c>
      <c r="D2" s="46" t="s">
        <v>6</v>
      </c>
      <c r="E2" s="46" t="s">
        <v>7</v>
      </c>
      <c r="F2" s="46" t="s">
        <v>8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 s="2">
        <v>16</v>
      </c>
      <c r="W2" s="2">
        <v>17</v>
      </c>
      <c r="X2" s="2">
        <v>18</v>
      </c>
      <c r="Y2" s="2">
        <v>19</v>
      </c>
      <c r="Z2" s="2">
        <v>20</v>
      </c>
      <c r="AA2" s="3">
        <v>21</v>
      </c>
      <c r="AB2" s="3">
        <v>22</v>
      </c>
      <c r="AC2" s="3">
        <v>23</v>
      </c>
      <c r="AD2" s="3">
        <v>24</v>
      </c>
      <c r="AE2" s="3">
        <v>25</v>
      </c>
      <c r="AF2" s="3">
        <v>26</v>
      </c>
      <c r="AG2" s="3">
        <v>27</v>
      </c>
      <c r="AH2" s="3">
        <v>28</v>
      </c>
      <c r="AI2" s="3">
        <v>29</v>
      </c>
      <c r="AJ2" s="3">
        <v>30</v>
      </c>
      <c r="AK2" s="3">
        <v>31</v>
      </c>
      <c r="AL2" s="3">
        <v>32</v>
      </c>
      <c r="AM2" s="3">
        <v>33</v>
      </c>
      <c r="AN2" s="3">
        <v>34</v>
      </c>
      <c r="AO2" s="3">
        <v>35</v>
      </c>
      <c r="AP2" s="3">
        <v>36</v>
      </c>
      <c r="AQ2" s="3">
        <v>37</v>
      </c>
      <c r="AR2" s="3">
        <v>38</v>
      </c>
      <c r="AS2" s="3">
        <v>39</v>
      </c>
      <c r="AT2" s="3">
        <v>40</v>
      </c>
      <c r="AU2" s="3">
        <v>41</v>
      </c>
      <c r="AV2" s="3">
        <v>42</v>
      </c>
      <c r="AW2" s="3">
        <v>43</v>
      </c>
      <c r="AX2" s="3">
        <v>44</v>
      </c>
      <c r="AY2" s="3">
        <v>45</v>
      </c>
      <c r="AZ2" s="3">
        <v>46</v>
      </c>
      <c r="BA2" s="3">
        <v>47</v>
      </c>
      <c r="BB2" s="3">
        <v>48</v>
      </c>
      <c r="BC2" s="3">
        <v>49</v>
      </c>
      <c r="BD2" s="3">
        <v>50</v>
      </c>
      <c r="BE2" s="3">
        <v>51</v>
      </c>
      <c r="BF2" s="3">
        <v>52</v>
      </c>
      <c r="BG2" s="3">
        <v>53</v>
      </c>
      <c r="BH2" s="3">
        <v>54</v>
      </c>
      <c r="BI2" s="3">
        <v>55</v>
      </c>
      <c r="BJ2" s="3">
        <v>56</v>
      </c>
      <c r="BK2" s="3">
        <v>57</v>
      </c>
      <c r="BL2" s="3">
        <v>58</v>
      </c>
      <c r="BM2" s="3">
        <v>59</v>
      </c>
      <c r="BN2" s="3">
        <v>60</v>
      </c>
      <c r="BO2" s="3">
        <v>61</v>
      </c>
      <c r="BP2" s="3">
        <v>62</v>
      </c>
      <c r="BQ2" s="3"/>
      <c r="BR2" s="3">
        <v>63</v>
      </c>
      <c r="BS2" s="21"/>
      <c r="BT2" s="38"/>
    </row>
    <row r="3" spans="1:72" s="7" customFormat="1" ht="142.5" x14ac:dyDescent="0.25">
      <c r="A3" s="46"/>
      <c r="B3" s="48"/>
      <c r="C3" s="46"/>
      <c r="D3" s="46"/>
      <c r="E3" s="46"/>
      <c r="F3" s="46"/>
      <c r="G3" s="5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27</v>
      </c>
      <c r="Z3" s="3" t="s">
        <v>28</v>
      </c>
      <c r="AA3" s="3" t="s">
        <v>29</v>
      </c>
      <c r="AB3" s="3" t="s">
        <v>30</v>
      </c>
      <c r="AC3" s="3" t="s">
        <v>31</v>
      </c>
      <c r="AD3" s="3" t="s">
        <v>32</v>
      </c>
      <c r="AE3" s="3" t="s">
        <v>33</v>
      </c>
      <c r="AF3" s="3" t="s">
        <v>34</v>
      </c>
      <c r="AG3" s="3" t="s">
        <v>35</v>
      </c>
      <c r="AH3" s="3" t="s">
        <v>36</v>
      </c>
      <c r="AI3" s="3" t="s">
        <v>37</v>
      </c>
      <c r="AJ3" s="3" t="s">
        <v>38</v>
      </c>
      <c r="AK3" s="3" t="s">
        <v>39</v>
      </c>
      <c r="AL3" s="5" t="s">
        <v>40</v>
      </c>
      <c r="AM3" s="5" t="s">
        <v>41</v>
      </c>
      <c r="AN3" s="5" t="s">
        <v>42</v>
      </c>
      <c r="AO3" s="5" t="s">
        <v>43</v>
      </c>
      <c r="AP3" s="5" t="s">
        <v>44</v>
      </c>
      <c r="AQ3" s="5" t="s">
        <v>45</v>
      </c>
      <c r="AR3" s="5" t="s">
        <v>46</v>
      </c>
      <c r="AS3" s="6" t="s">
        <v>47</v>
      </c>
      <c r="AT3" s="5" t="s">
        <v>48</v>
      </c>
      <c r="AU3" s="5" t="s">
        <v>49</v>
      </c>
      <c r="AV3" s="5" t="s">
        <v>50</v>
      </c>
      <c r="AW3" s="5" t="s">
        <v>51</v>
      </c>
      <c r="AX3" s="5" t="s">
        <v>52</v>
      </c>
      <c r="AY3" s="5" t="s">
        <v>53</v>
      </c>
      <c r="AZ3" s="5" t="s">
        <v>54</v>
      </c>
      <c r="BA3" s="3" t="s">
        <v>55</v>
      </c>
      <c r="BB3" s="3" t="s">
        <v>56</v>
      </c>
      <c r="BC3" s="3" t="s">
        <v>57</v>
      </c>
      <c r="BD3" s="3" t="s">
        <v>58</v>
      </c>
      <c r="BE3" s="3" t="s">
        <v>59</v>
      </c>
      <c r="BF3" s="3" t="s">
        <v>60</v>
      </c>
      <c r="BG3" s="3" t="s">
        <v>61</v>
      </c>
      <c r="BH3" s="3" t="s">
        <v>62</v>
      </c>
      <c r="BI3" s="3" t="s">
        <v>63</v>
      </c>
      <c r="BJ3" s="3" t="s">
        <v>64</v>
      </c>
      <c r="BK3" s="3" t="s">
        <v>65</v>
      </c>
      <c r="BL3" s="3" t="s">
        <v>66</v>
      </c>
      <c r="BM3" s="3" t="s">
        <v>67</v>
      </c>
      <c r="BN3" s="3" t="s">
        <v>68</v>
      </c>
      <c r="BO3" s="3" t="s">
        <v>69</v>
      </c>
      <c r="BP3" s="3" t="s">
        <v>70</v>
      </c>
      <c r="BQ3" s="29" t="s">
        <v>71</v>
      </c>
      <c r="BR3" s="3" t="s">
        <v>72</v>
      </c>
      <c r="BS3" s="42" t="s">
        <v>2</v>
      </c>
      <c r="BT3" s="43" t="s">
        <v>103</v>
      </c>
    </row>
    <row r="4" spans="1:72" s="8" customFormat="1" ht="18.95" customHeight="1" x14ac:dyDescent="0.25">
      <c r="A4" s="49" t="s">
        <v>73</v>
      </c>
      <c r="B4" s="49"/>
      <c r="C4" s="49"/>
      <c r="D4" s="49"/>
      <c r="E4" s="49"/>
      <c r="F4" s="49"/>
      <c r="G4" s="30">
        <v>150000</v>
      </c>
      <c r="H4" s="30">
        <v>91800</v>
      </c>
      <c r="I4" s="30">
        <v>155000</v>
      </c>
      <c r="J4" s="30">
        <v>155000</v>
      </c>
      <c r="K4" s="30">
        <v>155000</v>
      </c>
      <c r="L4" s="30">
        <v>67500</v>
      </c>
      <c r="M4" s="30">
        <v>24300</v>
      </c>
      <c r="N4" s="30">
        <v>53100</v>
      </c>
      <c r="O4" s="30">
        <v>42300</v>
      </c>
      <c r="P4" s="30">
        <v>36900</v>
      </c>
      <c r="Q4" s="30">
        <v>36900</v>
      </c>
      <c r="R4" s="30">
        <v>53100</v>
      </c>
      <c r="S4" s="30">
        <v>27000</v>
      </c>
      <c r="T4" s="30">
        <v>27000</v>
      </c>
      <c r="U4" s="30">
        <v>36900</v>
      </c>
      <c r="V4" s="30">
        <v>36900</v>
      </c>
      <c r="W4" s="30">
        <v>36900</v>
      </c>
      <c r="X4" s="30">
        <v>261000</v>
      </c>
      <c r="Y4" s="30" t="s">
        <v>74</v>
      </c>
      <c r="Z4" s="40" t="s">
        <v>75</v>
      </c>
      <c r="AA4" s="30">
        <v>152100</v>
      </c>
      <c r="AB4" s="30">
        <v>42300</v>
      </c>
      <c r="AC4" s="30">
        <v>36900</v>
      </c>
      <c r="AD4" s="30">
        <v>36900</v>
      </c>
      <c r="AE4" s="30">
        <v>74700</v>
      </c>
      <c r="AF4" s="30">
        <v>115200</v>
      </c>
      <c r="AG4" s="30">
        <v>63900</v>
      </c>
      <c r="AH4" s="30">
        <v>124200</v>
      </c>
      <c r="AI4" s="30">
        <v>253800</v>
      </c>
      <c r="AJ4" s="30">
        <v>27000</v>
      </c>
      <c r="AK4" s="30">
        <v>18000</v>
      </c>
      <c r="AL4" s="30">
        <v>156600</v>
      </c>
      <c r="AM4" s="30">
        <v>207900</v>
      </c>
      <c r="AN4" s="30">
        <v>658800</v>
      </c>
      <c r="AO4" s="30">
        <v>108900</v>
      </c>
      <c r="AP4" s="30">
        <v>172800</v>
      </c>
      <c r="AQ4" s="30">
        <v>155700</v>
      </c>
      <c r="AR4" s="30">
        <v>207900</v>
      </c>
      <c r="AS4" s="30">
        <v>425000</v>
      </c>
      <c r="AT4" s="30">
        <v>207900</v>
      </c>
      <c r="AU4" s="30">
        <v>207900</v>
      </c>
      <c r="AV4" s="30">
        <v>370800</v>
      </c>
      <c r="AW4" s="30">
        <v>123300</v>
      </c>
      <c r="AX4" s="30">
        <v>123300</v>
      </c>
      <c r="AY4" s="30">
        <v>187200</v>
      </c>
      <c r="AZ4" s="30">
        <v>242100</v>
      </c>
      <c r="BA4" s="30">
        <v>425000</v>
      </c>
      <c r="BB4" s="30">
        <v>595000</v>
      </c>
      <c r="BC4" s="30">
        <v>654500</v>
      </c>
      <c r="BD4" s="30">
        <v>211650</v>
      </c>
      <c r="BE4" s="30">
        <v>133450</v>
      </c>
      <c r="BF4" s="30">
        <v>133450</v>
      </c>
      <c r="BG4" s="30">
        <v>157250</v>
      </c>
      <c r="BH4" s="30">
        <v>960000</v>
      </c>
      <c r="BI4" s="30">
        <v>74800</v>
      </c>
      <c r="BJ4" s="30">
        <v>382500</v>
      </c>
      <c r="BK4" s="30">
        <v>420750</v>
      </c>
      <c r="BL4" s="30">
        <v>104550</v>
      </c>
      <c r="BM4" s="30">
        <v>3012000</v>
      </c>
      <c r="BN4" s="30">
        <v>484000</v>
      </c>
      <c r="BO4" s="30">
        <v>523600</v>
      </c>
      <c r="BP4" s="30">
        <v>86700</v>
      </c>
      <c r="BQ4" s="30">
        <v>149000</v>
      </c>
      <c r="BR4" s="30">
        <v>158950</v>
      </c>
      <c r="BS4" s="42"/>
      <c r="BT4" s="43"/>
    </row>
    <row r="5" spans="1:72" s="22" customFormat="1" ht="16.5" x14ac:dyDescent="0.25">
      <c r="A5" s="17">
        <v>1</v>
      </c>
      <c r="B5" s="17" t="s">
        <v>76</v>
      </c>
      <c r="C5" s="18" t="s">
        <v>77</v>
      </c>
      <c r="D5" s="17" t="s">
        <v>78</v>
      </c>
      <c r="E5" s="19">
        <v>29137</v>
      </c>
      <c r="F5" s="20" t="s">
        <v>79</v>
      </c>
      <c r="G5" s="11"/>
      <c r="H5" s="11"/>
      <c r="I5" s="11" t="s">
        <v>80</v>
      </c>
      <c r="J5" s="11" t="s">
        <v>80</v>
      </c>
      <c r="K5" s="11" t="s">
        <v>80</v>
      </c>
      <c r="L5" s="9"/>
      <c r="M5" s="9" t="s">
        <v>80</v>
      </c>
      <c r="N5" s="9"/>
      <c r="O5" s="9"/>
      <c r="P5" s="9"/>
      <c r="Q5" s="9"/>
      <c r="R5" s="9"/>
      <c r="S5" s="11"/>
      <c r="T5" s="11"/>
      <c r="U5" s="11"/>
      <c r="V5" s="11"/>
      <c r="W5" s="11"/>
      <c r="X5" s="11"/>
      <c r="Y5" s="11" t="s">
        <v>80</v>
      </c>
      <c r="Z5" s="11" t="s">
        <v>80</v>
      </c>
      <c r="AA5" s="9" t="s">
        <v>80</v>
      </c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 t="s">
        <v>80</v>
      </c>
      <c r="AU5" s="9" t="s">
        <v>80</v>
      </c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 t="s">
        <v>80</v>
      </c>
      <c r="BI5" s="9"/>
      <c r="BJ5" s="9"/>
      <c r="BK5" s="9"/>
      <c r="BL5" s="9"/>
      <c r="BM5" s="9"/>
      <c r="BN5" s="9" t="s">
        <v>80</v>
      </c>
      <c r="BO5" s="9" t="s">
        <v>80</v>
      </c>
      <c r="BP5" s="9"/>
      <c r="BQ5" s="9"/>
      <c r="BR5" s="9" t="s">
        <v>80</v>
      </c>
      <c r="BS5" s="21">
        <f t="shared" ref="BS5:BS13" si="0">SUMIF(G5:BR5,"X",$G$4:$BR$4)</f>
        <v>3183750</v>
      </c>
      <c r="BT5" s="21"/>
    </row>
    <row r="6" spans="1:72" s="10" customFormat="1" ht="16.5" x14ac:dyDescent="0.25">
      <c r="A6" s="17">
        <v>2</v>
      </c>
      <c r="B6" s="31" t="s">
        <v>81</v>
      </c>
      <c r="C6" s="18" t="s">
        <v>82</v>
      </c>
      <c r="D6" s="17" t="s">
        <v>83</v>
      </c>
      <c r="E6" s="19">
        <v>25262</v>
      </c>
      <c r="F6" s="20" t="s">
        <v>84</v>
      </c>
      <c r="G6" s="9"/>
      <c r="H6" s="9" t="s">
        <v>80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 t="s">
        <v>80</v>
      </c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 t="s">
        <v>80</v>
      </c>
      <c r="BN6" s="9"/>
      <c r="BO6" s="9"/>
      <c r="BP6" s="9"/>
      <c r="BQ6" s="9"/>
      <c r="BR6" s="9"/>
      <c r="BS6" s="21">
        <f t="shared" si="0"/>
        <v>3103800</v>
      </c>
      <c r="BT6" s="21"/>
    </row>
    <row r="7" spans="1:72" s="10" customFormat="1" ht="16.5" x14ac:dyDescent="0.25">
      <c r="A7" s="17">
        <v>3</v>
      </c>
      <c r="B7" s="31" t="s">
        <v>85</v>
      </c>
      <c r="C7" s="18" t="s">
        <v>86</v>
      </c>
      <c r="D7" s="17" t="s">
        <v>78</v>
      </c>
      <c r="E7" s="19">
        <v>27564</v>
      </c>
      <c r="F7" s="20" t="s">
        <v>87</v>
      </c>
      <c r="G7" s="11"/>
      <c r="H7" s="11"/>
      <c r="I7" s="11" t="s">
        <v>80</v>
      </c>
      <c r="J7" s="11"/>
      <c r="K7" s="11" t="s">
        <v>80</v>
      </c>
      <c r="L7" s="11" t="s">
        <v>80</v>
      </c>
      <c r="M7" s="11" t="s">
        <v>80</v>
      </c>
      <c r="N7" s="11" t="s">
        <v>80</v>
      </c>
      <c r="O7" s="11" t="s">
        <v>80</v>
      </c>
      <c r="P7" s="11" t="s">
        <v>80</v>
      </c>
      <c r="Q7" s="11" t="s">
        <v>80</v>
      </c>
      <c r="R7" s="11" t="s">
        <v>80</v>
      </c>
      <c r="S7" s="12"/>
      <c r="T7" s="11" t="s">
        <v>80</v>
      </c>
      <c r="U7" s="11"/>
      <c r="V7" s="11" t="s">
        <v>80</v>
      </c>
      <c r="W7" s="11"/>
      <c r="X7" s="11"/>
      <c r="Y7" s="11"/>
      <c r="Z7" s="11" t="s">
        <v>80</v>
      </c>
      <c r="AA7" s="9"/>
      <c r="AB7" s="9"/>
      <c r="AC7" s="9" t="s">
        <v>80</v>
      </c>
      <c r="AD7" s="9" t="s">
        <v>80</v>
      </c>
      <c r="AE7" s="9" t="s">
        <v>80</v>
      </c>
      <c r="AF7" s="9"/>
      <c r="AG7" s="9"/>
      <c r="AH7" s="9"/>
      <c r="AI7" s="9"/>
      <c r="AJ7" s="9"/>
      <c r="AK7" s="9" t="s">
        <v>80</v>
      </c>
      <c r="AL7" s="9" t="s">
        <v>80</v>
      </c>
      <c r="AM7" s="9" t="s">
        <v>80</v>
      </c>
      <c r="AN7" s="9"/>
      <c r="AO7" s="9" t="s">
        <v>80</v>
      </c>
      <c r="AP7" s="9" t="s">
        <v>80</v>
      </c>
      <c r="AQ7" s="9" t="s">
        <v>80</v>
      </c>
      <c r="AR7" s="9"/>
      <c r="AS7" s="9"/>
      <c r="AT7" s="9" t="s">
        <v>80</v>
      </c>
      <c r="AU7" s="9" t="s">
        <v>80</v>
      </c>
      <c r="AV7" s="9"/>
      <c r="AW7" s="9"/>
      <c r="AX7" s="9"/>
      <c r="AY7" s="9"/>
      <c r="AZ7" s="9"/>
      <c r="BA7" s="9"/>
      <c r="BB7" s="9" t="s">
        <v>80</v>
      </c>
      <c r="BC7" s="9"/>
      <c r="BD7" s="9"/>
      <c r="BE7" s="9" t="s">
        <v>80</v>
      </c>
      <c r="BF7" s="9"/>
      <c r="BG7" s="9"/>
      <c r="BH7" s="9"/>
      <c r="BI7" s="9"/>
      <c r="BJ7" s="9" t="s">
        <v>80</v>
      </c>
      <c r="BK7" s="9" t="s">
        <v>80</v>
      </c>
      <c r="BL7" s="9" t="s">
        <v>80</v>
      </c>
      <c r="BM7" s="9"/>
      <c r="BN7" s="9"/>
      <c r="BO7" s="9"/>
      <c r="BP7" s="9"/>
      <c r="BQ7" s="9" t="s">
        <v>80</v>
      </c>
      <c r="BR7" s="9"/>
      <c r="BS7" s="21">
        <f t="shared" si="0"/>
        <v>3857450</v>
      </c>
      <c r="BT7" s="21">
        <v>4000000</v>
      </c>
    </row>
    <row r="8" spans="1:72" s="10" customFormat="1" ht="16.5" x14ac:dyDescent="0.25">
      <c r="A8" s="17">
        <v>4</v>
      </c>
      <c r="B8" s="31" t="s">
        <v>88</v>
      </c>
      <c r="C8" s="18" t="s">
        <v>89</v>
      </c>
      <c r="D8" s="17" t="s">
        <v>78</v>
      </c>
      <c r="E8" s="19">
        <v>36019</v>
      </c>
      <c r="F8" s="20" t="s">
        <v>90</v>
      </c>
      <c r="G8" s="11"/>
      <c r="H8" s="11"/>
      <c r="I8" s="11" t="s">
        <v>80</v>
      </c>
      <c r="J8" s="11" t="s">
        <v>80</v>
      </c>
      <c r="K8" s="11" t="s">
        <v>80</v>
      </c>
      <c r="L8" s="11" t="s">
        <v>80</v>
      </c>
      <c r="M8" s="11" t="s">
        <v>80</v>
      </c>
      <c r="N8" s="11" t="s">
        <v>80</v>
      </c>
      <c r="O8" s="11"/>
      <c r="P8" s="11"/>
      <c r="Q8" s="11"/>
      <c r="R8" s="11"/>
      <c r="S8" s="11" t="s">
        <v>80</v>
      </c>
      <c r="T8" s="11" t="s">
        <v>80</v>
      </c>
      <c r="U8" s="11"/>
      <c r="V8" s="11"/>
      <c r="W8" s="11"/>
      <c r="X8" s="11"/>
      <c r="Y8" s="11"/>
      <c r="Z8" s="11" t="s">
        <v>80</v>
      </c>
      <c r="AA8" s="9"/>
      <c r="AB8" s="9"/>
      <c r="AC8" s="9"/>
      <c r="AD8" s="9"/>
      <c r="AE8" s="9"/>
      <c r="AF8" s="9"/>
      <c r="AG8" s="9" t="s">
        <v>80</v>
      </c>
      <c r="AH8" s="9"/>
      <c r="AI8" s="9" t="s">
        <v>80</v>
      </c>
      <c r="AJ8" s="9"/>
      <c r="AK8" s="9"/>
      <c r="AL8" s="9" t="s">
        <v>80</v>
      </c>
      <c r="AM8" s="9" t="s">
        <v>80</v>
      </c>
      <c r="AN8" s="9" t="s">
        <v>80</v>
      </c>
      <c r="AO8" s="9" t="s">
        <v>80</v>
      </c>
      <c r="AP8" s="9"/>
      <c r="AQ8" s="9"/>
      <c r="AR8" s="9"/>
      <c r="AS8" s="9"/>
      <c r="AT8" s="9" t="s">
        <v>80</v>
      </c>
      <c r="AU8" s="9" t="s">
        <v>80</v>
      </c>
      <c r="AV8" s="9"/>
      <c r="AW8" s="9" t="s">
        <v>80</v>
      </c>
      <c r="AX8" s="23"/>
      <c r="AY8" s="9"/>
      <c r="AZ8" s="9"/>
      <c r="BA8" s="9"/>
      <c r="BB8" s="9" t="s">
        <v>80</v>
      </c>
      <c r="BC8" s="9"/>
      <c r="BD8" s="9"/>
      <c r="BE8" s="9"/>
      <c r="BF8" s="9" t="s">
        <v>80</v>
      </c>
      <c r="BG8" s="9"/>
      <c r="BH8" s="9"/>
      <c r="BI8" s="9"/>
      <c r="BJ8" s="9"/>
      <c r="BK8" s="9" t="s">
        <v>80</v>
      </c>
      <c r="BL8" s="9" t="s">
        <v>80</v>
      </c>
      <c r="BM8" s="9"/>
      <c r="BN8" s="9"/>
      <c r="BO8" s="9"/>
      <c r="BP8" s="9"/>
      <c r="BQ8" s="9"/>
      <c r="BR8" s="9"/>
      <c r="BS8" s="21">
        <f t="shared" si="0"/>
        <v>3906650</v>
      </c>
      <c r="BT8" s="21">
        <v>4000000</v>
      </c>
    </row>
    <row r="9" spans="1:72" s="10" customFormat="1" ht="16.5" x14ac:dyDescent="0.25">
      <c r="A9" s="17">
        <v>5</v>
      </c>
      <c r="B9" s="17" t="s">
        <v>105</v>
      </c>
      <c r="C9" s="18" t="s">
        <v>91</v>
      </c>
      <c r="D9" s="17" t="s">
        <v>78</v>
      </c>
      <c r="E9" s="19">
        <v>27696</v>
      </c>
      <c r="F9" s="20" t="s">
        <v>92</v>
      </c>
      <c r="G9" s="9"/>
      <c r="H9" s="9" t="s">
        <v>80</v>
      </c>
      <c r="I9" s="9" t="s">
        <v>80</v>
      </c>
      <c r="J9" s="9" t="s">
        <v>80</v>
      </c>
      <c r="K9" s="9" t="s">
        <v>80</v>
      </c>
      <c r="L9" s="9" t="s">
        <v>80</v>
      </c>
      <c r="M9" s="9" t="s">
        <v>80</v>
      </c>
      <c r="N9" s="9" t="s">
        <v>80</v>
      </c>
      <c r="O9" s="9" t="s">
        <v>80</v>
      </c>
      <c r="P9" s="9" t="s">
        <v>80</v>
      </c>
      <c r="Q9" s="9"/>
      <c r="R9" s="9" t="s">
        <v>80</v>
      </c>
      <c r="S9" s="9"/>
      <c r="T9" s="9"/>
      <c r="U9" s="9"/>
      <c r="V9" s="9"/>
      <c r="W9" s="9"/>
      <c r="X9" s="9"/>
      <c r="Y9" s="9" t="s">
        <v>80</v>
      </c>
      <c r="Z9" s="9" t="s">
        <v>80</v>
      </c>
      <c r="AA9" s="9" t="s">
        <v>80</v>
      </c>
      <c r="AB9" s="9"/>
      <c r="AC9" s="9"/>
      <c r="AD9" s="9"/>
      <c r="AE9" s="9"/>
      <c r="AF9" s="9"/>
      <c r="AG9" s="9"/>
      <c r="AH9" s="9"/>
      <c r="AI9" s="9"/>
      <c r="AJ9" s="9" t="s">
        <v>80</v>
      </c>
      <c r="AK9" s="9"/>
      <c r="AL9" s="9"/>
      <c r="AM9" s="9"/>
      <c r="AN9" s="9"/>
      <c r="AO9" s="9" t="s">
        <v>80</v>
      </c>
      <c r="AP9" s="9"/>
      <c r="AQ9" s="9"/>
      <c r="AR9" s="9"/>
      <c r="AS9" s="9" t="s">
        <v>80</v>
      </c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 t="s">
        <v>80</v>
      </c>
      <c r="BI9" s="9" t="s">
        <v>80</v>
      </c>
      <c r="BJ9" s="9"/>
      <c r="BK9" s="9"/>
      <c r="BL9" s="9" t="s">
        <v>80</v>
      </c>
      <c r="BM9" s="9"/>
      <c r="BN9" s="9" t="s">
        <v>80</v>
      </c>
      <c r="BO9" s="9" t="s">
        <v>80</v>
      </c>
      <c r="BP9" s="9" t="s">
        <v>80</v>
      </c>
      <c r="BQ9" s="9"/>
      <c r="BR9" s="9" t="s">
        <v>80</v>
      </c>
      <c r="BS9" s="21">
        <f t="shared" si="0"/>
        <v>3939600</v>
      </c>
      <c r="BT9" s="21">
        <v>4000000</v>
      </c>
    </row>
    <row r="10" spans="1:72" s="10" customFormat="1" ht="16.5" x14ac:dyDescent="0.25">
      <c r="A10" s="17">
        <v>6</v>
      </c>
      <c r="B10" s="17" t="s">
        <v>106</v>
      </c>
      <c r="C10" s="18" t="s">
        <v>93</v>
      </c>
      <c r="D10" s="17" t="s">
        <v>78</v>
      </c>
      <c r="E10" s="19">
        <v>31036</v>
      </c>
      <c r="F10" s="20" t="s">
        <v>94</v>
      </c>
      <c r="G10" s="11"/>
      <c r="H10" s="11"/>
      <c r="I10" s="11" t="s">
        <v>80</v>
      </c>
      <c r="J10" s="11" t="s">
        <v>80</v>
      </c>
      <c r="K10" s="11"/>
      <c r="L10" s="11" t="s">
        <v>80</v>
      </c>
      <c r="M10" s="11" t="s">
        <v>80</v>
      </c>
      <c r="N10" s="11" t="s">
        <v>80</v>
      </c>
      <c r="O10" s="11"/>
      <c r="P10" s="11"/>
      <c r="Q10" s="11"/>
      <c r="R10" s="11"/>
      <c r="S10" s="11"/>
      <c r="T10" s="11"/>
      <c r="U10" s="11" t="s">
        <v>80</v>
      </c>
      <c r="V10" s="11" t="s">
        <v>80</v>
      </c>
      <c r="W10" s="11"/>
      <c r="X10" s="11"/>
      <c r="Y10" s="11" t="s">
        <v>80</v>
      </c>
      <c r="Z10" s="11" t="s">
        <v>80</v>
      </c>
      <c r="AA10" s="9"/>
      <c r="AB10" s="9"/>
      <c r="AC10" s="9"/>
      <c r="AD10" s="9"/>
      <c r="AE10" s="9"/>
      <c r="AF10" s="9"/>
      <c r="AG10" s="9" t="s">
        <v>80</v>
      </c>
      <c r="AH10" s="9" t="s">
        <v>80</v>
      </c>
      <c r="AI10" s="9" t="s">
        <v>80</v>
      </c>
      <c r="AJ10" s="9"/>
      <c r="AK10" s="9" t="s">
        <v>80</v>
      </c>
      <c r="AL10" s="9"/>
      <c r="AM10" s="9"/>
      <c r="AN10" s="9"/>
      <c r="AO10" s="9"/>
      <c r="AP10" s="9"/>
      <c r="AQ10" s="9"/>
      <c r="AR10" s="9"/>
      <c r="AS10" s="9"/>
      <c r="AT10" s="9"/>
      <c r="AU10" s="9" t="s">
        <v>80</v>
      </c>
      <c r="AV10" s="9"/>
      <c r="AW10" s="9" t="s">
        <v>80</v>
      </c>
      <c r="AX10" s="23"/>
      <c r="AY10" s="9"/>
      <c r="AZ10" s="9"/>
      <c r="BA10" s="9"/>
      <c r="BB10" s="9"/>
      <c r="BC10" s="9"/>
      <c r="BD10" s="9"/>
      <c r="BE10" s="9" t="s">
        <v>80</v>
      </c>
      <c r="BF10" s="9" t="s">
        <v>80</v>
      </c>
      <c r="BG10" s="9" t="s">
        <v>80</v>
      </c>
      <c r="BH10" s="9" t="s">
        <v>80</v>
      </c>
      <c r="BI10" s="9"/>
      <c r="BJ10" s="9"/>
      <c r="BK10" s="9"/>
      <c r="BL10" s="9" t="s">
        <v>80</v>
      </c>
      <c r="BM10" s="9"/>
      <c r="BN10" s="9" t="s">
        <v>80</v>
      </c>
      <c r="BO10" s="9" t="s">
        <v>80</v>
      </c>
      <c r="BP10" s="9"/>
      <c r="BQ10" s="9"/>
      <c r="BR10" s="9" t="s">
        <v>80</v>
      </c>
      <c r="BS10" s="21">
        <f t="shared" si="0"/>
        <v>3975050</v>
      </c>
      <c r="BT10" s="21">
        <v>4000000</v>
      </c>
    </row>
    <row r="11" spans="1:72" s="10" customFormat="1" ht="16.5" x14ac:dyDescent="0.25">
      <c r="A11" s="17">
        <v>7</v>
      </c>
      <c r="B11" s="17" t="s">
        <v>107</v>
      </c>
      <c r="C11" s="18" t="s">
        <v>95</v>
      </c>
      <c r="D11" s="17" t="s">
        <v>78</v>
      </c>
      <c r="E11" s="19" t="s">
        <v>96</v>
      </c>
      <c r="F11" s="20" t="s">
        <v>97</v>
      </c>
      <c r="G11" s="11"/>
      <c r="H11" s="11"/>
      <c r="I11" s="11" t="s">
        <v>80</v>
      </c>
      <c r="J11" s="11" t="s">
        <v>80</v>
      </c>
      <c r="K11" s="11"/>
      <c r="L11" s="9" t="s">
        <v>80</v>
      </c>
      <c r="M11" s="9" t="s">
        <v>80</v>
      </c>
      <c r="N11" s="9" t="s">
        <v>80</v>
      </c>
      <c r="O11" s="9" t="s">
        <v>80</v>
      </c>
      <c r="P11" s="9" t="s">
        <v>80</v>
      </c>
      <c r="Q11" s="9" t="s">
        <v>80</v>
      </c>
      <c r="R11" s="9" t="s">
        <v>80</v>
      </c>
      <c r="S11" s="11" t="s">
        <v>80</v>
      </c>
      <c r="T11" s="11" t="s">
        <v>80</v>
      </c>
      <c r="U11" s="11" t="s">
        <v>80</v>
      </c>
      <c r="V11" s="11" t="s">
        <v>80</v>
      </c>
      <c r="W11" s="11" t="s">
        <v>80</v>
      </c>
      <c r="X11" s="11"/>
      <c r="Y11" s="11" t="s">
        <v>80</v>
      </c>
      <c r="Z11" s="11" t="s">
        <v>80</v>
      </c>
      <c r="AA11" s="9" t="s">
        <v>80</v>
      </c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 t="s">
        <v>80</v>
      </c>
      <c r="AX11" s="9" t="s">
        <v>80</v>
      </c>
      <c r="AY11" s="9" t="s">
        <v>80</v>
      </c>
      <c r="AZ11" s="9"/>
      <c r="BA11" s="9"/>
      <c r="BB11" s="9"/>
      <c r="BC11" s="9"/>
      <c r="BD11" s="9"/>
      <c r="BE11" s="9"/>
      <c r="BF11" s="9"/>
      <c r="BG11" s="9"/>
      <c r="BH11" s="9" t="s">
        <v>80</v>
      </c>
      <c r="BI11" s="9"/>
      <c r="BJ11" s="9"/>
      <c r="BK11" s="9"/>
      <c r="BL11" s="9"/>
      <c r="BM11" s="9"/>
      <c r="BN11" s="9" t="s">
        <v>80</v>
      </c>
      <c r="BO11" s="9"/>
      <c r="BP11" s="9"/>
      <c r="BQ11" s="9"/>
      <c r="BR11" s="9" t="s">
        <v>80</v>
      </c>
      <c r="BS11" s="21">
        <f t="shared" si="0"/>
        <v>2977650</v>
      </c>
      <c r="BT11" s="21"/>
    </row>
    <row r="12" spans="1:72" s="22" customFormat="1" ht="16.5" x14ac:dyDescent="0.25">
      <c r="A12" s="17">
        <v>8</v>
      </c>
      <c r="B12" s="17" t="s">
        <v>108</v>
      </c>
      <c r="C12" s="18" t="s">
        <v>98</v>
      </c>
      <c r="D12" s="17" t="s">
        <v>78</v>
      </c>
      <c r="E12" s="19">
        <v>31401</v>
      </c>
      <c r="F12" s="20" t="s">
        <v>99</v>
      </c>
      <c r="G12" s="11"/>
      <c r="H12" s="11"/>
      <c r="I12" s="11" t="s">
        <v>80</v>
      </c>
      <c r="J12" s="11" t="s">
        <v>80</v>
      </c>
      <c r="K12" s="11" t="s">
        <v>80</v>
      </c>
      <c r="L12" s="11" t="s">
        <v>80</v>
      </c>
      <c r="M12" s="11" t="s">
        <v>80</v>
      </c>
      <c r="N12" s="11" t="s">
        <v>80</v>
      </c>
      <c r="O12" s="11"/>
      <c r="P12" s="11"/>
      <c r="Q12" s="11"/>
      <c r="R12" s="11"/>
      <c r="S12" s="11" t="s">
        <v>80</v>
      </c>
      <c r="T12" s="11" t="s">
        <v>80</v>
      </c>
      <c r="U12" s="11"/>
      <c r="V12" s="11" t="s">
        <v>80</v>
      </c>
      <c r="W12" s="11" t="s">
        <v>80</v>
      </c>
      <c r="X12" s="11"/>
      <c r="Y12" s="11"/>
      <c r="Z12" s="11" t="s">
        <v>80</v>
      </c>
      <c r="AA12" s="9" t="s">
        <v>80</v>
      </c>
      <c r="AB12" s="9"/>
      <c r="AC12" s="9"/>
      <c r="AD12" s="9"/>
      <c r="AE12" s="9"/>
      <c r="AF12" s="9"/>
      <c r="AG12" s="9" t="s">
        <v>80</v>
      </c>
      <c r="AH12" s="9"/>
      <c r="AI12" s="9" t="s">
        <v>80</v>
      </c>
      <c r="AJ12" s="9"/>
      <c r="AK12" s="9" t="s">
        <v>80</v>
      </c>
      <c r="AL12" s="9" t="s">
        <v>80</v>
      </c>
      <c r="AM12" s="9"/>
      <c r="AN12" s="9" t="s">
        <v>80</v>
      </c>
      <c r="AO12" s="9" t="s">
        <v>80</v>
      </c>
      <c r="AP12" s="9" t="s">
        <v>80</v>
      </c>
      <c r="AQ12" s="9" t="s">
        <v>80</v>
      </c>
      <c r="AR12" s="9"/>
      <c r="AS12" s="9"/>
      <c r="AT12" s="9" t="s">
        <v>80</v>
      </c>
      <c r="AU12" s="9" t="s">
        <v>80</v>
      </c>
      <c r="AV12" s="9" t="s">
        <v>80</v>
      </c>
      <c r="AW12" s="9" t="s">
        <v>80</v>
      </c>
      <c r="AX12" s="23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 t="s">
        <v>80</v>
      </c>
      <c r="BL12" s="9" t="s">
        <v>80</v>
      </c>
      <c r="BM12" s="9"/>
      <c r="BN12" s="9"/>
      <c r="BO12" s="9"/>
      <c r="BP12" s="9"/>
      <c r="BQ12" s="9"/>
      <c r="BR12" s="9"/>
      <c r="BS12" s="21">
        <f t="shared" si="0"/>
        <v>3913500</v>
      </c>
      <c r="BT12" s="21">
        <v>4000000</v>
      </c>
    </row>
    <row r="13" spans="1:72" s="8" customFormat="1" ht="16.5" x14ac:dyDescent="0.25">
      <c r="A13" s="17">
        <v>9</v>
      </c>
      <c r="B13" s="32" t="s">
        <v>104</v>
      </c>
      <c r="C13" s="33" t="s">
        <v>100</v>
      </c>
      <c r="D13" s="17" t="s">
        <v>78</v>
      </c>
      <c r="E13" s="19">
        <v>30602</v>
      </c>
      <c r="F13" s="34" t="s">
        <v>101</v>
      </c>
      <c r="G13" s="51"/>
      <c r="H13" s="51"/>
      <c r="I13" s="51" t="s">
        <v>80</v>
      </c>
      <c r="J13" s="51" t="s">
        <v>80</v>
      </c>
      <c r="K13" s="51" t="s">
        <v>80</v>
      </c>
      <c r="L13" s="51" t="s">
        <v>80</v>
      </c>
      <c r="M13" s="51"/>
      <c r="N13" s="51" t="s">
        <v>80</v>
      </c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0" t="s">
        <v>80</v>
      </c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 t="s">
        <v>80</v>
      </c>
      <c r="AT13" s="52" t="s">
        <v>80</v>
      </c>
      <c r="AU13" s="52" t="s">
        <v>80</v>
      </c>
      <c r="AV13" s="52"/>
      <c r="AW13" s="52"/>
      <c r="AX13" s="52"/>
      <c r="AY13" s="52"/>
      <c r="AZ13" s="52"/>
      <c r="BA13" s="52"/>
      <c r="BB13" s="52" t="s">
        <v>80</v>
      </c>
      <c r="BC13" s="52"/>
      <c r="BD13" s="52"/>
      <c r="BE13" s="52"/>
      <c r="BF13" s="52"/>
      <c r="BG13" s="52"/>
      <c r="BH13" s="52" t="s">
        <v>80</v>
      </c>
      <c r="BI13" s="52"/>
      <c r="BJ13" s="52"/>
      <c r="BK13" s="52"/>
      <c r="BL13" s="52"/>
      <c r="BM13" s="52"/>
      <c r="BN13" s="52" t="s">
        <v>80</v>
      </c>
      <c r="BO13" s="52" t="s">
        <v>80</v>
      </c>
      <c r="BP13" s="52"/>
      <c r="BQ13" s="52"/>
      <c r="BR13" s="51"/>
      <c r="BS13" s="35">
        <f t="shared" si="0"/>
        <v>3989000</v>
      </c>
      <c r="BT13" s="35"/>
    </row>
    <row r="14" spans="1:72" s="24" customFormat="1" ht="14.25" x14ac:dyDescent="0.25">
      <c r="A14" s="41" t="s">
        <v>102</v>
      </c>
      <c r="B14" s="41"/>
      <c r="C14" s="41"/>
      <c r="D14" s="41"/>
      <c r="E14" s="41"/>
      <c r="F14" s="41"/>
      <c r="G14" s="36">
        <f t="shared" ref="G14:BJ14" si="1">COUNTIF(G6:G13,"x")</f>
        <v>0</v>
      </c>
      <c r="H14" s="36">
        <f t="shared" si="1"/>
        <v>2</v>
      </c>
      <c r="I14" s="36">
        <f t="shared" si="1"/>
        <v>7</v>
      </c>
      <c r="J14" s="36">
        <f t="shared" si="1"/>
        <v>6</v>
      </c>
      <c r="K14" s="36">
        <f t="shared" si="1"/>
        <v>5</v>
      </c>
      <c r="L14" s="36">
        <f t="shared" si="1"/>
        <v>7</v>
      </c>
      <c r="M14" s="36">
        <f t="shared" si="1"/>
        <v>6</v>
      </c>
      <c r="N14" s="36">
        <f t="shared" si="1"/>
        <v>7</v>
      </c>
      <c r="O14" s="36">
        <f t="shared" si="1"/>
        <v>3</v>
      </c>
      <c r="P14" s="36">
        <f t="shared" si="1"/>
        <v>3</v>
      </c>
      <c r="Q14" s="36">
        <f t="shared" si="1"/>
        <v>2</v>
      </c>
      <c r="R14" s="36">
        <f t="shared" si="1"/>
        <v>3</v>
      </c>
      <c r="S14" s="36">
        <f t="shared" si="1"/>
        <v>3</v>
      </c>
      <c r="T14" s="36">
        <f t="shared" si="1"/>
        <v>4</v>
      </c>
      <c r="U14" s="36">
        <f t="shared" si="1"/>
        <v>2</v>
      </c>
      <c r="V14" s="36">
        <f t="shared" si="1"/>
        <v>4</v>
      </c>
      <c r="W14" s="36">
        <f t="shared" si="1"/>
        <v>2</v>
      </c>
      <c r="X14" s="36">
        <f t="shared" si="1"/>
        <v>0</v>
      </c>
      <c r="Y14" s="36">
        <f t="shared" si="1"/>
        <v>3</v>
      </c>
      <c r="Z14" s="36">
        <f t="shared" si="1"/>
        <v>8</v>
      </c>
      <c r="AA14" s="36">
        <f t="shared" si="1"/>
        <v>3</v>
      </c>
      <c r="AB14" s="36">
        <f t="shared" si="1"/>
        <v>0</v>
      </c>
      <c r="AC14" s="36">
        <f t="shared" si="1"/>
        <v>1</v>
      </c>
      <c r="AD14" s="36">
        <f t="shared" si="1"/>
        <v>1</v>
      </c>
      <c r="AE14" s="36">
        <f t="shared" si="1"/>
        <v>1</v>
      </c>
      <c r="AF14" s="36">
        <f t="shared" si="1"/>
        <v>0</v>
      </c>
      <c r="AG14" s="36">
        <f t="shared" si="1"/>
        <v>3</v>
      </c>
      <c r="AH14" s="36">
        <f t="shared" si="1"/>
        <v>1</v>
      </c>
      <c r="AI14" s="36">
        <f t="shared" si="1"/>
        <v>3</v>
      </c>
      <c r="AJ14" s="36">
        <f t="shared" si="1"/>
        <v>1</v>
      </c>
      <c r="AK14" s="36">
        <f t="shared" si="1"/>
        <v>3</v>
      </c>
      <c r="AL14" s="36">
        <f t="shared" si="1"/>
        <v>3</v>
      </c>
      <c r="AM14" s="36">
        <f t="shared" si="1"/>
        <v>2</v>
      </c>
      <c r="AN14" s="36">
        <f t="shared" si="1"/>
        <v>2</v>
      </c>
      <c r="AO14" s="36">
        <f t="shared" si="1"/>
        <v>4</v>
      </c>
      <c r="AP14" s="36">
        <f t="shared" si="1"/>
        <v>2</v>
      </c>
      <c r="AQ14" s="36">
        <f t="shared" si="1"/>
        <v>2</v>
      </c>
      <c r="AR14" s="36">
        <f t="shared" si="1"/>
        <v>0</v>
      </c>
      <c r="AS14" s="36">
        <f t="shared" si="1"/>
        <v>2</v>
      </c>
      <c r="AT14" s="36">
        <f t="shared" si="1"/>
        <v>4</v>
      </c>
      <c r="AU14" s="36">
        <f t="shared" si="1"/>
        <v>5</v>
      </c>
      <c r="AV14" s="36">
        <f t="shared" si="1"/>
        <v>1</v>
      </c>
      <c r="AW14" s="36">
        <f t="shared" si="1"/>
        <v>4</v>
      </c>
      <c r="AX14" s="36">
        <f t="shared" si="1"/>
        <v>1</v>
      </c>
      <c r="AY14" s="36">
        <f t="shared" si="1"/>
        <v>1</v>
      </c>
      <c r="AZ14" s="36">
        <f t="shared" si="1"/>
        <v>0</v>
      </c>
      <c r="BA14" s="36">
        <f t="shared" si="1"/>
        <v>0</v>
      </c>
      <c r="BB14" s="36">
        <f t="shared" si="1"/>
        <v>3</v>
      </c>
      <c r="BC14" s="36">
        <f t="shared" si="1"/>
        <v>0</v>
      </c>
      <c r="BD14" s="36">
        <f t="shared" si="1"/>
        <v>0</v>
      </c>
      <c r="BE14" s="36">
        <f t="shared" si="1"/>
        <v>2</v>
      </c>
      <c r="BF14" s="36">
        <f t="shared" si="1"/>
        <v>2</v>
      </c>
      <c r="BG14" s="36">
        <f t="shared" si="1"/>
        <v>1</v>
      </c>
      <c r="BH14" s="36">
        <f t="shared" si="1"/>
        <v>4</v>
      </c>
      <c r="BI14" s="36">
        <f t="shared" si="1"/>
        <v>1</v>
      </c>
      <c r="BJ14" s="36">
        <f t="shared" si="1"/>
        <v>1</v>
      </c>
      <c r="BK14" s="36">
        <v>2</v>
      </c>
      <c r="BL14" s="36">
        <f>COUNTIF(BL6:BL13,"x")</f>
        <v>5</v>
      </c>
      <c r="BM14" s="36">
        <f>COUNTIF(BM6:BM13,"x")</f>
        <v>1</v>
      </c>
      <c r="BN14" s="36">
        <f>COUNTIF(BN6:BN13,"x")</f>
        <v>4</v>
      </c>
      <c r="BO14" s="36"/>
      <c r="BP14" s="36"/>
      <c r="BQ14" s="36"/>
      <c r="BR14" s="36">
        <f>COUNTIF(BR6:BR13,"x")</f>
        <v>3</v>
      </c>
      <c r="BS14" s="37">
        <f>SUM(BS6:BS13)</f>
        <v>29662700</v>
      </c>
      <c r="BT14" s="39"/>
    </row>
  </sheetData>
  <mergeCells count="12">
    <mergeCell ref="A14:F14"/>
    <mergeCell ref="BS3:BS4"/>
    <mergeCell ref="BT3:BT4"/>
    <mergeCell ref="G1:Z1"/>
    <mergeCell ref="AA1:BR1"/>
    <mergeCell ref="A2:A3"/>
    <mergeCell ref="B2:B3"/>
    <mergeCell ref="C2:C3"/>
    <mergeCell ref="D2:D3"/>
    <mergeCell ref="E2:E3"/>
    <mergeCell ref="F2:F3"/>
    <mergeCell ref="A4:F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BKCT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Nguyễn Bá Đức</dc:creator>
  <cp:lastModifiedBy>Administrator</cp:lastModifiedBy>
  <dcterms:created xsi:type="dcterms:W3CDTF">2015-06-05T18:17:20Z</dcterms:created>
  <dcterms:modified xsi:type="dcterms:W3CDTF">2024-12-23T23:57:47Z</dcterms:modified>
</cp:coreProperties>
</file>