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2024\Tháng 11\Báo người lao động\"/>
    </mc:Choice>
  </mc:AlternateContent>
  <xr:revisionPtr revIDLastSave="0" documentId="13_ncr:1_{C6C15D66-6511-4BB4-B45E-475E218972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S" sheetId="1" r:id="rId1"/>
    <sheet name="DM" sheetId="2" r:id="rId2"/>
    <sheet name="ĐKY KHÁM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G10" i="3"/>
  <c r="L10" i="3"/>
  <c r="M10" i="3"/>
  <c r="N10" i="3"/>
  <c r="O10" i="3"/>
  <c r="P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E10" i="3"/>
  <c r="AW5" i="3"/>
  <c r="AW6" i="3"/>
  <c r="AW7" i="3"/>
  <c r="AW8" i="3"/>
  <c r="AW9" i="3"/>
  <c r="AW4" i="3"/>
  <c r="AW10" i="3" s="1"/>
</calcChain>
</file>

<file path=xl/sharedStrings.xml><?xml version="1.0" encoding="utf-8"?>
<sst xmlns="http://schemas.openxmlformats.org/spreadsheetml/2006/main" count="229" uniqueCount="73">
  <si>
    <t>STT</t>
  </si>
  <si>
    <t>Họ và tên</t>
  </si>
  <si>
    <t>Giới tính</t>
  </si>
  <si>
    <t>ĐẶNG HOÀNG DŨNG</t>
  </si>
  <si>
    <t>NAM</t>
  </si>
  <si>
    <t>NGUYỄN ĐÌNH HỮU</t>
  </si>
  <si>
    <t>CAO HẢI ĐỊNH</t>
  </si>
  <si>
    <t>TRẦN VĂN THƯỜNG</t>
  </si>
  <si>
    <t>HỒ THỊ BÍCH VÂN</t>
  </si>
  <si>
    <t>NỮ</t>
  </si>
  <si>
    <t>DANH MỤC</t>
  </si>
  <si>
    <t>SỐ LƯỢNG</t>
  </si>
  <si>
    <t>NĂM</t>
  </si>
  <si>
    <t>Chụp X-Quang tim phổi kỹ thuật số (Hãng Fuji - Nhật)</t>
  </si>
  <si>
    <t>Nước tiểu 10 thông số. (Xét nghiệm nước tiểu toàn phần) (Hãng Roche - Thụy sỹ - Hóa chất chính hãng - Hóa chất chính hãng - Hóa chất chính hãng)</t>
  </si>
  <si>
    <t>Tổng phân tích tế bào máu bằng máy Laser. (Xét nghiệm công thức máu toàn phần) (Hãng Sysmec -  Thụy Sỹ - Hóa chất chính hãng)</t>
  </si>
  <si>
    <t>Định lượng GLUCOSE máu. (Hãng Roche - Thụy sỹ - Hóa chất chính hãng - Hóa chất chính hãng)</t>
  </si>
  <si>
    <t>AST ( SGOT )  (Hãng Roche - Thụy sỹ - Hóa chất chính hãng - Hóa chất chính hãng)</t>
  </si>
  <si>
    <t>ALT ( SGPT )  (Hãng Roche - Thụy sỹ - Hóa chất chính hãng - Hóa chất chính hãng)</t>
  </si>
  <si>
    <t>Định lượng CREATINIE máu (Hãng Roche - Thụy sỹ - Hóa chất chính hãng - Hóa chất chính hãng)</t>
  </si>
  <si>
    <t xml:space="preserve">Tổng kết và tư vấn sức khỏe </t>
  </si>
  <si>
    <t>Siêu âm màu Bụng - Tổng Quát  (Máy Siemens Sequoia 2022- Đức hiện đại nhất )</t>
  </si>
  <si>
    <t>HbA1C (Hãng Roche - Thụy sỹ - Hóa chất chính hãng - Hóa chất chính hãng)</t>
  </si>
  <si>
    <t>Định lượng ACID URIC máu (Hãng Roche - Thụy sỹ - Hóa chất chính hãng - Hóa chất chính hãng)</t>
  </si>
  <si>
    <t>Gamma GT  (Hãng Roche - Thụy sỹ - Hóa chất chính hãng - Hóa chất chính hãng)</t>
  </si>
  <si>
    <t>Billirubin (Hãng Roche - Thụy sỹ - Hóa chất chính hãng - Hóa chất chính hãng)</t>
  </si>
  <si>
    <t>Độ lọc cầu thận - eGFR (MDRD)</t>
  </si>
  <si>
    <t>HDL-cholesterol  (Hãng Roche - Thụy sỹ - Hóa chất chính hãng)</t>
  </si>
  <si>
    <t xml:space="preserve">LDL-cholesterol   (Hãng Roche - Thụy sỹ - Hóa chất chính hãng)    </t>
  </si>
  <si>
    <t xml:space="preserve">VLDL - cholesterol   (Hãng Roche - Thụy sỹ - Hóa chất chính hãng)    </t>
  </si>
  <si>
    <t>Cholesterol TP (Hãng Roche - Thụy sỹ - Hóa chất chính hãng)</t>
  </si>
  <si>
    <t>Triglycerid (Hãng Roche - Thụy sỹ - Hóa chất chính hãng)</t>
  </si>
  <si>
    <t>Fe (Sắt huyết thanh)</t>
  </si>
  <si>
    <t>Ferritin</t>
  </si>
  <si>
    <t>Zn</t>
  </si>
  <si>
    <t>Định lượng Can xi ion tự do trong máu</t>
  </si>
  <si>
    <t>Định lượng Can xi toàn phần</t>
  </si>
  <si>
    <t>Ca 72-4  trong máu (Hãng Roche - Thụy sỹ - Hóa chất chính hãng)</t>
  </si>
  <si>
    <t>TSH  trong máu (Hãng Roche - Thụy sỹ - Hóa chất chính hãng)</t>
  </si>
  <si>
    <t>Free T4 trong máu (Hãng Roche - Thụy sỹ - Hóa chất chính hãng)</t>
  </si>
  <si>
    <t>Sán lá gan nhỏ (chưa nhiễm)</t>
  </si>
  <si>
    <t>Giun đũa</t>
  </si>
  <si>
    <t>Giun xoắn</t>
  </si>
  <si>
    <t>CÁC HẠNG MỤC VỀ XÉT NGHIỆM ĐỊNH KỲ THÔNG THƯỜNG:</t>
  </si>
  <si>
    <t>NĂM CHUYÊN KHOA</t>
  </si>
  <si>
    <t>HỌ VÀ TÊN</t>
  </si>
  <si>
    <t>GIỚI TÍNH</t>
  </si>
  <si>
    <t>NĂM SINH</t>
  </si>
  <si>
    <t>Đơn giá</t>
  </si>
  <si>
    <t>BÙI THỊ CÚC</t>
  </si>
  <si>
    <t>INFO</t>
  </si>
  <si>
    <t>x</t>
  </si>
  <si>
    <t>Siêu âm màu tuyến vú (Máy GE LOGIQ S7 Expert Công  nghệ XDclear đầu dò ma trận siêu nông - Mỹ )</t>
  </si>
  <si>
    <t>Siêu âm Tuyến giáp  (Máy Siemens Sequoia 2022- Đức hiện đại nhất )</t>
  </si>
  <si>
    <t>Siêu âm động mạch cảnh, đốt sống  (Máy GE LOGIQ S7 Expert Công  nghệ XDclear đầu dò ma trận siêu nông - Mỹ )</t>
  </si>
  <si>
    <t>TỔNG CỘNG</t>
  </si>
  <si>
    <t>Điện tâm đồ. (Đo điện tim) 12 kênh (Hãng GE - Mỹ)</t>
  </si>
  <si>
    <t>Khám nội</t>
  </si>
  <si>
    <t>Khám ngoại</t>
  </si>
  <si>
    <t>TMH</t>
  </si>
  <si>
    <t>RHM</t>
  </si>
  <si>
    <t>Da liễu</t>
  </si>
  <si>
    <t>Mắt</t>
  </si>
  <si>
    <t>Xét nghiệm HBsAg (ELISA) (Hãng Roche - Thụy sỹ - Hóa chất chính hãng)</t>
  </si>
  <si>
    <t>Chụp XQ cột sống cổ thẳng nghiêng kỹ thuật số (Hãng Fuji - Nhật)</t>
  </si>
  <si>
    <t>Khám SPK</t>
  </si>
  <si>
    <t>XÉT NGHIỆM AMH</t>
  </si>
  <si>
    <t>Tổng cộng</t>
  </si>
  <si>
    <t>MÃ NV</t>
  </si>
  <si>
    <t>NV001</t>
  </si>
  <si>
    <t>NV003</t>
  </si>
  <si>
    <t>NV006</t>
  </si>
  <si>
    <t>NV007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</si>
</sst>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[$-409]d\-mmm\-yy;@"/>
    <numFmt numFmtId="166" formatCode="_(* #,##0.00_);_(* \(#,##0.00\);_(* &quot;-&quot;??_);_(@_)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sz val="14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13"/>
      <color theme="1"/>
      <name val="Calibri Light"/>
      <family val="1"/>
      <scheme val="major"/>
    </font>
    <font>
      <b/>
      <sz val="13"/>
      <color rgb="FF000000"/>
      <name val="Calibri Light"/>
      <family val="1"/>
      <scheme val="major"/>
    </font>
    <font>
      <b/>
      <sz val="13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6"/>
      <color theme="1"/>
      <name val="Calibri Light"/>
      <family val="1"/>
      <scheme val="major"/>
    </font>
    <font>
      <b/>
      <sz val="12"/>
      <color rgb="FF000000"/>
      <name val="Times New Roman"/>
      <family val="1"/>
    </font>
    <font>
      <b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7" fontId="7" fillId="0" borderId="1" xfId="3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5" fillId="7" borderId="2" xfId="0" applyFont="1" applyFill="1" applyBorder="1" applyAlignment="1">
      <alignment horizontal="center" vertical="center" wrapText="1"/>
    </xf>
    <xf numFmtId="164" fontId="8" fillId="0" borderId="1" xfId="3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167" fontId="6" fillId="8" borderId="1" xfId="3" applyNumberFormat="1" applyFont="1" applyFill="1" applyBorder="1" applyAlignment="1">
      <alignment horizontal="center" vertical="center"/>
    </xf>
    <xf numFmtId="164" fontId="14" fillId="8" borderId="1" xfId="3" applyNumberFormat="1" applyFont="1" applyFill="1" applyBorder="1" applyAlignment="1">
      <alignment horizontal="center" vertical="top" wrapText="1"/>
    </xf>
    <xf numFmtId="164" fontId="14" fillId="8" borderId="1" xfId="3" applyNumberFormat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164" fontId="14" fillId="8" borderId="1" xfId="3" applyNumberFormat="1" applyFont="1" applyFill="1" applyBorder="1"/>
    <xf numFmtId="164" fontId="14" fillId="8" borderId="1" xfId="2" applyNumberFormat="1" applyFont="1" applyFill="1" applyBorder="1" applyAlignment="1">
      <alignment horizontal="left" vertical="center"/>
    </xf>
    <xf numFmtId="164" fontId="6" fillId="8" borderId="1" xfId="3" applyNumberFormat="1" applyFont="1" applyFill="1" applyBorder="1" applyAlignment="1">
      <alignment vertical="center"/>
    </xf>
    <xf numFmtId="3" fontId="11" fillId="8" borderId="1" xfId="3" applyNumberFormat="1" applyFont="1" applyFill="1" applyBorder="1" applyAlignment="1">
      <alignment vertical="center" wrapText="1"/>
    </xf>
    <xf numFmtId="164" fontId="14" fillId="8" borderId="1" xfId="2" applyNumberFormat="1" applyFont="1" applyFill="1" applyBorder="1"/>
    <xf numFmtId="164" fontId="14" fillId="8" borderId="1" xfId="2" applyNumberFormat="1" applyFont="1" applyFill="1" applyBorder="1" applyAlignment="1">
      <alignment vertical="center"/>
    </xf>
    <xf numFmtId="3" fontId="13" fillId="8" borderId="1" xfId="3" applyNumberFormat="1" applyFont="1" applyFill="1" applyBorder="1" applyAlignment="1">
      <alignment vertical="center" wrapText="1"/>
    </xf>
    <xf numFmtId="167" fontId="6" fillId="0" borderId="0" xfId="0" applyNumberFormat="1" applyFont="1" applyAlignment="1">
      <alignment horizontal="center"/>
    </xf>
    <xf numFmtId="165" fontId="3" fillId="5" borderId="1" xfId="1" applyNumberFormat="1" applyFont="1" applyFill="1" applyBorder="1" applyAlignment="1">
      <alignment horizontal="center" vertical="center" wrapText="1"/>
    </xf>
    <xf numFmtId="164" fontId="3" fillId="5" borderId="1" xfId="2" applyNumberFormat="1" applyFont="1" applyFill="1" applyBorder="1" applyAlignment="1">
      <alignment horizontal="center" vertical="center" wrapText="1"/>
    </xf>
    <xf numFmtId="14" fontId="3" fillId="5" borderId="1" xfId="2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5" fillId="9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167" fontId="6" fillId="8" borderId="5" xfId="3" applyNumberFormat="1" applyFont="1" applyFill="1" applyBorder="1" applyAlignment="1">
      <alignment horizontal="center" vertical="center"/>
    </xf>
    <xf numFmtId="167" fontId="6" fillId="8" borderId="6" xfId="3" applyNumberFormat="1" applyFont="1" applyFill="1" applyBorder="1" applyAlignment="1">
      <alignment horizontal="center" vertical="center"/>
    </xf>
    <xf numFmtId="164" fontId="14" fillId="8" borderId="4" xfId="3" applyNumberFormat="1" applyFont="1" applyFill="1" applyBorder="1" applyAlignment="1">
      <alignment horizontal="center" vertical="center"/>
    </xf>
    <xf numFmtId="164" fontId="14" fillId="8" borderId="6" xfId="3" applyNumberFormat="1" applyFont="1" applyFill="1" applyBorder="1" applyAlignment="1">
      <alignment horizontal="center" vertical="center"/>
    </xf>
    <xf numFmtId="164" fontId="8" fillId="0" borderId="1" xfId="3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</cellXfs>
  <cellStyles count="4">
    <cellStyle name="Comma" xfId="3" builtinId="3"/>
    <cellStyle name="Comma 2" xfId="2" xr:uid="{D6FF58E9-3D18-47AA-A551-CDDF254790B4}"/>
    <cellStyle name="Normal" xfId="0" builtinId="0"/>
    <cellStyle name="Normal 2 33" xfId="1" xr:uid="{BD237C31-92FC-435B-BCAF-875451CB6FD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K11" sqref="K11"/>
    </sheetView>
  </sheetViews>
  <sheetFormatPr defaultRowHeight="15" x14ac:dyDescent="0.25"/>
  <cols>
    <col min="3" max="3" width="24.42578125" bestFit="1" customWidth="1"/>
    <col min="5" max="5" width="5.42578125" bestFit="1" customWidth="1"/>
    <col min="6" max="6" width="8.85546875" bestFit="1" customWidth="1"/>
  </cols>
  <sheetData>
    <row r="1" spans="1:5" ht="31.5" x14ac:dyDescent="0.25">
      <c r="A1" s="39" t="s">
        <v>0</v>
      </c>
      <c r="B1" s="39" t="s">
        <v>68</v>
      </c>
      <c r="C1" s="39" t="s">
        <v>1</v>
      </c>
      <c r="D1" s="40" t="s">
        <v>2</v>
      </c>
      <c r="E1" s="41" t="s">
        <v>12</v>
      </c>
    </row>
    <row r="2" spans="1:5" ht="15.75" x14ac:dyDescent="0.25">
      <c r="A2" s="1">
        <v>1</v>
      </c>
      <c r="B2" s="1" t="s">
        <v>69</v>
      </c>
      <c r="C2" s="44" t="s">
        <v>3</v>
      </c>
      <c r="D2" s="2" t="s">
        <v>4</v>
      </c>
      <c r="E2" s="2">
        <v>1976</v>
      </c>
    </row>
    <row r="3" spans="1:5" ht="15.75" x14ac:dyDescent="0.25">
      <c r="A3" s="1">
        <v>2</v>
      </c>
      <c r="B3" s="1" t="s">
        <v>70</v>
      </c>
      <c r="C3" s="44" t="s">
        <v>5</v>
      </c>
      <c r="D3" s="2" t="s">
        <v>4</v>
      </c>
      <c r="E3" s="2">
        <v>1970</v>
      </c>
    </row>
    <row r="4" spans="1:5" ht="15.75" x14ac:dyDescent="0.25">
      <c r="A4" s="1">
        <v>3</v>
      </c>
      <c r="B4" s="1" t="s">
        <v>72</v>
      </c>
      <c r="C4" s="44" t="s">
        <v>6</v>
      </c>
      <c r="D4" s="2" t="s">
        <v>4</v>
      </c>
      <c r="E4" s="2">
        <v>1996</v>
      </c>
    </row>
    <row r="5" spans="1:5" ht="15.75" x14ac:dyDescent="0.25">
      <c r="A5" s="1">
        <v>4</v>
      </c>
      <c r="B5" s="1"/>
      <c r="C5" s="3" t="s">
        <v>7</v>
      </c>
      <c r="D5" s="2" t="s">
        <v>4</v>
      </c>
      <c r="E5" s="2">
        <v>1990</v>
      </c>
    </row>
    <row r="6" spans="1:5" ht="15.75" x14ac:dyDescent="0.25">
      <c r="A6" s="1">
        <v>5</v>
      </c>
      <c r="B6" s="1" t="s">
        <v>71</v>
      </c>
      <c r="C6" s="44" t="s">
        <v>8</v>
      </c>
      <c r="D6" s="2" t="s">
        <v>9</v>
      </c>
      <c r="E6" s="2">
        <v>1988</v>
      </c>
    </row>
    <row r="7" spans="1:5" ht="15.75" x14ac:dyDescent="0.25">
      <c r="A7" s="1">
        <v>6</v>
      </c>
      <c r="B7" s="1"/>
      <c r="C7" s="44" t="s">
        <v>49</v>
      </c>
      <c r="D7" s="2" t="s">
        <v>9</v>
      </c>
      <c r="E7" s="2">
        <v>1990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B7285-E576-4E13-B6B5-AB77331BC21E}">
  <dimension ref="A1:C46"/>
  <sheetViews>
    <sheetView topLeftCell="A10" workbookViewId="0">
      <selection activeCell="B7" sqref="B7"/>
    </sheetView>
  </sheetViews>
  <sheetFormatPr defaultRowHeight="15" x14ac:dyDescent="0.25"/>
  <cols>
    <col min="2" max="2" width="56.28515625" bestFit="1" customWidth="1"/>
    <col min="3" max="3" width="10.85546875" style="4" bestFit="1" customWidth="1"/>
  </cols>
  <sheetData>
    <row r="1" spans="1:3" ht="15.75" x14ac:dyDescent="0.25">
      <c r="A1" s="45" t="s">
        <v>0</v>
      </c>
      <c r="B1" s="45" t="s">
        <v>10</v>
      </c>
      <c r="C1" s="45" t="s">
        <v>11</v>
      </c>
    </row>
    <row r="2" spans="1:3" ht="16.5" customHeight="1" x14ac:dyDescent="0.25">
      <c r="A2" s="2">
        <v>1</v>
      </c>
      <c r="B2" s="46" t="s">
        <v>57</v>
      </c>
      <c r="C2" s="47">
        <v>6</v>
      </c>
    </row>
    <row r="3" spans="1:3" ht="15.75" x14ac:dyDescent="0.25">
      <c r="A3" s="2">
        <v>2</v>
      </c>
      <c r="B3" s="46" t="s">
        <v>65</v>
      </c>
      <c r="C3" s="47">
        <v>1</v>
      </c>
    </row>
    <row r="4" spans="1:3" ht="15.75" x14ac:dyDescent="0.25">
      <c r="A4" s="2">
        <v>3</v>
      </c>
      <c r="B4" s="46" t="s">
        <v>58</v>
      </c>
      <c r="C4" s="47">
        <v>1</v>
      </c>
    </row>
    <row r="5" spans="1:3" ht="16.5" customHeight="1" x14ac:dyDescent="0.25">
      <c r="A5" s="2">
        <v>4</v>
      </c>
      <c r="B5" s="46" t="s">
        <v>59</v>
      </c>
      <c r="C5" s="47">
        <v>1</v>
      </c>
    </row>
    <row r="6" spans="1:3" ht="16.5" customHeight="1" x14ac:dyDescent="0.25">
      <c r="A6" s="2">
        <v>5</v>
      </c>
      <c r="B6" s="46" t="s">
        <v>60</v>
      </c>
      <c r="C6" s="47">
        <v>1</v>
      </c>
    </row>
    <row r="7" spans="1:3" ht="16.5" customHeight="1" x14ac:dyDescent="0.25">
      <c r="A7" s="2">
        <v>6</v>
      </c>
      <c r="B7" s="46" t="s">
        <v>62</v>
      </c>
      <c r="C7" s="47">
        <v>1</v>
      </c>
    </row>
    <row r="8" spans="1:3" ht="16.5" customHeight="1" x14ac:dyDescent="0.25">
      <c r="A8" s="2">
        <v>7</v>
      </c>
      <c r="B8" s="46" t="s">
        <v>61</v>
      </c>
      <c r="C8" s="47">
        <v>1</v>
      </c>
    </row>
    <row r="9" spans="1:3" ht="15.75" x14ac:dyDescent="0.25">
      <c r="A9" s="2">
        <v>8</v>
      </c>
      <c r="B9" s="48" t="s">
        <v>13</v>
      </c>
      <c r="C9" s="47">
        <v>3</v>
      </c>
    </row>
    <row r="10" spans="1:3" ht="47.25" x14ac:dyDescent="0.25">
      <c r="A10" s="2">
        <v>9</v>
      </c>
      <c r="B10" s="46" t="s">
        <v>14</v>
      </c>
      <c r="C10" s="47">
        <v>4</v>
      </c>
    </row>
    <row r="11" spans="1:3" ht="47.25" x14ac:dyDescent="0.25">
      <c r="A11" s="2">
        <v>10</v>
      </c>
      <c r="B11" s="46" t="s">
        <v>15</v>
      </c>
      <c r="C11" s="47">
        <v>3</v>
      </c>
    </row>
    <row r="12" spans="1:3" ht="31.5" x14ac:dyDescent="0.25">
      <c r="A12" s="2">
        <v>11</v>
      </c>
      <c r="B12" s="46" t="s">
        <v>16</v>
      </c>
      <c r="C12" s="47">
        <v>4</v>
      </c>
    </row>
    <row r="13" spans="1:3" ht="31.5" x14ac:dyDescent="0.25">
      <c r="A13" s="2">
        <v>12</v>
      </c>
      <c r="B13" s="49" t="s">
        <v>17</v>
      </c>
      <c r="C13" s="47">
        <v>4</v>
      </c>
    </row>
    <row r="14" spans="1:3" ht="31.5" x14ac:dyDescent="0.25">
      <c r="A14" s="2">
        <v>13</v>
      </c>
      <c r="B14" s="49" t="s">
        <v>18</v>
      </c>
      <c r="C14" s="47"/>
    </row>
    <row r="15" spans="1:3" ht="31.5" x14ac:dyDescent="0.25">
      <c r="A15" s="2">
        <v>14</v>
      </c>
      <c r="B15" s="46" t="s">
        <v>19</v>
      </c>
      <c r="C15" s="47">
        <v>4</v>
      </c>
    </row>
    <row r="16" spans="1:3" ht="15.75" x14ac:dyDescent="0.25">
      <c r="A16" s="2">
        <v>15</v>
      </c>
      <c r="B16" s="50" t="s">
        <v>20</v>
      </c>
      <c r="C16" s="47">
        <v>6</v>
      </c>
    </row>
    <row r="17" spans="1:3" ht="31.5" x14ac:dyDescent="0.25">
      <c r="A17" s="2">
        <v>16</v>
      </c>
      <c r="B17" s="46" t="s">
        <v>21</v>
      </c>
      <c r="C17" s="47">
        <v>5</v>
      </c>
    </row>
    <row r="18" spans="1:3" ht="31.5" x14ac:dyDescent="0.25">
      <c r="A18" s="2">
        <v>17</v>
      </c>
      <c r="B18" s="48" t="s">
        <v>22</v>
      </c>
      <c r="C18" s="47">
        <v>3</v>
      </c>
    </row>
    <row r="19" spans="1:3" ht="31.5" x14ac:dyDescent="0.25">
      <c r="A19" s="2">
        <v>18</v>
      </c>
      <c r="B19" s="48" t="s">
        <v>23</v>
      </c>
      <c r="C19" s="47">
        <v>2</v>
      </c>
    </row>
    <row r="20" spans="1:3" ht="31.5" x14ac:dyDescent="0.25">
      <c r="A20" s="2">
        <v>19</v>
      </c>
      <c r="B20" s="48" t="s">
        <v>24</v>
      </c>
      <c r="C20" s="47">
        <v>2</v>
      </c>
    </row>
    <row r="21" spans="1:3" ht="31.5" x14ac:dyDescent="0.25">
      <c r="A21" s="2">
        <v>20</v>
      </c>
      <c r="B21" s="48" t="s">
        <v>25</v>
      </c>
      <c r="C21" s="47">
        <v>2</v>
      </c>
    </row>
    <row r="22" spans="1:3" ht="15.75" x14ac:dyDescent="0.25">
      <c r="A22" s="2">
        <v>21</v>
      </c>
      <c r="B22" s="48" t="s">
        <v>26</v>
      </c>
      <c r="C22" s="47">
        <v>1</v>
      </c>
    </row>
    <row r="23" spans="1:3" ht="31.5" x14ac:dyDescent="0.25">
      <c r="A23" s="2">
        <v>22</v>
      </c>
      <c r="B23" s="48" t="s">
        <v>27</v>
      </c>
      <c r="C23" s="47">
        <v>2</v>
      </c>
    </row>
    <row r="24" spans="1:3" ht="31.5" x14ac:dyDescent="0.25">
      <c r="A24" s="2">
        <v>23</v>
      </c>
      <c r="B24" s="48" t="s">
        <v>28</v>
      </c>
      <c r="C24" s="47">
        <v>2</v>
      </c>
    </row>
    <row r="25" spans="1:3" ht="31.5" x14ac:dyDescent="0.25">
      <c r="A25" s="2">
        <v>24</v>
      </c>
      <c r="B25" s="48" t="s">
        <v>29</v>
      </c>
      <c r="C25" s="47">
        <v>2</v>
      </c>
    </row>
    <row r="26" spans="1:3" ht="31.5" x14ac:dyDescent="0.25">
      <c r="A26" s="2">
        <v>25</v>
      </c>
      <c r="B26" s="48" t="s">
        <v>30</v>
      </c>
      <c r="C26" s="47">
        <v>2</v>
      </c>
    </row>
    <row r="27" spans="1:3" ht="31.5" x14ac:dyDescent="0.25">
      <c r="A27" s="2">
        <v>26</v>
      </c>
      <c r="B27" s="48" t="s">
        <v>31</v>
      </c>
      <c r="C27" s="47">
        <v>2</v>
      </c>
    </row>
    <row r="28" spans="1:3" ht="15.75" x14ac:dyDescent="0.25">
      <c r="A28" s="2">
        <v>27</v>
      </c>
      <c r="B28" s="51" t="s">
        <v>32</v>
      </c>
      <c r="C28" s="47">
        <v>4</v>
      </c>
    </row>
    <row r="29" spans="1:3" ht="15.75" x14ac:dyDescent="0.25">
      <c r="A29" s="2">
        <v>28</v>
      </c>
      <c r="B29" s="51" t="s">
        <v>33</v>
      </c>
      <c r="C29" s="47">
        <v>3</v>
      </c>
    </row>
    <row r="30" spans="1:3" ht="15.75" x14ac:dyDescent="0.25">
      <c r="A30" s="2">
        <v>29</v>
      </c>
      <c r="B30" s="51" t="s">
        <v>34</v>
      </c>
      <c r="C30" s="47">
        <v>1</v>
      </c>
    </row>
    <row r="31" spans="1:3" ht="15.75" x14ac:dyDescent="0.25">
      <c r="A31" s="2">
        <v>30</v>
      </c>
      <c r="B31" s="51" t="s">
        <v>35</v>
      </c>
      <c r="C31" s="47">
        <v>4</v>
      </c>
    </row>
    <row r="32" spans="1:3" ht="15.75" x14ac:dyDescent="0.25">
      <c r="A32" s="2">
        <v>31</v>
      </c>
      <c r="B32" s="51" t="s">
        <v>36</v>
      </c>
      <c r="C32" s="47">
        <v>4</v>
      </c>
    </row>
    <row r="33" spans="1:3" ht="31.5" x14ac:dyDescent="0.25">
      <c r="A33" s="2">
        <v>32</v>
      </c>
      <c r="B33" s="52" t="s">
        <v>37</v>
      </c>
      <c r="C33" s="47">
        <v>1</v>
      </c>
    </row>
    <row r="34" spans="1:3" ht="31.5" x14ac:dyDescent="0.25">
      <c r="A34" s="2">
        <v>33</v>
      </c>
      <c r="B34" s="52" t="s">
        <v>38</v>
      </c>
      <c r="C34" s="47">
        <v>1</v>
      </c>
    </row>
    <row r="35" spans="1:3" ht="31.5" x14ac:dyDescent="0.25">
      <c r="A35" s="2">
        <v>34</v>
      </c>
      <c r="B35" s="52" t="s">
        <v>39</v>
      </c>
      <c r="C35" s="47">
        <v>1</v>
      </c>
    </row>
    <row r="36" spans="1:3" ht="15.75" x14ac:dyDescent="0.25">
      <c r="A36" s="2">
        <v>35</v>
      </c>
      <c r="B36" s="51" t="s">
        <v>40</v>
      </c>
      <c r="C36" s="47">
        <v>1</v>
      </c>
    </row>
    <row r="37" spans="1:3" ht="15.75" x14ac:dyDescent="0.25">
      <c r="A37" s="2">
        <v>36</v>
      </c>
      <c r="B37" s="51" t="s">
        <v>41</v>
      </c>
      <c r="C37" s="47">
        <v>1</v>
      </c>
    </row>
    <row r="38" spans="1:3" ht="15.75" x14ac:dyDescent="0.25">
      <c r="A38" s="2">
        <v>37</v>
      </c>
      <c r="B38" s="51" t="s">
        <v>42</v>
      </c>
      <c r="C38" s="47">
        <v>1</v>
      </c>
    </row>
    <row r="39" spans="1:3" ht="15.75" x14ac:dyDescent="0.25">
      <c r="A39" s="2">
        <v>38</v>
      </c>
      <c r="B39" s="52" t="s">
        <v>56</v>
      </c>
      <c r="C39" s="47">
        <v>2</v>
      </c>
    </row>
    <row r="40" spans="1:3" ht="31.5" x14ac:dyDescent="0.25">
      <c r="A40" s="2">
        <v>39</v>
      </c>
      <c r="B40" s="52" t="s">
        <v>52</v>
      </c>
      <c r="C40" s="47">
        <v>1</v>
      </c>
    </row>
    <row r="41" spans="1:3" ht="31.5" x14ac:dyDescent="0.25">
      <c r="A41" s="2">
        <v>40</v>
      </c>
      <c r="B41" s="52" t="s">
        <v>53</v>
      </c>
      <c r="C41" s="47">
        <v>3</v>
      </c>
    </row>
    <row r="42" spans="1:3" ht="15.75" x14ac:dyDescent="0.25">
      <c r="A42" s="2">
        <v>41</v>
      </c>
      <c r="B42" s="46" t="s">
        <v>66</v>
      </c>
      <c r="C42" s="47">
        <v>1</v>
      </c>
    </row>
    <row r="43" spans="1:3" ht="47.25" x14ac:dyDescent="0.25">
      <c r="A43" s="2">
        <v>42</v>
      </c>
      <c r="B43" s="52" t="s">
        <v>54</v>
      </c>
      <c r="C43" s="47">
        <v>2</v>
      </c>
    </row>
    <row r="44" spans="1:3" ht="31.5" x14ac:dyDescent="0.25">
      <c r="A44" s="2">
        <v>43</v>
      </c>
      <c r="B44" s="51" t="s">
        <v>63</v>
      </c>
      <c r="C44" s="47">
        <v>2</v>
      </c>
    </row>
    <row r="45" spans="1:3" ht="31.5" x14ac:dyDescent="0.25">
      <c r="A45" s="2">
        <v>44</v>
      </c>
      <c r="B45" s="52" t="s">
        <v>64</v>
      </c>
      <c r="C45" s="47">
        <v>1</v>
      </c>
    </row>
    <row r="46" spans="1:3" x14ac:dyDescent="0.25">
      <c r="A46" s="54" t="s">
        <v>67</v>
      </c>
      <c r="B46" s="54"/>
      <c r="C46" s="53">
        <v>6</v>
      </c>
    </row>
  </sheetData>
  <mergeCells count="1">
    <mergeCell ref="A46:B46"/>
  </mergeCells>
  <conditionalFormatting sqref="B4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A81D0-730F-41D8-87BD-05C6AAFAF30B}">
  <dimension ref="A1:AW10"/>
  <sheetViews>
    <sheetView topLeftCell="A2" zoomScaleNormal="100" workbookViewId="0">
      <selection activeCell="E15" sqref="E15"/>
    </sheetView>
  </sheetViews>
  <sheetFormatPr defaultRowHeight="15" x14ac:dyDescent="0.25"/>
  <cols>
    <col min="1" max="1" width="3.85546875" bestFit="1" customWidth="1"/>
    <col min="2" max="2" width="21" bestFit="1" customWidth="1"/>
    <col min="3" max="3" width="5.28515625" bestFit="1" customWidth="1"/>
    <col min="4" max="4" width="4.85546875" bestFit="1" customWidth="1"/>
    <col min="9" max="11" width="6.5703125" customWidth="1"/>
    <col min="12" max="12" width="11.42578125" bestFit="1" customWidth="1"/>
    <col min="13" max="13" width="27.140625" bestFit="1" customWidth="1"/>
    <col min="14" max="14" width="22.85546875" bestFit="1" customWidth="1"/>
    <col min="15" max="15" width="19" bestFit="1" customWidth="1"/>
    <col min="16" max="17" width="16.140625" bestFit="1" customWidth="1"/>
    <col min="18" max="18" width="19" bestFit="1" customWidth="1"/>
    <col min="19" max="19" width="7" bestFit="1" customWidth="1"/>
    <col min="20" max="20" width="16.85546875" bestFit="1" customWidth="1"/>
    <col min="21" max="21" width="14.42578125" bestFit="1" customWidth="1"/>
    <col min="22" max="22" width="18.140625" bestFit="1" customWidth="1"/>
    <col min="23" max="24" width="16.140625" bestFit="1" customWidth="1"/>
    <col min="25" max="25" width="8.5703125" bestFit="1" customWidth="1"/>
    <col min="26" max="28" width="13.42578125" bestFit="1" customWidth="1"/>
    <col min="29" max="30" width="12.28515625" bestFit="1" customWidth="1"/>
    <col min="31" max="31" width="7.7109375" bestFit="1" customWidth="1"/>
    <col min="32" max="32" width="8.5703125" bestFit="1" customWidth="1"/>
    <col min="33" max="33" width="8.7109375" bestFit="1" customWidth="1"/>
    <col min="34" max="34" width="8.85546875" bestFit="1" customWidth="1"/>
    <col min="35" max="35" width="7.7109375" bestFit="1" customWidth="1"/>
    <col min="36" max="36" width="13.42578125" bestFit="1" customWidth="1"/>
    <col min="37" max="37" width="12.28515625" bestFit="1" customWidth="1"/>
    <col min="38" max="38" width="13.42578125" bestFit="1" customWidth="1"/>
    <col min="39" max="41" width="8.7109375" bestFit="1" customWidth="1"/>
    <col min="42" max="42" width="9.42578125" bestFit="1" customWidth="1"/>
    <col min="43" max="43" width="18.85546875" bestFit="1" customWidth="1"/>
    <col min="44" max="44" width="13.7109375" bestFit="1" customWidth="1"/>
    <col min="45" max="45" width="15.42578125" bestFit="1" customWidth="1"/>
    <col min="46" max="46" width="19.7109375" bestFit="1" customWidth="1"/>
    <col min="47" max="48" width="19.5703125" customWidth="1"/>
    <col min="49" max="49" width="11" bestFit="1" customWidth="1"/>
  </cols>
  <sheetData>
    <row r="1" spans="1:49" ht="39.6" hidden="1" customHeight="1" x14ac:dyDescent="0.25">
      <c r="A1" s="62" t="s">
        <v>50</v>
      </c>
      <c r="B1" s="62"/>
      <c r="C1" s="62"/>
      <c r="D1" s="62"/>
      <c r="E1" s="63" t="s">
        <v>44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73" t="s">
        <v>43</v>
      </c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4"/>
      <c r="AK1" s="74"/>
      <c r="AL1" s="74"/>
      <c r="AM1" s="75"/>
      <c r="AN1" s="75"/>
      <c r="AO1" s="75"/>
      <c r="AP1" s="14"/>
      <c r="AQ1" s="72"/>
      <c r="AR1" s="72"/>
      <c r="AS1" s="72"/>
      <c r="AT1" s="72"/>
      <c r="AU1" s="19"/>
      <c r="AV1" s="19"/>
      <c r="AW1" s="56" t="s">
        <v>55</v>
      </c>
    </row>
    <row r="2" spans="1:49" ht="99.95" customHeight="1" x14ac:dyDescent="0.25">
      <c r="A2" s="5" t="s">
        <v>0</v>
      </c>
      <c r="B2" s="6" t="s">
        <v>45</v>
      </c>
      <c r="C2" s="6" t="s">
        <v>46</v>
      </c>
      <c r="D2" s="6" t="s">
        <v>47</v>
      </c>
      <c r="E2" s="18" t="s">
        <v>57</v>
      </c>
      <c r="F2" s="18" t="s">
        <v>65</v>
      </c>
      <c r="G2" s="18" t="s">
        <v>58</v>
      </c>
      <c r="H2" s="18" t="s">
        <v>59</v>
      </c>
      <c r="I2" s="18" t="s">
        <v>60</v>
      </c>
      <c r="J2" s="18" t="s">
        <v>62</v>
      </c>
      <c r="K2" s="8" t="s">
        <v>61</v>
      </c>
      <c r="L2" s="7" t="s">
        <v>13</v>
      </c>
      <c r="M2" s="8" t="s">
        <v>14</v>
      </c>
      <c r="N2" s="8" t="s">
        <v>15</v>
      </c>
      <c r="O2" s="8" t="s">
        <v>16</v>
      </c>
      <c r="P2" s="9" t="s">
        <v>17</v>
      </c>
      <c r="Q2" s="9" t="s">
        <v>18</v>
      </c>
      <c r="R2" s="8" t="s">
        <v>19</v>
      </c>
      <c r="S2" s="10" t="s">
        <v>20</v>
      </c>
      <c r="T2" s="8" t="s">
        <v>21</v>
      </c>
      <c r="U2" s="7" t="s">
        <v>22</v>
      </c>
      <c r="V2" s="7" t="s">
        <v>23</v>
      </c>
      <c r="W2" s="7" t="s">
        <v>24</v>
      </c>
      <c r="X2" s="7" t="s">
        <v>25</v>
      </c>
      <c r="Y2" s="7" t="s">
        <v>26</v>
      </c>
      <c r="Z2" s="7" t="s">
        <v>27</v>
      </c>
      <c r="AA2" s="7" t="s">
        <v>28</v>
      </c>
      <c r="AB2" s="7" t="s">
        <v>29</v>
      </c>
      <c r="AC2" s="7" t="s">
        <v>30</v>
      </c>
      <c r="AD2" s="7" t="s">
        <v>31</v>
      </c>
      <c r="AE2" s="11" t="s">
        <v>32</v>
      </c>
      <c r="AF2" s="11" t="s">
        <v>33</v>
      </c>
      <c r="AG2" s="11" t="s">
        <v>34</v>
      </c>
      <c r="AH2" s="11" t="s">
        <v>35</v>
      </c>
      <c r="AI2" s="11" t="s">
        <v>36</v>
      </c>
      <c r="AJ2" s="12" t="s">
        <v>37</v>
      </c>
      <c r="AK2" s="12" t="s">
        <v>38</v>
      </c>
      <c r="AL2" s="12" t="s">
        <v>39</v>
      </c>
      <c r="AM2" s="11" t="s">
        <v>40</v>
      </c>
      <c r="AN2" s="11" t="s">
        <v>41</v>
      </c>
      <c r="AO2" s="11" t="s">
        <v>42</v>
      </c>
      <c r="AP2" s="12" t="s">
        <v>56</v>
      </c>
      <c r="AQ2" s="12" t="s">
        <v>52</v>
      </c>
      <c r="AR2" s="12" t="s">
        <v>53</v>
      </c>
      <c r="AS2" s="22" t="s">
        <v>66</v>
      </c>
      <c r="AT2" s="12" t="s">
        <v>54</v>
      </c>
      <c r="AU2" s="23" t="s">
        <v>63</v>
      </c>
      <c r="AV2" s="24" t="s">
        <v>64</v>
      </c>
      <c r="AW2" s="57"/>
    </row>
    <row r="3" spans="1:49" s="4" customFormat="1" ht="15.6" customHeight="1" x14ac:dyDescent="0.25">
      <c r="A3" s="59" t="s">
        <v>48</v>
      </c>
      <c r="B3" s="60"/>
      <c r="C3" s="60"/>
      <c r="D3" s="61"/>
      <c r="E3" s="25"/>
      <c r="F3" s="26"/>
      <c r="G3" s="64">
        <v>564000</v>
      </c>
      <c r="H3" s="64"/>
      <c r="I3" s="64"/>
      <c r="J3" s="64"/>
      <c r="K3" s="65"/>
      <c r="L3" s="27">
        <v>102000</v>
      </c>
      <c r="M3" s="27">
        <v>59000</v>
      </c>
      <c r="N3" s="28">
        <v>75000</v>
      </c>
      <c r="O3" s="29">
        <v>27000</v>
      </c>
      <c r="P3" s="66">
        <v>60000</v>
      </c>
      <c r="Q3" s="67"/>
      <c r="R3" s="29">
        <v>41000</v>
      </c>
      <c r="S3" s="30"/>
      <c r="T3" s="29">
        <v>230000</v>
      </c>
      <c r="U3" s="29">
        <v>169000</v>
      </c>
      <c r="V3" s="29">
        <v>41000</v>
      </c>
      <c r="W3" s="29">
        <v>41000</v>
      </c>
      <c r="X3" s="29">
        <v>47000</v>
      </c>
      <c r="Y3" s="29">
        <v>41000</v>
      </c>
      <c r="Z3" s="29">
        <v>41000</v>
      </c>
      <c r="AA3" s="29">
        <v>59000</v>
      </c>
      <c r="AB3" s="29">
        <v>59000</v>
      </c>
      <c r="AC3" s="29">
        <v>47000</v>
      </c>
      <c r="AD3" s="29">
        <v>41000</v>
      </c>
      <c r="AE3" s="31">
        <v>71000</v>
      </c>
      <c r="AF3" s="31">
        <v>138000</v>
      </c>
      <c r="AG3" s="32">
        <v>282000</v>
      </c>
      <c r="AH3" s="29">
        <v>30000</v>
      </c>
      <c r="AI3" s="29">
        <v>20000</v>
      </c>
      <c r="AJ3" s="33">
        <v>231000</v>
      </c>
      <c r="AK3" s="34">
        <v>137000</v>
      </c>
      <c r="AL3" s="34">
        <v>137000</v>
      </c>
      <c r="AM3" s="35">
        <v>187000</v>
      </c>
      <c r="AN3" s="35">
        <v>187000</v>
      </c>
      <c r="AO3" s="35">
        <v>187000</v>
      </c>
      <c r="AP3" s="31">
        <v>140000</v>
      </c>
      <c r="AQ3" s="31">
        <v>220000</v>
      </c>
      <c r="AR3" s="29">
        <v>230000</v>
      </c>
      <c r="AS3" s="31">
        <v>817000</v>
      </c>
      <c r="AT3" s="33">
        <v>249000</v>
      </c>
      <c r="AU3" s="36">
        <v>123000</v>
      </c>
      <c r="AV3" s="37">
        <v>157000</v>
      </c>
      <c r="AW3" s="58"/>
    </row>
    <row r="4" spans="1:49" s="4" customFormat="1" ht="15.6" customHeight="1" x14ac:dyDescent="0.25">
      <c r="A4" s="13">
        <v>1</v>
      </c>
      <c r="B4" s="42" t="s">
        <v>3</v>
      </c>
      <c r="C4" s="13" t="s">
        <v>4</v>
      </c>
      <c r="D4" s="13">
        <v>1976</v>
      </c>
      <c r="E4" s="15" t="s">
        <v>51</v>
      </c>
      <c r="F4" s="17"/>
      <c r="G4" s="69"/>
      <c r="H4" s="70"/>
      <c r="I4" s="70"/>
      <c r="J4" s="70"/>
      <c r="K4" s="71"/>
      <c r="L4" s="15" t="s">
        <v>51</v>
      </c>
      <c r="M4" s="15" t="s">
        <v>51</v>
      </c>
      <c r="N4" s="20" t="s">
        <v>51</v>
      </c>
      <c r="O4" s="15" t="s">
        <v>51</v>
      </c>
      <c r="P4" s="68" t="s">
        <v>51</v>
      </c>
      <c r="Q4" s="68"/>
      <c r="R4" s="15" t="s">
        <v>51</v>
      </c>
      <c r="S4" s="15" t="s">
        <v>51</v>
      </c>
      <c r="T4" s="15" t="s">
        <v>51</v>
      </c>
      <c r="U4" s="15" t="s">
        <v>51</v>
      </c>
      <c r="V4" s="15" t="s">
        <v>51</v>
      </c>
      <c r="W4" s="15" t="s">
        <v>51</v>
      </c>
      <c r="X4" s="15" t="s">
        <v>51</v>
      </c>
      <c r="Y4" s="15" t="s">
        <v>51</v>
      </c>
      <c r="Z4" s="15" t="s">
        <v>51</v>
      </c>
      <c r="AA4" s="15" t="s">
        <v>51</v>
      </c>
      <c r="AB4" s="15" t="s">
        <v>51</v>
      </c>
      <c r="AC4" s="15" t="s">
        <v>51</v>
      </c>
      <c r="AD4" s="15" t="s">
        <v>51</v>
      </c>
      <c r="AE4" s="15"/>
      <c r="AF4" s="15"/>
      <c r="AG4" s="15"/>
      <c r="AH4" s="15" t="s">
        <v>51</v>
      </c>
      <c r="AI4" s="15" t="s">
        <v>51</v>
      </c>
      <c r="AJ4" s="15"/>
      <c r="AK4" s="15"/>
      <c r="AL4" s="15"/>
      <c r="AM4" s="15"/>
      <c r="AN4" s="15"/>
      <c r="AO4" s="15"/>
      <c r="AP4" s="15"/>
      <c r="AQ4" s="15"/>
      <c r="AR4" s="15" t="s">
        <v>51</v>
      </c>
      <c r="AS4" s="15"/>
      <c r="AT4" s="15"/>
      <c r="AU4" s="15"/>
      <c r="AV4" s="15"/>
      <c r="AW4" s="16">
        <f t="shared" ref="AW4:AW9" si="0">SUMIF( E4:AV4,"x",$E$3:$AV$3)</f>
        <v>1460000</v>
      </c>
    </row>
    <row r="5" spans="1:49" ht="15.6" customHeight="1" x14ac:dyDescent="0.25">
      <c r="A5" s="13">
        <v>2</v>
      </c>
      <c r="B5" s="42" t="s">
        <v>5</v>
      </c>
      <c r="C5" s="13" t="s">
        <v>4</v>
      </c>
      <c r="D5" s="13">
        <v>1970</v>
      </c>
      <c r="E5" s="15" t="s">
        <v>51</v>
      </c>
      <c r="F5" s="17"/>
      <c r="G5" s="69"/>
      <c r="H5" s="70"/>
      <c r="I5" s="70"/>
      <c r="J5" s="70"/>
      <c r="K5" s="71"/>
      <c r="L5" s="15" t="s">
        <v>51</v>
      </c>
      <c r="M5" s="15" t="s">
        <v>51</v>
      </c>
      <c r="N5" s="15" t="s">
        <v>51</v>
      </c>
      <c r="O5" s="15" t="s">
        <v>51</v>
      </c>
      <c r="P5" s="68" t="s">
        <v>51</v>
      </c>
      <c r="Q5" s="68"/>
      <c r="R5" s="15" t="s">
        <v>51</v>
      </c>
      <c r="S5" s="15" t="s">
        <v>51</v>
      </c>
      <c r="T5" s="15" t="s">
        <v>51</v>
      </c>
      <c r="U5" s="15" t="s">
        <v>51</v>
      </c>
      <c r="V5" s="15"/>
      <c r="W5" s="15"/>
      <c r="X5" s="15" t="s">
        <v>51</v>
      </c>
      <c r="Y5" s="15"/>
      <c r="Z5" s="15"/>
      <c r="AA5" s="15"/>
      <c r="AB5" s="15"/>
      <c r="AC5" s="15"/>
      <c r="AD5" s="15"/>
      <c r="AE5" s="15" t="s">
        <v>51</v>
      </c>
      <c r="AF5" s="15" t="s">
        <v>51</v>
      </c>
      <c r="AG5" s="15"/>
      <c r="AH5" s="15" t="s">
        <v>51</v>
      </c>
      <c r="AI5" s="15" t="s">
        <v>51</v>
      </c>
      <c r="AJ5" s="15"/>
      <c r="AK5" s="15"/>
      <c r="AL5" s="15"/>
      <c r="AM5" s="15"/>
      <c r="AN5" s="15"/>
      <c r="AO5" s="15"/>
      <c r="AP5" s="15" t="s">
        <v>51</v>
      </c>
      <c r="AQ5" s="15"/>
      <c r="AR5" s="15" t="s">
        <v>51</v>
      </c>
      <c r="AS5" s="15"/>
      <c r="AT5" s="15"/>
      <c r="AU5" s="15"/>
      <c r="AV5" s="15"/>
      <c r="AW5" s="16">
        <f t="shared" si="0"/>
        <v>1439000</v>
      </c>
    </row>
    <row r="6" spans="1:49" ht="15.6" customHeight="1" x14ac:dyDescent="0.25">
      <c r="A6" s="13">
        <v>3</v>
      </c>
      <c r="B6" s="42" t="s">
        <v>6</v>
      </c>
      <c r="C6" s="13" t="s">
        <v>4</v>
      </c>
      <c r="D6" s="13">
        <v>1996</v>
      </c>
      <c r="E6" s="15" t="s">
        <v>51</v>
      </c>
      <c r="F6" s="17"/>
      <c r="G6" s="69"/>
      <c r="H6" s="70"/>
      <c r="I6" s="70"/>
      <c r="J6" s="70"/>
      <c r="K6" s="71"/>
      <c r="L6" s="15"/>
      <c r="M6" s="15" t="s">
        <v>51</v>
      </c>
      <c r="N6" s="15"/>
      <c r="O6" s="15" t="s">
        <v>51</v>
      </c>
      <c r="P6" s="68" t="s">
        <v>51</v>
      </c>
      <c r="Q6" s="68"/>
      <c r="R6" s="15" t="s">
        <v>51</v>
      </c>
      <c r="S6" s="15" t="s">
        <v>51</v>
      </c>
      <c r="T6" s="15" t="s">
        <v>51</v>
      </c>
      <c r="U6" s="15" t="s">
        <v>51</v>
      </c>
      <c r="V6" s="15" t="s">
        <v>51</v>
      </c>
      <c r="W6" s="15" t="s">
        <v>51</v>
      </c>
      <c r="X6" s="15"/>
      <c r="Y6" s="15"/>
      <c r="Z6" s="15" t="s">
        <v>51</v>
      </c>
      <c r="AA6" s="15" t="s">
        <v>51</v>
      </c>
      <c r="AB6" s="15" t="s">
        <v>51</v>
      </c>
      <c r="AC6" s="15" t="s">
        <v>51</v>
      </c>
      <c r="AD6" s="15" t="s">
        <v>51</v>
      </c>
      <c r="AE6" s="15"/>
      <c r="AF6" s="15"/>
      <c r="AG6" s="15"/>
      <c r="AH6" s="15"/>
      <c r="AI6" s="15"/>
      <c r="AJ6" s="15" t="s">
        <v>51</v>
      </c>
      <c r="AK6" s="15"/>
      <c r="AL6" s="15"/>
      <c r="AM6" s="15"/>
      <c r="AN6" s="15"/>
      <c r="AO6" s="15"/>
      <c r="AP6" s="15"/>
      <c r="AQ6" s="15"/>
      <c r="AR6" s="15"/>
      <c r="AS6" s="15"/>
      <c r="AT6" s="15" t="s">
        <v>51</v>
      </c>
      <c r="AU6" s="15"/>
      <c r="AV6" s="15"/>
      <c r="AW6" s="16">
        <f t="shared" si="0"/>
        <v>1395000</v>
      </c>
    </row>
    <row r="7" spans="1:49" ht="15.6" customHeight="1" x14ac:dyDescent="0.25">
      <c r="A7" s="13">
        <v>4</v>
      </c>
      <c r="B7" s="42" t="s">
        <v>7</v>
      </c>
      <c r="C7" s="13" t="s">
        <v>4</v>
      </c>
      <c r="D7" s="13">
        <v>1990</v>
      </c>
      <c r="E7" s="15" t="s">
        <v>51</v>
      </c>
      <c r="F7" s="17"/>
      <c r="G7" s="69" t="s">
        <v>51</v>
      </c>
      <c r="H7" s="70"/>
      <c r="I7" s="70"/>
      <c r="J7" s="70"/>
      <c r="K7" s="71"/>
      <c r="L7" s="15"/>
      <c r="M7" s="15"/>
      <c r="N7" s="15"/>
      <c r="O7" s="15"/>
      <c r="P7" s="68"/>
      <c r="Q7" s="68"/>
      <c r="R7" s="15"/>
      <c r="S7" s="15" t="s">
        <v>51</v>
      </c>
      <c r="T7" s="15" t="s">
        <v>51</v>
      </c>
      <c r="U7" s="15"/>
      <c r="V7" s="15"/>
      <c r="W7" s="15"/>
      <c r="X7" s="15"/>
      <c r="Y7" s="15"/>
      <c r="Z7" s="15"/>
      <c r="AA7" s="15"/>
      <c r="AB7" s="15"/>
      <c r="AC7" s="15"/>
      <c r="AD7" s="15"/>
      <c r="AE7" s="15" t="s">
        <v>51</v>
      </c>
      <c r="AF7" s="15"/>
      <c r="AG7" s="15" t="s">
        <v>51</v>
      </c>
      <c r="AH7" s="15"/>
      <c r="AI7" s="15"/>
      <c r="AJ7" s="15"/>
      <c r="AK7" s="15"/>
      <c r="AL7" s="15"/>
      <c r="AM7" s="15"/>
      <c r="AN7" s="15"/>
      <c r="AO7" s="15"/>
      <c r="AP7" s="15" t="s">
        <v>51</v>
      </c>
      <c r="AQ7" s="15"/>
      <c r="AR7" s="15"/>
      <c r="AS7" s="15"/>
      <c r="AT7" s="15"/>
      <c r="AU7" s="15" t="s">
        <v>51</v>
      </c>
      <c r="AV7" s="15"/>
      <c r="AW7" s="16">
        <f t="shared" si="0"/>
        <v>1410000</v>
      </c>
    </row>
    <row r="8" spans="1:49" ht="15.6" customHeight="1" x14ac:dyDescent="0.25">
      <c r="A8" s="13">
        <v>5</v>
      </c>
      <c r="B8" s="42" t="s">
        <v>8</v>
      </c>
      <c r="C8" s="13" t="s">
        <v>9</v>
      </c>
      <c r="D8" s="13">
        <v>1988</v>
      </c>
      <c r="E8" s="15" t="s">
        <v>51</v>
      </c>
      <c r="F8" s="17"/>
      <c r="G8" s="69"/>
      <c r="H8" s="70"/>
      <c r="I8" s="70"/>
      <c r="J8" s="70"/>
      <c r="K8" s="71"/>
      <c r="L8" s="15"/>
      <c r="M8" s="15"/>
      <c r="N8" s="15"/>
      <c r="O8" s="15"/>
      <c r="P8" s="68"/>
      <c r="Q8" s="68"/>
      <c r="R8" s="15"/>
      <c r="S8" s="15" t="s">
        <v>51</v>
      </c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 t="s">
        <v>51</v>
      </c>
      <c r="AF8" s="15" t="s">
        <v>51</v>
      </c>
      <c r="AG8" s="15"/>
      <c r="AH8" s="15" t="s">
        <v>51</v>
      </c>
      <c r="AI8" s="15" t="s">
        <v>51</v>
      </c>
      <c r="AJ8" s="15"/>
      <c r="AK8" s="15" t="s">
        <v>51</v>
      </c>
      <c r="AL8" s="15" t="s">
        <v>51</v>
      </c>
      <c r="AM8" s="15" t="s">
        <v>51</v>
      </c>
      <c r="AN8" s="15" t="s">
        <v>51</v>
      </c>
      <c r="AO8" s="15" t="s">
        <v>51</v>
      </c>
      <c r="AP8" s="15"/>
      <c r="AQ8" s="15"/>
      <c r="AR8" s="15" t="s">
        <v>51</v>
      </c>
      <c r="AS8" s="15"/>
      <c r="AT8" s="15" t="s">
        <v>51</v>
      </c>
      <c r="AU8" s="15" t="s">
        <v>51</v>
      </c>
      <c r="AV8" s="15" t="s">
        <v>51</v>
      </c>
      <c r="AW8" s="16">
        <f t="shared" si="0"/>
        <v>1853000</v>
      </c>
    </row>
    <row r="9" spans="1:49" ht="15.6" customHeight="1" x14ac:dyDescent="0.25">
      <c r="A9" s="13">
        <v>6</v>
      </c>
      <c r="B9" s="42" t="s">
        <v>49</v>
      </c>
      <c r="C9" s="13" t="s">
        <v>9</v>
      </c>
      <c r="D9" s="13">
        <v>1990</v>
      </c>
      <c r="E9" s="15" t="s">
        <v>51</v>
      </c>
      <c r="F9" s="17" t="s">
        <v>51</v>
      </c>
      <c r="G9" s="69"/>
      <c r="H9" s="70"/>
      <c r="I9" s="70"/>
      <c r="J9" s="70"/>
      <c r="K9" s="71"/>
      <c r="L9" s="15" t="s">
        <v>51</v>
      </c>
      <c r="M9" s="15" t="s">
        <v>51</v>
      </c>
      <c r="N9" s="15" t="s">
        <v>51</v>
      </c>
      <c r="O9" s="15" t="s">
        <v>51</v>
      </c>
      <c r="P9" s="68" t="s">
        <v>51</v>
      </c>
      <c r="Q9" s="68"/>
      <c r="R9" s="15" t="s">
        <v>51</v>
      </c>
      <c r="S9" s="15" t="s">
        <v>51</v>
      </c>
      <c r="T9" s="15" t="s">
        <v>51</v>
      </c>
      <c r="U9" s="15"/>
      <c r="V9" s="15"/>
      <c r="W9" s="15"/>
      <c r="X9" s="15"/>
      <c r="Y9" s="15"/>
      <c r="Z9" s="15"/>
      <c r="AA9" s="15"/>
      <c r="AB9" s="15"/>
      <c r="AC9" s="15"/>
      <c r="AD9" s="15"/>
      <c r="AE9" s="15" t="s">
        <v>51</v>
      </c>
      <c r="AF9" s="15" t="s">
        <v>51</v>
      </c>
      <c r="AG9" s="15"/>
      <c r="AH9" s="15" t="s">
        <v>51</v>
      </c>
      <c r="AI9" s="15" t="s">
        <v>51</v>
      </c>
      <c r="AJ9" s="15"/>
      <c r="AK9" s="15"/>
      <c r="AL9" s="15"/>
      <c r="AM9" s="15"/>
      <c r="AN9" s="15"/>
      <c r="AO9" s="15"/>
      <c r="AP9" s="15"/>
      <c r="AQ9" s="15" t="s">
        <v>51</v>
      </c>
      <c r="AR9" s="15"/>
      <c r="AS9" s="15" t="s">
        <v>51</v>
      </c>
      <c r="AT9" s="15"/>
      <c r="AU9" s="15"/>
      <c r="AV9" s="15"/>
      <c r="AW9" s="16">
        <f t="shared" si="0"/>
        <v>1890000</v>
      </c>
    </row>
    <row r="10" spans="1:49" s="21" customFormat="1" x14ac:dyDescent="0.25">
      <c r="B10" s="43"/>
      <c r="E10" s="21">
        <f>COUNTIF(E4:E9,"x")</f>
        <v>6</v>
      </c>
      <c r="F10" s="21">
        <f t="shared" ref="F10:AV10" si="1">COUNTIF(F4:F9,"x")</f>
        <v>1</v>
      </c>
      <c r="G10" s="55">
        <f t="shared" si="1"/>
        <v>1</v>
      </c>
      <c r="H10" s="55"/>
      <c r="I10" s="55"/>
      <c r="J10" s="55"/>
      <c r="K10" s="55"/>
      <c r="L10" s="21">
        <f t="shared" si="1"/>
        <v>3</v>
      </c>
      <c r="M10" s="21">
        <f t="shared" si="1"/>
        <v>4</v>
      </c>
      <c r="N10" s="21">
        <f t="shared" si="1"/>
        <v>3</v>
      </c>
      <c r="O10" s="21">
        <f t="shared" si="1"/>
        <v>4</v>
      </c>
      <c r="P10" s="55">
        <f t="shared" si="1"/>
        <v>4</v>
      </c>
      <c r="Q10" s="55"/>
      <c r="R10" s="21">
        <f t="shared" si="1"/>
        <v>4</v>
      </c>
      <c r="S10" s="21">
        <f t="shared" si="1"/>
        <v>6</v>
      </c>
      <c r="T10" s="21">
        <f t="shared" si="1"/>
        <v>5</v>
      </c>
      <c r="U10" s="21">
        <f t="shared" si="1"/>
        <v>3</v>
      </c>
      <c r="V10" s="21">
        <f t="shared" si="1"/>
        <v>2</v>
      </c>
      <c r="W10" s="21">
        <f t="shared" si="1"/>
        <v>2</v>
      </c>
      <c r="X10" s="21">
        <f t="shared" si="1"/>
        <v>2</v>
      </c>
      <c r="Y10" s="21">
        <f t="shared" si="1"/>
        <v>1</v>
      </c>
      <c r="Z10" s="21">
        <f t="shared" si="1"/>
        <v>2</v>
      </c>
      <c r="AA10" s="21">
        <f t="shared" si="1"/>
        <v>2</v>
      </c>
      <c r="AB10" s="21">
        <f t="shared" si="1"/>
        <v>2</v>
      </c>
      <c r="AC10" s="21">
        <f t="shared" si="1"/>
        <v>2</v>
      </c>
      <c r="AD10" s="21">
        <f t="shared" si="1"/>
        <v>2</v>
      </c>
      <c r="AE10" s="21">
        <f t="shared" si="1"/>
        <v>4</v>
      </c>
      <c r="AF10" s="21">
        <f t="shared" si="1"/>
        <v>3</v>
      </c>
      <c r="AG10" s="21">
        <f t="shared" si="1"/>
        <v>1</v>
      </c>
      <c r="AH10" s="21">
        <f t="shared" si="1"/>
        <v>4</v>
      </c>
      <c r="AI10" s="21">
        <f t="shared" si="1"/>
        <v>4</v>
      </c>
      <c r="AJ10" s="21">
        <f t="shared" si="1"/>
        <v>1</v>
      </c>
      <c r="AK10" s="21">
        <f t="shared" si="1"/>
        <v>1</v>
      </c>
      <c r="AL10" s="21">
        <f t="shared" si="1"/>
        <v>1</v>
      </c>
      <c r="AM10" s="21">
        <f t="shared" si="1"/>
        <v>1</v>
      </c>
      <c r="AN10" s="21">
        <f t="shared" si="1"/>
        <v>1</v>
      </c>
      <c r="AO10" s="21">
        <f t="shared" si="1"/>
        <v>1</v>
      </c>
      <c r="AP10" s="21">
        <f t="shared" si="1"/>
        <v>2</v>
      </c>
      <c r="AQ10" s="21">
        <f t="shared" si="1"/>
        <v>1</v>
      </c>
      <c r="AR10" s="21">
        <f t="shared" si="1"/>
        <v>3</v>
      </c>
      <c r="AS10" s="21">
        <f t="shared" si="1"/>
        <v>1</v>
      </c>
      <c r="AT10" s="21">
        <f t="shared" si="1"/>
        <v>2</v>
      </c>
      <c r="AU10" s="21">
        <f t="shared" si="1"/>
        <v>2</v>
      </c>
      <c r="AV10" s="21">
        <f t="shared" si="1"/>
        <v>1</v>
      </c>
      <c r="AW10" s="38">
        <f>SUM(AW4:AW9)</f>
        <v>9447000</v>
      </c>
    </row>
  </sheetData>
  <mergeCells count="24">
    <mergeCell ref="G6:K6"/>
    <mergeCell ref="G7:K7"/>
    <mergeCell ref="G8:K8"/>
    <mergeCell ref="G9:K9"/>
    <mergeCell ref="AQ1:AT1"/>
    <mergeCell ref="U1:AI1"/>
    <mergeCell ref="AJ1:AL1"/>
    <mergeCell ref="AM1:AO1"/>
    <mergeCell ref="P10:Q10"/>
    <mergeCell ref="G10:K10"/>
    <mergeCell ref="AW1:AW3"/>
    <mergeCell ref="A3:D3"/>
    <mergeCell ref="A1:D1"/>
    <mergeCell ref="E1:T1"/>
    <mergeCell ref="G3:K3"/>
    <mergeCell ref="P3:Q3"/>
    <mergeCell ref="P4:Q4"/>
    <mergeCell ref="P5:Q5"/>
    <mergeCell ref="P6:Q6"/>
    <mergeCell ref="P7:Q7"/>
    <mergeCell ref="P8:Q8"/>
    <mergeCell ref="P9:Q9"/>
    <mergeCell ref="G4:K4"/>
    <mergeCell ref="G5:K5"/>
  </mergeCells>
  <conditionalFormatting sqref="AS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DS</vt:lpstr>
      <vt:lpstr>DM</vt:lpstr>
      <vt:lpstr>ĐKY KHÁM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Nguyễn Bá Đức</dc:creator>
  <cp:lastModifiedBy>Administrator</cp:lastModifiedBy>
  <cp:lastPrinted>2024-11-26T00:19:17Z</cp:lastPrinted>
  <dcterms:created xsi:type="dcterms:W3CDTF">2015-06-05T18:17:20Z</dcterms:created>
  <dcterms:modified xsi:type="dcterms:W3CDTF">2024-12-06T01:33:03Z</dcterms:modified>
</cp:coreProperties>
</file>