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2024\Tháng 11\Trường THCS Tây Sơn\"/>
    </mc:Choice>
  </mc:AlternateContent>
  <xr:revisionPtr revIDLastSave="0" documentId="13_ncr:1_{078D3A5D-95C4-4326-A0FE-68638AE45F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ổng hợp" sheetId="1" r:id="rId1"/>
  </sheets>
  <definedNames>
    <definedName name="_xlnm._FilterDatabase" localSheetId="0" hidden="1">'Tổng hợp'!$A$2:$K$130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9" i="1" l="1"/>
  <c r="L129" i="1" s="1"/>
  <c r="G129" i="1"/>
  <c r="L128" i="1"/>
  <c r="G128" i="1"/>
  <c r="J128" i="1" s="1"/>
  <c r="J127" i="1"/>
  <c r="L127" i="1" s="1"/>
  <c r="G127" i="1"/>
  <c r="L126" i="1"/>
  <c r="G126" i="1"/>
  <c r="J126" i="1" s="1"/>
  <c r="J125" i="1"/>
  <c r="L125" i="1" s="1"/>
  <c r="G125" i="1"/>
  <c r="L124" i="1"/>
  <c r="G124" i="1"/>
  <c r="J124" i="1" s="1"/>
  <c r="J123" i="1"/>
  <c r="L123" i="1" s="1"/>
  <c r="G123" i="1"/>
  <c r="L122" i="1"/>
  <c r="G122" i="1"/>
  <c r="J122" i="1" s="1"/>
  <c r="J121" i="1"/>
  <c r="L121" i="1" s="1"/>
  <c r="G121" i="1"/>
  <c r="L120" i="1"/>
  <c r="G120" i="1"/>
  <c r="J120" i="1" s="1"/>
  <c r="J119" i="1"/>
  <c r="L119" i="1" s="1"/>
  <c r="G119" i="1"/>
  <c r="L118" i="1"/>
  <c r="G118" i="1"/>
  <c r="J118" i="1" s="1"/>
  <c r="J117" i="1"/>
  <c r="L117" i="1" s="1"/>
  <c r="G117" i="1"/>
  <c r="L116" i="1"/>
  <c r="G116" i="1"/>
  <c r="J116" i="1" s="1"/>
  <c r="J115" i="1"/>
  <c r="L115" i="1" s="1"/>
  <c r="G115" i="1"/>
  <c r="L114" i="1"/>
  <c r="G114" i="1"/>
  <c r="J114" i="1" s="1"/>
  <c r="J113" i="1"/>
  <c r="L113" i="1" s="1"/>
  <c r="G113" i="1"/>
  <c r="L112" i="1"/>
  <c r="G112" i="1"/>
  <c r="J112" i="1" s="1"/>
  <c r="J111" i="1"/>
  <c r="L111" i="1" s="1"/>
  <c r="F111" i="1"/>
  <c r="G111" i="1" s="1"/>
  <c r="G110" i="1"/>
  <c r="J110" i="1" s="1"/>
  <c r="J109" i="1"/>
  <c r="L109" i="1" s="1"/>
  <c r="G109" i="1"/>
  <c r="G108" i="1"/>
  <c r="J108" i="1" s="1"/>
  <c r="L108" i="1" s="1"/>
  <c r="G107" i="1"/>
  <c r="J107" i="1" s="1"/>
  <c r="G106" i="1"/>
  <c r="J106" i="1" s="1"/>
  <c r="G105" i="1"/>
  <c r="J105" i="1" s="1"/>
  <c r="J104" i="1"/>
  <c r="L104" i="1" s="1"/>
  <c r="G104" i="1"/>
  <c r="J103" i="1"/>
  <c r="G103" i="1"/>
  <c r="L102" i="1"/>
  <c r="G102" i="1"/>
  <c r="J102" i="1" s="1"/>
  <c r="J101" i="1"/>
  <c r="L101" i="1" s="1"/>
  <c r="G101" i="1"/>
  <c r="L100" i="1"/>
  <c r="G100" i="1"/>
  <c r="J100" i="1" s="1"/>
  <c r="G99" i="1"/>
  <c r="J99" i="1" s="1"/>
  <c r="J98" i="1"/>
  <c r="L98" i="1" s="1"/>
  <c r="G98" i="1"/>
  <c r="G97" i="1"/>
  <c r="J97" i="1" s="1"/>
  <c r="L97" i="1" s="1"/>
  <c r="G96" i="1"/>
  <c r="J96" i="1" s="1"/>
  <c r="G95" i="1"/>
  <c r="J95" i="1" s="1"/>
  <c r="G94" i="1"/>
  <c r="J94" i="1" s="1"/>
  <c r="G93" i="1"/>
  <c r="J93" i="1" s="1"/>
  <c r="J92" i="1"/>
  <c r="L92" i="1" s="1"/>
  <c r="G92" i="1"/>
  <c r="J91" i="1"/>
  <c r="G91" i="1"/>
  <c r="J90" i="1"/>
  <c r="G90" i="1"/>
  <c r="J89" i="1"/>
  <c r="G89" i="1"/>
  <c r="G88" i="1"/>
  <c r="J88" i="1" s="1"/>
  <c r="L88" i="1" s="1"/>
  <c r="G87" i="1"/>
  <c r="J87" i="1" s="1"/>
  <c r="J86" i="1"/>
  <c r="L86" i="1" s="1"/>
  <c r="G86" i="1"/>
  <c r="L85" i="1"/>
  <c r="G85" i="1"/>
  <c r="J85" i="1" s="1"/>
  <c r="J84" i="1"/>
  <c r="L84" i="1" s="1"/>
  <c r="G84" i="1"/>
  <c r="J83" i="1"/>
  <c r="G83" i="1"/>
  <c r="J82" i="1"/>
  <c r="G82" i="1"/>
  <c r="J81" i="1"/>
  <c r="G81" i="1"/>
  <c r="J80" i="1"/>
  <c r="G80" i="1"/>
  <c r="L79" i="1"/>
  <c r="G79" i="1"/>
  <c r="J79" i="1" s="1"/>
  <c r="G78" i="1"/>
  <c r="J78" i="1" s="1"/>
  <c r="J77" i="1"/>
  <c r="L77" i="1" s="1"/>
  <c r="G77" i="1"/>
  <c r="G76" i="1"/>
  <c r="J76" i="1" s="1"/>
  <c r="L76" i="1" s="1"/>
  <c r="J75" i="1"/>
  <c r="L75" i="1" s="1"/>
  <c r="G75" i="1"/>
  <c r="G74" i="1"/>
  <c r="J74" i="1" s="1"/>
  <c r="L74" i="1" s="1"/>
  <c r="J73" i="1"/>
  <c r="L73" i="1" s="1"/>
  <c r="G73" i="1"/>
  <c r="J72" i="1"/>
  <c r="G72" i="1"/>
  <c r="G71" i="1"/>
  <c r="J71" i="1" s="1"/>
  <c r="L71" i="1" s="1"/>
  <c r="G70" i="1"/>
  <c r="J70" i="1" s="1"/>
  <c r="G69" i="1"/>
  <c r="J69" i="1" s="1"/>
  <c r="G68" i="1"/>
  <c r="J68" i="1" s="1"/>
  <c r="G67" i="1"/>
  <c r="J67" i="1" s="1"/>
  <c r="G66" i="1"/>
  <c r="J66" i="1" s="1"/>
  <c r="G65" i="1"/>
  <c r="J65" i="1" s="1"/>
  <c r="G64" i="1"/>
  <c r="J64" i="1" s="1"/>
  <c r="J63" i="1"/>
  <c r="L63" i="1" s="1"/>
  <c r="G63" i="1"/>
  <c r="J62" i="1"/>
  <c r="G62" i="1"/>
  <c r="J61" i="1"/>
  <c r="G61" i="1"/>
  <c r="J60" i="1"/>
  <c r="G60" i="1"/>
  <c r="L59" i="1"/>
  <c r="G59" i="1"/>
  <c r="J59" i="1" s="1"/>
  <c r="G58" i="1"/>
  <c r="J58" i="1" s="1"/>
  <c r="J57" i="1"/>
  <c r="L57" i="1" s="1"/>
  <c r="G57" i="1"/>
  <c r="G56" i="1"/>
  <c r="J56" i="1" s="1"/>
  <c r="L56" i="1" s="1"/>
  <c r="G55" i="1"/>
  <c r="J55" i="1" s="1"/>
  <c r="G54" i="1"/>
  <c r="J54" i="1" s="1"/>
  <c r="G53" i="1"/>
  <c r="J53" i="1" s="1"/>
  <c r="G52" i="1"/>
  <c r="J52" i="1" s="1"/>
  <c r="J51" i="1"/>
  <c r="L51" i="1" s="1"/>
  <c r="G51" i="1"/>
  <c r="G50" i="1"/>
  <c r="J50" i="1" s="1"/>
  <c r="L50" i="1" s="1"/>
  <c r="J49" i="1"/>
  <c r="L49" i="1" s="1"/>
  <c r="G49" i="1"/>
  <c r="G48" i="1"/>
  <c r="J48" i="1" s="1"/>
  <c r="L48" i="1" s="1"/>
  <c r="F47" i="1"/>
  <c r="G47" i="1" s="1"/>
  <c r="J47" i="1" s="1"/>
  <c r="L47" i="1" s="1"/>
  <c r="J46" i="1"/>
  <c r="L46" i="1" s="1"/>
  <c r="G46" i="1"/>
  <c r="J45" i="1"/>
  <c r="G45" i="1"/>
  <c r="G44" i="1"/>
  <c r="J44" i="1" s="1"/>
  <c r="L44" i="1" s="1"/>
  <c r="G43" i="1"/>
  <c r="J43" i="1" s="1"/>
  <c r="G42" i="1"/>
  <c r="J42" i="1" s="1"/>
  <c r="G41" i="1"/>
  <c r="J41" i="1" s="1"/>
  <c r="J40" i="1"/>
  <c r="L40" i="1" s="1"/>
  <c r="G40" i="1"/>
  <c r="J39" i="1"/>
  <c r="G39" i="1"/>
  <c r="J38" i="1"/>
  <c r="G38" i="1"/>
  <c r="J37" i="1"/>
  <c r="G37" i="1"/>
  <c r="L36" i="1"/>
  <c r="G36" i="1"/>
  <c r="J36" i="1" s="1"/>
  <c r="J35" i="1"/>
  <c r="L35" i="1" s="1"/>
  <c r="G35" i="1"/>
  <c r="J34" i="1"/>
  <c r="G34" i="1"/>
  <c r="J33" i="1"/>
  <c r="G33" i="1"/>
  <c r="L32" i="1"/>
  <c r="G32" i="1"/>
  <c r="J32" i="1" s="1"/>
  <c r="J31" i="1"/>
  <c r="L31" i="1" s="1"/>
  <c r="G31" i="1"/>
  <c r="L30" i="1"/>
  <c r="G30" i="1"/>
  <c r="J30" i="1" s="1"/>
  <c r="G29" i="1"/>
  <c r="J29" i="1" s="1"/>
  <c r="L29" i="1" s="1"/>
  <c r="F29" i="1"/>
  <c r="G28" i="1"/>
  <c r="J28" i="1" s="1"/>
  <c r="L28" i="1" s="1"/>
  <c r="J27" i="1"/>
  <c r="L27" i="1" s="1"/>
  <c r="G27" i="1"/>
  <c r="G26" i="1"/>
  <c r="J26" i="1" s="1"/>
  <c r="L26" i="1" s="1"/>
  <c r="J25" i="1"/>
  <c r="L25" i="1" s="1"/>
  <c r="G25" i="1"/>
  <c r="G24" i="1"/>
  <c r="J24" i="1" s="1"/>
  <c r="L24" i="1" s="1"/>
  <c r="G23" i="1"/>
  <c r="J23" i="1" s="1"/>
  <c r="J22" i="1"/>
  <c r="L22" i="1" s="1"/>
  <c r="G22" i="1"/>
  <c r="G21" i="1"/>
  <c r="J21" i="1" s="1"/>
  <c r="L21" i="1" s="1"/>
  <c r="J20" i="1"/>
  <c r="L20" i="1" s="1"/>
  <c r="G20" i="1"/>
  <c r="J19" i="1"/>
  <c r="G19" i="1"/>
  <c r="G18" i="1"/>
  <c r="J18" i="1" s="1"/>
  <c r="L18" i="1" s="1"/>
  <c r="J17" i="1"/>
  <c r="L17" i="1" s="1"/>
  <c r="G17" i="1"/>
  <c r="G16" i="1"/>
  <c r="J16" i="1" s="1"/>
  <c r="L16" i="1" s="1"/>
  <c r="J15" i="1"/>
  <c r="L15" i="1" s="1"/>
  <c r="G15" i="1"/>
  <c r="J14" i="1"/>
  <c r="G14" i="1"/>
  <c r="G13" i="1"/>
  <c r="J13" i="1" s="1"/>
  <c r="L13" i="1" s="1"/>
  <c r="G12" i="1"/>
  <c r="J12" i="1" s="1"/>
  <c r="J11" i="1"/>
  <c r="L11" i="1" s="1"/>
  <c r="G11" i="1"/>
  <c r="J10" i="1"/>
  <c r="G10" i="1"/>
  <c r="J9" i="1"/>
  <c r="G9" i="1"/>
  <c r="J8" i="1"/>
  <c r="G8" i="1"/>
  <c r="G7" i="1"/>
  <c r="J7" i="1" s="1"/>
  <c r="L7" i="1" s="1"/>
  <c r="G6" i="1"/>
  <c r="J6" i="1" s="1"/>
  <c r="G5" i="1"/>
  <c r="J5" i="1" s="1"/>
  <c r="J4" i="1"/>
  <c r="L4" i="1" s="1"/>
  <c r="G4" i="1"/>
  <c r="G3" i="1"/>
  <c r="J3" i="1" s="1"/>
  <c r="J130" i="1" l="1"/>
  <c r="L3" i="1"/>
  <c r="L130" i="1" s="1"/>
</calcChain>
</file>

<file path=xl/sharedStrings.xml><?xml version="1.0" encoding="utf-8"?>
<sst xmlns="http://schemas.openxmlformats.org/spreadsheetml/2006/main" count="457" uniqueCount="186">
  <si>
    <t>Thông tin khách hàng</t>
  </si>
  <si>
    <t>Tổng cộng</t>
  </si>
  <si>
    <t>STT</t>
  </si>
  <si>
    <t>Họ và tên</t>
  </si>
  <si>
    <t>Ngày sinh</t>
  </si>
  <si>
    <t>Giới tính</t>
  </si>
  <si>
    <t>Đã thanh toán</t>
  </si>
  <si>
    <t>Còn lại</t>
  </si>
  <si>
    <t>Đã thực hiện</t>
  </si>
  <si>
    <t>Nguyễn Thị Hồng Huệ</t>
  </si>
  <si>
    <t>1979</t>
  </si>
  <si>
    <t>Nữ</t>
  </si>
  <si>
    <t/>
  </si>
  <si>
    <t>Trần Ngọc Út</t>
  </si>
  <si>
    <t>1977</t>
  </si>
  <si>
    <t>Nam</t>
  </si>
  <si>
    <t>Nguyễn Văn Dinh</t>
  </si>
  <si>
    <t>1974</t>
  </si>
  <si>
    <t>Hoàng Văn Bắc</t>
  </si>
  <si>
    <t>1984</t>
  </si>
  <si>
    <t>Nguyễn Văn Nam</t>
  </si>
  <si>
    <t>1978</t>
  </si>
  <si>
    <t>Huỳnh Phan Thiện Bảo</t>
  </si>
  <si>
    <t>1981</t>
  </si>
  <si>
    <t>Đỗ Phước Toàn</t>
  </si>
  <si>
    <t>1991</t>
  </si>
  <si>
    <t>Hồ Hải Sơn</t>
  </si>
  <si>
    <t>1992</t>
  </si>
  <si>
    <t>Phan Quang Mạnh</t>
  </si>
  <si>
    <t>Võ Ngọc Hùng</t>
  </si>
  <si>
    <t>Lê Thanh Lam</t>
  </si>
  <si>
    <t>1986</t>
  </si>
  <si>
    <t>Huỳnh Văn Thành</t>
  </si>
  <si>
    <t>Nguyễn Văn Toàn</t>
  </si>
  <si>
    <t>Trần Minh Hưng</t>
  </si>
  <si>
    <t>Trần Thế Ân</t>
  </si>
  <si>
    <t>1994</t>
  </si>
  <si>
    <t>Nguyễn Khoa Đàm</t>
  </si>
  <si>
    <t>1997</t>
  </si>
  <si>
    <t>Nguyễn Công Nhật Trường</t>
  </si>
  <si>
    <t>Tăng Tấn Đông</t>
  </si>
  <si>
    <t>Phan Hồng Hoàng</t>
  </si>
  <si>
    <t>Nguyễn Bá Phúc</t>
  </si>
  <si>
    <t>1964</t>
  </si>
  <si>
    <t>Lương Xuân Đồng</t>
  </si>
  <si>
    <t>1963</t>
  </si>
  <si>
    <t>Lê Văn Tuân</t>
  </si>
  <si>
    <t>Nguyễn Quỳnh Hoa</t>
  </si>
  <si>
    <t>1976</t>
  </si>
  <si>
    <t>Phan Thị Kim Sang</t>
  </si>
  <si>
    <t>1982</t>
  </si>
  <si>
    <t>Nguyễn Thị Hồng</t>
  </si>
  <si>
    <t>1980</t>
  </si>
  <si>
    <t>Trần Thị Thuý Kiều</t>
  </si>
  <si>
    <t>1983</t>
  </si>
  <si>
    <t>Nguyễn Thị Thông</t>
  </si>
  <si>
    <t>Lê Thị Diễm Uyên</t>
  </si>
  <si>
    <t>1970</t>
  </si>
  <si>
    <t>Lê Thị Yến</t>
  </si>
  <si>
    <t>Trần Thị Nhị Quân</t>
  </si>
  <si>
    <t>Phan Thị Tú Trinh</t>
  </si>
  <si>
    <t>Nguyễn Thu Hồng</t>
  </si>
  <si>
    <t>1969</t>
  </si>
  <si>
    <t>Phan Thị Bích Hà</t>
  </si>
  <si>
    <t>1968</t>
  </si>
  <si>
    <t>Võ Thị Thùy Duyên</t>
  </si>
  <si>
    <t>Nguyễn Thị Thanh Bình</t>
  </si>
  <si>
    <t>Nguyễn Thị Minh Hoàng</t>
  </si>
  <si>
    <t>Hoàng Thị Thu Huyền</t>
  </si>
  <si>
    <t>Trịnh Thị Ngọc Ánh</t>
  </si>
  <si>
    <t>Nguyễn Thị Mộng Diệp</t>
  </si>
  <si>
    <t>Trần Ngọc Thiên Lan</t>
  </si>
  <si>
    <t>Doãn Thị Vân</t>
  </si>
  <si>
    <t>Lê Thị Sen</t>
  </si>
  <si>
    <t>Lê Thị Minh Hằng</t>
  </si>
  <si>
    <t>1987</t>
  </si>
  <si>
    <t>Hồ Thị Dung</t>
  </si>
  <si>
    <t>Hoàng Thị Liên</t>
  </si>
  <si>
    <t>1985</t>
  </si>
  <si>
    <t>Nguyễn Thị Minh</t>
  </si>
  <si>
    <t>Phạm Thị Xuân Diệu</t>
  </si>
  <si>
    <t>1990</t>
  </si>
  <si>
    <t>Nguyễn Thị Thuỷ</t>
  </si>
  <si>
    <t>Trần Thị Thu Hà</t>
  </si>
  <si>
    <t>1989</t>
  </si>
  <si>
    <t>Vũ Thị Minh Duyến</t>
  </si>
  <si>
    <t>Mai Thị Thanh Dung</t>
  </si>
  <si>
    <t>Hoàng Hải Ly</t>
  </si>
  <si>
    <t>1993</t>
  </si>
  <si>
    <t>Phan Thị Vân</t>
  </si>
  <si>
    <t>Lê Thị Ngọc Linh</t>
  </si>
  <si>
    <t>Hà Thị Soa</t>
  </si>
  <si>
    <t>1988</t>
  </si>
  <si>
    <t>Đặng Thị Hoài Thu</t>
  </si>
  <si>
    <t>Lê Thị Xuân Đào</t>
  </si>
  <si>
    <t>Lữ Thị Hà</t>
  </si>
  <si>
    <t>Lê Trần Phương Thanh</t>
  </si>
  <si>
    <t>Nguyễn Phan Ngọc Nguyên</t>
  </si>
  <si>
    <t>Nguyễn Hồ Thanh Thủy</t>
  </si>
  <si>
    <t>Phạm Thị Lành</t>
  </si>
  <si>
    <t>Nguyễn Thị Thuỳ Linh</t>
  </si>
  <si>
    <t>Hồ Thị Thanh Thuỷ</t>
  </si>
  <si>
    <t>Đinh Thị Hiền</t>
  </si>
  <si>
    <t>Ngô Lưu Hiền Trang</t>
  </si>
  <si>
    <t>1996</t>
  </si>
  <si>
    <t>Hồ Thị Hồng Diễm</t>
  </si>
  <si>
    <t>Nguyễn Thị Bảo Trân</t>
  </si>
  <si>
    <t>Nguyễn Thị Điền</t>
  </si>
  <si>
    <t>Nguyễn Thị Nguyên</t>
  </si>
  <si>
    <t>Nguyễn Thị Tâm</t>
  </si>
  <si>
    <t>Bùi Thị Chiến</t>
  </si>
  <si>
    <t>Đặng Phan Hoài Nhơn</t>
  </si>
  <si>
    <t>1995</t>
  </si>
  <si>
    <t>Nguyễn Thị Thuý Vân</t>
  </si>
  <si>
    <t>Bùi Thanh Hà Nhi</t>
  </si>
  <si>
    <t>Văn Thị Kim Hoan</t>
  </si>
  <si>
    <t>Lương Thị Thùy Duyên</t>
  </si>
  <si>
    <t>Huỳnh Thị Nhứt</t>
  </si>
  <si>
    <t>Nguyễn Thị Băng Trinh</t>
  </si>
  <si>
    <t>Đoàn Thị Khánh Chi</t>
  </si>
  <si>
    <t>Trần Thị Tú Trinh</t>
  </si>
  <si>
    <t>Phạm Thị Oanh</t>
  </si>
  <si>
    <t>Lê Thị Hồng Đào</t>
  </si>
  <si>
    <t>Nguyễn Thị Hằng Nga</t>
  </si>
  <si>
    <t>Huỳnh Ngọc Khánh Vy</t>
  </si>
  <si>
    <t>Kiều Thị Thúy Dung</t>
  </si>
  <si>
    <t>Tống Thị Linh</t>
  </si>
  <si>
    <t>Nguyễn Trần Quỳnh Chi</t>
  </si>
  <si>
    <t>Trần Thị Thùy Dương</t>
  </si>
  <si>
    <t>1999</t>
  </si>
  <si>
    <t>Trương Thị Hường</t>
  </si>
  <si>
    <t>Ngô Thịnh</t>
  </si>
  <si>
    <t>Hồ Mai Kim Duyên</t>
  </si>
  <si>
    <t>Trịnh Thị Minh Anh</t>
  </si>
  <si>
    <t>Hồ Thị Hoà</t>
  </si>
  <si>
    <t>Trần Thị Vân</t>
  </si>
  <si>
    <t>1966</t>
  </si>
  <si>
    <t>Đỗ Thị Thanh Tỉnh</t>
  </si>
  <si>
    <t>Lê Thị Hoa</t>
  </si>
  <si>
    <t>Nguyễn Thị Bích Thuyền</t>
  </si>
  <si>
    <t>Nguyễn Thị Bảo Châu</t>
  </si>
  <si>
    <t>Trần Thị Hoàng Anh</t>
  </si>
  <si>
    <t>Ksor Dịu</t>
  </si>
  <si>
    <t>2002</t>
  </si>
  <si>
    <t>Huỳnh Thị Thiên Kim</t>
  </si>
  <si>
    <t>Phan Thị Xuân Hồng</t>
  </si>
  <si>
    <t>Hồ Thị Kim Ánh</t>
  </si>
  <si>
    <t>Nguyễn Thị Ngọc Bửu</t>
  </si>
  <si>
    <t>1998</t>
  </si>
  <si>
    <t>Lê Thị Hồng Nga</t>
  </si>
  <si>
    <t>Trần Thị Thùy Trâm</t>
  </si>
  <si>
    <t>Nguyễn Thị Thanh Lục</t>
  </si>
  <si>
    <t>Nguyễn Thị Thu Thủy</t>
  </si>
  <si>
    <t>Trần Thị Thương</t>
  </si>
  <si>
    <t>Nguyễn Thị Thanh Vân</t>
  </si>
  <si>
    <t>Nguyễn Thúy Hoàng</t>
  </si>
  <si>
    <t>Hoàng Thị Thảo</t>
  </si>
  <si>
    <t>Võ Quang Hưng</t>
  </si>
  <si>
    <t>Võ Thị Thu Vân</t>
  </si>
  <si>
    <t>Cao Thị Thủy</t>
  </si>
  <si>
    <t>Ngô Thị Xuân Thủy</t>
  </si>
  <si>
    <t>Phạm Thị Minh Hậu</t>
  </si>
  <si>
    <t>Nguyễn Thị Hoài Tâm</t>
  </si>
  <si>
    <t>02/03/1978</t>
  </si>
  <si>
    <t>Nguyễn Thị Kim Thương</t>
  </si>
  <si>
    <t>Lê Thị Thuý Cúc</t>
  </si>
  <si>
    <t>Trần Thị Thảo Nguyên</t>
  </si>
  <si>
    <t>Trần Thị Hồng Lan</t>
  </si>
  <si>
    <t>Đặng Thị Mai Hương</t>
  </si>
  <si>
    <t>28/07/1996</t>
  </si>
  <si>
    <t>Nguyễn Thị Minh Uyên</t>
  </si>
  <si>
    <t>Lê Thị Loan</t>
  </si>
  <si>
    <t>Bỏ trong gói</t>
  </si>
  <si>
    <t>Trong gói</t>
  </si>
  <si>
    <t>Phát sinh</t>
  </si>
  <si>
    <t>Chỉ XN</t>
  </si>
  <si>
    <t>XQ</t>
  </si>
  <si>
    <t>Ko Khám</t>
  </si>
  <si>
    <t>Bỏ NT</t>
  </si>
  <si>
    <t>Chỉ khám</t>
  </si>
  <si>
    <t>KD CHỐT</t>
  </si>
  <si>
    <t>NOTE</t>
  </si>
  <si>
    <t>ĐANG TIẾN HÀNH THU TIỀN</t>
  </si>
  <si>
    <t>Tiến hành THU TIỀN (GÓI KIM CƯƠNG)</t>
  </si>
  <si>
    <t xml:space="preserve">KHÔNG THỰC HIỆN </t>
  </si>
  <si>
    <t>KHÔNG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</si>
</sst>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1" xfId="0" applyFont="1" applyBorder="1"/>
    <xf numFmtId="0" fontId="2" fillId="0" borderId="3" xfId="0" applyFont="1" applyBorder="1"/>
    <xf numFmtId="0" fontId="2" fillId="0" borderId="4" xfId="1" applyFont="1" applyBorder="1" applyAlignment="1">
      <alignment vertical="top" wrapText="1"/>
    </xf>
    <xf numFmtId="3" fontId="4" fillId="0" borderId="4" xfId="1" applyNumberFormat="1" applyBorder="1"/>
    <xf numFmtId="0" fontId="4" fillId="0" borderId="4" xfId="1" applyBorder="1"/>
    <xf numFmtId="3" fontId="3" fillId="3" borderId="0" xfId="1" applyNumberFormat="1" applyFont="1" applyFill="1"/>
    <xf numFmtId="0" fontId="4" fillId="0" borderId="0" xfId="1"/>
    <xf numFmtId="0" fontId="1" fillId="0" borderId="4" xfId="1" applyFont="1" applyBorder="1" applyAlignment="1">
      <alignment vertical="top"/>
    </xf>
    <xf numFmtId="0" fontId="1" fillId="0" borderId="4" xfId="1" applyFont="1" applyBorder="1" applyAlignment="1">
      <alignment vertical="top" wrapText="1"/>
    </xf>
    <xf numFmtId="3" fontId="1" fillId="0" borderId="4" xfId="1" applyNumberFormat="1" applyFont="1" applyBorder="1" applyAlignment="1">
      <alignment vertical="top"/>
    </xf>
    <xf numFmtId="3" fontId="2" fillId="2" borderId="4" xfId="1" applyNumberFormat="1" applyFont="1" applyFill="1" applyBorder="1" applyAlignment="1">
      <alignment vertical="top"/>
    </xf>
  </cellXfs>
  <cellStyles count="2">
    <cellStyle name="Normal" xfId="0" builtinId="0"/>
    <cellStyle name="Normal 2" xfId="1" xr:uid="{42868748-871E-4205-B722-93276AD1C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showGridLines="0" tabSelected="1" workbookViewId="0">
      <selection activeCell="M11" sqref="M11"/>
    </sheetView>
  </sheetViews>
  <sheetFormatPr defaultRowHeight="15" x14ac:dyDescent="0.25"/>
  <cols>
    <col min="2" max="2" width="25" customWidth="1"/>
    <col min="3" max="3" width="10" customWidth="1"/>
    <col min="5" max="9" width="10" customWidth="1"/>
    <col min="10" max="11" width="13.85546875" customWidth="1"/>
    <col min="12" max="12" width="10.140625" bestFit="1" customWidth="1"/>
    <col min="13" max="13" width="35.28515625" bestFit="1" customWidth="1"/>
  </cols>
  <sheetData>
    <row r="1" spans="1:13" x14ac:dyDescent="0.25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3"/>
    </row>
    <row r="2" spans="1:13" ht="28.5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173</v>
      </c>
      <c r="F2" s="4" t="s">
        <v>174</v>
      </c>
      <c r="G2" s="4" t="s">
        <v>1</v>
      </c>
      <c r="H2" s="4" t="s">
        <v>6</v>
      </c>
      <c r="I2" s="4" t="s">
        <v>172</v>
      </c>
      <c r="J2" s="4" t="s">
        <v>7</v>
      </c>
      <c r="K2" s="4" t="s">
        <v>8</v>
      </c>
      <c r="L2" s="4" t="s">
        <v>180</v>
      </c>
      <c r="M2" s="4" t="s">
        <v>181</v>
      </c>
    </row>
    <row r="3" spans="1:13" x14ac:dyDescent="0.25">
      <c r="A3" s="9">
        <v>1</v>
      </c>
      <c r="B3" s="10" t="s">
        <v>9</v>
      </c>
      <c r="C3" s="10" t="s">
        <v>10</v>
      </c>
      <c r="D3" s="10" t="s">
        <v>11</v>
      </c>
      <c r="E3" s="11">
        <v>500000</v>
      </c>
      <c r="F3" s="11">
        <v>919000</v>
      </c>
      <c r="G3" s="11">
        <f>E3+F3</f>
        <v>1419000</v>
      </c>
      <c r="H3" s="11">
        <v>919000</v>
      </c>
      <c r="I3" s="11">
        <v>250000</v>
      </c>
      <c r="J3" s="11">
        <f>G3-H3-I3</f>
        <v>250000</v>
      </c>
      <c r="K3" s="11" t="s">
        <v>179</v>
      </c>
      <c r="L3" s="5">
        <f>MIN(500000,J3)</f>
        <v>250000</v>
      </c>
      <c r="M3" s="6"/>
    </row>
    <row r="4" spans="1:13" x14ac:dyDescent="0.25">
      <c r="A4" s="9">
        <v>2</v>
      </c>
      <c r="B4" s="10" t="s">
        <v>13</v>
      </c>
      <c r="C4" s="10" t="s">
        <v>14</v>
      </c>
      <c r="D4" s="10" t="s">
        <v>15</v>
      </c>
      <c r="E4" s="11">
        <v>500000</v>
      </c>
      <c r="F4" s="11"/>
      <c r="G4" s="11">
        <f>E4+F4</f>
        <v>500000</v>
      </c>
      <c r="H4" s="11"/>
      <c r="I4" s="11">
        <v>250000</v>
      </c>
      <c r="J4" s="11">
        <f>G4-H4-I4</f>
        <v>250000</v>
      </c>
      <c r="K4" s="11" t="s">
        <v>175</v>
      </c>
      <c r="L4" s="5">
        <f>MIN(500000,J4)</f>
        <v>250000</v>
      </c>
      <c r="M4" s="6"/>
    </row>
    <row r="5" spans="1:13" x14ac:dyDescent="0.25">
      <c r="A5" s="9">
        <v>3</v>
      </c>
      <c r="B5" s="10" t="s">
        <v>16</v>
      </c>
      <c r="C5" s="10" t="s">
        <v>17</v>
      </c>
      <c r="D5" s="10" t="s">
        <v>15</v>
      </c>
      <c r="E5" s="11">
        <v>0</v>
      </c>
      <c r="F5" s="11"/>
      <c r="G5" s="11">
        <f>E5+F5</f>
        <v>0</v>
      </c>
      <c r="H5" s="11"/>
      <c r="I5" s="11"/>
      <c r="J5" s="11">
        <f>G5-H5-I5</f>
        <v>0</v>
      </c>
      <c r="K5" s="11" t="s">
        <v>177</v>
      </c>
      <c r="L5" s="6"/>
      <c r="M5" s="6"/>
    </row>
    <row r="6" spans="1:13" x14ac:dyDescent="0.25">
      <c r="A6" s="9">
        <v>4</v>
      </c>
      <c r="B6" s="10" t="s">
        <v>18</v>
      </c>
      <c r="C6" s="10" t="s">
        <v>19</v>
      </c>
      <c r="D6" s="10" t="s">
        <v>15</v>
      </c>
      <c r="E6" s="11"/>
      <c r="F6" s="11"/>
      <c r="G6" s="11">
        <f>E6+F6</f>
        <v>0</v>
      </c>
      <c r="H6" s="11"/>
      <c r="I6" s="11"/>
      <c r="J6" s="11">
        <f>G6-H6-I6</f>
        <v>0</v>
      </c>
      <c r="K6" s="11"/>
      <c r="L6" s="6"/>
      <c r="M6" s="6"/>
    </row>
    <row r="7" spans="1:13" x14ac:dyDescent="0.25">
      <c r="A7" s="9">
        <v>5</v>
      </c>
      <c r="B7" s="10" t="s">
        <v>20</v>
      </c>
      <c r="C7" s="10" t="s">
        <v>21</v>
      </c>
      <c r="D7" s="10" t="s">
        <v>15</v>
      </c>
      <c r="E7" s="11">
        <v>500000</v>
      </c>
      <c r="F7" s="11"/>
      <c r="G7" s="11">
        <f>E7+F7</f>
        <v>500000</v>
      </c>
      <c r="H7" s="11"/>
      <c r="I7" s="11">
        <v>250000</v>
      </c>
      <c r="J7" s="11">
        <f>G7-H7-I7</f>
        <v>250000</v>
      </c>
      <c r="K7" s="11" t="s">
        <v>175</v>
      </c>
      <c r="L7" s="5">
        <f>MIN(500000,J7)</f>
        <v>250000</v>
      </c>
      <c r="M7" s="6"/>
    </row>
    <row r="8" spans="1:13" x14ac:dyDescent="0.25">
      <c r="A8" s="9">
        <v>6</v>
      </c>
      <c r="B8" s="10" t="s">
        <v>22</v>
      </c>
      <c r="C8" s="10" t="s">
        <v>23</v>
      </c>
      <c r="D8" s="10" t="s">
        <v>15</v>
      </c>
      <c r="E8" s="11"/>
      <c r="F8" s="11"/>
      <c r="G8" s="11">
        <f>E8+F8</f>
        <v>0</v>
      </c>
      <c r="H8" s="11"/>
      <c r="I8" s="11"/>
      <c r="J8" s="11">
        <f>G8-H8-I8</f>
        <v>0</v>
      </c>
      <c r="K8" s="11"/>
      <c r="L8" s="6"/>
      <c r="M8" s="6"/>
    </row>
    <row r="9" spans="1:13" x14ac:dyDescent="0.25">
      <c r="A9" s="9">
        <v>7</v>
      </c>
      <c r="B9" s="10" t="s">
        <v>24</v>
      </c>
      <c r="C9" s="10" t="s">
        <v>25</v>
      </c>
      <c r="D9" s="10" t="s">
        <v>15</v>
      </c>
      <c r="E9" s="11"/>
      <c r="F9" s="11"/>
      <c r="G9" s="11">
        <f>E9+F9</f>
        <v>0</v>
      </c>
      <c r="H9" s="11"/>
      <c r="I9" s="11"/>
      <c r="J9" s="11">
        <f>G9-H9-I9</f>
        <v>0</v>
      </c>
      <c r="K9" s="11"/>
      <c r="L9" s="6"/>
      <c r="M9" s="6"/>
    </row>
    <row r="10" spans="1:13" x14ac:dyDescent="0.25">
      <c r="A10" s="9">
        <v>8</v>
      </c>
      <c r="B10" s="10" t="s">
        <v>26</v>
      </c>
      <c r="C10" s="10" t="s">
        <v>27</v>
      </c>
      <c r="D10" s="10" t="s">
        <v>15</v>
      </c>
      <c r="E10" s="11"/>
      <c r="F10" s="11"/>
      <c r="G10" s="11">
        <f>E10+F10</f>
        <v>0</v>
      </c>
      <c r="H10" s="11"/>
      <c r="I10" s="11"/>
      <c r="J10" s="11">
        <f>G10-H10-I10</f>
        <v>0</v>
      </c>
      <c r="K10" s="11"/>
      <c r="L10" s="6"/>
      <c r="M10" s="6"/>
    </row>
    <row r="11" spans="1:13" x14ac:dyDescent="0.25">
      <c r="A11" s="9">
        <v>9</v>
      </c>
      <c r="B11" s="10" t="s">
        <v>28</v>
      </c>
      <c r="C11" s="10" t="s">
        <v>25</v>
      </c>
      <c r="D11" s="10" t="s">
        <v>15</v>
      </c>
      <c r="E11" s="11">
        <v>500000</v>
      </c>
      <c r="F11" s="11"/>
      <c r="G11" s="11">
        <f>E11+F11</f>
        <v>500000</v>
      </c>
      <c r="H11" s="11"/>
      <c r="I11" s="11">
        <v>250000</v>
      </c>
      <c r="J11" s="11">
        <f>G11-H11-I11</f>
        <v>250000</v>
      </c>
      <c r="K11" s="11" t="s">
        <v>175</v>
      </c>
      <c r="L11" s="5">
        <f>MIN(500000,J11)</f>
        <v>250000</v>
      </c>
      <c r="M11" s="6"/>
    </row>
    <row r="12" spans="1:13" x14ac:dyDescent="0.25">
      <c r="A12" s="9">
        <v>10</v>
      </c>
      <c r="B12" s="10" t="s">
        <v>29</v>
      </c>
      <c r="C12" s="10" t="s">
        <v>19</v>
      </c>
      <c r="D12" s="10" t="s">
        <v>15</v>
      </c>
      <c r="E12" s="11">
        <v>0</v>
      </c>
      <c r="F12" s="11"/>
      <c r="G12" s="11">
        <f>E12+F12</f>
        <v>0</v>
      </c>
      <c r="H12" s="11"/>
      <c r="I12" s="11"/>
      <c r="J12" s="11">
        <f>G12-H12-I12</f>
        <v>0</v>
      </c>
      <c r="K12" s="11"/>
      <c r="L12" s="6"/>
      <c r="M12" s="6"/>
    </row>
    <row r="13" spans="1:13" x14ac:dyDescent="0.25">
      <c r="A13" s="9">
        <v>11</v>
      </c>
      <c r="B13" s="10" t="s">
        <v>30</v>
      </c>
      <c r="C13" s="10" t="s">
        <v>31</v>
      </c>
      <c r="D13" s="10" t="s">
        <v>15</v>
      </c>
      <c r="E13" s="11">
        <v>500000</v>
      </c>
      <c r="F13" s="11"/>
      <c r="G13" s="11">
        <f>E13+F13</f>
        <v>500000</v>
      </c>
      <c r="H13" s="11"/>
      <c r="I13" s="11">
        <v>250000</v>
      </c>
      <c r="J13" s="11">
        <f>G13-H13-I13</f>
        <v>250000</v>
      </c>
      <c r="K13" s="11" t="s">
        <v>175</v>
      </c>
      <c r="L13" s="5">
        <f>MIN(500000,J13)</f>
        <v>250000</v>
      </c>
      <c r="M13" s="6"/>
    </row>
    <row r="14" spans="1:13" x14ac:dyDescent="0.25">
      <c r="A14" s="9">
        <v>12</v>
      </c>
      <c r="B14" s="10" t="s">
        <v>32</v>
      </c>
      <c r="C14" s="10" t="s">
        <v>12</v>
      </c>
      <c r="D14" s="10" t="s">
        <v>15</v>
      </c>
      <c r="E14" s="11"/>
      <c r="F14" s="11"/>
      <c r="G14" s="11">
        <f>E14+F14</f>
        <v>0</v>
      </c>
      <c r="H14" s="11"/>
      <c r="I14" s="11"/>
      <c r="J14" s="11">
        <f>G14-H14-I14</f>
        <v>0</v>
      </c>
      <c r="K14" s="11"/>
      <c r="L14" s="6"/>
      <c r="M14" s="6"/>
    </row>
    <row r="15" spans="1:13" x14ac:dyDescent="0.25">
      <c r="A15" s="9">
        <v>13</v>
      </c>
      <c r="B15" s="10" t="s">
        <v>33</v>
      </c>
      <c r="C15" s="10" t="s">
        <v>19</v>
      </c>
      <c r="D15" s="10" t="s">
        <v>15</v>
      </c>
      <c r="E15" s="11">
        <v>500000</v>
      </c>
      <c r="F15" s="11"/>
      <c r="G15" s="11">
        <f>E15+F15</f>
        <v>500000</v>
      </c>
      <c r="H15" s="11"/>
      <c r="I15" s="11">
        <v>250000</v>
      </c>
      <c r="J15" s="11">
        <f>G15-H15-I15</f>
        <v>250000</v>
      </c>
      <c r="K15" s="11" t="s">
        <v>175</v>
      </c>
      <c r="L15" s="5">
        <f>MIN(500000,J15)</f>
        <v>250000</v>
      </c>
      <c r="M15" s="6"/>
    </row>
    <row r="16" spans="1:13" x14ac:dyDescent="0.25">
      <c r="A16" s="9">
        <v>14</v>
      </c>
      <c r="B16" s="10" t="s">
        <v>34</v>
      </c>
      <c r="C16" s="10" t="s">
        <v>25</v>
      </c>
      <c r="D16" s="10" t="s">
        <v>15</v>
      </c>
      <c r="E16" s="11">
        <v>500000</v>
      </c>
      <c r="F16" s="11"/>
      <c r="G16" s="11">
        <f>E16+F16</f>
        <v>500000</v>
      </c>
      <c r="H16" s="11"/>
      <c r="I16" s="11">
        <v>250000</v>
      </c>
      <c r="J16" s="11">
        <f>G16-H16-I16</f>
        <v>250000</v>
      </c>
      <c r="K16" s="11" t="s">
        <v>175</v>
      </c>
      <c r="L16" s="5">
        <f>MIN(500000,J16)</f>
        <v>250000</v>
      </c>
      <c r="M16" s="6"/>
    </row>
    <row r="17" spans="1:13" x14ac:dyDescent="0.25">
      <c r="A17" s="9">
        <v>15</v>
      </c>
      <c r="B17" s="10" t="s">
        <v>35</v>
      </c>
      <c r="C17" s="10" t="s">
        <v>36</v>
      </c>
      <c r="D17" s="10" t="s">
        <v>15</v>
      </c>
      <c r="E17" s="11">
        <v>500000</v>
      </c>
      <c r="F17" s="11"/>
      <c r="G17" s="11">
        <f>E17+F17</f>
        <v>500000</v>
      </c>
      <c r="H17" s="11"/>
      <c r="I17" s="11">
        <v>250000</v>
      </c>
      <c r="J17" s="11">
        <f>G17-H17-I17</f>
        <v>250000</v>
      </c>
      <c r="K17" s="11" t="s">
        <v>175</v>
      </c>
      <c r="L17" s="5">
        <f>MIN(500000,J17)</f>
        <v>250000</v>
      </c>
      <c r="M17" s="6"/>
    </row>
    <row r="18" spans="1:13" x14ac:dyDescent="0.25">
      <c r="A18" s="9">
        <v>16</v>
      </c>
      <c r="B18" s="10" t="s">
        <v>37</v>
      </c>
      <c r="C18" s="10" t="s">
        <v>38</v>
      </c>
      <c r="D18" s="10" t="s">
        <v>15</v>
      </c>
      <c r="E18" s="11">
        <v>500000</v>
      </c>
      <c r="F18" s="11"/>
      <c r="G18" s="11">
        <f>E18+F18</f>
        <v>500000</v>
      </c>
      <c r="H18" s="11"/>
      <c r="I18" s="11">
        <v>250000</v>
      </c>
      <c r="J18" s="11">
        <f>G18-H18-I18</f>
        <v>250000</v>
      </c>
      <c r="K18" s="11" t="s">
        <v>175</v>
      </c>
      <c r="L18" s="5">
        <f>MIN(500000,J18)</f>
        <v>250000</v>
      </c>
      <c r="M18" s="6"/>
    </row>
    <row r="19" spans="1:13" x14ac:dyDescent="0.25">
      <c r="A19" s="9">
        <v>17</v>
      </c>
      <c r="B19" s="10" t="s">
        <v>39</v>
      </c>
      <c r="C19" s="10" t="s">
        <v>12</v>
      </c>
      <c r="D19" s="10" t="s">
        <v>15</v>
      </c>
      <c r="E19" s="11"/>
      <c r="F19" s="11"/>
      <c r="G19" s="11">
        <f>E19+F19</f>
        <v>0</v>
      </c>
      <c r="H19" s="11"/>
      <c r="I19" s="11"/>
      <c r="J19" s="11">
        <f>G19-H19-I19</f>
        <v>0</v>
      </c>
      <c r="K19" s="11"/>
      <c r="L19" s="6"/>
      <c r="M19" s="6"/>
    </row>
    <row r="20" spans="1:13" x14ac:dyDescent="0.25">
      <c r="A20" s="9">
        <v>18</v>
      </c>
      <c r="B20" s="10" t="s">
        <v>40</v>
      </c>
      <c r="C20" s="10" t="s">
        <v>25</v>
      </c>
      <c r="D20" s="10" t="s">
        <v>15</v>
      </c>
      <c r="E20" s="11">
        <v>500000</v>
      </c>
      <c r="F20" s="11"/>
      <c r="G20" s="11">
        <f>E20+F20</f>
        <v>500000</v>
      </c>
      <c r="H20" s="11"/>
      <c r="I20" s="11">
        <v>250000</v>
      </c>
      <c r="J20" s="11">
        <f>G20-H20-I20</f>
        <v>250000</v>
      </c>
      <c r="K20" s="11" t="s">
        <v>175</v>
      </c>
      <c r="L20" s="5">
        <f>MIN(500000,J20)</f>
        <v>250000</v>
      </c>
      <c r="M20" s="6"/>
    </row>
    <row r="21" spans="1:13" x14ac:dyDescent="0.25">
      <c r="A21" s="9">
        <v>19</v>
      </c>
      <c r="B21" s="10" t="s">
        <v>41</v>
      </c>
      <c r="C21" s="10" t="s">
        <v>17</v>
      </c>
      <c r="D21" s="10" t="s">
        <v>15</v>
      </c>
      <c r="E21" s="11">
        <v>500000</v>
      </c>
      <c r="F21" s="11"/>
      <c r="G21" s="11">
        <f>E21+F21</f>
        <v>500000</v>
      </c>
      <c r="H21" s="11"/>
      <c r="I21" s="11"/>
      <c r="J21" s="11">
        <f>G21-H21-I21</f>
        <v>500000</v>
      </c>
      <c r="K21" s="11"/>
      <c r="L21" s="5">
        <f>MIN(500000,J21)</f>
        <v>500000</v>
      </c>
      <c r="M21" s="6"/>
    </row>
    <row r="22" spans="1:13" x14ac:dyDescent="0.25">
      <c r="A22" s="9">
        <v>20</v>
      </c>
      <c r="B22" s="10" t="s">
        <v>42</v>
      </c>
      <c r="C22" s="10" t="s">
        <v>43</v>
      </c>
      <c r="D22" s="10" t="s">
        <v>15</v>
      </c>
      <c r="E22" s="11">
        <v>500000</v>
      </c>
      <c r="F22" s="11"/>
      <c r="G22" s="11">
        <f>E22+F22</f>
        <v>500000</v>
      </c>
      <c r="H22" s="11"/>
      <c r="I22" s="11"/>
      <c r="J22" s="11">
        <f>G22-H22-I22</f>
        <v>500000</v>
      </c>
      <c r="K22" s="11"/>
      <c r="L22" s="5">
        <f>MIN(500000,J22)</f>
        <v>500000</v>
      </c>
      <c r="M22" s="6"/>
    </row>
    <row r="23" spans="1:13" x14ac:dyDescent="0.25">
      <c r="A23" s="9">
        <v>21</v>
      </c>
      <c r="B23" s="10" t="s">
        <v>44</v>
      </c>
      <c r="C23" s="10" t="s">
        <v>45</v>
      </c>
      <c r="D23" s="10" t="s">
        <v>15</v>
      </c>
      <c r="E23" s="11"/>
      <c r="F23" s="11"/>
      <c r="G23" s="11">
        <f>E23+F23</f>
        <v>0</v>
      </c>
      <c r="H23" s="11"/>
      <c r="I23" s="11"/>
      <c r="J23" s="11">
        <f>G23-H23-I23</f>
        <v>0</v>
      </c>
      <c r="K23" s="11"/>
      <c r="L23" s="6"/>
      <c r="M23" s="6"/>
    </row>
    <row r="24" spans="1:13" x14ac:dyDescent="0.25">
      <c r="A24" s="9">
        <v>22</v>
      </c>
      <c r="B24" s="10" t="s">
        <v>46</v>
      </c>
      <c r="C24" s="10" t="s">
        <v>25</v>
      </c>
      <c r="D24" s="10" t="s">
        <v>15</v>
      </c>
      <c r="E24" s="11">
        <v>500000</v>
      </c>
      <c r="F24" s="11"/>
      <c r="G24" s="11">
        <f>E24+F24</f>
        <v>500000</v>
      </c>
      <c r="H24" s="11"/>
      <c r="I24" s="11">
        <v>250000</v>
      </c>
      <c r="J24" s="11">
        <f>G24-H24-I24</f>
        <v>250000</v>
      </c>
      <c r="K24" s="11" t="s">
        <v>175</v>
      </c>
      <c r="L24" s="5">
        <f>MIN(500000,J24)</f>
        <v>250000</v>
      </c>
      <c r="M24" s="6"/>
    </row>
    <row r="25" spans="1:13" x14ac:dyDescent="0.25">
      <c r="A25" s="9">
        <v>23</v>
      </c>
      <c r="B25" s="10" t="s">
        <v>47</v>
      </c>
      <c r="C25" s="10" t="s">
        <v>48</v>
      </c>
      <c r="D25" s="10" t="s">
        <v>11</v>
      </c>
      <c r="E25" s="11">
        <v>400000</v>
      </c>
      <c r="F25" s="11">
        <v>93000</v>
      </c>
      <c r="G25" s="11">
        <f>E25+F25</f>
        <v>493000</v>
      </c>
      <c r="H25" s="11">
        <v>93000</v>
      </c>
      <c r="I25" s="11"/>
      <c r="J25" s="11">
        <f>G25-H25-I25</f>
        <v>400000</v>
      </c>
      <c r="K25" s="11"/>
      <c r="L25" s="5">
        <f>MIN(500000,J25)</f>
        <v>400000</v>
      </c>
      <c r="M25" s="6"/>
    </row>
    <row r="26" spans="1:13" x14ac:dyDescent="0.25">
      <c r="A26" s="9">
        <v>24</v>
      </c>
      <c r="B26" s="10" t="s">
        <v>49</v>
      </c>
      <c r="C26" s="10" t="s">
        <v>50</v>
      </c>
      <c r="D26" s="10" t="s">
        <v>11</v>
      </c>
      <c r="E26" s="11">
        <v>500000</v>
      </c>
      <c r="F26" s="11">
        <v>429000</v>
      </c>
      <c r="G26" s="11">
        <f>E26+F26</f>
        <v>929000</v>
      </c>
      <c r="H26" s="11">
        <v>429000</v>
      </c>
      <c r="I26" s="11"/>
      <c r="J26" s="11">
        <f>G26-H26-I26</f>
        <v>500000</v>
      </c>
      <c r="K26" s="11"/>
      <c r="L26" s="5">
        <f>MIN(500000,J26)</f>
        <v>500000</v>
      </c>
      <c r="M26" s="6"/>
    </row>
    <row r="27" spans="1:13" x14ac:dyDescent="0.25">
      <c r="A27" s="9">
        <v>25</v>
      </c>
      <c r="B27" s="10" t="s">
        <v>51</v>
      </c>
      <c r="C27" s="10" t="s">
        <v>52</v>
      </c>
      <c r="D27" s="10" t="s">
        <v>11</v>
      </c>
      <c r="E27" s="11">
        <v>500000</v>
      </c>
      <c r="F27" s="11"/>
      <c r="G27" s="11">
        <f>E27+F27</f>
        <v>500000</v>
      </c>
      <c r="H27" s="11"/>
      <c r="I27" s="11">
        <v>250000</v>
      </c>
      <c r="J27" s="11">
        <f>G27-H27-I27</f>
        <v>250000</v>
      </c>
      <c r="K27" s="11" t="s">
        <v>175</v>
      </c>
      <c r="L27" s="5">
        <f>MIN(500000,J27)</f>
        <v>250000</v>
      </c>
      <c r="M27" s="6"/>
    </row>
    <row r="28" spans="1:13" x14ac:dyDescent="0.25">
      <c r="A28" s="9">
        <v>26</v>
      </c>
      <c r="B28" s="10" t="s">
        <v>53</v>
      </c>
      <c r="C28" s="10" t="s">
        <v>54</v>
      </c>
      <c r="D28" s="10" t="s">
        <v>11</v>
      </c>
      <c r="E28" s="11">
        <v>500000</v>
      </c>
      <c r="F28" s="11"/>
      <c r="G28" s="11">
        <f>E28+F28</f>
        <v>500000</v>
      </c>
      <c r="H28" s="11"/>
      <c r="I28" s="11">
        <v>250000</v>
      </c>
      <c r="J28" s="11">
        <f>G28-H28-I28</f>
        <v>250000</v>
      </c>
      <c r="K28" s="11" t="s">
        <v>175</v>
      </c>
      <c r="L28" s="5">
        <f>MIN(500000,J28)</f>
        <v>250000</v>
      </c>
      <c r="M28" s="6"/>
    </row>
    <row r="29" spans="1:13" x14ac:dyDescent="0.25">
      <c r="A29" s="9">
        <v>27</v>
      </c>
      <c r="B29" s="10" t="s">
        <v>55</v>
      </c>
      <c r="C29" s="10" t="s">
        <v>50</v>
      </c>
      <c r="D29" s="10" t="s">
        <v>11</v>
      </c>
      <c r="E29" s="11">
        <v>500000</v>
      </c>
      <c r="F29" s="11">
        <f>259000*0.9</f>
        <v>233100</v>
      </c>
      <c r="G29" s="11">
        <f>E29+F29</f>
        <v>733100</v>
      </c>
      <c r="H29" s="11"/>
      <c r="I29" s="11">
        <v>250000</v>
      </c>
      <c r="J29" s="11">
        <f>G29-H29-I29</f>
        <v>483100</v>
      </c>
      <c r="K29" s="11" t="s">
        <v>175</v>
      </c>
      <c r="L29" s="5">
        <f>MIN(500000,J29)</f>
        <v>483100</v>
      </c>
      <c r="M29" s="6"/>
    </row>
    <row r="30" spans="1:13" x14ac:dyDescent="0.25">
      <c r="A30" s="9">
        <v>28</v>
      </c>
      <c r="B30" s="10" t="s">
        <v>56</v>
      </c>
      <c r="C30" s="10" t="s">
        <v>57</v>
      </c>
      <c r="D30" s="10" t="s">
        <v>11</v>
      </c>
      <c r="E30" s="11">
        <v>500000</v>
      </c>
      <c r="F30" s="11"/>
      <c r="G30" s="11">
        <f>E30+F30</f>
        <v>500000</v>
      </c>
      <c r="H30" s="11"/>
      <c r="I30" s="11">
        <v>250000</v>
      </c>
      <c r="J30" s="11">
        <f>G30-H30-I30</f>
        <v>250000</v>
      </c>
      <c r="K30" s="11" t="s">
        <v>175</v>
      </c>
      <c r="L30" s="5">
        <f>MIN(500000,J30)</f>
        <v>250000</v>
      </c>
      <c r="M30" s="6"/>
    </row>
    <row r="31" spans="1:13" x14ac:dyDescent="0.25">
      <c r="A31" s="9">
        <v>29</v>
      </c>
      <c r="B31" s="10" t="s">
        <v>58</v>
      </c>
      <c r="C31" s="10" t="s">
        <v>23</v>
      </c>
      <c r="D31" s="10" t="s">
        <v>11</v>
      </c>
      <c r="E31" s="11">
        <v>500000</v>
      </c>
      <c r="F31" s="11">
        <v>407000</v>
      </c>
      <c r="G31" s="11">
        <f>E31+F31</f>
        <v>907000</v>
      </c>
      <c r="H31" s="11">
        <v>407000</v>
      </c>
      <c r="I31" s="11"/>
      <c r="J31" s="11">
        <f>G31-H31-I31</f>
        <v>500000</v>
      </c>
      <c r="K31" s="11"/>
      <c r="L31" s="5">
        <f>MIN(500000,J31)</f>
        <v>500000</v>
      </c>
      <c r="M31" s="6"/>
    </row>
    <row r="32" spans="1:13" x14ac:dyDescent="0.25">
      <c r="A32" s="9">
        <v>30</v>
      </c>
      <c r="B32" s="10" t="s">
        <v>59</v>
      </c>
      <c r="C32" s="10" t="s">
        <v>54</v>
      </c>
      <c r="D32" s="10" t="s">
        <v>11</v>
      </c>
      <c r="E32" s="11">
        <v>500000</v>
      </c>
      <c r="F32" s="11">
        <v>169000</v>
      </c>
      <c r="G32" s="11">
        <f>E32+F32</f>
        <v>669000</v>
      </c>
      <c r="H32" s="11">
        <v>169000</v>
      </c>
      <c r="I32" s="11"/>
      <c r="J32" s="11">
        <f>G32-H32-I32</f>
        <v>500000</v>
      </c>
      <c r="K32" s="11"/>
      <c r="L32" s="5">
        <f>MIN(500000,J32)</f>
        <v>500000</v>
      </c>
      <c r="M32" s="6"/>
    </row>
    <row r="33" spans="1:13" x14ac:dyDescent="0.25">
      <c r="A33" s="9">
        <v>31</v>
      </c>
      <c r="B33" s="10" t="s">
        <v>60</v>
      </c>
      <c r="C33" s="10" t="s">
        <v>10</v>
      </c>
      <c r="D33" s="10" t="s">
        <v>11</v>
      </c>
      <c r="E33" s="11">
        <v>0</v>
      </c>
      <c r="F33" s="11"/>
      <c r="G33" s="11">
        <f>E33+F33</f>
        <v>0</v>
      </c>
      <c r="H33" s="11"/>
      <c r="I33" s="11"/>
      <c r="J33" s="11">
        <f>G33-H33-I33</f>
        <v>0</v>
      </c>
      <c r="K33" s="11" t="s">
        <v>177</v>
      </c>
      <c r="L33" s="6"/>
      <c r="M33" s="6"/>
    </row>
    <row r="34" spans="1:13" x14ac:dyDescent="0.25">
      <c r="A34" s="9">
        <v>32</v>
      </c>
      <c r="B34" s="10" t="s">
        <v>61</v>
      </c>
      <c r="C34" s="10" t="s">
        <v>62</v>
      </c>
      <c r="D34" s="10" t="s">
        <v>11</v>
      </c>
      <c r="E34" s="11">
        <v>500000</v>
      </c>
      <c r="F34" s="11"/>
      <c r="G34" s="11">
        <f>E34+F34</f>
        <v>500000</v>
      </c>
      <c r="H34" s="11"/>
      <c r="I34" s="11">
        <v>250000</v>
      </c>
      <c r="J34" s="11">
        <f>G34-H34-I34</f>
        <v>250000</v>
      </c>
      <c r="K34" s="11" t="s">
        <v>175</v>
      </c>
      <c r="L34" s="5">
        <v>0</v>
      </c>
      <c r="M34" s="6" t="s">
        <v>184</v>
      </c>
    </row>
    <row r="35" spans="1:13" x14ac:dyDescent="0.25">
      <c r="A35" s="9">
        <v>33</v>
      </c>
      <c r="B35" s="10" t="s">
        <v>63</v>
      </c>
      <c r="C35" s="10" t="s">
        <v>64</v>
      </c>
      <c r="D35" s="10" t="s">
        <v>11</v>
      </c>
      <c r="E35" s="11">
        <v>500000</v>
      </c>
      <c r="F35" s="11">
        <v>605000</v>
      </c>
      <c r="G35" s="11">
        <f>E35+F35</f>
        <v>1105000</v>
      </c>
      <c r="H35" s="11">
        <v>605000</v>
      </c>
      <c r="I35" s="11"/>
      <c r="J35" s="11">
        <f>G35-H35-I35</f>
        <v>500000</v>
      </c>
      <c r="K35" s="11"/>
      <c r="L35" s="5">
        <f>MIN(500000,J35)</f>
        <v>500000</v>
      </c>
      <c r="M35" s="6"/>
    </row>
    <row r="36" spans="1:13" x14ac:dyDescent="0.25">
      <c r="A36" s="9">
        <v>34</v>
      </c>
      <c r="B36" s="10" t="s">
        <v>65</v>
      </c>
      <c r="C36" s="10" t="s">
        <v>64</v>
      </c>
      <c r="D36" s="10" t="s">
        <v>11</v>
      </c>
      <c r="E36" s="11">
        <v>500000</v>
      </c>
      <c r="F36" s="11">
        <v>1322000</v>
      </c>
      <c r="G36" s="11">
        <f>E36+F36</f>
        <v>1822000</v>
      </c>
      <c r="H36" s="11">
        <v>1322000</v>
      </c>
      <c r="I36" s="11"/>
      <c r="J36" s="11">
        <f>G36-H36-I36</f>
        <v>500000</v>
      </c>
      <c r="K36" s="11"/>
      <c r="L36" s="5">
        <f>MIN(500000,J36)</f>
        <v>500000</v>
      </c>
      <c r="M36" s="6"/>
    </row>
    <row r="37" spans="1:13" x14ac:dyDescent="0.25">
      <c r="A37" s="9">
        <v>35</v>
      </c>
      <c r="B37" s="10" t="s">
        <v>66</v>
      </c>
      <c r="C37" s="10" t="s">
        <v>48</v>
      </c>
      <c r="D37" s="10" t="s">
        <v>11</v>
      </c>
      <c r="E37" s="11">
        <v>0</v>
      </c>
      <c r="F37" s="11"/>
      <c r="G37" s="11">
        <f>E37+F37</f>
        <v>0</v>
      </c>
      <c r="H37" s="11"/>
      <c r="I37" s="11"/>
      <c r="J37" s="11">
        <f>G37-H37-I37</f>
        <v>0</v>
      </c>
      <c r="K37" s="11" t="s">
        <v>177</v>
      </c>
      <c r="L37" s="6"/>
      <c r="M37" s="6"/>
    </row>
    <row r="38" spans="1:13" x14ac:dyDescent="0.25">
      <c r="A38" s="9">
        <v>36</v>
      </c>
      <c r="B38" s="10" t="s">
        <v>67</v>
      </c>
      <c r="C38" s="10" t="s">
        <v>50</v>
      </c>
      <c r="D38" s="10" t="s">
        <v>11</v>
      </c>
      <c r="E38" s="11"/>
      <c r="F38" s="11"/>
      <c r="G38" s="11">
        <f>E38+F38</f>
        <v>0</v>
      </c>
      <c r="H38" s="11"/>
      <c r="I38" s="11"/>
      <c r="J38" s="11">
        <f>G38-H38-I38</f>
        <v>0</v>
      </c>
      <c r="K38" s="11"/>
      <c r="L38" s="6"/>
      <c r="M38" s="6"/>
    </row>
    <row r="39" spans="1:13" x14ac:dyDescent="0.25">
      <c r="A39" s="9">
        <v>37</v>
      </c>
      <c r="B39" s="10" t="s">
        <v>68</v>
      </c>
      <c r="C39" s="10" t="s">
        <v>54</v>
      </c>
      <c r="D39" s="10" t="s">
        <v>11</v>
      </c>
      <c r="E39" s="11">
        <v>0</v>
      </c>
      <c r="F39" s="11"/>
      <c r="G39" s="11">
        <f>E39+F39</f>
        <v>0</v>
      </c>
      <c r="H39" s="11"/>
      <c r="I39" s="11"/>
      <c r="J39" s="11">
        <f>G39-H39-I39</f>
        <v>0</v>
      </c>
      <c r="K39" s="11" t="s">
        <v>177</v>
      </c>
      <c r="L39" s="6"/>
      <c r="M39" s="6"/>
    </row>
    <row r="40" spans="1:13" x14ac:dyDescent="0.25">
      <c r="A40" s="9">
        <v>38</v>
      </c>
      <c r="B40" s="10" t="s">
        <v>69</v>
      </c>
      <c r="C40" s="10" t="s">
        <v>31</v>
      </c>
      <c r="D40" s="10" t="s">
        <v>11</v>
      </c>
      <c r="E40" s="11">
        <v>500000</v>
      </c>
      <c r="F40" s="11">
        <v>469000</v>
      </c>
      <c r="G40" s="11">
        <f>E40+F40</f>
        <v>969000</v>
      </c>
      <c r="H40" s="11"/>
      <c r="I40" s="11">
        <v>250000</v>
      </c>
      <c r="J40" s="11">
        <f>G40-H40-I40</f>
        <v>719000</v>
      </c>
      <c r="K40" s="11" t="s">
        <v>175</v>
      </c>
      <c r="L40" s="5">
        <f>MIN(500000,J40)</f>
        <v>500000</v>
      </c>
      <c r="M40" s="6" t="s">
        <v>182</v>
      </c>
    </row>
    <row r="41" spans="1:13" x14ac:dyDescent="0.25">
      <c r="A41" s="9">
        <v>39</v>
      </c>
      <c r="B41" s="10" t="s">
        <v>70</v>
      </c>
      <c r="C41" s="10" t="s">
        <v>17</v>
      </c>
      <c r="D41" s="10" t="s">
        <v>11</v>
      </c>
      <c r="E41" s="11"/>
      <c r="F41" s="11"/>
      <c r="G41" s="11">
        <f>E41+F41</f>
        <v>0</v>
      </c>
      <c r="H41" s="11"/>
      <c r="I41" s="11"/>
      <c r="J41" s="11">
        <f>G41-H41-I41</f>
        <v>0</v>
      </c>
      <c r="K41" s="11"/>
      <c r="L41" s="6"/>
      <c r="M41" s="6"/>
    </row>
    <row r="42" spans="1:13" x14ac:dyDescent="0.25">
      <c r="A42" s="9">
        <v>40</v>
      </c>
      <c r="B42" s="10" t="s">
        <v>71</v>
      </c>
      <c r="C42" s="10" t="s">
        <v>54</v>
      </c>
      <c r="D42" s="10" t="s">
        <v>11</v>
      </c>
      <c r="E42" s="11"/>
      <c r="F42" s="11"/>
      <c r="G42" s="11">
        <f>E42+F42</f>
        <v>0</v>
      </c>
      <c r="H42" s="11"/>
      <c r="I42" s="11"/>
      <c r="J42" s="11">
        <f>G42-H42-I42</f>
        <v>0</v>
      </c>
      <c r="K42" s="11"/>
      <c r="L42" s="6"/>
      <c r="M42" s="6"/>
    </row>
    <row r="43" spans="1:13" x14ac:dyDescent="0.25">
      <c r="A43" s="9">
        <v>41</v>
      </c>
      <c r="B43" s="10" t="s">
        <v>72</v>
      </c>
      <c r="C43" s="10" t="s">
        <v>54</v>
      </c>
      <c r="D43" s="10" t="s">
        <v>11</v>
      </c>
      <c r="E43" s="11"/>
      <c r="F43" s="11"/>
      <c r="G43" s="11">
        <f>E43+F43</f>
        <v>0</v>
      </c>
      <c r="H43" s="11"/>
      <c r="I43" s="11"/>
      <c r="J43" s="11">
        <f>G43-H43-I43</f>
        <v>0</v>
      </c>
      <c r="K43" s="11"/>
      <c r="L43" s="6"/>
      <c r="M43" s="6"/>
    </row>
    <row r="44" spans="1:13" x14ac:dyDescent="0.25">
      <c r="A44" s="9">
        <v>42</v>
      </c>
      <c r="B44" s="10" t="s">
        <v>73</v>
      </c>
      <c r="C44" s="10" t="s">
        <v>19</v>
      </c>
      <c r="D44" s="10" t="s">
        <v>11</v>
      </c>
      <c r="E44" s="11">
        <v>500000</v>
      </c>
      <c r="F44" s="11">
        <v>259000</v>
      </c>
      <c r="G44" s="11">
        <f>E44+F44</f>
        <v>759000</v>
      </c>
      <c r="H44" s="11">
        <v>259000</v>
      </c>
      <c r="I44" s="11"/>
      <c r="J44" s="11">
        <f>G44-H44-I44</f>
        <v>500000</v>
      </c>
      <c r="K44" s="11"/>
      <c r="L44" s="5">
        <f>MIN(500000,J44)</f>
        <v>500000</v>
      </c>
      <c r="M44" s="6"/>
    </row>
    <row r="45" spans="1:13" x14ac:dyDescent="0.25">
      <c r="A45" s="9">
        <v>43</v>
      </c>
      <c r="B45" s="10" t="s">
        <v>74</v>
      </c>
      <c r="C45" s="10" t="s">
        <v>75</v>
      </c>
      <c r="D45" s="10" t="s">
        <v>11</v>
      </c>
      <c r="E45" s="11"/>
      <c r="F45" s="11"/>
      <c r="G45" s="11">
        <f>E45+F45</f>
        <v>0</v>
      </c>
      <c r="H45" s="11"/>
      <c r="I45" s="11"/>
      <c r="J45" s="11">
        <f>G45-H45-I45</f>
        <v>0</v>
      </c>
      <c r="K45" s="11" t="s">
        <v>177</v>
      </c>
      <c r="L45" s="6"/>
      <c r="M45" s="6"/>
    </row>
    <row r="46" spans="1:13" x14ac:dyDescent="0.25">
      <c r="A46" s="9">
        <v>44</v>
      </c>
      <c r="B46" s="10" t="s">
        <v>76</v>
      </c>
      <c r="C46" s="10" t="s">
        <v>31</v>
      </c>
      <c r="D46" s="10" t="s">
        <v>11</v>
      </c>
      <c r="E46" s="11">
        <v>500000</v>
      </c>
      <c r="F46" s="11"/>
      <c r="G46" s="11">
        <f>E46+F46</f>
        <v>500000</v>
      </c>
      <c r="H46" s="11"/>
      <c r="I46" s="11">
        <v>250000</v>
      </c>
      <c r="J46" s="11">
        <f>G46-H46-I46</f>
        <v>250000</v>
      </c>
      <c r="K46" s="11" t="s">
        <v>175</v>
      </c>
      <c r="L46" s="5">
        <f>MIN(500000,J46)</f>
        <v>250000</v>
      </c>
      <c r="M46" s="6"/>
    </row>
    <row r="47" spans="1:13" x14ac:dyDescent="0.25">
      <c r="A47" s="9">
        <v>45</v>
      </c>
      <c r="B47" s="10" t="s">
        <v>77</v>
      </c>
      <c r="C47" s="10" t="s">
        <v>78</v>
      </c>
      <c r="D47" s="10" t="s">
        <v>11</v>
      </c>
      <c r="E47" s="11">
        <v>500000</v>
      </c>
      <c r="F47" s="11">
        <f>157000*0.9</f>
        <v>141300</v>
      </c>
      <c r="G47" s="11">
        <f>E47+F47</f>
        <v>641300</v>
      </c>
      <c r="H47" s="11"/>
      <c r="I47" s="11">
        <v>250000</v>
      </c>
      <c r="J47" s="11">
        <f>G47-H47-I47</f>
        <v>391300</v>
      </c>
      <c r="K47" s="11" t="s">
        <v>175</v>
      </c>
      <c r="L47" s="5">
        <f>MIN(500000,J47)</f>
        <v>391300</v>
      </c>
      <c r="M47" s="6"/>
    </row>
    <row r="48" spans="1:13" x14ac:dyDescent="0.25">
      <c r="A48" s="9">
        <v>46</v>
      </c>
      <c r="B48" s="10" t="s">
        <v>79</v>
      </c>
      <c r="C48" s="10" t="s">
        <v>14</v>
      </c>
      <c r="D48" s="10" t="s">
        <v>11</v>
      </c>
      <c r="E48" s="11">
        <v>500000</v>
      </c>
      <c r="F48" s="11"/>
      <c r="G48" s="11">
        <f>E48+F48</f>
        <v>500000</v>
      </c>
      <c r="H48" s="11"/>
      <c r="I48" s="11">
        <v>250000</v>
      </c>
      <c r="J48" s="11">
        <f>G48-H48-I48</f>
        <v>250000</v>
      </c>
      <c r="K48" s="11" t="s">
        <v>175</v>
      </c>
      <c r="L48" s="5">
        <f>MIN(500000,J48)</f>
        <v>250000</v>
      </c>
      <c r="M48" s="6"/>
    </row>
    <row r="49" spans="1:13" x14ac:dyDescent="0.25">
      <c r="A49" s="9">
        <v>47</v>
      </c>
      <c r="B49" s="10" t="s">
        <v>80</v>
      </c>
      <c r="C49" s="10" t="s">
        <v>81</v>
      </c>
      <c r="D49" s="10" t="s">
        <v>11</v>
      </c>
      <c r="E49" s="11">
        <v>500000</v>
      </c>
      <c r="F49" s="11">
        <v>743000</v>
      </c>
      <c r="G49" s="11">
        <f>E49+F49</f>
        <v>1243000</v>
      </c>
      <c r="H49" s="11">
        <v>743000</v>
      </c>
      <c r="I49" s="11"/>
      <c r="J49" s="11">
        <f>G49-H49-I49</f>
        <v>500000</v>
      </c>
      <c r="K49" s="11"/>
      <c r="L49" s="5">
        <f>MIN(500000,J49)</f>
        <v>500000</v>
      </c>
      <c r="M49" s="6"/>
    </row>
    <row r="50" spans="1:13" x14ac:dyDescent="0.25">
      <c r="A50" s="9">
        <v>48</v>
      </c>
      <c r="B50" s="10" t="s">
        <v>82</v>
      </c>
      <c r="C50" s="10" t="s">
        <v>19</v>
      </c>
      <c r="D50" s="10" t="s">
        <v>11</v>
      </c>
      <c r="E50" s="11">
        <v>500000</v>
      </c>
      <c r="F50" s="11"/>
      <c r="G50" s="11">
        <f>E50+F50</f>
        <v>500000</v>
      </c>
      <c r="H50" s="11"/>
      <c r="I50" s="11">
        <v>250000</v>
      </c>
      <c r="J50" s="11">
        <f>G50-H50-I50</f>
        <v>250000</v>
      </c>
      <c r="K50" s="11" t="s">
        <v>175</v>
      </c>
      <c r="L50" s="5">
        <f>MIN(500000,J50)</f>
        <v>250000</v>
      </c>
      <c r="M50" s="6"/>
    </row>
    <row r="51" spans="1:13" x14ac:dyDescent="0.25">
      <c r="A51" s="9">
        <v>49</v>
      </c>
      <c r="B51" s="10" t="s">
        <v>83</v>
      </c>
      <c r="C51" s="10" t="s">
        <v>84</v>
      </c>
      <c r="D51" s="10" t="s">
        <v>11</v>
      </c>
      <c r="E51" s="11">
        <v>500000</v>
      </c>
      <c r="F51" s="11"/>
      <c r="G51" s="11">
        <f>E51+F51</f>
        <v>500000</v>
      </c>
      <c r="H51" s="11"/>
      <c r="I51" s="11"/>
      <c r="J51" s="11">
        <f>G51-H51-I51</f>
        <v>500000</v>
      </c>
      <c r="K51" s="11"/>
      <c r="L51" s="5">
        <f>MIN(500000,J51)</f>
        <v>500000</v>
      </c>
      <c r="M51" s="6"/>
    </row>
    <row r="52" spans="1:13" x14ac:dyDescent="0.25">
      <c r="A52" s="9">
        <v>50</v>
      </c>
      <c r="B52" s="10" t="s">
        <v>85</v>
      </c>
      <c r="C52" s="10" t="s">
        <v>54</v>
      </c>
      <c r="D52" s="10" t="s">
        <v>11</v>
      </c>
      <c r="E52" s="11"/>
      <c r="F52" s="11"/>
      <c r="G52" s="11">
        <f>E52+F52</f>
        <v>0</v>
      </c>
      <c r="H52" s="11"/>
      <c r="I52" s="11"/>
      <c r="J52" s="11">
        <f>G52-H52-I52</f>
        <v>0</v>
      </c>
      <c r="K52" s="11"/>
      <c r="L52" s="6"/>
      <c r="M52" s="6"/>
    </row>
    <row r="53" spans="1:13" x14ac:dyDescent="0.25">
      <c r="A53" s="9">
        <v>51</v>
      </c>
      <c r="B53" s="10" t="s">
        <v>86</v>
      </c>
      <c r="C53" s="10" t="s">
        <v>27</v>
      </c>
      <c r="D53" s="10" t="s">
        <v>11</v>
      </c>
      <c r="E53" s="11"/>
      <c r="F53" s="11"/>
      <c r="G53" s="11">
        <f>E53+F53</f>
        <v>0</v>
      </c>
      <c r="H53" s="11"/>
      <c r="I53" s="11"/>
      <c r="J53" s="11">
        <f>G53-H53-I53</f>
        <v>0</v>
      </c>
      <c r="K53" s="11"/>
      <c r="L53" s="6"/>
      <c r="M53" s="6"/>
    </row>
    <row r="54" spans="1:13" x14ac:dyDescent="0.25">
      <c r="A54" s="9">
        <v>52</v>
      </c>
      <c r="B54" s="10" t="s">
        <v>87</v>
      </c>
      <c r="C54" s="10" t="s">
        <v>88</v>
      </c>
      <c r="D54" s="10" t="s">
        <v>11</v>
      </c>
      <c r="E54" s="11"/>
      <c r="F54" s="11"/>
      <c r="G54" s="11">
        <f>E54+F54</f>
        <v>0</v>
      </c>
      <c r="H54" s="11"/>
      <c r="I54" s="11"/>
      <c r="J54" s="11">
        <f>G54-H54-I54</f>
        <v>0</v>
      </c>
      <c r="K54" s="11"/>
      <c r="L54" s="6"/>
      <c r="M54" s="6"/>
    </row>
    <row r="55" spans="1:13" x14ac:dyDescent="0.25">
      <c r="A55" s="9">
        <v>53</v>
      </c>
      <c r="B55" s="10" t="s">
        <v>89</v>
      </c>
      <c r="C55" s="10" t="s">
        <v>14</v>
      </c>
      <c r="D55" s="10" t="s">
        <v>11</v>
      </c>
      <c r="E55" s="11"/>
      <c r="F55" s="11"/>
      <c r="G55" s="11">
        <f>E55+F55</f>
        <v>0</v>
      </c>
      <c r="H55" s="11"/>
      <c r="I55" s="11"/>
      <c r="J55" s="11">
        <f>G55-H55-I55</f>
        <v>0</v>
      </c>
      <c r="K55" s="11"/>
      <c r="L55" s="6"/>
      <c r="M55" s="6"/>
    </row>
    <row r="56" spans="1:13" x14ac:dyDescent="0.25">
      <c r="A56" s="9">
        <v>54</v>
      </c>
      <c r="B56" s="10" t="s">
        <v>90</v>
      </c>
      <c r="C56" s="10" t="s">
        <v>75</v>
      </c>
      <c r="D56" s="10" t="s">
        <v>11</v>
      </c>
      <c r="E56" s="11">
        <v>500000</v>
      </c>
      <c r="F56" s="11">
        <v>450000</v>
      </c>
      <c r="G56" s="11">
        <f>E56+F56</f>
        <v>950000</v>
      </c>
      <c r="H56" s="11">
        <v>450000</v>
      </c>
      <c r="I56" s="11"/>
      <c r="J56" s="11">
        <f>G56-H56-I56</f>
        <v>500000</v>
      </c>
      <c r="K56" s="11"/>
      <c r="L56" s="5">
        <f>MIN(500000,J56)</f>
        <v>500000</v>
      </c>
      <c r="M56" s="6"/>
    </row>
    <row r="57" spans="1:13" x14ac:dyDescent="0.25">
      <c r="A57" s="9">
        <v>55</v>
      </c>
      <c r="B57" s="10" t="s">
        <v>91</v>
      </c>
      <c r="C57" s="10" t="s">
        <v>92</v>
      </c>
      <c r="D57" s="10" t="s">
        <v>11</v>
      </c>
      <c r="E57" s="11">
        <v>500000</v>
      </c>
      <c r="F57" s="11"/>
      <c r="G57" s="11">
        <f>E57+F57</f>
        <v>500000</v>
      </c>
      <c r="H57" s="11"/>
      <c r="I57" s="11"/>
      <c r="J57" s="11">
        <f>G57-H57-I57</f>
        <v>500000</v>
      </c>
      <c r="K57" s="11"/>
      <c r="L57" s="5">
        <f>MIN(500000,J57)</f>
        <v>500000</v>
      </c>
      <c r="M57" s="6"/>
    </row>
    <row r="58" spans="1:13" x14ac:dyDescent="0.25">
      <c r="A58" s="9">
        <v>56</v>
      </c>
      <c r="B58" s="10" t="s">
        <v>93</v>
      </c>
      <c r="C58" s="10" t="s">
        <v>75</v>
      </c>
      <c r="D58" s="10" t="s">
        <v>11</v>
      </c>
      <c r="E58" s="11"/>
      <c r="F58" s="11"/>
      <c r="G58" s="11">
        <f>E58+F58</f>
        <v>0</v>
      </c>
      <c r="H58" s="11"/>
      <c r="I58" s="11"/>
      <c r="J58" s="11">
        <f>G58-H58-I58</f>
        <v>0</v>
      </c>
      <c r="K58" s="11"/>
      <c r="L58" s="6"/>
      <c r="M58" s="6"/>
    </row>
    <row r="59" spans="1:13" x14ac:dyDescent="0.25">
      <c r="A59" s="9">
        <v>57</v>
      </c>
      <c r="B59" s="10" t="s">
        <v>94</v>
      </c>
      <c r="C59" s="10" t="s">
        <v>54</v>
      </c>
      <c r="D59" s="10" t="s">
        <v>11</v>
      </c>
      <c r="E59" s="11">
        <v>500000</v>
      </c>
      <c r="F59" s="11"/>
      <c r="G59" s="11">
        <f>E59+F59</f>
        <v>500000</v>
      </c>
      <c r="H59" s="11"/>
      <c r="I59" s="11">
        <v>250000</v>
      </c>
      <c r="J59" s="11">
        <f>G59-H59-I59</f>
        <v>250000</v>
      </c>
      <c r="K59" s="11" t="s">
        <v>175</v>
      </c>
      <c r="L59" s="5">
        <f>MIN(500000,J59)</f>
        <v>250000</v>
      </c>
      <c r="M59" s="6"/>
    </row>
    <row r="60" spans="1:13" x14ac:dyDescent="0.25">
      <c r="A60" s="9">
        <v>58</v>
      </c>
      <c r="B60" s="10" t="s">
        <v>95</v>
      </c>
      <c r="C60" s="10" t="s">
        <v>78</v>
      </c>
      <c r="D60" s="10" t="s">
        <v>11</v>
      </c>
      <c r="E60" s="11"/>
      <c r="F60" s="11"/>
      <c r="G60" s="11">
        <f>E60+F60</f>
        <v>0</v>
      </c>
      <c r="H60" s="11"/>
      <c r="I60" s="11"/>
      <c r="J60" s="11">
        <f>G60-H60-I60</f>
        <v>0</v>
      </c>
      <c r="K60" s="11"/>
      <c r="L60" s="6"/>
      <c r="M60" s="6"/>
    </row>
    <row r="61" spans="1:13" x14ac:dyDescent="0.25">
      <c r="A61" s="9">
        <v>59</v>
      </c>
      <c r="B61" s="10" t="s">
        <v>96</v>
      </c>
      <c r="C61" s="10" t="s">
        <v>81</v>
      </c>
      <c r="D61" s="10" t="s">
        <v>11</v>
      </c>
      <c r="E61" s="11"/>
      <c r="F61" s="11"/>
      <c r="G61" s="11">
        <f>E61+F61</f>
        <v>0</v>
      </c>
      <c r="H61" s="11"/>
      <c r="I61" s="11"/>
      <c r="J61" s="11">
        <f>G61-H61-I61</f>
        <v>0</v>
      </c>
      <c r="K61" s="11" t="s">
        <v>177</v>
      </c>
      <c r="L61" s="6"/>
      <c r="M61" s="6"/>
    </row>
    <row r="62" spans="1:13" ht="30" x14ac:dyDescent="0.25">
      <c r="A62" s="9">
        <v>60</v>
      </c>
      <c r="B62" s="10" t="s">
        <v>97</v>
      </c>
      <c r="C62" s="10" t="s">
        <v>52</v>
      </c>
      <c r="D62" s="10" t="s">
        <v>11</v>
      </c>
      <c r="E62" s="11">
        <v>0</v>
      </c>
      <c r="F62" s="11"/>
      <c r="G62" s="11">
        <f>E62+F62</f>
        <v>0</v>
      </c>
      <c r="H62" s="11"/>
      <c r="I62" s="11"/>
      <c r="J62" s="11">
        <f>G62-H62-I62</f>
        <v>0</v>
      </c>
      <c r="K62" s="11" t="s">
        <v>177</v>
      </c>
      <c r="L62" s="6"/>
      <c r="M62" s="6"/>
    </row>
    <row r="63" spans="1:13" x14ac:dyDescent="0.25">
      <c r="A63" s="9">
        <v>61</v>
      </c>
      <c r="B63" s="10" t="s">
        <v>98</v>
      </c>
      <c r="C63" s="10" t="s">
        <v>21</v>
      </c>
      <c r="D63" s="10" t="s">
        <v>11</v>
      </c>
      <c r="E63" s="11">
        <v>500000</v>
      </c>
      <c r="F63" s="11">
        <v>188000</v>
      </c>
      <c r="G63" s="11">
        <f>E63+F63</f>
        <v>688000</v>
      </c>
      <c r="H63" s="11">
        <v>188000</v>
      </c>
      <c r="I63" s="11">
        <v>300000</v>
      </c>
      <c r="J63" s="11">
        <f>G63-H63-I63</f>
        <v>200000</v>
      </c>
      <c r="K63" s="11" t="s">
        <v>175</v>
      </c>
      <c r="L63" s="5">
        <f>MIN(500000,J63)</f>
        <v>200000</v>
      </c>
      <c r="M63" s="6"/>
    </row>
    <row r="64" spans="1:13" x14ac:dyDescent="0.25">
      <c r="A64" s="9">
        <v>62</v>
      </c>
      <c r="B64" s="10" t="s">
        <v>99</v>
      </c>
      <c r="C64" s="10" t="s">
        <v>27</v>
      </c>
      <c r="D64" s="10" t="s">
        <v>11</v>
      </c>
      <c r="E64" s="11">
        <v>500000</v>
      </c>
      <c r="F64" s="11"/>
      <c r="G64" s="11">
        <f>E64+F64</f>
        <v>500000</v>
      </c>
      <c r="H64" s="11"/>
      <c r="I64" s="11">
        <v>250000</v>
      </c>
      <c r="J64" s="11">
        <f>G64-H64-I64</f>
        <v>250000</v>
      </c>
      <c r="K64" s="11" t="s">
        <v>175</v>
      </c>
      <c r="L64" s="5">
        <v>0</v>
      </c>
      <c r="M64" s="6" t="s">
        <v>185</v>
      </c>
    </row>
    <row r="65" spans="1:13" x14ac:dyDescent="0.25">
      <c r="A65" s="9">
        <v>63</v>
      </c>
      <c r="B65" s="10" t="s">
        <v>100</v>
      </c>
      <c r="C65" s="10" t="s">
        <v>10</v>
      </c>
      <c r="D65" s="10" t="s">
        <v>11</v>
      </c>
      <c r="E65" s="11">
        <v>0</v>
      </c>
      <c r="F65" s="11"/>
      <c r="G65" s="11">
        <f>E65+F65</f>
        <v>0</v>
      </c>
      <c r="H65" s="11"/>
      <c r="I65" s="11"/>
      <c r="J65" s="11">
        <f>G65-H65-I65</f>
        <v>0</v>
      </c>
      <c r="K65" s="11"/>
      <c r="L65" s="6"/>
      <c r="M65" s="6"/>
    </row>
    <row r="66" spans="1:13" x14ac:dyDescent="0.25">
      <c r="A66" s="9">
        <v>64</v>
      </c>
      <c r="B66" s="10" t="s">
        <v>101</v>
      </c>
      <c r="C66" s="10" t="s">
        <v>54</v>
      </c>
      <c r="D66" s="10" t="s">
        <v>11</v>
      </c>
      <c r="E66" s="11"/>
      <c r="F66" s="11"/>
      <c r="G66" s="11">
        <f>E66+F66</f>
        <v>0</v>
      </c>
      <c r="H66" s="11"/>
      <c r="I66" s="11"/>
      <c r="J66" s="11">
        <f>G66-H66-I66</f>
        <v>0</v>
      </c>
      <c r="K66" s="11"/>
      <c r="L66" s="6"/>
      <c r="M66" s="6"/>
    </row>
    <row r="67" spans="1:13" x14ac:dyDescent="0.25">
      <c r="A67" s="9">
        <v>65</v>
      </c>
      <c r="B67" s="10" t="s">
        <v>102</v>
      </c>
      <c r="C67" s="10" t="s">
        <v>25</v>
      </c>
      <c r="D67" s="10" t="s">
        <v>11</v>
      </c>
      <c r="E67" s="11"/>
      <c r="F67" s="11"/>
      <c r="G67" s="11">
        <f>E67+F67</f>
        <v>0</v>
      </c>
      <c r="H67" s="11"/>
      <c r="I67" s="11"/>
      <c r="J67" s="11">
        <f>G67-H67-I67</f>
        <v>0</v>
      </c>
      <c r="K67" s="11"/>
      <c r="L67" s="6"/>
      <c r="M67" s="6"/>
    </row>
    <row r="68" spans="1:13" x14ac:dyDescent="0.25">
      <c r="A68" s="9">
        <v>66</v>
      </c>
      <c r="B68" s="10" t="s">
        <v>103</v>
      </c>
      <c r="C68" s="10" t="s">
        <v>104</v>
      </c>
      <c r="D68" s="10" t="s">
        <v>11</v>
      </c>
      <c r="E68" s="11"/>
      <c r="F68" s="11"/>
      <c r="G68" s="11">
        <f>E68+F68</f>
        <v>0</v>
      </c>
      <c r="H68" s="11"/>
      <c r="I68" s="11"/>
      <c r="J68" s="11">
        <f>G68-H68-I68</f>
        <v>0</v>
      </c>
      <c r="K68" s="11"/>
      <c r="L68" s="6"/>
      <c r="M68" s="6"/>
    </row>
    <row r="69" spans="1:13" x14ac:dyDescent="0.25">
      <c r="A69" s="9">
        <v>67</v>
      </c>
      <c r="B69" s="10" t="s">
        <v>105</v>
      </c>
      <c r="C69" s="10" t="s">
        <v>88</v>
      </c>
      <c r="D69" s="10" t="s">
        <v>11</v>
      </c>
      <c r="E69" s="11"/>
      <c r="F69" s="11"/>
      <c r="G69" s="11">
        <f>E69+F69</f>
        <v>0</v>
      </c>
      <c r="H69" s="11"/>
      <c r="I69" s="11"/>
      <c r="J69" s="11">
        <f>G69-H69-I69</f>
        <v>0</v>
      </c>
      <c r="K69" s="11"/>
      <c r="L69" s="6"/>
      <c r="M69" s="6"/>
    </row>
    <row r="70" spans="1:13" x14ac:dyDescent="0.25">
      <c r="A70" s="9">
        <v>68</v>
      </c>
      <c r="B70" s="10" t="s">
        <v>106</v>
      </c>
      <c r="C70" s="10" t="s">
        <v>104</v>
      </c>
      <c r="D70" s="10" t="s">
        <v>11</v>
      </c>
      <c r="E70" s="11">
        <v>0</v>
      </c>
      <c r="F70" s="11"/>
      <c r="G70" s="11">
        <f>E70+F70</f>
        <v>0</v>
      </c>
      <c r="H70" s="11"/>
      <c r="I70" s="11"/>
      <c r="J70" s="11">
        <f>G70-H70-I70</f>
        <v>0</v>
      </c>
      <c r="K70" s="11" t="s">
        <v>177</v>
      </c>
      <c r="L70" s="6"/>
      <c r="M70" s="6"/>
    </row>
    <row r="71" spans="1:13" x14ac:dyDescent="0.25">
      <c r="A71" s="9">
        <v>69</v>
      </c>
      <c r="B71" s="10" t="s">
        <v>107</v>
      </c>
      <c r="C71" s="10" t="s">
        <v>88</v>
      </c>
      <c r="D71" s="10" t="s">
        <v>11</v>
      </c>
      <c r="E71" s="11">
        <v>500000</v>
      </c>
      <c r="F71" s="11">
        <v>605000</v>
      </c>
      <c r="G71" s="11">
        <f>E71+F71</f>
        <v>1105000</v>
      </c>
      <c r="H71" s="11">
        <v>605000</v>
      </c>
      <c r="I71" s="11"/>
      <c r="J71" s="11">
        <f>G71-H71-I71</f>
        <v>500000</v>
      </c>
      <c r="K71" s="11"/>
      <c r="L71" s="5">
        <f>MIN(500000,J71)</f>
        <v>500000</v>
      </c>
      <c r="M71" s="6"/>
    </row>
    <row r="72" spans="1:13" x14ac:dyDescent="0.25">
      <c r="A72" s="9">
        <v>70</v>
      </c>
      <c r="B72" s="10" t="s">
        <v>108</v>
      </c>
      <c r="C72" s="10" t="s">
        <v>19</v>
      </c>
      <c r="D72" s="10" t="s">
        <v>11</v>
      </c>
      <c r="E72" s="11"/>
      <c r="F72" s="11"/>
      <c r="G72" s="11">
        <f>E72+F72</f>
        <v>0</v>
      </c>
      <c r="H72" s="11"/>
      <c r="I72" s="11"/>
      <c r="J72" s="11">
        <f>G72-H72-I72</f>
        <v>0</v>
      </c>
      <c r="K72" s="11"/>
      <c r="L72" s="6"/>
      <c r="M72" s="6"/>
    </row>
    <row r="73" spans="1:13" x14ac:dyDescent="0.25">
      <c r="A73" s="9">
        <v>71</v>
      </c>
      <c r="B73" s="10" t="s">
        <v>109</v>
      </c>
      <c r="C73" s="10" t="s">
        <v>52</v>
      </c>
      <c r="D73" s="10" t="s">
        <v>11</v>
      </c>
      <c r="E73" s="11">
        <v>500000</v>
      </c>
      <c r="F73" s="11"/>
      <c r="G73" s="11">
        <f>E73+F73</f>
        <v>500000</v>
      </c>
      <c r="H73" s="11"/>
      <c r="I73" s="11">
        <v>250000</v>
      </c>
      <c r="J73" s="11">
        <f>G73-H73-I73</f>
        <v>250000</v>
      </c>
      <c r="K73" s="11" t="s">
        <v>175</v>
      </c>
      <c r="L73" s="5">
        <f>MIN(500000,J73)</f>
        <v>250000</v>
      </c>
      <c r="M73" s="6"/>
    </row>
    <row r="74" spans="1:13" x14ac:dyDescent="0.25">
      <c r="A74" s="9">
        <v>72</v>
      </c>
      <c r="B74" s="10" t="s">
        <v>110</v>
      </c>
      <c r="C74" s="10" t="s">
        <v>19</v>
      </c>
      <c r="D74" s="10" t="s">
        <v>11</v>
      </c>
      <c r="E74" s="11">
        <v>500000</v>
      </c>
      <c r="F74" s="11"/>
      <c r="G74" s="11">
        <f>E74+F74</f>
        <v>500000</v>
      </c>
      <c r="H74" s="11"/>
      <c r="I74" s="11">
        <v>250000</v>
      </c>
      <c r="J74" s="11">
        <f>G74-H74-I74</f>
        <v>250000</v>
      </c>
      <c r="K74" s="11" t="s">
        <v>175</v>
      </c>
      <c r="L74" s="5">
        <f>MIN(500000,J74)</f>
        <v>250000</v>
      </c>
      <c r="M74" s="6"/>
    </row>
    <row r="75" spans="1:13" x14ac:dyDescent="0.25">
      <c r="A75" s="9">
        <v>73</v>
      </c>
      <c r="B75" s="10" t="s">
        <v>9</v>
      </c>
      <c r="C75" s="10" t="s">
        <v>10</v>
      </c>
      <c r="D75" s="10" t="s">
        <v>11</v>
      </c>
      <c r="E75" s="11">
        <v>500000</v>
      </c>
      <c r="F75" s="11"/>
      <c r="G75" s="11">
        <f>E75+F75</f>
        <v>500000</v>
      </c>
      <c r="H75" s="11"/>
      <c r="I75" s="11">
        <v>250000</v>
      </c>
      <c r="J75" s="11">
        <f>G75-H75-I75</f>
        <v>250000</v>
      </c>
      <c r="K75" s="11" t="s">
        <v>175</v>
      </c>
      <c r="L75" s="5">
        <f>MIN(500000,J75)</f>
        <v>250000</v>
      </c>
      <c r="M75" s="6"/>
    </row>
    <row r="76" spans="1:13" x14ac:dyDescent="0.25">
      <c r="A76" s="9">
        <v>74</v>
      </c>
      <c r="B76" s="10" t="s">
        <v>111</v>
      </c>
      <c r="C76" s="10" t="s">
        <v>112</v>
      </c>
      <c r="D76" s="10" t="s">
        <v>11</v>
      </c>
      <c r="E76" s="11">
        <v>500000</v>
      </c>
      <c r="F76" s="11"/>
      <c r="G76" s="11">
        <f>E76+F76</f>
        <v>500000</v>
      </c>
      <c r="H76" s="11"/>
      <c r="I76" s="11">
        <v>100000</v>
      </c>
      <c r="J76" s="11">
        <f>G76-H76-I76</f>
        <v>400000</v>
      </c>
      <c r="K76" s="11" t="s">
        <v>176</v>
      </c>
      <c r="L76" s="5">
        <f>MIN(500000,J76)</f>
        <v>400000</v>
      </c>
      <c r="M76" s="6"/>
    </row>
    <row r="77" spans="1:13" x14ac:dyDescent="0.25">
      <c r="A77" s="9">
        <v>75</v>
      </c>
      <c r="B77" s="10" t="s">
        <v>113</v>
      </c>
      <c r="C77" s="10" t="s">
        <v>92</v>
      </c>
      <c r="D77" s="10" t="s">
        <v>11</v>
      </c>
      <c r="E77" s="11">
        <v>500000</v>
      </c>
      <c r="F77" s="11"/>
      <c r="G77" s="11">
        <f>E77+F77</f>
        <v>500000</v>
      </c>
      <c r="H77" s="11"/>
      <c r="I77" s="11">
        <v>250000</v>
      </c>
      <c r="J77" s="11">
        <f>G77-H77-I77</f>
        <v>250000</v>
      </c>
      <c r="K77" s="11" t="s">
        <v>175</v>
      </c>
      <c r="L77" s="5">
        <f>MIN(500000,J77)</f>
        <v>250000</v>
      </c>
      <c r="M77" s="6"/>
    </row>
    <row r="78" spans="1:13" x14ac:dyDescent="0.25">
      <c r="A78" s="9">
        <v>76</v>
      </c>
      <c r="B78" s="10" t="s">
        <v>114</v>
      </c>
      <c r="C78" s="10" t="s">
        <v>104</v>
      </c>
      <c r="D78" s="10" t="s">
        <v>11</v>
      </c>
      <c r="E78" s="11"/>
      <c r="F78" s="11"/>
      <c r="G78" s="11">
        <f>E78+F78</f>
        <v>0</v>
      </c>
      <c r="H78" s="11"/>
      <c r="I78" s="11"/>
      <c r="J78" s="11">
        <f>G78-H78-I78</f>
        <v>0</v>
      </c>
      <c r="K78" s="11"/>
      <c r="L78" s="6"/>
      <c r="M78" s="6"/>
    </row>
    <row r="79" spans="1:13" x14ac:dyDescent="0.25">
      <c r="A79" s="9">
        <v>77</v>
      </c>
      <c r="B79" s="10" t="s">
        <v>115</v>
      </c>
      <c r="C79" s="10" t="s">
        <v>27</v>
      </c>
      <c r="D79" s="10" t="s">
        <v>11</v>
      </c>
      <c r="E79" s="11">
        <v>500000</v>
      </c>
      <c r="F79" s="11"/>
      <c r="G79" s="11">
        <f>E79+F79</f>
        <v>500000</v>
      </c>
      <c r="H79" s="11"/>
      <c r="I79" s="11">
        <v>250000</v>
      </c>
      <c r="J79" s="11">
        <f>G79-H79-I79</f>
        <v>250000</v>
      </c>
      <c r="K79" s="11" t="s">
        <v>175</v>
      </c>
      <c r="L79" s="5">
        <f>MIN(500000,J79)</f>
        <v>250000</v>
      </c>
      <c r="M79" s="6"/>
    </row>
    <row r="80" spans="1:13" x14ac:dyDescent="0.25">
      <c r="A80" s="9">
        <v>78</v>
      </c>
      <c r="B80" s="10" t="s">
        <v>116</v>
      </c>
      <c r="C80" s="10" t="s">
        <v>27</v>
      </c>
      <c r="D80" s="10" t="s">
        <v>11</v>
      </c>
      <c r="E80" s="11"/>
      <c r="F80" s="11"/>
      <c r="G80" s="11">
        <f>E80+F80</f>
        <v>0</v>
      </c>
      <c r="H80" s="11"/>
      <c r="I80" s="11"/>
      <c r="J80" s="11">
        <f>G80-H80-I80</f>
        <v>0</v>
      </c>
      <c r="K80" s="11"/>
      <c r="L80" s="6"/>
      <c r="M80" s="6"/>
    </row>
    <row r="81" spans="1:13" x14ac:dyDescent="0.25">
      <c r="A81" s="9">
        <v>79</v>
      </c>
      <c r="B81" s="10" t="s">
        <v>117</v>
      </c>
      <c r="C81" s="10" t="s">
        <v>25</v>
      </c>
      <c r="D81" s="10" t="s">
        <v>11</v>
      </c>
      <c r="E81" s="11"/>
      <c r="F81" s="11"/>
      <c r="G81" s="11">
        <f>E81+F81</f>
        <v>0</v>
      </c>
      <c r="H81" s="11"/>
      <c r="I81" s="11"/>
      <c r="J81" s="11">
        <f>G81-H81-I81</f>
        <v>0</v>
      </c>
      <c r="K81" s="11"/>
      <c r="L81" s="6"/>
      <c r="M81" s="6"/>
    </row>
    <row r="82" spans="1:13" x14ac:dyDescent="0.25">
      <c r="A82" s="9">
        <v>80</v>
      </c>
      <c r="B82" s="10" t="s">
        <v>118</v>
      </c>
      <c r="C82" s="10" t="s">
        <v>27</v>
      </c>
      <c r="D82" s="10" t="s">
        <v>11</v>
      </c>
      <c r="E82" s="11">
        <v>0</v>
      </c>
      <c r="F82" s="11"/>
      <c r="G82" s="11">
        <f>E82+F82</f>
        <v>0</v>
      </c>
      <c r="H82" s="11"/>
      <c r="I82" s="11"/>
      <c r="J82" s="11">
        <f>G82-H82-I82</f>
        <v>0</v>
      </c>
      <c r="K82" s="11"/>
      <c r="L82" s="6"/>
      <c r="M82" s="6"/>
    </row>
    <row r="83" spans="1:13" x14ac:dyDescent="0.25">
      <c r="A83" s="9">
        <v>81</v>
      </c>
      <c r="B83" s="10" t="s">
        <v>119</v>
      </c>
      <c r="C83" s="10" t="s">
        <v>84</v>
      </c>
      <c r="D83" s="10" t="s">
        <v>11</v>
      </c>
      <c r="E83" s="11"/>
      <c r="F83" s="11"/>
      <c r="G83" s="11">
        <f>E83+F83</f>
        <v>0</v>
      </c>
      <c r="H83" s="11"/>
      <c r="I83" s="11"/>
      <c r="J83" s="11">
        <f>G83-H83-I83</f>
        <v>0</v>
      </c>
      <c r="K83" s="11"/>
      <c r="L83" s="6"/>
      <c r="M83" s="6"/>
    </row>
    <row r="84" spans="1:13" x14ac:dyDescent="0.25">
      <c r="A84" s="9">
        <v>82</v>
      </c>
      <c r="B84" s="10" t="s">
        <v>120</v>
      </c>
      <c r="C84" s="10" t="s">
        <v>36</v>
      </c>
      <c r="D84" s="10" t="s">
        <v>11</v>
      </c>
      <c r="E84" s="11">
        <v>500000</v>
      </c>
      <c r="F84" s="11">
        <v>259000</v>
      </c>
      <c r="G84" s="11">
        <f>E84+F84</f>
        <v>759000</v>
      </c>
      <c r="H84" s="11">
        <v>259000</v>
      </c>
      <c r="I84" s="11">
        <v>250000</v>
      </c>
      <c r="J84" s="11">
        <f>G84-H84-I84</f>
        <v>250000</v>
      </c>
      <c r="K84" s="11" t="s">
        <v>175</v>
      </c>
      <c r="L84" s="5">
        <f>MIN(500000,J84)</f>
        <v>250000</v>
      </c>
      <c r="M84" s="6"/>
    </row>
    <row r="85" spans="1:13" x14ac:dyDescent="0.25">
      <c r="A85" s="9">
        <v>83</v>
      </c>
      <c r="B85" s="10" t="s">
        <v>121</v>
      </c>
      <c r="C85" s="10" t="s">
        <v>21</v>
      </c>
      <c r="D85" s="10" t="s">
        <v>11</v>
      </c>
      <c r="E85" s="11">
        <v>500000</v>
      </c>
      <c r="F85" s="11"/>
      <c r="G85" s="11">
        <f>E85+F85</f>
        <v>500000</v>
      </c>
      <c r="H85" s="11"/>
      <c r="I85" s="11">
        <v>250000</v>
      </c>
      <c r="J85" s="11">
        <f>G85-H85-I85</f>
        <v>250000</v>
      </c>
      <c r="K85" s="11" t="s">
        <v>175</v>
      </c>
      <c r="L85" s="5">
        <f>MIN(500000,J85)</f>
        <v>250000</v>
      </c>
      <c r="M85" s="6"/>
    </row>
    <row r="86" spans="1:13" x14ac:dyDescent="0.25">
      <c r="A86" s="9">
        <v>84</v>
      </c>
      <c r="B86" s="10" t="s">
        <v>122</v>
      </c>
      <c r="C86" s="10" t="s">
        <v>23</v>
      </c>
      <c r="D86" s="10" t="s">
        <v>11</v>
      </c>
      <c r="E86" s="11">
        <v>500000</v>
      </c>
      <c r="F86" s="11"/>
      <c r="G86" s="11">
        <f>E86+F86</f>
        <v>500000</v>
      </c>
      <c r="H86" s="11"/>
      <c r="I86" s="11">
        <v>250000</v>
      </c>
      <c r="J86" s="11">
        <f>G86-H86-I86</f>
        <v>250000</v>
      </c>
      <c r="K86" s="11" t="s">
        <v>175</v>
      </c>
      <c r="L86" s="5">
        <f>MIN(500000,J86)</f>
        <v>250000</v>
      </c>
      <c r="M86" s="6"/>
    </row>
    <row r="87" spans="1:13" x14ac:dyDescent="0.25">
      <c r="A87" s="9">
        <v>85</v>
      </c>
      <c r="B87" s="10" t="s">
        <v>123</v>
      </c>
      <c r="C87" s="10" t="s">
        <v>12</v>
      </c>
      <c r="D87" s="10" t="s">
        <v>11</v>
      </c>
      <c r="E87" s="11">
        <v>0</v>
      </c>
      <c r="F87" s="11"/>
      <c r="G87" s="11">
        <f>E87+F87</f>
        <v>0</v>
      </c>
      <c r="H87" s="11"/>
      <c r="I87" s="11"/>
      <c r="J87" s="11">
        <f>G87-H87-I87</f>
        <v>0</v>
      </c>
      <c r="K87" s="11"/>
      <c r="L87" s="6"/>
      <c r="M87" s="6"/>
    </row>
    <row r="88" spans="1:13" x14ac:dyDescent="0.25">
      <c r="A88" s="9">
        <v>86</v>
      </c>
      <c r="B88" s="10" t="s">
        <v>124</v>
      </c>
      <c r="C88" s="10" t="s">
        <v>112</v>
      </c>
      <c r="D88" s="10" t="s">
        <v>11</v>
      </c>
      <c r="E88" s="11">
        <v>500000</v>
      </c>
      <c r="F88" s="11"/>
      <c r="G88" s="11">
        <f>E88+F88</f>
        <v>500000</v>
      </c>
      <c r="H88" s="11"/>
      <c r="I88" s="11">
        <v>300000</v>
      </c>
      <c r="J88" s="11">
        <f>G88-H88-I88</f>
        <v>200000</v>
      </c>
      <c r="K88" s="11" t="s">
        <v>175</v>
      </c>
      <c r="L88" s="5">
        <f>MIN(500000,J88)</f>
        <v>200000</v>
      </c>
      <c r="M88" s="6"/>
    </row>
    <row r="89" spans="1:13" x14ac:dyDescent="0.25">
      <c r="A89" s="9">
        <v>87</v>
      </c>
      <c r="B89" s="10" t="s">
        <v>125</v>
      </c>
      <c r="C89" s="10" t="s">
        <v>12</v>
      </c>
      <c r="D89" s="10" t="s">
        <v>11</v>
      </c>
      <c r="E89" s="11"/>
      <c r="F89" s="11"/>
      <c r="G89" s="11">
        <f>E89+F89</f>
        <v>0</v>
      </c>
      <c r="H89" s="11"/>
      <c r="I89" s="11"/>
      <c r="J89" s="11">
        <f>G89-H89-I89</f>
        <v>0</v>
      </c>
      <c r="K89" s="11"/>
      <c r="L89" s="6"/>
      <c r="M89" s="6"/>
    </row>
    <row r="90" spans="1:13" x14ac:dyDescent="0.25">
      <c r="A90" s="9">
        <v>88</v>
      </c>
      <c r="B90" s="10" t="s">
        <v>126</v>
      </c>
      <c r="C90" s="10" t="s">
        <v>12</v>
      </c>
      <c r="D90" s="10" t="s">
        <v>11</v>
      </c>
      <c r="E90" s="11"/>
      <c r="F90" s="11"/>
      <c r="G90" s="11">
        <f>E90+F90</f>
        <v>0</v>
      </c>
      <c r="H90" s="11"/>
      <c r="I90" s="11"/>
      <c r="J90" s="11">
        <f>G90-H90-I90</f>
        <v>0</v>
      </c>
      <c r="K90" s="11"/>
      <c r="L90" s="6"/>
      <c r="M90" s="6"/>
    </row>
    <row r="91" spans="1:13" x14ac:dyDescent="0.25">
      <c r="A91" s="9">
        <v>89</v>
      </c>
      <c r="B91" s="10" t="s">
        <v>127</v>
      </c>
      <c r="C91" s="10" t="s">
        <v>12</v>
      </c>
      <c r="D91" s="10" t="s">
        <v>11</v>
      </c>
      <c r="E91" s="11">
        <v>500000</v>
      </c>
      <c r="F91" s="11"/>
      <c r="G91" s="11">
        <f>E91+F91</f>
        <v>500000</v>
      </c>
      <c r="H91" s="11"/>
      <c r="I91" s="11">
        <v>250000</v>
      </c>
      <c r="J91" s="11">
        <f>G91-H91-I91</f>
        <v>250000</v>
      </c>
      <c r="K91" s="11" t="s">
        <v>175</v>
      </c>
      <c r="L91" s="5">
        <v>0</v>
      </c>
      <c r="M91" s="6" t="s">
        <v>185</v>
      </c>
    </row>
    <row r="92" spans="1:13" x14ac:dyDescent="0.25">
      <c r="A92" s="9">
        <v>90</v>
      </c>
      <c r="B92" s="10" t="s">
        <v>128</v>
      </c>
      <c r="C92" s="10" t="s">
        <v>129</v>
      </c>
      <c r="D92" s="10" t="s">
        <v>11</v>
      </c>
      <c r="E92" s="11">
        <v>500000</v>
      </c>
      <c r="F92" s="11"/>
      <c r="G92" s="11">
        <f>E92+F92</f>
        <v>500000</v>
      </c>
      <c r="H92" s="11"/>
      <c r="I92" s="11">
        <v>250000</v>
      </c>
      <c r="J92" s="11">
        <f>G92-H92-I92</f>
        <v>250000</v>
      </c>
      <c r="K92" s="11" t="s">
        <v>175</v>
      </c>
      <c r="L92" s="5">
        <f>MIN(500000,J92)</f>
        <v>250000</v>
      </c>
      <c r="M92" s="6"/>
    </row>
    <row r="93" spans="1:13" x14ac:dyDescent="0.25">
      <c r="A93" s="9">
        <v>91</v>
      </c>
      <c r="B93" s="10" t="s">
        <v>130</v>
      </c>
      <c r="C93" s="10" t="s">
        <v>12</v>
      </c>
      <c r="D93" s="10" t="s">
        <v>11</v>
      </c>
      <c r="E93" s="11"/>
      <c r="F93" s="11"/>
      <c r="G93" s="11">
        <f>E93+F93</f>
        <v>0</v>
      </c>
      <c r="H93" s="11"/>
      <c r="I93" s="11"/>
      <c r="J93" s="11">
        <f>G93-H93-I93</f>
        <v>0</v>
      </c>
      <c r="K93" s="11" t="s">
        <v>177</v>
      </c>
      <c r="L93" s="6"/>
      <c r="M93" s="6"/>
    </row>
    <row r="94" spans="1:13" x14ac:dyDescent="0.25">
      <c r="A94" s="9">
        <v>92</v>
      </c>
      <c r="B94" s="10" t="s">
        <v>131</v>
      </c>
      <c r="C94" s="10" t="s">
        <v>12</v>
      </c>
      <c r="D94" s="10" t="s">
        <v>11</v>
      </c>
      <c r="E94" s="11"/>
      <c r="F94" s="11"/>
      <c r="G94" s="11">
        <f>E94+F94</f>
        <v>0</v>
      </c>
      <c r="H94" s="11"/>
      <c r="I94" s="11"/>
      <c r="J94" s="11">
        <f>G94-H94-I94</f>
        <v>0</v>
      </c>
      <c r="K94" s="11"/>
      <c r="L94" s="6"/>
      <c r="M94" s="6"/>
    </row>
    <row r="95" spans="1:13" x14ac:dyDescent="0.25">
      <c r="A95" s="9">
        <v>93</v>
      </c>
      <c r="B95" s="10" t="s">
        <v>132</v>
      </c>
      <c r="C95" s="10" t="s">
        <v>12</v>
      </c>
      <c r="D95" s="10" t="s">
        <v>11</v>
      </c>
      <c r="E95" s="11"/>
      <c r="F95" s="11"/>
      <c r="G95" s="11">
        <f>E95+F95</f>
        <v>0</v>
      </c>
      <c r="H95" s="11"/>
      <c r="I95" s="11"/>
      <c r="J95" s="11">
        <f>G95-H95-I95</f>
        <v>0</v>
      </c>
      <c r="K95" s="11"/>
      <c r="L95" s="6"/>
      <c r="M95" s="6"/>
    </row>
    <row r="96" spans="1:13" x14ac:dyDescent="0.25">
      <c r="A96" s="9">
        <v>94</v>
      </c>
      <c r="B96" s="10" t="s">
        <v>133</v>
      </c>
      <c r="C96" s="10" t="s">
        <v>12</v>
      </c>
      <c r="D96" s="10" t="s">
        <v>11</v>
      </c>
      <c r="E96" s="11"/>
      <c r="F96" s="11"/>
      <c r="G96" s="11">
        <f>E96+F96</f>
        <v>0</v>
      </c>
      <c r="H96" s="11"/>
      <c r="I96" s="11"/>
      <c r="J96" s="11">
        <f>G96-H96-I96</f>
        <v>0</v>
      </c>
      <c r="K96" s="11"/>
      <c r="L96" s="6"/>
      <c r="M96" s="6"/>
    </row>
    <row r="97" spans="1:13" x14ac:dyDescent="0.25">
      <c r="A97" s="9">
        <v>95</v>
      </c>
      <c r="B97" s="10" t="s">
        <v>134</v>
      </c>
      <c r="C97" s="10" t="s">
        <v>50</v>
      </c>
      <c r="D97" s="10" t="s">
        <v>11</v>
      </c>
      <c r="E97" s="11">
        <v>500000</v>
      </c>
      <c r="F97" s="11"/>
      <c r="G97" s="11">
        <f>E97+F97</f>
        <v>500000</v>
      </c>
      <c r="H97" s="11"/>
      <c r="I97" s="11">
        <v>250000</v>
      </c>
      <c r="J97" s="11">
        <f>G97-H97-I97</f>
        <v>250000</v>
      </c>
      <c r="K97" s="11" t="s">
        <v>175</v>
      </c>
      <c r="L97" s="5">
        <f>MIN(500000,J97)</f>
        <v>250000</v>
      </c>
      <c r="M97" s="6"/>
    </row>
    <row r="98" spans="1:13" x14ac:dyDescent="0.25">
      <c r="A98" s="9">
        <v>96</v>
      </c>
      <c r="B98" s="10" t="s">
        <v>135</v>
      </c>
      <c r="C98" s="10" t="s">
        <v>136</v>
      </c>
      <c r="D98" s="10" t="s">
        <v>11</v>
      </c>
      <c r="E98" s="11">
        <v>500000</v>
      </c>
      <c r="F98" s="11"/>
      <c r="G98" s="11">
        <f>E98+F98</f>
        <v>500000</v>
      </c>
      <c r="H98" s="11"/>
      <c r="I98" s="11"/>
      <c r="J98" s="11">
        <f>G98-H98-I98</f>
        <v>500000</v>
      </c>
      <c r="K98" s="11"/>
      <c r="L98" s="5">
        <f>MIN(500000,J98)</f>
        <v>500000</v>
      </c>
      <c r="M98" s="6"/>
    </row>
    <row r="99" spans="1:13" x14ac:dyDescent="0.25">
      <c r="A99" s="9">
        <v>97</v>
      </c>
      <c r="B99" s="10" t="s">
        <v>137</v>
      </c>
      <c r="C99" s="10" t="s">
        <v>12</v>
      </c>
      <c r="D99" s="10" t="s">
        <v>11</v>
      </c>
      <c r="E99" s="11"/>
      <c r="F99" s="11"/>
      <c r="G99" s="11">
        <f>E99+F99</f>
        <v>0</v>
      </c>
      <c r="H99" s="11"/>
      <c r="I99" s="11"/>
      <c r="J99" s="11">
        <f>G99-H99-I99</f>
        <v>0</v>
      </c>
      <c r="K99" s="11"/>
      <c r="L99" s="6"/>
      <c r="M99" s="6"/>
    </row>
    <row r="100" spans="1:13" x14ac:dyDescent="0.25">
      <c r="A100" s="9">
        <v>98</v>
      </c>
      <c r="B100" s="10" t="s">
        <v>138</v>
      </c>
      <c r="C100" s="10" t="s">
        <v>17</v>
      </c>
      <c r="D100" s="10" t="s">
        <v>11</v>
      </c>
      <c r="E100" s="11">
        <v>500000</v>
      </c>
      <c r="F100" s="11"/>
      <c r="G100" s="11">
        <f>E100+F100</f>
        <v>500000</v>
      </c>
      <c r="H100" s="11"/>
      <c r="I100" s="11"/>
      <c r="J100" s="11">
        <f>G100-H100-I100</f>
        <v>500000</v>
      </c>
      <c r="K100" s="11"/>
      <c r="L100" s="5">
        <f>MIN(500000,J100)</f>
        <v>500000</v>
      </c>
      <c r="M100" s="6"/>
    </row>
    <row r="101" spans="1:13" x14ac:dyDescent="0.25">
      <c r="A101" s="9">
        <v>99</v>
      </c>
      <c r="B101" s="10" t="s">
        <v>139</v>
      </c>
      <c r="C101" s="10" t="s">
        <v>21</v>
      </c>
      <c r="D101" s="10" t="s">
        <v>11</v>
      </c>
      <c r="E101" s="11">
        <v>500000</v>
      </c>
      <c r="F101" s="11"/>
      <c r="G101" s="11">
        <f>E101+F101</f>
        <v>500000</v>
      </c>
      <c r="H101" s="11"/>
      <c r="I101" s="11"/>
      <c r="J101" s="11">
        <f>G101-H101-I101</f>
        <v>500000</v>
      </c>
      <c r="K101" s="11"/>
      <c r="L101" s="5">
        <f>MIN(500000,J101)</f>
        <v>500000</v>
      </c>
      <c r="M101" s="6"/>
    </row>
    <row r="102" spans="1:13" x14ac:dyDescent="0.25">
      <c r="A102" s="9">
        <v>100</v>
      </c>
      <c r="B102" s="10" t="s">
        <v>140</v>
      </c>
      <c r="C102" s="10" t="s">
        <v>38</v>
      </c>
      <c r="D102" s="10" t="s">
        <v>11</v>
      </c>
      <c r="E102" s="11">
        <v>500000</v>
      </c>
      <c r="F102" s="11"/>
      <c r="G102" s="11">
        <f>E102+F102</f>
        <v>500000</v>
      </c>
      <c r="H102" s="11"/>
      <c r="I102" s="11">
        <v>250000</v>
      </c>
      <c r="J102" s="11">
        <f>G102-H102-I102</f>
        <v>250000</v>
      </c>
      <c r="K102" s="11" t="s">
        <v>175</v>
      </c>
      <c r="L102" s="5">
        <f>MIN(500000,J102)</f>
        <v>250000</v>
      </c>
      <c r="M102" s="6"/>
    </row>
    <row r="103" spans="1:13" x14ac:dyDescent="0.25">
      <c r="A103" s="9">
        <v>101</v>
      </c>
      <c r="B103" s="10" t="s">
        <v>141</v>
      </c>
      <c r="C103" s="10" t="s">
        <v>12</v>
      </c>
      <c r="D103" s="10" t="s">
        <v>11</v>
      </c>
      <c r="E103" s="11"/>
      <c r="F103" s="11"/>
      <c r="G103" s="11">
        <f>E103+F103</f>
        <v>0</v>
      </c>
      <c r="H103" s="11"/>
      <c r="I103" s="11"/>
      <c r="J103" s="11">
        <f>G103-H103-I103</f>
        <v>0</v>
      </c>
      <c r="K103" s="11"/>
      <c r="L103" s="6"/>
      <c r="M103" s="6"/>
    </row>
    <row r="104" spans="1:13" x14ac:dyDescent="0.25">
      <c r="A104" s="9">
        <v>102</v>
      </c>
      <c r="B104" s="10" t="s">
        <v>142</v>
      </c>
      <c r="C104" s="10" t="s">
        <v>143</v>
      </c>
      <c r="D104" s="10" t="s">
        <v>11</v>
      </c>
      <c r="E104" s="11">
        <v>500000</v>
      </c>
      <c r="F104" s="11"/>
      <c r="G104" s="11">
        <f>E104+F104</f>
        <v>500000</v>
      </c>
      <c r="H104" s="11"/>
      <c r="I104" s="11">
        <v>250000</v>
      </c>
      <c r="J104" s="11">
        <f>G104-H104-I104</f>
        <v>250000</v>
      </c>
      <c r="K104" s="11" t="s">
        <v>175</v>
      </c>
      <c r="L104" s="5">
        <f>MIN(500000,J104)</f>
        <v>250000</v>
      </c>
      <c r="M104" s="6"/>
    </row>
    <row r="105" spans="1:13" x14ac:dyDescent="0.25">
      <c r="A105" s="9">
        <v>103</v>
      </c>
      <c r="B105" s="10" t="s">
        <v>144</v>
      </c>
      <c r="C105" s="10" t="s">
        <v>12</v>
      </c>
      <c r="D105" s="10" t="s">
        <v>11</v>
      </c>
      <c r="E105" s="11"/>
      <c r="F105" s="11"/>
      <c r="G105" s="11">
        <f>E105+F105</f>
        <v>0</v>
      </c>
      <c r="H105" s="11"/>
      <c r="I105" s="11"/>
      <c r="J105" s="11">
        <f>G105-H105-I105</f>
        <v>0</v>
      </c>
      <c r="K105" s="11"/>
      <c r="L105" s="6"/>
      <c r="M105" s="6"/>
    </row>
    <row r="106" spans="1:13" x14ac:dyDescent="0.25">
      <c r="A106" s="9">
        <v>104</v>
      </c>
      <c r="B106" s="10" t="s">
        <v>145</v>
      </c>
      <c r="C106" s="10" t="s">
        <v>12</v>
      </c>
      <c r="D106" s="10" t="s">
        <v>11</v>
      </c>
      <c r="E106" s="11"/>
      <c r="F106" s="11"/>
      <c r="G106" s="11">
        <f>E106+F106</f>
        <v>0</v>
      </c>
      <c r="H106" s="11"/>
      <c r="I106" s="11"/>
      <c r="J106" s="11">
        <f>G106-H106-I106</f>
        <v>0</v>
      </c>
      <c r="K106" s="11"/>
      <c r="L106" s="6"/>
      <c r="M106" s="6"/>
    </row>
    <row r="107" spans="1:13" x14ac:dyDescent="0.25">
      <c r="A107" s="9">
        <v>105</v>
      </c>
      <c r="B107" s="10" t="s">
        <v>146</v>
      </c>
      <c r="C107" s="10" t="s">
        <v>12</v>
      </c>
      <c r="D107" s="10" t="s">
        <v>11</v>
      </c>
      <c r="E107" s="11"/>
      <c r="F107" s="11"/>
      <c r="G107" s="11">
        <f>E107+F107</f>
        <v>0</v>
      </c>
      <c r="H107" s="11"/>
      <c r="I107" s="11"/>
      <c r="J107" s="11">
        <f>G107-H107-I107</f>
        <v>0</v>
      </c>
      <c r="K107" s="11"/>
      <c r="L107" s="6"/>
      <c r="M107" s="6"/>
    </row>
    <row r="108" spans="1:13" x14ac:dyDescent="0.25">
      <c r="A108" s="9">
        <v>106</v>
      </c>
      <c r="B108" s="10" t="s">
        <v>147</v>
      </c>
      <c r="C108" s="10" t="s">
        <v>148</v>
      </c>
      <c r="D108" s="10" t="s">
        <v>11</v>
      </c>
      <c r="E108" s="11">
        <v>500000</v>
      </c>
      <c r="F108" s="11"/>
      <c r="G108" s="11">
        <f>E108+F108</f>
        <v>500000</v>
      </c>
      <c r="H108" s="11"/>
      <c r="I108" s="11"/>
      <c r="J108" s="11">
        <f>G108-H108-I108</f>
        <v>500000</v>
      </c>
      <c r="K108" s="11"/>
      <c r="L108" s="5">
        <f>MIN(500000,J108)</f>
        <v>500000</v>
      </c>
      <c r="M108" s="6"/>
    </row>
    <row r="109" spans="1:13" x14ac:dyDescent="0.25">
      <c r="A109" s="9">
        <v>107</v>
      </c>
      <c r="B109" s="10" t="s">
        <v>149</v>
      </c>
      <c r="C109" s="10" t="s">
        <v>31</v>
      </c>
      <c r="D109" s="10" t="s">
        <v>11</v>
      </c>
      <c r="E109" s="11">
        <v>500000</v>
      </c>
      <c r="F109" s="11"/>
      <c r="G109" s="11">
        <f>E109+F109</f>
        <v>500000</v>
      </c>
      <c r="H109" s="11"/>
      <c r="I109" s="11"/>
      <c r="J109" s="11">
        <f>G109-H109-I109</f>
        <v>500000</v>
      </c>
      <c r="K109" s="11"/>
      <c r="L109" s="5">
        <f>MIN(500000,J109)</f>
        <v>500000</v>
      </c>
      <c r="M109" s="6"/>
    </row>
    <row r="110" spans="1:13" x14ac:dyDescent="0.25">
      <c r="A110" s="9">
        <v>108</v>
      </c>
      <c r="B110" s="10" t="s">
        <v>150</v>
      </c>
      <c r="C110" s="10" t="s">
        <v>21</v>
      </c>
      <c r="D110" s="10" t="s">
        <v>11</v>
      </c>
      <c r="E110" s="11">
        <v>500000</v>
      </c>
      <c r="F110" s="11"/>
      <c r="G110" s="11">
        <f>E110+F110</f>
        <v>500000</v>
      </c>
      <c r="H110" s="11"/>
      <c r="I110" s="11">
        <v>250000</v>
      </c>
      <c r="J110" s="11">
        <f>G110-H110-I110</f>
        <v>250000</v>
      </c>
      <c r="K110" s="11" t="s">
        <v>175</v>
      </c>
      <c r="L110" s="5">
        <v>500000</v>
      </c>
      <c r="M110" s="6" t="s">
        <v>183</v>
      </c>
    </row>
    <row r="111" spans="1:13" x14ac:dyDescent="0.25">
      <c r="A111" s="9">
        <v>109</v>
      </c>
      <c r="B111" s="10" t="s">
        <v>151</v>
      </c>
      <c r="C111" s="10" t="s">
        <v>21</v>
      </c>
      <c r="D111" s="10" t="s">
        <v>11</v>
      </c>
      <c r="E111" s="11">
        <v>500000</v>
      </c>
      <c r="F111" s="11">
        <f>1050000*0.9</f>
        <v>945000</v>
      </c>
      <c r="G111" s="11">
        <f>E111+F111</f>
        <v>1445000</v>
      </c>
      <c r="H111" s="11"/>
      <c r="I111" s="11">
        <v>250000</v>
      </c>
      <c r="J111" s="11">
        <f>G111-H111-I111</f>
        <v>1195000</v>
      </c>
      <c r="K111" s="11" t="s">
        <v>175</v>
      </c>
      <c r="L111" s="5">
        <f>MIN(500000,J111)</f>
        <v>500000</v>
      </c>
      <c r="M111" s="6" t="s">
        <v>182</v>
      </c>
    </row>
    <row r="112" spans="1:13" x14ac:dyDescent="0.25">
      <c r="A112" s="9">
        <v>110</v>
      </c>
      <c r="B112" s="10" t="s">
        <v>152</v>
      </c>
      <c r="C112" s="10" t="s">
        <v>14</v>
      </c>
      <c r="D112" s="10" t="s">
        <v>11</v>
      </c>
      <c r="E112" s="11">
        <v>500000</v>
      </c>
      <c r="F112" s="11">
        <v>1392000</v>
      </c>
      <c r="G112" s="11">
        <f>E112+F112</f>
        <v>1892000</v>
      </c>
      <c r="H112" s="11">
        <v>1392000</v>
      </c>
      <c r="I112" s="11"/>
      <c r="J112" s="11">
        <f>G112-H112-I112</f>
        <v>500000</v>
      </c>
      <c r="K112" s="11"/>
      <c r="L112" s="5">
        <f>MIN(500000,J112)</f>
        <v>500000</v>
      </c>
      <c r="M112" s="6"/>
    </row>
    <row r="113" spans="1:13" x14ac:dyDescent="0.25">
      <c r="A113" s="9">
        <v>111</v>
      </c>
      <c r="B113" s="10" t="s">
        <v>153</v>
      </c>
      <c r="C113" s="10" t="s">
        <v>75</v>
      </c>
      <c r="D113" s="10" t="s">
        <v>11</v>
      </c>
      <c r="E113" s="11">
        <v>500000</v>
      </c>
      <c r="F113" s="11">
        <v>230000</v>
      </c>
      <c r="G113" s="11">
        <f>E113+F113</f>
        <v>730000</v>
      </c>
      <c r="H113" s="11">
        <v>230000</v>
      </c>
      <c r="I113" s="11"/>
      <c r="J113" s="11">
        <f>G113-H113-I113</f>
        <v>500000</v>
      </c>
      <c r="K113" s="11"/>
      <c r="L113" s="5">
        <f>MIN(500000,J113)</f>
        <v>500000</v>
      </c>
      <c r="M113" s="6"/>
    </row>
    <row r="114" spans="1:13" x14ac:dyDescent="0.25">
      <c r="A114" s="9">
        <v>112</v>
      </c>
      <c r="B114" s="10" t="s">
        <v>154</v>
      </c>
      <c r="C114" s="10" t="s">
        <v>19</v>
      </c>
      <c r="D114" s="10" t="s">
        <v>11</v>
      </c>
      <c r="E114" s="11">
        <v>500000</v>
      </c>
      <c r="F114" s="11"/>
      <c r="G114" s="11">
        <f>E114+F114</f>
        <v>500000</v>
      </c>
      <c r="H114" s="11"/>
      <c r="I114" s="11">
        <v>250000</v>
      </c>
      <c r="J114" s="11">
        <f>G114-H114-I114</f>
        <v>250000</v>
      </c>
      <c r="K114" s="11" t="s">
        <v>175</v>
      </c>
      <c r="L114" s="5">
        <f>MIN(500000,J114)</f>
        <v>250000</v>
      </c>
      <c r="M114" s="6"/>
    </row>
    <row r="115" spans="1:13" x14ac:dyDescent="0.25">
      <c r="A115" s="9">
        <v>113</v>
      </c>
      <c r="B115" s="10" t="s">
        <v>155</v>
      </c>
      <c r="C115" s="10" t="s">
        <v>23</v>
      </c>
      <c r="D115" s="10" t="s">
        <v>11</v>
      </c>
      <c r="E115" s="11">
        <v>500000</v>
      </c>
      <c r="F115" s="11"/>
      <c r="G115" s="11">
        <f>E115+F115</f>
        <v>500000</v>
      </c>
      <c r="H115" s="11"/>
      <c r="I115" s="11">
        <v>250000</v>
      </c>
      <c r="J115" s="11">
        <f>G115-H115-I115</f>
        <v>250000</v>
      </c>
      <c r="K115" s="11" t="s">
        <v>175</v>
      </c>
      <c r="L115" s="5">
        <f>MIN(500000,J115)</f>
        <v>250000</v>
      </c>
      <c r="M115" s="6"/>
    </row>
    <row r="116" spans="1:13" x14ac:dyDescent="0.25">
      <c r="A116" s="9">
        <v>114</v>
      </c>
      <c r="B116" s="10" t="s">
        <v>156</v>
      </c>
      <c r="C116" s="10" t="s">
        <v>75</v>
      </c>
      <c r="D116" s="10" t="s">
        <v>11</v>
      </c>
      <c r="E116" s="11">
        <v>500000</v>
      </c>
      <c r="F116" s="11"/>
      <c r="G116" s="11">
        <f>E116+F116</f>
        <v>500000</v>
      </c>
      <c r="H116" s="11"/>
      <c r="I116" s="11">
        <v>250000</v>
      </c>
      <c r="J116" s="11">
        <f>G116-H116-I116</f>
        <v>250000</v>
      </c>
      <c r="K116" s="11" t="s">
        <v>175</v>
      </c>
      <c r="L116" s="5">
        <f>MIN(500000,J116)</f>
        <v>250000</v>
      </c>
      <c r="M116" s="6"/>
    </row>
    <row r="117" spans="1:13" x14ac:dyDescent="0.25">
      <c r="A117" s="9">
        <v>115</v>
      </c>
      <c r="B117" s="10" t="s">
        <v>157</v>
      </c>
      <c r="C117" s="10" t="s">
        <v>88</v>
      </c>
      <c r="D117" s="10" t="s">
        <v>15</v>
      </c>
      <c r="E117" s="11">
        <v>500000</v>
      </c>
      <c r="F117" s="11"/>
      <c r="G117" s="11">
        <f>E117+F117</f>
        <v>500000</v>
      </c>
      <c r="H117" s="11"/>
      <c r="I117" s="11">
        <v>250000</v>
      </c>
      <c r="J117" s="11">
        <f>G117-H117-I117</f>
        <v>250000</v>
      </c>
      <c r="K117" s="11" t="s">
        <v>175</v>
      </c>
      <c r="L117" s="5">
        <f>MIN(500000,J117)</f>
        <v>250000</v>
      </c>
      <c r="M117" s="6"/>
    </row>
    <row r="118" spans="1:13" x14ac:dyDescent="0.25">
      <c r="A118" s="9">
        <v>116</v>
      </c>
      <c r="B118" s="10" t="s">
        <v>158</v>
      </c>
      <c r="C118" s="10" t="s">
        <v>17</v>
      </c>
      <c r="D118" s="10" t="s">
        <v>11</v>
      </c>
      <c r="E118" s="11">
        <v>500000</v>
      </c>
      <c r="F118" s="11">
        <v>1392000</v>
      </c>
      <c r="G118" s="11">
        <f>E118+F118</f>
        <v>1892000</v>
      </c>
      <c r="H118" s="11">
        <v>1392000</v>
      </c>
      <c r="I118" s="11"/>
      <c r="J118" s="11">
        <f>G118-H118-I118</f>
        <v>500000</v>
      </c>
      <c r="K118" s="11"/>
      <c r="L118" s="5">
        <f>MIN(500000,J118)</f>
        <v>500000</v>
      </c>
      <c r="M118" s="6"/>
    </row>
    <row r="119" spans="1:13" x14ac:dyDescent="0.25">
      <c r="A119" s="9">
        <v>117</v>
      </c>
      <c r="B119" s="10" t="s">
        <v>159</v>
      </c>
      <c r="C119" s="10" t="s">
        <v>50</v>
      </c>
      <c r="D119" s="10" t="s">
        <v>11</v>
      </c>
      <c r="E119" s="11">
        <v>500000</v>
      </c>
      <c r="F119" s="11">
        <v>1022000</v>
      </c>
      <c r="G119" s="11">
        <f>E119+F119</f>
        <v>1522000</v>
      </c>
      <c r="H119" s="11">
        <v>1022000</v>
      </c>
      <c r="I119" s="11"/>
      <c r="J119" s="11">
        <f>G119-H119-I119</f>
        <v>500000</v>
      </c>
      <c r="K119" s="11"/>
      <c r="L119" s="5">
        <f>MIN(500000,J119)</f>
        <v>500000</v>
      </c>
      <c r="M119" s="6"/>
    </row>
    <row r="120" spans="1:13" x14ac:dyDescent="0.25">
      <c r="A120" s="9">
        <v>118</v>
      </c>
      <c r="B120" s="10" t="s">
        <v>160</v>
      </c>
      <c r="C120" s="10" t="s">
        <v>48</v>
      </c>
      <c r="D120" s="10" t="s">
        <v>11</v>
      </c>
      <c r="E120" s="11">
        <v>400000</v>
      </c>
      <c r="F120" s="11"/>
      <c r="G120" s="11">
        <f>E120+F120</f>
        <v>400000</v>
      </c>
      <c r="H120" s="11"/>
      <c r="I120" s="11">
        <v>50000</v>
      </c>
      <c r="J120" s="11">
        <f>G120-H120-I120</f>
        <v>350000</v>
      </c>
      <c r="K120" s="11" t="s">
        <v>178</v>
      </c>
      <c r="L120" s="5">
        <f>MIN(500000,J120)</f>
        <v>350000</v>
      </c>
      <c r="M120" s="6"/>
    </row>
    <row r="121" spans="1:13" x14ac:dyDescent="0.25">
      <c r="A121" s="9">
        <v>119</v>
      </c>
      <c r="B121" s="10" t="s">
        <v>161</v>
      </c>
      <c r="C121" s="10" t="s">
        <v>84</v>
      </c>
      <c r="D121" s="10" t="s">
        <v>11</v>
      </c>
      <c r="E121" s="11">
        <v>500000</v>
      </c>
      <c r="F121" s="11">
        <v>712000</v>
      </c>
      <c r="G121" s="11">
        <f>E121+F121</f>
        <v>1212000</v>
      </c>
      <c r="H121" s="11">
        <v>712000</v>
      </c>
      <c r="I121" s="11"/>
      <c r="J121" s="11">
        <f>G121-H121-I121</f>
        <v>500000</v>
      </c>
      <c r="K121" s="11"/>
      <c r="L121" s="5">
        <f>MIN(500000,J121)</f>
        <v>500000</v>
      </c>
      <c r="M121" s="6"/>
    </row>
    <row r="122" spans="1:13" ht="30" x14ac:dyDescent="0.25">
      <c r="A122" s="9">
        <v>120</v>
      </c>
      <c r="B122" s="10" t="s">
        <v>162</v>
      </c>
      <c r="C122" s="10" t="s">
        <v>163</v>
      </c>
      <c r="D122" s="10" t="s">
        <v>11</v>
      </c>
      <c r="E122" s="11">
        <v>500000</v>
      </c>
      <c r="F122" s="11">
        <v>450000</v>
      </c>
      <c r="G122" s="11">
        <f>E122+F122</f>
        <v>950000</v>
      </c>
      <c r="H122" s="11">
        <v>450000</v>
      </c>
      <c r="I122" s="11"/>
      <c r="J122" s="11">
        <f>G122-H122-I122</f>
        <v>500000</v>
      </c>
      <c r="K122" s="11"/>
      <c r="L122" s="5">
        <f>MIN(500000,J122)</f>
        <v>500000</v>
      </c>
      <c r="M122" s="6"/>
    </row>
    <row r="123" spans="1:13" x14ac:dyDescent="0.25">
      <c r="A123" s="9">
        <v>121</v>
      </c>
      <c r="B123" s="10" t="s">
        <v>164</v>
      </c>
      <c r="C123" s="10" t="s">
        <v>52</v>
      </c>
      <c r="D123" s="10" t="s">
        <v>11</v>
      </c>
      <c r="E123" s="11">
        <v>500000</v>
      </c>
      <c r="F123" s="11"/>
      <c r="G123" s="11">
        <f>E123+F123</f>
        <v>500000</v>
      </c>
      <c r="H123" s="11"/>
      <c r="I123" s="11"/>
      <c r="J123" s="11">
        <f>G123-H123-I123</f>
        <v>500000</v>
      </c>
      <c r="K123" s="11"/>
      <c r="L123" s="5">
        <f>MIN(500000,J123)</f>
        <v>500000</v>
      </c>
      <c r="M123" s="6"/>
    </row>
    <row r="124" spans="1:13" x14ac:dyDescent="0.25">
      <c r="A124" s="9">
        <v>122</v>
      </c>
      <c r="B124" s="10" t="s">
        <v>165</v>
      </c>
      <c r="C124" s="10" t="s">
        <v>52</v>
      </c>
      <c r="D124" s="10" t="s">
        <v>11</v>
      </c>
      <c r="E124" s="11">
        <v>500000</v>
      </c>
      <c r="F124" s="11"/>
      <c r="G124" s="11">
        <f>E124+F124</f>
        <v>500000</v>
      </c>
      <c r="H124" s="11"/>
      <c r="I124" s="11"/>
      <c r="J124" s="11">
        <f>G124-H124-I124</f>
        <v>500000</v>
      </c>
      <c r="K124" s="11"/>
      <c r="L124" s="5">
        <f>MIN(500000,J124)</f>
        <v>500000</v>
      </c>
      <c r="M124" s="6"/>
    </row>
    <row r="125" spans="1:13" x14ac:dyDescent="0.25">
      <c r="A125" s="9">
        <v>123</v>
      </c>
      <c r="B125" s="10" t="s">
        <v>166</v>
      </c>
      <c r="C125" s="10" t="s">
        <v>81</v>
      </c>
      <c r="D125" s="10" t="s">
        <v>11</v>
      </c>
      <c r="E125" s="11">
        <v>500000</v>
      </c>
      <c r="F125" s="11">
        <v>417000</v>
      </c>
      <c r="G125" s="11">
        <f>E125+F125</f>
        <v>917000</v>
      </c>
      <c r="H125" s="11">
        <v>417000</v>
      </c>
      <c r="I125" s="11"/>
      <c r="J125" s="11">
        <f>G125-H125-I125</f>
        <v>500000</v>
      </c>
      <c r="K125" s="11"/>
      <c r="L125" s="5">
        <f>MIN(500000,J125)</f>
        <v>500000</v>
      </c>
      <c r="M125" s="6"/>
    </row>
    <row r="126" spans="1:13" x14ac:dyDescent="0.25">
      <c r="A126" s="9">
        <v>124</v>
      </c>
      <c r="B126" s="10" t="s">
        <v>167</v>
      </c>
      <c r="C126" s="10" t="s">
        <v>23</v>
      </c>
      <c r="D126" s="10" t="s">
        <v>11</v>
      </c>
      <c r="E126" s="11">
        <v>500000</v>
      </c>
      <c r="F126" s="11">
        <v>102000</v>
      </c>
      <c r="G126" s="11">
        <f>E126+F126</f>
        <v>602000</v>
      </c>
      <c r="H126" s="11">
        <v>102000</v>
      </c>
      <c r="I126" s="11"/>
      <c r="J126" s="11">
        <f>G126-H126-I126</f>
        <v>500000</v>
      </c>
      <c r="K126" s="11"/>
      <c r="L126" s="5">
        <f>MIN(500000,J126)</f>
        <v>500000</v>
      </c>
      <c r="M126" s="6"/>
    </row>
    <row r="127" spans="1:13" ht="30" x14ac:dyDescent="0.25">
      <c r="A127" s="9">
        <v>125</v>
      </c>
      <c r="B127" s="10" t="s">
        <v>168</v>
      </c>
      <c r="C127" s="10" t="s">
        <v>169</v>
      </c>
      <c r="D127" s="10" t="s">
        <v>11</v>
      </c>
      <c r="E127" s="11">
        <v>500000</v>
      </c>
      <c r="F127" s="11"/>
      <c r="G127" s="11">
        <f>E127+F127</f>
        <v>500000</v>
      </c>
      <c r="H127" s="11"/>
      <c r="I127" s="11"/>
      <c r="J127" s="11">
        <f>G127-H127-I127</f>
        <v>500000</v>
      </c>
      <c r="K127" s="11"/>
      <c r="L127" s="5">
        <f>MIN(500000,J127)</f>
        <v>500000</v>
      </c>
      <c r="M127" s="6"/>
    </row>
    <row r="128" spans="1:13" x14ac:dyDescent="0.25">
      <c r="A128" s="9">
        <v>126</v>
      </c>
      <c r="B128" s="10" t="s">
        <v>170</v>
      </c>
      <c r="C128" s="10" t="s">
        <v>48</v>
      </c>
      <c r="D128" s="10" t="s">
        <v>11</v>
      </c>
      <c r="E128" s="11">
        <v>500000</v>
      </c>
      <c r="F128" s="11">
        <v>102000</v>
      </c>
      <c r="G128" s="11">
        <f>E128+F128</f>
        <v>602000</v>
      </c>
      <c r="H128" s="11">
        <v>102000</v>
      </c>
      <c r="I128" s="11"/>
      <c r="J128" s="11">
        <f>G128-H128-I128</f>
        <v>500000</v>
      </c>
      <c r="K128" s="11"/>
      <c r="L128" s="5">
        <f>MIN(500000,J128)</f>
        <v>500000</v>
      </c>
      <c r="M128" s="6"/>
    </row>
    <row r="129" spans="1:13" x14ac:dyDescent="0.25">
      <c r="A129" s="9">
        <v>127</v>
      </c>
      <c r="B129" s="10" t="s">
        <v>171</v>
      </c>
      <c r="C129" s="10" t="s">
        <v>27</v>
      </c>
      <c r="D129" s="10" t="s">
        <v>11</v>
      </c>
      <c r="E129" s="11">
        <v>500000</v>
      </c>
      <c r="F129" s="11">
        <v>209000</v>
      </c>
      <c r="G129" s="11">
        <f>E129+F129</f>
        <v>709000</v>
      </c>
      <c r="H129" s="11">
        <v>209000</v>
      </c>
      <c r="I129" s="11"/>
      <c r="J129" s="11">
        <f>G129-H129-I129</f>
        <v>500000</v>
      </c>
      <c r="K129" s="11"/>
      <c r="L129" s="5">
        <f>MIN(500000,J129)</f>
        <v>500000</v>
      </c>
      <c r="M129" s="6"/>
    </row>
    <row r="130" spans="1:13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12">
        <f>SUM(J3:J129)</f>
        <v>29338400</v>
      </c>
      <c r="K130" s="8"/>
      <c r="L130" s="7">
        <f>SUM(L3:L129)</f>
        <v>27924400</v>
      </c>
      <c r="M130" s="8"/>
    </row>
  </sheetData>
  <autoFilter ref="A2:K130" xr:uid="{00000000-0009-0000-0000-000000000000}">
    <sortState xmlns:xlrd2="http://schemas.microsoft.com/office/spreadsheetml/2017/richdata2" ref="A3:K130">
      <sortCondition ref="A2:A129"/>
    </sortState>
  </autoFilter>
  <mergeCells count="2">
    <mergeCell ref="A1:D1"/>
    <mergeCell ref="E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2024-12-25T06:22:45Z</dcterms:modified>
</cp:coreProperties>
</file>