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66925"/>
  <mc:AlternateContent xmlns:mc="http://schemas.openxmlformats.org/markup-compatibility/2006">
    <mc:Choice Requires="x15">
      <x15ac:absPath xmlns:x15ac="http://schemas.microsoft.com/office/spreadsheetml/2010/11/ac" url="G:\LÀM VIỆC\DATA_TN\Hoàng\2024\Tháng 12\Báo Đà Nẵng\"/>
    </mc:Choice>
  </mc:AlternateContent>
  <xr:revisionPtr revIDLastSave="0" documentId="13_ncr:1_{B6A1011A-50B3-47C5-B959-15ECBA93EA51}" xr6:coauthVersionLast="47" xr6:coauthVersionMax="47" xr10:uidLastSave="{00000000-0000-0000-0000-000000000000}"/>
  <bookViews>
    <workbookView xWindow="-120" yWindow="-120" windowWidth="20730" windowHeight="11160" xr2:uid="{00000000-000D-0000-FFFF-FFFF00000000}"/>
  </bookViews>
  <sheets>
    <sheet name="1000" sheetId="8" r:id="rId1"/>
  </sheets>
  <definedNames>
    <definedName name="_xlnm.Print_Area" localSheetId="0">'1000'!$A$1:$I$49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3" i="8" l="1"/>
  <c r="G34" i="8" s="1"/>
  <c r="F16" i="8"/>
  <c r="F23" i="8"/>
  <c r="F24" i="8"/>
  <c r="E33" i="8"/>
  <c r="H33" i="8" l="1"/>
  <c r="H34" i="8" s="1"/>
  <c r="I34" i="8" s="1"/>
  <c r="F33" i="8"/>
</calcChain>
</file>

<file path=xl/sharedStrings.xml><?xml version="1.0" encoding="utf-8"?>
<sst xmlns="http://schemas.openxmlformats.org/spreadsheetml/2006/main" count="111" uniqueCount="75">
  <si>
    <t>Ghi chú</t>
  </si>
  <si>
    <t>BẢNG BÁO GIÁ GÓI KHÁM SỨC KHỎE TỔNG QUÁT</t>
  </si>
  <si>
    <t>Danh mục khám</t>
  </si>
  <si>
    <t>Chức năng khám</t>
  </si>
  <si>
    <t>Chẩn đoán hình ảnh</t>
  </si>
  <si>
    <t>Chụp X-Quang tim phổi kỹ thuật số (Hãng Fuji - Nhật)</t>
  </si>
  <si>
    <t>Phát hiện các bệnh về lao, phổi, u, … Bệnh tim liên quan tới phổi.</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</si>
  <si>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</si>
  <si>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</si>
  <si>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</si>
  <si>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</si>
  <si>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</si>
  <si>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</si>
  <si>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</si>
  <si>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</si>
  <si>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</si>
  <si>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</si>
  <si>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 xml:space="preserve">Tổng kết và tư vấn sức khỏe </t>
  </si>
  <si>
    <t xml:space="preserve">Tư vấn điều trị toàn bộ các kết quả khám </t>
  </si>
  <si>
    <t>Miễn phí</t>
  </si>
  <si>
    <t xml:space="preserve">TỔNG CỘNG </t>
  </si>
  <si>
    <t>* Lưu ý:</t>
  </si>
  <si>
    <t>* Giá này dành cho những dịch vụ thực hiện ngay tại Thiện Nhân Đà nẵng. Nếu đơn vị yêu cầu tổ chức khám tại chỗ thì tùy từng trường hợp sẽ thương thảo giá phù hợp.</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</si>
  <si>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</si>
  <si>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</si>
  <si>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</si>
  <si>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</si>
  <si>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</si>
  <si>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 xml:space="preserve">CÔNG TY CỔ PHẦN BỆNH VIỆN THIỆN NHÂN ĐÀ NẴNG 
Số 276-278 Đống Đa - P Thanh Bình -Thành Phố Đà Nẵng 
Điện Thoại : 0236.828489 - 0236. 568988 
Email : Thiennhanhospital@gmail.com
</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</si>
  <si>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</si>
  <si>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</si>
  <si>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</si>
  <si>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</si>
  <si>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</si>
  <si>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</si>
  <si>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</si>
  <si>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</si>
  <si>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Tặng 1 phiếu thức uống miễn phí Café Sân Vườn tại ngay Trung tâm Thiện Nhân </t>
  </si>
  <si>
    <t>Điện tâm đồ. (Đo điện tim) 12 kênh (Hãng GE - Mỹ)</t>
  </si>
  <si>
    <t>Phát hiện sớm các bệnh lý thiếu máu cơ tim, rối loạn nhịp tim</t>
  </si>
  <si>
    <t>STT</t>
  </si>
  <si>
    <t>Siêu âm màu Bụng - Tổng Quát  (Máy Siemens Sequoia 2022- Đức hiện đại nhất )</t>
  </si>
  <si>
    <t>Siêu âm Tuyến giáp  (Máy Siemens Sequoia 2022- Đức hiện đại nhất )</t>
  </si>
  <si>
    <t>Phát hiện sớm, chính xác các bệnh lý về tuyến giáp (u tuyến giáp...).</t>
  </si>
  <si>
    <t>Nam</t>
  </si>
  <si>
    <t>Nữ</t>
  </si>
  <si>
    <t>x</t>
  </si>
  <si>
    <t>Phát hiện các bệnh lý về sản phụ khoa, vú</t>
  </si>
  <si>
    <t>. Ms Sương ( TP.KD) : 0935.345.693</t>
  </si>
  <si>
    <t>Đơn giá niêm yết tại Bệnh viện</t>
  </si>
  <si>
    <t>Khám phụ khoa và khám vú</t>
  </si>
  <si>
    <t>Đơn giá áp dụng cho đơn vị</t>
  </si>
  <si>
    <t>Kiểm tra gout</t>
  </si>
  <si>
    <t>Định lượng ACID URIC máu (Hãng Roche - Thụy sỹ - Hóa chất chính hãng - Hóa chất chính hãng)</t>
  </si>
  <si>
    <t>Phát hiện bệnh Goutte.</t>
  </si>
  <si>
    <t>Ca 72-4  trong máu (Hãng Roche - Thụy sỹ - Hóa chất chính hãng)</t>
  </si>
  <si>
    <t xml:space="preserve">Chỉ điểm ung thư dạ dày </t>
  </si>
  <si>
    <t>Ca 15-3  trong máu (Hãng Roche - Thụy sỹ - Hóa chất chính hãng)</t>
  </si>
  <si>
    <t xml:space="preserve">Chỉ điểm ung thư vú </t>
  </si>
  <si>
    <t>Kiểm tra viêm gan do rượu bia</t>
  </si>
  <si>
    <t>Gamma GT  (Hãng Roche - Thụy sỹ - Hóa chất chính hãng - Hóa chất chính hãng)</t>
  </si>
  <si>
    <t>Phát hiện tình trạng viêm gan do độc gan, đặc biệt do bia rượu.</t>
  </si>
  <si>
    <t>Tổng quát</t>
  </si>
  <si>
    <t>Khám nội</t>
  </si>
  <si>
    <t>Ưu đãi</t>
  </si>
  <si>
    <t>Kính gửi: QUÍ ĐƠN VỊ BÁO ĐÀ NẴNG</t>
  </si>
  <si>
    <r>
      <t xml:space="preserve">Đà Nẵng, </t>
    </r>
    <r>
      <rPr>
        <sz val="12"/>
        <rFont val="Times New Roman"/>
        <family val="1"/>
      </rPr>
      <t>Ngày …  tháng … năm 2024</t>
    </r>
  </si>
  <si>
    <t>TỔNG GIÁM ĐỐC</t>
  </si>
  <si>
    <t>ThS.BS NGÔ ĐỨC HẢI</t>
  </si>
  <si>
    <t>. Trung tâm rất hân hạnh được hợp tác với Quý Công ty/Đơn vị và Quý khách hàng trong lĩnh vực đồng hành chăm sóc sức khỏe.</t>
  </si>
  <si>
    <t>. Kính mong sự hỗ trợ và tạo điều kiện của Quý lãnh đạo Công ty/Đơn vị.</t>
  </si>
  <si>
    <t>. Kính chúc sức khỏe và trân trọng cảm ơn!</t>
  </si>
  <si>
    <t>.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</si>
  <si>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Báo giá này có hiệu lực kể từ ngày báo giá cho đến hết năm 2024</t>
  </si>
  <si>
    <t>. Đơn giá trên đã bao gồm hóa đơn tài chính (không chịu thuế VAT).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</si>
</sst>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20"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u/>
      <sz val="13"/>
      <color rgb="FFFF0000"/>
      <name val="Times New Roman"/>
      <family val="1"/>
    </font>
    <font>
      <b/>
      <sz val="16"/>
      <color theme="1"/>
      <name val="Times New Roman"/>
      <family val="1"/>
    </font>
    <font>
      <sz val="13"/>
      <color rgb="FFFF0000"/>
      <name val="Times New Roman"/>
      <family val="1"/>
    </font>
    <font>
      <sz val="13"/>
      <name val="Times New Roman"/>
      <family val="1"/>
    </font>
    <font>
      <sz val="12"/>
      <name val="Times New Roman"/>
      <family val="1"/>
    </font>
    <font>
      <b/>
      <sz val="12"/>
      <name val="Times New Roman"/>
      <family val="1"/>
    </font>
  </fonts>
  <fills count="7">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bgColor indexed="64"/>
      </patternFill>
    </fill>
    <fill>
      <patternFill patternType="solid">
        <fgColor theme="0" tint="-0.34998626667073579"/>
        <bgColor indexed="64"/>
      </patternFill>
    </fill>
    <fill>
      <patternFill patternType="solid">
        <fgColor theme="4" tint="0.3999755851924192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164" fontId="3" fillId="0" borderId="0" applyFont="0" applyFill="0" applyBorder="0" applyAlignment="0" applyProtection="0"/>
  </cellStyleXfs>
  <cellXfs count="115">
    <xf numFmtId="0" fontId="0" fillId="0" borderId="0" xfId="0"/>
    <xf numFmtId="0" fontId="2" fillId="0" borderId="5" xfId="0" applyFont="1" applyBorder="1" applyAlignment="1">
      <alignment horizontal="center" vertical="center"/>
    </xf>
    <xf numFmtId="0" fontId="2" fillId="0" borderId="5" xfId="0" applyFont="1" applyBorder="1" applyAlignment="1">
      <alignment vertical="center"/>
    </xf>
    <xf numFmtId="0" fontId="4"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5" xfId="0" applyFont="1" applyBorder="1"/>
    <xf numFmtId="3" fontId="2" fillId="0" borderId="5" xfId="1" applyNumberFormat="1" applyFont="1" applyBorder="1" applyAlignment="1">
      <alignment horizontal="center"/>
    </xf>
    <xf numFmtId="0" fontId="4" fillId="0" borderId="5" xfId="0" applyFont="1" applyBorder="1" applyAlignment="1">
      <alignment wrapText="1"/>
    </xf>
    <xf numFmtId="0" fontId="2" fillId="0" borderId="5" xfId="0" applyFont="1" applyBorder="1" applyAlignment="1">
      <alignment horizontal="left" vertical="center" wrapText="1"/>
    </xf>
    <xf numFmtId="0" fontId="5" fillId="0" borderId="6" xfId="0" applyFont="1" applyBorder="1" applyAlignment="1">
      <alignment vertical="top" wrapText="1"/>
    </xf>
    <xf numFmtId="0" fontId="5" fillId="0" borderId="5" xfId="0" applyFont="1" applyBorder="1" applyAlignment="1">
      <alignment vertical="center"/>
    </xf>
    <xf numFmtId="0" fontId="5" fillId="0" borderId="5" xfId="0" applyFont="1" applyBorder="1" applyAlignment="1">
      <alignment vertical="top" wrapText="1"/>
    </xf>
    <xf numFmtId="0" fontId="7" fillId="0" borderId="5" xfId="0" applyFont="1" applyBorder="1" applyAlignment="1">
      <alignment horizontal="center" vertical="center"/>
    </xf>
    <xf numFmtId="3" fontId="5" fillId="0" borderId="5" xfId="1" applyNumberFormat="1" applyFont="1" applyBorder="1" applyAlignment="1">
      <alignment horizontal="center" vertical="center"/>
    </xf>
    <xf numFmtId="0" fontId="8" fillId="0" borderId="5" xfId="0" applyFont="1" applyBorder="1" applyAlignment="1">
      <alignment vertical="center" wrapText="1"/>
    </xf>
    <xf numFmtId="0" fontId="5" fillId="0" borderId="13" xfId="0" applyFont="1" applyBorder="1"/>
    <xf numFmtId="0" fontId="7" fillId="0" borderId="13" xfId="0" applyFont="1" applyBorder="1"/>
    <xf numFmtId="3" fontId="5" fillId="0" borderId="13" xfId="1" applyNumberFormat="1" applyFont="1" applyBorder="1" applyAlignment="1">
      <alignment horizontal="center"/>
    </xf>
    <xf numFmtId="0" fontId="9" fillId="0" borderId="13" xfId="0" applyFont="1" applyBorder="1" applyAlignment="1">
      <alignment wrapText="1"/>
    </xf>
    <xf numFmtId="3" fontId="10" fillId="4" borderId="1" xfId="1" applyNumberFormat="1" applyFont="1" applyFill="1" applyBorder="1" applyAlignment="1">
      <alignment horizontal="center" vertical="center" wrapText="1"/>
    </xf>
    <xf numFmtId="0" fontId="11" fillId="4" borderId="1" xfId="0" applyFont="1" applyFill="1" applyBorder="1" applyAlignment="1">
      <alignment horizontal="center" vertical="center" wrapText="1"/>
    </xf>
    <xf numFmtId="0" fontId="12" fillId="0" borderId="1" xfId="0" applyFont="1" applyBorder="1" applyAlignment="1">
      <alignment vertical="center" wrapText="1"/>
    </xf>
    <xf numFmtId="0" fontId="5" fillId="0" borderId="1" xfId="0" applyFont="1" applyBorder="1" applyAlignment="1">
      <alignment vertical="center" wrapText="1"/>
    </xf>
    <xf numFmtId="3" fontId="5" fillId="0" borderId="1" xfId="1" applyNumberFormat="1" applyFont="1" applyBorder="1" applyAlignment="1">
      <alignment horizontal="center" vertical="center" wrapText="1"/>
    </xf>
    <xf numFmtId="0" fontId="9" fillId="0" borderId="1" xfId="0" applyFont="1" applyBorder="1" applyAlignment="1">
      <alignment wrapText="1"/>
    </xf>
    <xf numFmtId="0" fontId="5" fillId="3" borderId="1" xfId="0" applyFont="1" applyFill="1" applyBorder="1" applyAlignment="1">
      <alignment vertical="center" wrapText="1"/>
    </xf>
    <xf numFmtId="0" fontId="5" fillId="0" borderId="1" xfId="0" applyFont="1" applyBorder="1" applyAlignment="1">
      <alignment vertical="center"/>
    </xf>
    <xf numFmtId="0" fontId="12" fillId="2" borderId="1" xfId="0" applyFont="1" applyFill="1" applyBorder="1" applyAlignment="1">
      <alignment horizontal="left" vertical="center" wrapText="1"/>
    </xf>
    <xf numFmtId="0" fontId="5" fillId="2" borderId="1" xfId="0" applyFont="1" applyFill="1" applyBorder="1" applyAlignment="1">
      <alignment vertical="center" wrapText="1"/>
    </xf>
    <xf numFmtId="3" fontId="12" fillId="2" borderId="1" xfId="1" applyNumberFormat="1" applyFont="1" applyFill="1" applyBorder="1" applyAlignment="1">
      <alignment horizontal="center" vertical="center"/>
    </xf>
    <xf numFmtId="0" fontId="9" fillId="4" borderId="1" xfId="0" applyFont="1" applyFill="1" applyBorder="1" applyAlignment="1">
      <alignment wrapText="1"/>
    </xf>
    <xf numFmtId="0" fontId="5" fillId="0" borderId="6" xfId="0" applyFont="1" applyBorder="1"/>
    <xf numFmtId="0" fontId="7" fillId="0" borderId="6" xfId="0" applyFont="1" applyBorder="1"/>
    <xf numFmtId="3" fontId="5" fillId="0" borderId="6" xfId="1" applyNumberFormat="1" applyFont="1" applyBorder="1" applyAlignment="1">
      <alignment horizontal="center"/>
    </xf>
    <xf numFmtId="0" fontId="5" fillId="0" borderId="5" xfId="0" applyFont="1" applyBorder="1" applyAlignment="1">
      <alignment horizontal="center" vertical="center"/>
    </xf>
    <xf numFmtId="0" fontId="14" fillId="0" borderId="5" xfId="0" applyFont="1" applyBorder="1" applyAlignment="1">
      <alignment horizontal="left" vertical="center"/>
    </xf>
    <xf numFmtId="3" fontId="5" fillId="0" borderId="5" xfId="0" applyNumberFormat="1" applyFont="1" applyBorder="1" applyAlignment="1">
      <alignment horizontal="right" vertical="center"/>
    </xf>
    <xf numFmtId="0" fontId="13" fillId="0" borderId="5" xfId="0" applyFont="1" applyBorder="1" applyAlignment="1">
      <alignment vertical="center"/>
    </xf>
    <xf numFmtId="0" fontId="9" fillId="0" borderId="5" xfId="0" applyFont="1" applyBorder="1" applyAlignment="1">
      <alignment vertical="center"/>
    </xf>
    <xf numFmtId="3" fontId="9" fillId="0" borderId="5" xfId="1" applyNumberFormat="1" applyFont="1" applyBorder="1" applyAlignment="1">
      <alignment horizontal="center" vertical="center"/>
    </xf>
    <xf numFmtId="3" fontId="5" fillId="0" borderId="5" xfId="0" applyNumberFormat="1" applyFont="1" applyBorder="1" applyAlignment="1">
      <alignment horizontal="center" vertical="center"/>
    </xf>
    <xf numFmtId="3" fontId="7" fillId="0" borderId="5" xfId="0" applyNumberFormat="1" applyFont="1" applyBorder="1" applyAlignment="1">
      <alignment horizontal="center" vertical="center"/>
    </xf>
    <xf numFmtId="0" fontId="10" fillId="4"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12" fillId="0" borderId="1" xfId="0" applyFont="1" applyBorder="1" applyAlignment="1">
      <alignment horizontal="center" vertical="center"/>
    </xf>
    <xf numFmtId="3" fontId="12" fillId="5" borderId="1" xfId="1" applyNumberFormat="1" applyFont="1" applyFill="1" applyBorder="1" applyAlignment="1">
      <alignment vertical="center" wrapText="1"/>
    </xf>
    <xf numFmtId="3" fontId="5" fillId="5" borderId="1" xfId="1" applyNumberFormat="1" applyFont="1" applyFill="1" applyBorder="1" applyAlignment="1">
      <alignment horizontal="center" vertical="center" wrapText="1"/>
    </xf>
    <xf numFmtId="165" fontId="7" fillId="0" borderId="5" xfId="1" applyNumberFormat="1" applyFont="1" applyBorder="1" applyAlignment="1">
      <alignment horizontal="center" vertical="center"/>
    </xf>
    <xf numFmtId="165" fontId="5" fillId="0" borderId="13" xfId="1" applyNumberFormat="1" applyFont="1" applyBorder="1"/>
    <xf numFmtId="165" fontId="10" fillId="4" borderId="1" xfId="1" applyNumberFormat="1" applyFont="1" applyFill="1" applyBorder="1" applyAlignment="1">
      <alignment horizontal="center" vertical="center" wrapText="1"/>
    </xf>
    <xf numFmtId="165" fontId="5" fillId="0" borderId="1" xfId="1" applyNumberFormat="1" applyFont="1" applyBorder="1" applyAlignment="1">
      <alignment vertical="center" wrapText="1"/>
    </xf>
    <xf numFmtId="165" fontId="5" fillId="3" borderId="1" xfId="1" applyNumberFormat="1" applyFont="1" applyFill="1" applyBorder="1" applyAlignment="1">
      <alignment vertical="center" wrapText="1"/>
    </xf>
    <xf numFmtId="165" fontId="5" fillId="0" borderId="1" xfId="1" applyNumberFormat="1" applyFont="1" applyBorder="1" applyAlignment="1">
      <alignment vertical="center"/>
    </xf>
    <xf numFmtId="165" fontId="5" fillId="2" borderId="1" xfId="1" applyNumberFormat="1" applyFont="1" applyFill="1" applyBorder="1" applyAlignment="1">
      <alignment vertical="center" wrapText="1"/>
    </xf>
    <xf numFmtId="165" fontId="5" fillId="0" borderId="6" xfId="1" applyNumberFormat="1" applyFont="1" applyBorder="1"/>
    <xf numFmtId="165" fontId="13" fillId="0" borderId="5" xfId="1" applyNumberFormat="1" applyFont="1" applyBorder="1" applyAlignment="1">
      <alignment horizontal="left" vertical="center"/>
    </xf>
    <xf numFmtId="165" fontId="5" fillId="0" borderId="5" xfId="1" applyNumberFormat="1" applyFont="1" applyBorder="1" applyAlignment="1">
      <alignment horizontal="right" vertical="center"/>
    </xf>
    <xf numFmtId="165" fontId="9" fillId="0" borderId="5" xfId="1" applyNumberFormat="1" applyFont="1" applyBorder="1" applyAlignment="1">
      <alignment vertical="center"/>
    </xf>
    <xf numFmtId="165" fontId="2" fillId="0" borderId="5" xfId="1" applyNumberFormat="1" applyFont="1" applyBorder="1"/>
    <xf numFmtId="3" fontId="5" fillId="6" borderId="1" xfId="1" applyNumberFormat="1" applyFont="1" applyFill="1" applyBorder="1" applyAlignment="1">
      <alignment horizontal="center" vertical="center" wrapText="1"/>
    </xf>
    <xf numFmtId="3" fontId="12" fillId="6" borderId="1" xfId="1" applyNumberFormat="1" applyFont="1" applyFill="1" applyBorder="1" applyAlignment="1">
      <alignment horizontal="center" vertical="center"/>
    </xf>
    <xf numFmtId="3" fontId="16" fillId="0" borderId="1" xfId="1" applyNumberFormat="1" applyFont="1" applyBorder="1" applyAlignment="1">
      <alignment horizontal="center" vertical="center" wrapText="1"/>
    </xf>
    <xf numFmtId="0" fontId="17" fillId="0" borderId="1" xfId="0" applyFont="1" applyBorder="1" applyAlignment="1">
      <alignment horizontal="center" vertical="center"/>
    </xf>
    <xf numFmtId="0" fontId="11" fillId="0" borderId="1" xfId="0" applyFont="1" applyBorder="1" applyAlignment="1">
      <alignment horizontal="center" vertical="center" wrapText="1"/>
    </xf>
    <xf numFmtId="0" fontId="17" fillId="0" borderId="1" xfId="0" applyFont="1" applyBorder="1" applyAlignment="1">
      <alignment vertical="center" wrapText="1"/>
    </xf>
    <xf numFmtId="165" fontId="17" fillId="0" borderId="1" xfId="1" applyNumberFormat="1" applyFont="1" applyBorder="1" applyAlignment="1">
      <alignment vertical="center" wrapText="1"/>
    </xf>
    <xf numFmtId="3" fontId="17" fillId="6" borderId="1" xfId="1" applyNumberFormat="1" applyFont="1" applyFill="1" applyBorder="1" applyAlignment="1">
      <alignment horizontal="center" vertical="center" wrapText="1"/>
    </xf>
    <xf numFmtId="3" fontId="17" fillId="0" borderId="1" xfId="1" applyNumberFormat="1" applyFont="1" applyBorder="1" applyAlignment="1">
      <alignment horizontal="center" vertical="center" wrapText="1"/>
    </xf>
    <xf numFmtId="0" fontId="11" fillId="0" borderId="1" xfId="0" applyFont="1" applyBorder="1" applyAlignment="1">
      <alignment wrapText="1"/>
    </xf>
    <xf numFmtId="0" fontId="18" fillId="0" borderId="5" xfId="0" applyFont="1" applyBorder="1"/>
    <xf numFmtId="0" fontId="9" fillId="0" borderId="1" xfId="0" applyFont="1" applyBorder="1" applyAlignment="1">
      <alignment horizontal="center" vertical="center" wrapText="1"/>
    </xf>
    <xf numFmtId="0" fontId="16" fillId="0" borderId="1" xfId="0" applyFont="1" applyBorder="1" applyAlignment="1">
      <alignment vertical="center" wrapText="1"/>
    </xf>
    <xf numFmtId="0" fontId="16" fillId="0" borderId="1" xfId="0" applyFont="1" applyBorder="1" applyAlignment="1">
      <alignment vertical="center"/>
    </xf>
    <xf numFmtId="3" fontId="16" fillId="0" borderId="1" xfId="1" applyNumberFormat="1" applyFont="1" applyBorder="1" applyAlignment="1">
      <alignment horizontal="center" vertical="center"/>
    </xf>
    <xf numFmtId="3" fontId="16" fillId="6" borderId="1" xfId="1" applyNumberFormat="1" applyFont="1" applyFill="1" applyBorder="1" applyAlignment="1">
      <alignment horizontal="center" vertical="center" wrapText="1"/>
    </xf>
    <xf numFmtId="0" fontId="9" fillId="0" borderId="4" xfId="0" applyFont="1" applyBorder="1" applyAlignment="1">
      <alignment vertical="center" wrapText="1"/>
    </xf>
    <xf numFmtId="0" fontId="16" fillId="3" borderId="1" xfId="0" applyFont="1" applyFill="1" applyBorder="1" applyAlignment="1">
      <alignment vertical="center" wrapText="1"/>
    </xf>
    <xf numFmtId="3" fontId="16" fillId="3" borderId="1" xfId="1" applyNumberFormat="1" applyFont="1" applyFill="1" applyBorder="1" applyAlignment="1">
      <alignment horizontal="center" vertical="center"/>
    </xf>
    <xf numFmtId="0" fontId="10" fillId="0" borderId="2" xfId="0" applyFont="1" applyBorder="1" applyAlignment="1">
      <alignment horizontal="center" vertical="center" wrapText="1"/>
    </xf>
    <xf numFmtId="165" fontId="10" fillId="0" borderId="1" xfId="1" applyNumberFormat="1" applyFont="1" applyFill="1" applyBorder="1" applyAlignment="1">
      <alignment horizontal="center" vertical="center" wrapText="1"/>
    </xf>
    <xf numFmtId="3" fontId="10" fillId="0" borderId="1" xfId="1" applyNumberFormat="1" applyFont="1" applyFill="1" applyBorder="1" applyAlignment="1">
      <alignment horizontal="center" vertical="center" wrapText="1"/>
    </xf>
    <xf numFmtId="3" fontId="9" fillId="0" borderId="6" xfId="0" applyNumberFormat="1" applyFont="1" applyBorder="1" applyAlignment="1">
      <alignment wrapText="1"/>
    </xf>
    <xf numFmtId="0" fontId="12" fillId="0" borderId="1" xfId="0" applyFont="1" applyBorder="1" applyAlignment="1">
      <alignment horizontal="center" vertical="center"/>
    </xf>
    <xf numFmtId="0" fontId="10" fillId="0" borderId="1" xfId="0" applyFont="1" applyBorder="1" applyAlignment="1">
      <alignment horizontal="center" vertical="center"/>
    </xf>
    <xf numFmtId="0" fontId="10" fillId="4" borderId="14" xfId="0" applyFont="1" applyFill="1" applyBorder="1" applyAlignment="1">
      <alignment horizontal="center" vertical="center" wrapText="1"/>
    </xf>
    <xf numFmtId="0" fontId="10" fillId="4" borderId="15" xfId="0" applyFont="1" applyFill="1" applyBorder="1" applyAlignment="1">
      <alignment horizontal="center" vertical="center" wrapText="1"/>
    </xf>
    <xf numFmtId="0" fontId="10" fillId="4" borderId="16" xfId="0" applyFont="1" applyFill="1" applyBorder="1" applyAlignment="1">
      <alignment horizontal="center" vertical="center" wrapText="1"/>
    </xf>
    <xf numFmtId="0" fontId="13" fillId="0" borderId="5" xfId="0" applyFont="1" applyBorder="1" applyAlignment="1">
      <alignment horizontal="left" vertical="center"/>
    </xf>
    <xf numFmtId="0" fontId="10" fillId="0" borderId="1" xfId="0" applyFont="1" applyBorder="1" applyAlignment="1">
      <alignment horizontal="center" vertical="center" wrapText="1"/>
    </xf>
    <xf numFmtId="0" fontId="9" fillId="0" borderId="1" xfId="0" applyFont="1" applyBorder="1" applyAlignment="1">
      <alignment horizontal="center" wrapText="1"/>
    </xf>
    <xf numFmtId="0" fontId="12" fillId="0" borderId="2" xfId="0" applyFont="1" applyBorder="1" applyAlignment="1">
      <alignment horizontal="center" vertical="center"/>
    </xf>
    <xf numFmtId="0" fontId="12" fillId="0" borderId="4" xfId="0" applyFont="1" applyBorder="1" applyAlignment="1">
      <alignment horizontal="center" vertical="center"/>
    </xf>
    <xf numFmtId="0" fontId="12" fillId="0" borderId="3" xfId="0" applyFont="1" applyBorder="1" applyAlignment="1">
      <alignment horizontal="center" vertical="center"/>
    </xf>
    <xf numFmtId="0" fontId="10" fillId="0" borderId="2"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3" xfId="0" applyFont="1" applyBorder="1" applyAlignment="1">
      <alignment horizontal="center" vertical="center" wrapText="1"/>
    </xf>
    <xf numFmtId="0" fontId="6" fillId="0" borderId="6" xfId="0" applyFont="1" applyBorder="1" applyAlignment="1">
      <alignment horizontal="right" vertical="top" wrapText="1"/>
    </xf>
    <xf numFmtId="0" fontId="6" fillId="0" borderId="5" xfId="0" applyFont="1" applyBorder="1" applyAlignment="1">
      <alignment horizontal="right" vertical="top" wrapText="1"/>
    </xf>
    <xf numFmtId="3" fontId="15" fillId="0" borderId="5" xfId="0" applyNumberFormat="1" applyFont="1" applyBorder="1" applyAlignment="1">
      <alignment horizontal="center" vertical="center"/>
    </xf>
    <xf numFmtId="0" fontId="8" fillId="0" borderId="5" xfId="0" applyFont="1" applyBorder="1" applyAlignment="1">
      <alignment horizontal="left" vertical="center" wrapText="1"/>
    </xf>
    <xf numFmtId="0" fontId="5" fillId="0" borderId="7" xfId="0" applyFont="1" applyBorder="1" applyAlignment="1">
      <alignment horizontal="left" vertical="center" wrapText="1"/>
    </xf>
    <xf numFmtId="0" fontId="5" fillId="0" borderId="8" xfId="0" applyFont="1" applyBorder="1" applyAlignment="1">
      <alignment horizontal="left" vertical="center" wrapText="1"/>
    </xf>
    <xf numFmtId="0" fontId="5" fillId="0" borderId="9" xfId="0" applyFont="1" applyBorder="1" applyAlignment="1">
      <alignment horizontal="left" vertical="center" wrapText="1"/>
    </xf>
    <xf numFmtId="0" fontId="5" fillId="0" borderId="10" xfId="0" applyFont="1" applyBorder="1" applyAlignment="1">
      <alignment horizontal="left" vertical="center" wrapText="1"/>
    </xf>
    <xf numFmtId="0" fontId="5" fillId="0" borderId="11" xfId="0" applyFont="1" applyBorder="1" applyAlignment="1">
      <alignment horizontal="left" vertical="center" wrapText="1"/>
    </xf>
    <xf numFmtId="0" fontId="5" fillId="0" borderId="12" xfId="0" applyFont="1" applyBorder="1" applyAlignment="1">
      <alignment horizontal="left" vertical="center" wrapText="1"/>
    </xf>
    <xf numFmtId="0" fontId="10" fillId="4" borderId="1" xfId="0" applyFont="1" applyFill="1" applyBorder="1" applyAlignment="1">
      <alignment horizontal="center" vertical="center" wrapText="1"/>
    </xf>
    <xf numFmtId="3" fontId="19" fillId="2" borderId="0" xfId="1" applyNumberFormat="1" applyFont="1" applyFill="1" applyBorder="1" applyAlignment="1">
      <alignment horizontal="center" vertical="center" wrapText="1"/>
    </xf>
    <xf numFmtId="0" fontId="5" fillId="0" borderId="17" xfId="0" applyFont="1" applyBorder="1" applyAlignment="1">
      <alignment horizontal="left" vertical="top" wrapText="1"/>
    </xf>
    <xf numFmtId="0" fontId="5" fillId="0" borderId="18" xfId="0" applyFont="1" applyBorder="1" applyAlignment="1">
      <alignment horizontal="left" vertical="top" wrapText="1"/>
    </xf>
    <xf numFmtId="0" fontId="5" fillId="0" borderId="19" xfId="0" applyFont="1" applyBorder="1" applyAlignment="1">
      <alignment horizontal="left" vertical="top"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247650</xdr:colOff>
      <xdr:row>0</xdr:row>
      <xdr:rowOff>0</xdr:rowOff>
    </xdr:from>
    <xdr:to>
      <xdr:col>2</xdr:col>
      <xdr:colOff>471207</xdr:colOff>
      <xdr:row>5</xdr:row>
      <xdr:rowOff>76200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5325" y="0"/>
          <a:ext cx="1223682" cy="11144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9"/>
  <sheetViews>
    <sheetView tabSelected="1" view="pageBreakPreview" zoomScale="60" zoomScaleNormal="70" workbookViewId="0">
      <selection activeCell="B9" sqref="B9:I9"/>
    </sheetView>
  </sheetViews>
  <sheetFormatPr defaultColWidth="9.140625" defaultRowHeight="15.75" x14ac:dyDescent="0.25"/>
  <cols>
    <col min="1" max="1" width="6.7109375" style="8" customWidth="1"/>
    <col min="2" max="2" width="15" style="9" customWidth="1"/>
    <col min="3" max="3" width="44" style="8" customWidth="1"/>
    <col min="4" max="4" width="46.28515625" style="8" customWidth="1"/>
    <col min="5" max="5" width="13.28515625" style="62" customWidth="1"/>
    <col min="6" max="6" width="15" style="10" customWidth="1"/>
    <col min="7" max="8" width="13.140625" style="10" customWidth="1"/>
    <col min="9" max="9" width="25.42578125" style="11" customWidth="1"/>
    <col min="10" max="16384" width="9.140625" style="8"/>
  </cols>
  <sheetData>
    <row r="1" spans="1:13" s="4" customFormat="1" ht="15.75" customHeight="1" x14ac:dyDescent="0.25">
      <c r="A1" s="13"/>
      <c r="B1" s="13"/>
      <c r="C1" s="13"/>
      <c r="D1" s="100" t="s">
        <v>28</v>
      </c>
      <c r="E1" s="100"/>
      <c r="F1" s="100"/>
      <c r="G1" s="100"/>
      <c r="H1" s="100"/>
      <c r="I1" s="100"/>
    </row>
    <row r="2" spans="1:13" s="2" customFormat="1" ht="16.5" x14ac:dyDescent="0.25">
      <c r="A2" s="15"/>
      <c r="B2" s="15"/>
      <c r="C2" s="15"/>
      <c r="D2" s="101"/>
      <c r="E2" s="101"/>
      <c r="F2" s="101"/>
      <c r="G2" s="101"/>
      <c r="H2" s="101"/>
      <c r="I2" s="101"/>
    </row>
    <row r="3" spans="1:13" s="2" customFormat="1" ht="16.5" x14ac:dyDescent="0.25">
      <c r="A3" s="15"/>
      <c r="B3" s="15"/>
      <c r="C3" s="15"/>
      <c r="D3" s="101"/>
      <c r="E3" s="101"/>
      <c r="F3" s="101"/>
      <c r="G3" s="101"/>
      <c r="H3" s="101"/>
      <c r="I3" s="101"/>
    </row>
    <row r="4" spans="1:13" s="2" customFormat="1" ht="16.5" x14ac:dyDescent="0.25">
      <c r="A4" s="15"/>
      <c r="B4" s="15"/>
      <c r="C4" s="15"/>
      <c r="D4" s="101"/>
      <c r="E4" s="101"/>
      <c r="F4" s="101"/>
      <c r="G4" s="101"/>
      <c r="H4" s="101"/>
      <c r="I4" s="101"/>
    </row>
    <row r="5" spans="1:13" s="2" customFormat="1" ht="16.5" x14ac:dyDescent="0.25">
      <c r="A5" s="15"/>
      <c r="B5" s="15"/>
      <c r="C5" s="15"/>
      <c r="D5" s="101"/>
      <c r="E5" s="101"/>
      <c r="F5" s="101"/>
      <c r="G5" s="101"/>
      <c r="H5" s="101"/>
      <c r="I5" s="101"/>
    </row>
    <row r="6" spans="1:13" s="2" customFormat="1" ht="16.5" x14ac:dyDescent="0.25">
      <c r="A6" s="14"/>
      <c r="B6" s="16"/>
      <c r="C6" s="16"/>
      <c r="D6" s="16"/>
      <c r="E6" s="51"/>
      <c r="F6" s="17"/>
      <c r="G6" s="17"/>
      <c r="H6" s="17"/>
      <c r="I6" s="14"/>
    </row>
    <row r="7" spans="1:13" s="2" customFormat="1" ht="20.25" x14ac:dyDescent="0.25">
      <c r="A7" s="102" t="s">
        <v>1</v>
      </c>
      <c r="B7" s="102"/>
      <c r="C7" s="102"/>
      <c r="D7" s="102"/>
      <c r="E7" s="102"/>
      <c r="F7" s="102"/>
      <c r="G7" s="102"/>
      <c r="H7" s="102"/>
      <c r="I7" s="102"/>
      <c r="J7" s="5"/>
      <c r="K7" s="5"/>
      <c r="L7" s="5"/>
      <c r="M7" s="5"/>
    </row>
    <row r="8" spans="1:13" s="2" customFormat="1" ht="16.5" x14ac:dyDescent="0.25">
      <c r="A8" s="45"/>
      <c r="B8" s="45"/>
      <c r="C8" s="45"/>
      <c r="D8" s="45"/>
      <c r="E8" s="51"/>
      <c r="F8" s="45"/>
      <c r="G8" s="45"/>
      <c r="H8" s="45"/>
      <c r="I8" s="45"/>
      <c r="J8" s="5"/>
      <c r="K8" s="5"/>
      <c r="L8" s="5"/>
      <c r="M8" s="5"/>
    </row>
    <row r="9" spans="1:13" s="2" customFormat="1" ht="16.5" x14ac:dyDescent="0.25">
      <c r="A9" s="18"/>
      <c r="B9" s="103" t="s">
        <v>65</v>
      </c>
      <c r="C9" s="103"/>
      <c r="D9" s="103"/>
      <c r="E9" s="103"/>
      <c r="F9" s="103"/>
      <c r="G9" s="103"/>
      <c r="H9" s="103"/>
      <c r="I9" s="103"/>
      <c r="J9" s="6"/>
      <c r="K9" s="6"/>
      <c r="L9" s="6"/>
    </row>
    <row r="10" spans="1:13" s="2" customFormat="1" x14ac:dyDescent="0.25">
      <c r="A10" s="104" t="s">
        <v>29</v>
      </c>
      <c r="B10" s="105"/>
      <c r="C10" s="105"/>
      <c r="D10" s="105"/>
      <c r="E10" s="105"/>
      <c r="F10" s="105"/>
      <c r="G10" s="105"/>
      <c r="H10" s="105"/>
      <c r="I10" s="106"/>
      <c r="J10" s="7"/>
      <c r="K10" s="7"/>
      <c r="L10" s="7"/>
      <c r="M10" s="7"/>
    </row>
    <row r="11" spans="1:13" s="2" customFormat="1" ht="22.5" customHeight="1" x14ac:dyDescent="0.25">
      <c r="A11" s="107"/>
      <c r="B11" s="108"/>
      <c r="C11" s="108"/>
      <c r="D11" s="108"/>
      <c r="E11" s="108"/>
      <c r="F11" s="108"/>
      <c r="G11" s="108"/>
      <c r="H11" s="108"/>
      <c r="I11" s="109"/>
      <c r="J11" s="12"/>
      <c r="K11" s="12"/>
      <c r="L11" s="12"/>
      <c r="M11" s="12"/>
    </row>
    <row r="12" spans="1:13" ht="16.5" x14ac:dyDescent="0.25">
      <c r="A12" s="19"/>
      <c r="B12" s="20"/>
      <c r="C12" s="19"/>
      <c r="D12" s="19"/>
      <c r="E12" s="52"/>
      <c r="F12" s="21"/>
      <c r="G12" s="21"/>
      <c r="H12" s="21"/>
      <c r="I12" s="22"/>
    </row>
    <row r="13" spans="1:13" ht="90" customHeight="1" x14ac:dyDescent="0.25">
      <c r="A13" s="46" t="s">
        <v>40</v>
      </c>
      <c r="B13" s="110" t="s">
        <v>2</v>
      </c>
      <c r="C13" s="110"/>
      <c r="D13" s="46" t="s">
        <v>3</v>
      </c>
      <c r="E13" s="53" t="s">
        <v>49</v>
      </c>
      <c r="F13" s="23" t="s">
        <v>51</v>
      </c>
      <c r="G13" s="23" t="s">
        <v>44</v>
      </c>
      <c r="H13" s="23" t="s">
        <v>45</v>
      </c>
      <c r="I13" s="24" t="s">
        <v>0</v>
      </c>
    </row>
    <row r="14" spans="1:13" ht="90" customHeight="1" x14ac:dyDescent="0.25">
      <c r="A14" s="82">
        <v>1</v>
      </c>
      <c r="B14" s="82" t="s">
        <v>62</v>
      </c>
      <c r="C14" s="47" t="s">
        <v>63</v>
      </c>
      <c r="D14" s="47" t="s">
        <v>63</v>
      </c>
      <c r="E14" s="83" t="s">
        <v>64</v>
      </c>
      <c r="F14" s="83" t="s">
        <v>64</v>
      </c>
      <c r="G14" s="84" t="s">
        <v>46</v>
      </c>
      <c r="H14" s="84" t="s">
        <v>46</v>
      </c>
      <c r="I14" s="67"/>
    </row>
    <row r="15" spans="1:13" ht="33" x14ac:dyDescent="0.25">
      <c r="A15" s="94">
        <v>2</v>
      </c>
      <c r="B15" s="97" t="s">
        <v>4</v>
      </c>
      <c r="C15" s="26" t="s">
        <v>5</v>
      </c>
      <c r="D15" s="26" t="s">
        <v>6</v>
      </c>
      <c r="E15" s="54">
        <v>102000</v>
      </c>
      <c r="F15" s="63">
        <v>90000</v>
      </c>
      <c r="G15" s="27" t="s">
        <v>46</v>
      </c>
      <c r="H15" s="27" t="s">
        <v>46</v>
      </c>
      <c r="I15" s="28"/>
    </row>
    <row r="16" spans="1:13" ht="33" x14ac:dyDescent="0.25">
      <c r="A16" s="95"/>
      <c r="B16" s="98"/>
      <c r="C16" s="26" t="s">
        <v>38</v>
      </c>
      <c r="D16" s="26" t="s">
        <v>39</v>
      </c>
      <c r="E16" s="54">
        <v>140000</v>
      </c>
      <c r="F16" s="63">
        <f>E16*0.9</f>
        <v>126000</v>
      </c>
      <c r="G16" s="27" t="s">
        <v>46</v>
      </c>
      <c r="H16" s="27" t="s">
        <v>46</v>
      </c>
      <c r="I16" s="28"/>
    </row>
    <row r="17" spans="1:9" ht="49.5" x14ac:dyDescent="0.25">
      <c r="A17" s="95"/>
      <c r="B17" s="98"/>
      <c r="C17" s="26" t="s">
        <v>41</v>
      </c>
      <c r="D17" s="26" t="s">
        <v>7</v>
      </c>
      <c r="E17" s="54">
        <v>230000</v>
      </c>
      <c r="F17" s="63">
        <v>150000</v>
      </c>
      <c r="G17" s="27" t="s">
        <v>46</v>
      </c>
      <c r="H17" s="27" t="s">
        <v>46</v>
      </c>
      <c r="I17" s="28"/>
    </row>
    <row r="18" spans="1:9" ht="45.75" customHeight="1" x14ac:dyDescent="0.25">
      <c r="A18" s="95"/>
      <c r="B18" s="98"/>
      <c r="C18" s="26" t="s">
        <v>42</v>
      </c>
      <c r="D18" s="26" t="s">
        <v>43</v>
      </c>
      <c r="E18" s="54">
        <v>230000</v>
      </c>
      <c r="F18" s="63">
        <v>150000</v>
      </c>
      <c r="G18" s="65" t="s">
        <v>46</v>
      </c>
      <c r="H18" s="27" t="s">
        <v>46</v>
      </c>
      <c r="I18" s="28"/>
    </row>
    <row r="19" spans="1:9" ht="49.5" x14ac:dyDescent="0.25">
      <c r="A19" s="96"/>
      <c r="B19" s="99"/>
      <c r="C19" s="26" t="s">
        <v>24</v>
      </c>
      <c r="D19" s="26" t="s">
        <v>25</v>
      </c>
      <c r="E19" s="54">
        <v>220000</v>
      </c>
      <c r="F19" s="63">
        <v>150000</v>
      </c>
      <c r="G19" s="50"/>
      <c r="H19" s="27" t="s">
        <v>46</v>
      </c>
      <c r="I19" s="28"/>
    </row>
    <row r="20" spans="1:9" s="73" customFormat="1" ht="66" x14ac:dyDescent="0.25">
      <c r="A20" s="66">
        <v>3</v>
      </c>
      <c r="B20" s="67" t="s">
        <v>8</v>
      </c>
      <c r="C20" s="68" t="s">
        <v>9</v>
      </c>
      <c r="D20" s="68" t="s">
        <v>10</v>
      </c>
      <c r="E20" s="69">
        <v>75000</v>
      </c>
      <c r="F20" s="70">
        <v>59000</v>
      </c>
      <c r="G20" s="71" t="s">
        <v>46</v>
      </c>
      <c r="H20" s="71" t="s">
        <v>46</v>
      </c>
      <c r="I20" s="72"/>
    </row>
    <row r="21" spans="1:9" ht="66" x14ac:dyDescent="0.25">
      <c r="A21" s="48">
        <v>4</v>
      </c>
      <c r="B21" s="47" t="s">
        <v>11</v>
      </c>
      <c r="C21" s="26" t="s">
        <v>12</v>
      </c>
      <c r="D21" s="26" t="s">
        <v>13</v>
      </c>
      <c r="E21" s="54">
        <v>75000</v>
      </c>
      <c r="F21" s="63">
        <v>68000</v>
      </c>
      <c r="G21" s="27" t="s">
        <v>46</v>
      </c>
      <c r="H21" s="27" t="s">
        <v>46</v>
      </c>
      <c r="I21" s="28"/>
    </row>
    <row r="22" spans="1:9" ht="49.5" x14ac:dyDescent="0.25">
      <c r="A22" s="48">
        <v>5</v>
      </c>
      <c r="B22" s="47" t="s">
        <v>14</v>
      </c>
      <c r="C22" s="26" t="s">
        <v>15</v>
      </c>
      <c r="D22" s="26" t="s">
        <v>16</v>
      </c>
      <c r="E22" s="54">
        <v>27000</v>
      </c>
      <c r="F22" s="63">
        <v>24000</v>
      </c>
      <c r="G22" s="27" t="s">
        <v>46</v>
      </c>
      <c r="H22" s="27" t="s">
        <v>46</v>
      </c>
      <c r="I22" s="28"/>
    </row>
    <row r="23" spans="1:9" ht="49.5" x14ac:dyDescent="0.25">
      <c r="A23" s="48">
        <v>6</v>
      </c>
      <c r="B23" s="92" t="s">
        <v>30</v>
      </c>
      <c r="C23" s="29" t="s">
        <v>31</v>
      </c>
      <c r="D23" s="29" t="s">
        <v>32</v>
      </c>
      <c r="E23" s="55">
        <v>30000</v>
      </c>
      <c r="F23" s="63">
        <f t="shared" ref="F23:F24" si="0">E23*0.9</f>
        <v>27000</v>
      </c>
      <c r="G23" s="27" t="s">
        <v>46</v>
      </c>
      <c r="H23" s="27" t="s">
        <v>46</v>
      </c>
      <c r="I23" s="93"/>
    </row>
    <row r="24" spans="1:9" ht="49.5" x14ac:dyDescent="0.25">
      <c r="A24" s="48">
        <v>7</v>
      </c>
      <c r="B24" s="92"/>
      <c r="C24" s="29" t="s">
        <v>33</v>
      </c>
      <c r="D24" s="29" t="s">
        <v>32</v>
      </c>
      <c r="E24" s="55">
        <v>30000</v>
      </c>
      <c r="F24" s="63">
        <f t="shared" si="0"/>
        <v>27000</v>
      </c>
      <c r="G24" s="27" t="s">
        <v>46</v>
      </c>
      <c r="H24" s="27" t="s">
        <v>46</v>
      </c>
      <c r="I24" s="93"/>
    </row>
    <row r="25" spans="1:9" ht="49.5" x14ac:dyDescent="0.25">
      <c r="A25" s="48">
        <v>10</v>
      </c>
      <c r="B25" s="47" t="s">
        <v>34</v>
      </c>
      <c r="C25" s="26" t="s">
        <v>35</v>
      </c>
      <c r="D25" s="30" t="s">
        <v>36</v>
      </c>
      <c r="E25" s="56">
        <v>41000</v>
      </c>
      <c r="F25" s="63">
        <v>37000</v>
      </c>
      <c r="G25" s="27" t="s">
        <v>46</v>
      </c>
      <c r="H25" s="27" t="s">
        <v>46</v>
      </c>
      <c r="I25" s="28"/>
    </row>
    <row r="26" spans="1:9" ht="49.5" x14ac:dyDescent="0.25">
      <c r="A26" s="48"/>
      <c r="B26" s="74" t="s">
        <v>52</v>
      </c>
      <c r="C26" s="75" t="s">
        <v>53</v>
      </c>
      <c r="D26" s="76" t="s">
        <v>54</v>
      </c>
      <c r="E26" s="77">
        <v>41000</v>
      </c>
      <c r="F26" s="78">
        <v>35000</v>
      </c>
      <c r="G26" s="27" t="s">
        <v>46</v>
      </c>
      <c r="H26" s="27"/>
      <c r="I26" s="28"/>
    </row>
    <row r="27" spans="1:9" ht="33" x14ac:dyDescent="0.25">
      <c r="A27" s="48"/>
      <c r="B27" s="79"/>
      <c r="C27" s="75" t="s">
        <v>55</v>
      </c>
      <c r="D27" s="75" t="s">
        <v>56</v>
      </c>
      <c r="E27" s="65">
        <v>231000</v>
      </c>
      <c r="F27" s="78">
        <v>195000</v>
      </c>
      <c r="G27" s="27" t="s">
        <v>46</v>
      </c>
      <c r="H27" s="27"/>
      <c r="I27" s="28"/>
    </row>
    <row r="28" spans="1:9" ht="33" x14ac:dyDescent="0.25">
      <c r="A28" s="48"/>
      <c r="B28" s="79"/>
      <c r="C28" s="75" t="s">
        <v>57</v>
      </c>
      <c r="D28" s="75" t="s">
        <v>58</v>
      </c>
      <c r="E28" s="65">
        <v>231000</v>
      </c>
      <c r="F28" s="78">
        <v>195000</v>
      </c>
      <c r="G28" s="27"/>
      <c r="H28" s="27" t="s">
        <v>46</v>
      </c>
      <c r="I28" s="28"/>
    </row>
    <row r="29" spans="1:9" ht="49.5" x14ac:dyDescent="0.25">
      <c r="A29" s="48"/>
      <c r="B29" s="74" t="s">
        <v>59</v>
      </c>
      <c r="C29" s="80" t="s">
        <v>60</v>
      </c>
      <c r="D29" s="80" t="s">
        <v>61</v>
      </c>
      <c r="E29" s="81">
        <v>41000</v>
      </c>
      <c r="F29" s="78">
        <v>35000</v>
      </c>
      <c r="G29" s="27" t="s">
        <v>46</v>
      </c>
      <c r="H29" s="27"/>
      <c r="I29" s="28"/>
    </row>
    <row r="30" spans="1:9" ht="16.5" x14ac:dyDescent="0.25">
      <c r="A30" s="48">
        <v>11</v>
      </c>
      <c r="B30" s="47"/>
      <c r="C30" s="26" t="s">
        <v>50</v>
      </c>
      <c r="D30" s="25" t="s">
        <v>47</v>
      </c>
      <c r="E30" s="56">
        <v>165000</v>
      </c>
      <c r="F30" s="64" t="s">
        <v>19</v>
      </c>
      <c r="G30" s="49"/>
      <c r="H30" s="27" t="s">
        <v>46</v>
      </c>
      <c r="I30" s="28"/>
    </row>
    <row r="31" spans="1:9" ht="16.5" x14ac:dyDescent="0.25">
      <c r="A31" s="86">
        <v>12</v>
      </c>
      <c r="B31" s="87"/>
      <c r="C31" s="31" t="s">
        <v>17</v>
      </c>
      <c r="D31" s="32" t="s">
        <v>18</v>
      </c>
      <c r="E31" s="57"/>
      <c r="F31" s="64" t="s">
        <v>19</v>
      </c>
      <c r="G31" s="27" t="s">
        <v>46</v>
      </c>
      <c r="H31" s="27" t="s">
        <v>46</v>
      </c>
      <c r="I31" s="28"/>
    </row>
    <row r="32" spans="1:9" ht="33" x14ac:dyDescent="0.25">
      <c r="A32" s="86"/>
      <c r="B32" s="87"/>
      <c r="C32" s="31" t="s">
        <v>37</v>
      </c>
      <c r="D32" s="32"/>
      <c r="E32" s="57"/>
      <c r="F32" s="64" t="s">
        <v>19</v>
      </c>
      <c r="G32" s="33" t="s">
        <v>46</v>
      </c>
      <c r="H32" s="33" t="s">
        <v>46</v>
      </c>
      <c r="I32" s="28"/>
    </row>
    <row r="33" spans="1:10" ht="15.75" customHeight="1" x14ac:dyDescent="0.25">
      <c r="A33" s="88" t="s">
        <v>20</v>
      </c>
      <c r="B33" s="89"/>
      <c r="C33" s="89"/>
      <c r="D33" s="90"/>
      <c r="E33" s="23">
        <f>SUM(E15:E32)</f>
        <v>1909000</v>
      </c>
      <c r="F33" s="23">
        <f>SUM(F15:F32)</f>
        <v>1368000</v>
      </c>
      <c r="G33" s="23">
        <f>SUMIF(G15:G31,"x",$F$15:$F$31)</f>
        <v>1023000</v>
      </c>
      <c r="H33" s="23">
        <f>SUMIF(H15:H31,"x",$F$15:$F$31)</f>
        <v>1103000</v>
      </c>
      <c r="I33" s="34"/>
    </row>
    <row r="34" spans="1:10" ht="16.5" x14ac:dyDescent="0.25">
      <c r="A34" s="35"/>
      <c r="B34" s="36"/>
      <c r="C34" s="35"/>
      <c r="D34" s="35"/>
      <c r="E34" s="58"/>
      <c r="F34" s="37"/>
      <c r="G34" s="37">
        <f>G33*24</f>
        <v>24552000</v>
      </c>
      <c r="H34" s="37">
        <f>H33*21</f>
        <v>23163000</v>
      </c>
      <c r="I34" s="85">
        <f>G34+H34</f>
        <v>47715000</v>
      </c>
    </row>
    <row r="35" spans="1:10" ht="16.5" x14ac:dyDescent="0.25">
      <c r="A35" s="35"/>
      <c r="B35" s="36"/>
      <c r="C35" s="35"/>
      <c r="D35" s="35"/>
      <c r="E35" s="58"/>
      <c r="F35" s="37"/>
      <c r="G35" s="37"/>
      <c r="H35" s="37"/>
      <c r="I35" s="85"/>
    </row>
    <row r="36" spans="1:10" ht="16.5" x14ac:dyDescent="0.25">
      <c r="A36" s="35"/>
      <c r="B36" s="36"/>
      <c r="C36" s="35"/>
      <c r="D36" s="35"/>
      <c r="E36" s="58"/>
      <c r="F36" s="37"/>
      <c r="G36" s="37"/>
      <c r="H36" s="37"/>
      <c r="I36" s="85"/>
    </row>
    <row r="37" spans="1:10" ht="16.5" x14ac:dyDescent="0.25">
      <c r="A37" s="35"/>
      <c r="B37" s="36"/>
      <c r="C37" s="35"/>
      <c r="D37" s="35"/>
      <c r="E37" s="58"/>
      <c r="F37" s="37"/>
      <c r="G37" s="37"/>
      <c r="H37" s="37"/>
      <c r="I37" s="85"/>
    </row>
    <row r="38" spans="1:10" s="1" customFormat="1" ht="16.5" x14ac:dyDescent="0.25">
      <c r="A38" s="91" t="s">
        <v>21</v>
      </c>
      <c r="B38" s="91"/>
      <c r="C38" s="91"/>
      <c r="D38" s="91"/>
      <c r="E38" s="59"/>
      <c r="F38" s="17"/>
      <c r="G38" s="17"/>
      <c r="H38" s="17"/>
      <c r="I38" s="38"/>
    </row>
    <row r="39" spans="1:10" s="1" customFormat="1" ht="16.5" customHeight="1" x14ac:dyDescent="0.25">
      <c r="A39" s="39"/>
      <c r="B39" s="112" t="s">
        <v>74</v>
      </c>
      <c r="C39" s="113"/>
      <c r="D39" s="113"/>
      <c r="E39" s="113"/>
      <c r="F39" s="114"/>
      <c r="G39" s="111" t="s">
        <v>66</v>
      </c>
      <c r="H39" s="111"/>
      <c r="I39" s="111"/>
      <c r="J39" s="111"/>
    </row>
    <row r="40" spans="1:10" s="1" customFormat="1" ht="16.5" customHeight="1" x14ac:dyDescent="0.25">
      <c r="A40" s="39"/>
      <c r="B40" s="112" t="s">
        <v>73</v>
      </c>
      <c r="C40" s="113"/>
      <c r="D40" s="113"/>
      <c r="E40" s="113"/>
      <c r="F40" s="114"/>
      <c r="G40" s="111" t="s">
        <v>67</v>
      </c>
      <c r="H40" s="111"/>
      <c r="I40" s="111"/>
      <c r="J40" s="111"/>
    </row>
    <row r="41" spans="1:10" s="1" customFormat="1" ht="54" customHeight="1" x14ac:dyDescent="0.25">
      <c r="A41" s="39"/>
      <c r="B41" s="112" t="s">
        <v>72</v>
      </c>
      <c r="C41" s="113"/>
      <c r="D41" s="113"/>
      <c r="E41" s="113"/>
      <c r="F41" s="114"/>
      <c r="G41" s="37"/>
      <c r="H41" s="37"/>
      <c r="I41" s="85"/>
      <c r="J41" s="8"/>
    </row>
    <row r="42" spans="1:10" s="1" customFormat="1" ht="16.5" customHeight="1" x14ac:dyDescent="0.25">
      <c r="A42" s="39"/>
      <c r="B42" s="112" t="s">
        <v>22</v>
      </c>
      <c r="C42" s="113"/>
      <c r="D42" s="113"/>
      <c r="E42" s="113"/>
      <c r="F42" s="114"/>
      <c r="G42" s="37"/>
      <c r="H42" s="37"/>
      <c r="I42" s="85"/>
      <c r="J42" s="8"/>
    </row>
    <row r="43" spans="1:10" s="1" customFormat="1" ht="16.5" customHeight="1" x14ac:dyDescent="0.25">
      <c r="A43" s="39"/>
      <c r="B43" s="112" t="s">
        <v>69</v>
      </c>
      <c r="C43" s="113"/>
      <c r="D43" s="113"/>
      <c r="E43" s="113"/>
      <c r="F43" s="114"/>
      <c r="G43" s="37"/>
      <c r="H43" s="37"/>
      <c r="I43" s="85"/>
      <c r="J43" s="8"/>
    </row>
    <row r="44" spans="1:10" s="1" customFormat="1" ht="16.5" customHeight="1" x14ac:dyDescent="0.25">
      <c r="A44" s="39"/>
      <c r="B44" s="112" t="s">
        <v>70</v>
      </c>
      <c r="C44" s="113"/>
      <c r="D44" s="113"/>
      <c r="E44" s="113"/>
      <c r="F44" s="114"/>
      <c r="G44" s="37"/>
      <c r="H44" s="37"/>
      <c r="I44" s="85"/>
      <c r="J44" s="8"/>
    </row>
    <row r="45" spans="1:10" s="1" customFormat="1" ht="16.5" customHeight="1" x14ac:dyDescent="0.25">
      <c r="A45" s="39"/>
      <c r="B45" s="112" t="s">
        <v>71</v>
      </c>
      <c r="C45" s="113"/>
      <c r="D45" s="113"/>
      <c r="E45" s="113"/>
      <c r="F45" s="114"/>
      <c r="G45" s="37"/>
      <c r="H45" s="37"/>
      <c r="I45" s="85"/>
      <c r="J45" s="8"/>
    </row>
    <row r="46" spans="1:10" s="3" customFormat="1" ht="15.75" customHeight="1" x14ac:dyDescent="0.25">
      <c r="A46" s="41" t="s">
        <v>23</v>
      </c>
      <c r="B46" s="42"/>
      <c r="C46" s="42"/>
      <c r="D46" s="42"/>
      <c r="E46" s="61"/>
      <c r="F46" s="43"/>
      <c r="G46" s="111" t="s">
        <v>68</v>
      </c>
      <c r="H46" s="111"/>
      <c r="I46" s="111"/>
      <c r="J46" s="111"/>
    </row>
    <row r="47" spans="1:10" s="2" customFormat="1" ht="15.75" customHeight="1" x14ac:dyDescent="0.25">
      <c r="A47" s="38"/>
      <c r="B47" s="14" t="s">
        <v>26</v>
      </c>
      <c r="C47" s="14"/>
      <c r="D47" s="40"/>
      <c r="E47" s="60"/>
      <c r="F47" s="44"/>
      <c r="G47" s="44"/>
      <c r="H47" s="44"/>
      <c r="I47" s="14"/>
    </row>
    <row r="48" spans="1:10" s="2" customFormat="1" ht="15.75" customHeight="1" x14ac:dyDescent="0.25">
      <c r="A48" s="38"/>
      <c r="B48" s="14" t="s">
        <v>48</v>
      </c>
      <c r="C48" s="14"/>
      <c r="D48" s="40"/>
      <c r="E48" s="60"/>
      <c r="F48" s="44"/>
      <c r="G48" s="44"/>
      <c r="H48" s="44"/>
      <c r="I48" s="14"/>
    </row>
    <row r="49" spans="1:9" s="2" customFormat="1" ht="15.75" customHeight="1" x14ac:dyDescent="0.25">
      <c r="A49" s="38"/>
      <c r="B49" s="14" t="s">
        <v>27</v>
      </c>
      <c r="C49" s="14"/>
      <c r="D49" s="40"/>
      <c r="E49" s="60"/>
      <c r="F49" s="44"/>
      <c r="G49" s="44"/>
      <c r="H49" s="44"/>
      <c r="I49" s="14"/>
    </row>
  </sheetData>
  <mergeCells count="23">
    <mergeCell ref="G39:J39"/>
    <mergeCell ref="G46:J46"/>
    <mergeCell ref="B43:F43"/>
    <mergeCell ref="B44:F44"/>
    <mergeCell ref="B45:F45"/>
    <mergeCell ref="G40:J40"/>
    <mergeCell ref="A15:A19"/>
    <mergeCell ref="B15:B19"/>
    <mergeCell ref="D1:I5"/>
    <mergeCell ref="A7:I7"/>
    <mergeCell ref="B9:I9"/>
    <mergeCell ref="A10:I11"/>
    <mergeCell ref="B13:C13"/>
    <mergeCell ref="B23:B24"/>
    <mergeCell ref="I23:I24"/>
    <mergeCell ref="B39:F39"/>
    <mergeCell ref="B40:F40"/>
    <mergeCell ref="B41:F41"/>
    <mergeCell ref="B42:F42"/>
    <mergeCell ref="A31:A32"/>
    <mergeCell ref="B31:B32"/>
    <mergeCell ref="A33:D33"/>
    <mergeCell ref="A38:D38"/>
  </mergeCells>
  <printOptions horizontalCentered="1"/>
  <pageMargins left="0.19685039370078741" right="0.23622047244094491" top="0.11811023622047245" bottom="0.11811023622047245" header="0.11811023622047245" footer="0.15748031496062992"/>
  <pageSetup paperSize="9" scale="51"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1000</vt:lpstr>
      <vt:lpstr>'1000'!Print_Area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2025-01-09T03:23:34Z</cp:lastPrinted>
  <dcterms:created xsi:type="dcterms:W3CDTF">2022-03-17T08:23:25Z</dcterms:created>
  <dcterms:modified xsi:type="dcterms:W3CDTF">2025-01-09T03:23:42Z</dcterms:modified>
</cp:coreProperties>
</file>