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ATA_TN\Hoàng\2025\BÁO GIÁ\Chi nhánh Công ty cổ phần viễn thông di động Vietnamobile tại Đà Nẵng\"/>
    </mc:Choice>
  </mc:AlternateContent>
  <xr:revisionPtr revIDLastSave="0" documentId="13_ncr:1_{15B6289F-B185-4A90-896C-2470D473E720}" xr6:coauthVersionLast="47" xr6:coauthVersionMax="47" xr10:uidLastSave="{00000000-0000-0000-0000-000000000000}"/>
  <bookViews>
    <workbookView xWindow="-110" yWindow="-110" windowWidth="25820" windowHeight="13900" xr2:uid="{00000000-000D-0000-FFFF-FFFF00000000}"/>
  </bookViews>
  <sheets>
    <sheet name="VNM" sheetId="1" r:id="rId1"/>
  </sheets>
  <definedNames>
    <definedName name="_xlnm.Print_Area" localSheetId="0">VNM!$A$1:$G$66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3" i="1" l="1"/>
  <c r="G53" i="1"/>
  <c r="E53" i="1"/>
  <c r="C27" i="1"/>
  <c r="D27" i="1"/>
  <c r="C29" i="1"/>
  <c r="D29" i="1"/>
  <c r="C28" i="1"/>
  <c r="C41" i="1"/>
  <c r="D41" i="1"/>
  <c r="D28" i="1"/>
</calcChain>
</file>

<file path=xl/sharedStrings.xml><?xml version="1.0" encoding="utf-8"?>
<sst xmlns="http://schemas.openxmlformats.org/spreadsheetml/2006/main" count="145" uniqueCount="68">
  <si>
    <t>Danh mục khám và xét nghiệm</t>
  </si>
  <si>
    <t>Nam</t>
  </si>
  <si>
    <t>Nữ 
độc thân</t>
  </si>
  <si>
    <t>Nữ 
có gia đình</t>
  </si>
  <si>
    <t xml:space="preserve"> I </t>
  </si>
  <si>
    <t>KHÁM LÂM SÀNG</t>
  </si>
  <si>
    <t xml:space="preserve"> II</t>
  </si>
  <si>
    <t>XÉT NGHIỆM SINH HÓA MÁU</t>
  </si>
  <si>
    <t>Xét nghiệm sắt huyết thanh</t>
  </si>
  <si>
    <t>Xét nghiệm axit uric</t>
  </si>
  <si>
    <t xml:space="preserve">III </t>
  </si>
  <si>
    <t>THĂM DÒ CHỨC NĂNG</t>
  </si>
  <si>
    <t xml:space="preserve"> IV</t>
  </si>
  <si>
    <t>CHẨN ĐOÁN HÌNH ẢNH</t>
  </si>
  <si>
    <t>TƯ VẤN VÀ KẾT LUẬN HỒ SƠ CÁ NHÂN, CÔNG TY (Individual report for employee, office)</t>
  </si>
  <si>
    <t>Tổng cộng</t>
  </si>
  <si>
    <t>TT</t>
  </si>
  <si>
    <t>Xét nghiệm  điện giải bộ 3 chỉ số K+,Na+,Cl-
Đánh giá, kiểm tra định lượng sự cân bằng hoạt động của canxi, Na, Cl trong máu từ đó đánh giá được cơ thể thiếu chất gì</t>
  </si>
  <si>
    <r>
      <t>Khám tổng quát/ Full physical assessment</t>
    </r>
    <r>
      <rPr>
        <i/>
        <sz val="12"/>
        <rFont val="Times New Roman"/>
        <family val="2"/>
        <scheme val="major"/>
      </rPr>
      <t xml:space="preserve">
Khám tổng quát (Khám nội ngoại chung, tư vấn sức khoẻ, tư vấn dùng thuốc, Kết luận về sức khoẻ)
General examination (General internal examination, health and medicine consulting, health conclusions)</t>
    </r>
  </si>
  <si>
    <r>
      <t>Khám chuyên khoa Mắt/ Ophthalmology examination</t>
    </r>
    <r>
      <rPr>
        <i/>
        <sz val="12"/>
        <rFont val="Times New Roman"/>
        <family val="2"/>
        <scheme val="major"/>
      </rPr>
      <t xml:space="preserve">
Kiểm tra , tư vấn , điều trị các bệnh về mắt : tật khúc xạ, viêm, glocom…
Checking up, consulting and  eye treatments giving: refractive errors, inflammation, glocom…</t>
    </r>
  </si>
  <si>
    <r>
      <t>Khám chuyên khoa Tai- Mũi- Họng/ Ear - Nose - Throat (ENT) examination</t>
    </r>
    <r>
      <rPr>
        <i/>
        <sz val="12"/>
        <rFont val="Times New Roman"/>
        <family val="2"/>
        <scheme val="major"/>
      </rPr>
      <t xml:space="preserve">
Kiểm tra, tư vấn, điều trị các bệnh lý về tai mũi họng: viêm họng, viêm mũi dị ứng…
Checking up, consulting and  ENT treatments giving: sore throat, allergic rhinitis…</t>
    </r>
  </si>
  <si>
    <r>
      <t>Khám chuyên khoa Răng/ Dental check</t>
    </r>
    <r>
      <rPr>
        <i/>
        <sz val="12"/>
        <rFont val="Times New Roman"/>
        <family val="2"/>
        <scheme val="major"/>
      </rPr>
      <t xml:space="preserve">
Kiểm tra các vấn đề về răng miệng: sâu răng, viêm lợi, bệnh về tủy răng…
Dental problems checking: tooth decay, gingivitis, root canal disease …</t>
    </r>
  </si>
  <si>
    <r>
      <t>Khám chuyên khoa Sản- Phụ khoa/ Gynaecology examination</t>
    </r>
    <r>
      <rPr>
        <i/>
        <sz val="12"/>
        <rFont val="Times New Roman"/>
        <family val="2"/>
        <scheme val="major"/>
      </rPr>
      <t xml:space="preserve">
Khám tổng quát, phát hiện các bệnh viêm nhiễm đường sinh dục dưới,  tư vấn sức khỏe sinh sản
Gynecology check up, detection of  inflammatory diseases of lower genital tract,  reproductive  consulting</t>
    </r>
  </si>
  <si>
    <r>
      <rPr>
        <b/>
        <sz val="12"/>
        <rFont val="Times New Roman"/>
        <family val="2"/>
        <scheme val="major"/>
      </rPr>
      <t>Xét nghiệm tế bào âm đạo pap smear/ Pap smear test</t>
    </r>
    <r>
      <rPr>
        <sz val="12"/>
        <rFont val="Times New Roman"/>
        <family val="2"/>
        <scheme val="major"/>
      </rPr>
      <t xml:space="preserve">
 Phát hiện dấu hiệu ung thư cổ tử cung
</t>
    </r>
    <r>
      <rPr>
        <i/>
        <sz val="12"/>
        <rFont val="Times New Roman"/>
        <family val="2"/>
        <scheme val="major"/>
      </rPr>
      <t>Detection signs of cervical cancer</t>
    </r>
  </si>
  <si>
    <r>
      <rPr>
        <b/>
        <sz val="12"/>
        <rFont val="Times New Roman"/>
        <family val="2"/>
        <scheme val="major"/>
      </rPr>
      <t>Soi cổ tử cung</t>
    </r>
    <r>
      <rPr>
        <sz val="12"/>
        <rFont val="Times New Roman"/>
        <family val="2"/>
        <scheme val="major"/>
      </rPr>
      <t xml:space="preserve">
Colposcopy</t>
    </r>
  </si>
  <si>
    <r>
      <t>Xét nghiệm công thức máu Tổng phân tích tế bào máu bằng máy tự động 22 thông số/Complete blood count with 22 parameters</t>
    </r>
    <r>
      <rPr>
        <i/>
        <sz val="12"/>
        <rFont val="Times New Roman"/>
        <family val="2"/>
        <scheme val="major"/>
      </rPr>
      <t xml:space="preserve">
</t>
    </r>
    <r>
      <rPr>
        <sz val="12"/>
        <rFont val="Times New Roman"/>
        <family val="2"/>
        <scheme val="major"/>
      </rPr>
      <t>Các bệnh lý về máu và cơ quan tạo máu: thiếu máu, suy tuỷ, ung thư máu... sốt do nhiễm trùng, sốt do virus (sốt xuất huyết…). Phân tích được 5 thành phần bạch cầu.</t>
    </r>
    <r>
      <rPr>
        <i/>
        <sz val="12"/>
        <rFont val="Times New Roman"/>
        <family val="2"/>
        <scheme val="major"/>
      </rPr>
      <t xml:space="preserve">
Blood diseases and hematopoietic organs: anemia, marrow failure, blood cancer ... fever due to infection, viral fever (dengue fever .... Analyse 5 components of white blood cells.</t>
    </r>
  </si>
  <si>
    <r>
      <t>Xét nghiệm đường Máu (Glucose)</t>
    </r>
    <r>
      <rPr>
        <sz val="12"/>
        <rFont val="Times New Roman"/>
        <family val="2"/>
        <scheme val="major"/>
      </rPr>
      <t>/</t>
    </r>
    <r>
      <rPr>
        <b/>
        <sz val="12"/>
        <rFont val="Times New Roman"/>
        <family val="2"/>
        <scheme val="major"/>
      </rPr>
      <t xml:space="preserve"> Blood fasting glucose</t>
    </r>
    <r>
      <rPr>
        <i/>
        <sz val="12"/>
        <rFont val="Times New Roman"/>
        <family val="2"/>
        <scheme val="major"/>
      </rPr>
      <t xml:space="preserve">
Chẩn đoán bệnh đái tháo đường, theo dõi điều trị bệnh nhân bị đái tháo đường; hạ đường huyết.
Diagnose diabetes, follow up and give the treatment of diabetes, hypoglycemi.</t>
    </r>
  </si>
  <si>
    <r>
      <t xml:space="preserve">Xét nghiệm chức năng Thận: Urea- Creatinine/ Urea - Creatinine (Kidney functions)
</t>
    </r>
    <r>
      <rPr>
        <sz val="12"/>
        <rFont val="Times New Roman"/>
        <family val="2"/>
        <scheme val="major"/>
      </rPr>
      <t xml:space="preserve">Bệnh lý về thận: thiểu năng thận, viêm cầu thận cấp, mạn, suy thận…
</t>
    </r>
    <r>
      <rPr>
        <i/>
        <sz val="12"/>
        <rFont val="Times New Roman"/>
        <family val="2"/>
        <scheme val="major"/>
      </rPr>
      <t>Kidney disease: renal impairment, acute glomerulonephritis, chronic kidney failure …</t>
    </r>
  </si>
  <si>
    <r>
      <t xml:space="preserve">Xét nghiệm mỡ máu 2 chỉ số: Cholesterol, Triglyceride/ </t>
    </r>
    <r>
      <rPr>
        <sz val="12"/>
        <rFont val="Times New Roman"/>
        <family val="2"/>
        <scheme val="major"/>
      </rPr>
      <t xml:space="preserve">
</t>
    </r>
    <r>
      <rPr>
        <i/>
        <sz val="12"/>
        <rFont val="Times New Roman"/>
        <family val="2"/>
        <scheme val="major"/>
      </rPr>
      <t>Cholesterol test: cholesterol, triglyceride
Phát hiện hội chứng rối loạn chuyển hóa Lipid, nguy cơ xơ vữa động mạch, tăng huyết áp nhồi máu cơ tim, thận hư nhiễm mỡ…
Detecting syndrome of lipid metabolism disorder, risk of atherosclerosis, hypertension of myocardial infarction, fatty liver ..</t>
    </r>
  </si>
  <si>
    <r>
      <t xml:space="preserve">Xét nghiệm mỡ cao phân tử, hạ phân tử LDL, HDL: Cholesterol </t>
    </r>
    <r>
      <rPr>
        <sz val="12"/>
        <rFont val="Times New Roman"/>
        <family val="2"/>
        <scheme val="major"/>
      </rPr>
      <t xml:space="preserve">
</t>
    </r>
    <r>
      <rPr>
        <b/>
        <sz val="12"/>
        <rFont val="Times New Roman"/>
        <family val="2"/>
        <scheme val="major"/>
      </rPr>
      <t xml:space="preserve">LDL, HDL- </t>
    </r>
    <r>
      <rPr>
        <b/>
        <i/>
        <sz val="12"/>
        <rFont val="Times New Roman"/>
        <family val="2"/>
        <scheme val="major"/>
      </rPr>
      <t>Cholesterol test: cholesterol, triglyceride</t>
    </r>
    <r>
      <rPr>
        <i/>
        <sz val="12"/>
        <rFont val="Times New Roman"/>
        <family val="2"/>
        <scheme val="major"/>
      </rPr>
      <t xml:space="preserve">
Định lượng mỡ tốt và xấu trong cơ thể
Detecting syndrome of lipid metabolism disorder, risk of atherosclerosis, hypertension of myocardial infarction, fatty liver...</t>
    </r>
  </si>
  <si>
    <r>
      <t xml:space="preserve">Xét nghiệm chức năng Gan tổng hợp: SGOT, SGPT/ 
SGOT, SGPT (Liver functions)
</t>
    </r>
    <r>
      <rPr>
        <sz val="12"/>
        <rFont val="Times New Roman"/>
        <family val="2"/>
        <scheme val="major"/>
      </rPr>
      <t xml:space="preserve">Các bệnh về gan:  Viêm gan cấp, mạn, tổn thương nhu mô gan (viêm gan siêu vi trùng, viêm gan do uống rượu…)
</t>
    </r>
    <r>
      <rPr>
        <i/>
        <sz val="12"/>
        <rFont val="Times New Roman"/>
        <family val="2"/>
        <scheme val="major"/>
      </rPr>
      <t>Liver diseases: acute and chronic hepatitis, liver parenchymal lesions (viral hepatitis, alcoholic hepatitis ...)</t>
    </r>
  </si>
  <si>
    <r>
      <t>Xét nghiệm dấu ấn ung thư Buồng trứng CA 125 (Đối với nữ giới)/</t>
    </r>
    <r>
      <rPr>
        <sz val="12"/>
        <rFont val="Times New Roman"/>
        <family val="2"/>
        <scheme val="major"/>
      </rPr>
      <t xml:space="preserve"> 
</t>
    </r>
    <r>
      <rPr>
        <i/>
        <sz val="12"/>
        <rFont val="Times New Roman"/>
        <family val="2"/>
        <scheme val="major"/>
      </rPr>
      <t xml:space="preserve">CA125 tumor marker for ovary cancer </t>
    </r>
    <r>
      <rPr>
        <b/>
        <i/>
        <sz val="12"/>
        <rFont val="Times New Roman"/>
        <family val="2"/>
        <scheme val="major"/>
      </rPr>
      <t>(For female</t>
    </r>
    <r>
      <rPr>
        <i/>
        <sz val="12"/>
        <rFont val="Times New Roman"/>
        <family val="2"/>
        <scheme val="major"/>
      </rPr>
      <t>)
Chẩn đoán sớm và theo dõi  ung thư buồng trứng</t>
    </r>
  </si>
  <si>
    <r>
      <t xml:space="preserve">Xét nghiệm dấu ấn ung thư Vú CA 15-3 </t>
    </r>
    <r>
      <rPr>
        <b/>
        <i/>
        <sz val="12"/>
        <rFont val="Times New Roman"/>
        <family val="2"/>
        <scheme val="major"/>
      </rPr>
      <t xml:space="preserve">(Đối với nữ giới/ </t>
    </r>
    <r>
      <rPr>
        <i/>
        <sz val="12"/>
        <rFont val="Times New Roman"/>
        <family val="2"/>
        <scheme val="major"/>
      </rPr>
      <t xml:space="preserve">
Chẩn đoán sớm và theo dõi  ung thư vú
CA 15-3 tumor marker for breast cancer (for female)</t>
    </r>
  </si>
  <si>
    <r>
      <t xml:space="preserve">Xét nghiệm dấu ấn ung thư tiền liệt tuyến  PSA  </t>
    </r>
    <r>
      <rPr>
        <b/>
        <i/>
        <sz val="12"/>
        <rFont val="Times New Roman"/>
        <family val="2"/>
        <scheme val="major"/>
      </rPr>
      <t xml:space="preserve">(đối với Nam giới)/
</t>
    </r>
    <r>
      <rPr>
        <sz val="12"/>
        <rFont val="Times New Roman"/>
        <family val="2"/>
        <scheme val="major"/>
      </rPr>
      <t>Chẩn đoán sớm và theo dõi ung thư tiền liệt tuyến</t>
    </r>
    <r>
      <rPr>
        <b/>
        <i/>
        <sz val="12"/>
        <rFont val="Times New Roman"/>
        <family val="2"/>
        <scheme val="major"/>
      </rPr>
      <t xml:space="preserve">
</t>
    </r>
    <r>
      <rPr>
        <i/>
        <sz val="12"/>
        <rFont val="Times New Roman"/>
        <family val="2"/>
        <scheme val="major"/>
      </rPr>
      <t xml:space="preserve">PSA tumor marker for prostate cancer </t>
    </r>
    <r>
      <rPr>
        <b/>
        <i/>
        <sz val="12"/>
        <rFont val="Times New Roman"/>
        <family val="2"/>
        <scheme val="major"/>
      </rPr>
      <t>(for male)</t>
    </r>
  </si>
  <si>
    <r>
      <t xml:space="preserve">Xét nghiệm dấu ấn ung thư Gan AFP/ </t>
    </r>
    <r>
      <rPr>
        <sz val="12"/>
        <rFont val="Times New Roman"/>
        <family val="2"/>
        <scheme val="major"/>
      </rPr>
      <t xml:space="preserve">
Chẩn đoán sớm và theo dõi ung thư Gan 
</t>
    </r>
    <r>
      <rPr>
        <i/>
        <sz val="12"/>
        <rFont val="Times New Roman"/>
        <family val="2"/>
        <scheme val="major"/>
      </rPr>
      <t>AFP tumour marker for liver cancer</t>
    </r>
  </si>
  <si>
    <r>
      <t xml:space="preserve">Xét nghiệm nước tiểu 10 thông số/ Urine analysis with 10 parameters
</t>
    </r>
    <r>
      <rPr>
        <sz val="12"/>
        <rFont val="Times New Roman"/>
        <family val="2"/>
        <scheme val="major"/>
      </rPr>
      <t xml:space="preserve">Các bệnh đái tháo đường, nhiễm xetonic, đái nhạt, bệnh gan, thận, bệnh viêm đường tiết niệu, đái máu… phát hiện sớm ngộ độc thai nghén
</t>
    </r>
    <r>
      <rPr>
        <i/>
        <sz val="12"/>
        <rFont val="Times New Roman"/>
        <family val="2"/>
        <scheme val="major"/>
      </rPr>
      <t>Diabetes, xetonic infection, diabetes, liver disease, kidney disease, urinary tract infections, hematuria ... early detection of pregnancy poisoning</t>
    </r>
  </si>
  <si>
    <r>
      <t xml:space="preserve">Xét nghiệm viêm gan B
</t>
    </r>
    <r>
      <rPr>
        <i/>
        <sz val="12"/>
        <rFont val="Times New Roman"/>
        <family val="2"/>
        <scheme val="major"/>
      </rPr>
      <t>HBsAg test</t>
    </r>
  </si>
  <si>
    <r>
      <rPr>
        <b/>
        <sz val="12"/>
        <rFont val="Times New Roman"/>
        <family val="2"/>
        <scheme val="major"/>
      </rPr>
      <t>Xét nghiệm ma túy trong nước tiểu</t>
    </r>
    <r>
      <rPr>
        <sz val="12"/>
        <rFont val="Times New Roman"/>
        <family val="2"/>
        <scheme val="major"/>
      </rPr>
      <t xml:space="preserve">
Phát hiện 4 loại ma túy:
1.MDMA - Nhóm thuốc lắc
2.THC - Marijuana, cần sa, bồ đà
3.MET - Metaphetamin ( Ma túy tổng hợp )
4.MOP - Nhóm thuốc phiện ( Heroin, Morphine, )</t>
    </r>
  </si>
  <si>
    <r>
      <t>Xét nghiệm chức năng tuyến giáp: TSH, FrT3, FrT4/</t>
    </r>
    <r>
      <rPr>
        <sz val="12"/>
        <rFont val="Times New Roman"/>
        <family val="2"/>
        <scheme val="major"/>
      </rPr>
      <t xml:space="preserve"> </t>
    </r>
    <r>
      <rPr>
        <i/>
        <sz val="12"/>
        <rFont val="Times New Roman"/>
        <family val="2"/>
        <scheme val="major"/>
      </rPr>
      <t xml:space="preserve">
Tình trạng nhược giáp, cường giáp…Chẩn đoán chức năng tuyến giáp.Cường giáp, nhược giáp
Thyroid gland test: TSH, Fr T3, Fr T4</t>
    </r>
  </si>
  <si>
    <r>
      <t xml:space="preserve">Điện tim / Electrocardiogram 
</t>
    </r>
    <r>
      <rPr>
        <sz val="12"/>
        <rFont val="Times New Roman"/>
        <family val="2"/>
        <scheme val="major"/>
      </rPr>
      <t>Kiểm tra hoạt động của tim, bệnh lý tim mạch</t>
    </r>
    <r>
      <rPr>
        <i/>
        <sz val="12"/>
        <rFont val="Times New Roman"/>
        <family val="2"/>
        <scheme val="major"/>
      </rPr>
      <t xml:space="preserve"> Cardiac activity, cardiovascular disease checking</t>
    </r>
  </si>
  <si>
    <r>
      <t>Đo mật độ xương/</t>
    </r>
    <r>
      <rPr>
        <sz val="12"/>
        <rFont val="Times New Roman"/>
        <family val="2"/>
        <scheme val="major"/>
      </rPr>
      <t xml:space="preserve"> </t>
    </r>
    <r>
      <rPr>
        <b/>
        <sz val="12"/>
        <rFont val="Times New Roman"/>
        <family val="2"/>
        <scheme val="major"/>
      </rPr>
      <t>Osteomalacia Test</t>
    </r>
    <r>
      <rPr>
        <sz val="12"/>
        <rFont val="Times New Roman"/>
        <family val="2"/>
        <scheme val="major"/>
      </rPr>
      <t xml:space="preserve">
Đánh giá mức độ thưa xương
</t>
    </r>
  </si>
  <si>
    <r>
      <t xml:space="preserve">Chụp X.Quang lồng ngực T/ Chest X.Ray ( Kỹ thuật số )
</t>
    </r>
    <r>
      <rPr>
        <sz val="12"/>
        <rFont val="Times New Roman"/>
        <family val="2"/>
        <scheme val="major"/>
      </rPr>
      <t xml:space="preserve">Loại trừ tổn thương cấp tính (lao phổi,.viêm nhiễm…..) và một số bệnh mãn tính….
</t>
    </r>
    <r>
      <rPr>
        <i/>
        <sz val="12"/>
        <rFont val="Times New Roman"/>
        <family val="2"/>
        <scheme val="major"/>
      </rPr>
      <t>Eliminating acute injuries (tuberculosis, infection...) and some chronic diseases</t>
    </r>
  </si>
  <si>
    <r>
      <t xml:space="preserve">Siêu âm ổ bụng tổng quát / Genneral  abdomen ultrasound
</t>
    </r>
    <r>
      <rPr>
        <sz val="12"/>
        <rFont val="Times New Roman"/>
        <family val="2"/>
        <scheme val="major"/>
      </rPr>
      <t xml:space="preserve">Gan, mật, lách, tụy, thận, niệu  quản, bàng quang, tiền liệt tuyến với nam và phụ khoa với nữ.
</t>
    </r>
    <r>
      <rPr>
        <i/>
        <sz val="12"/>
        <rFont val="Times New Roman"/>
        <family val="2"/>
        <scheme val="major"/>
      </rPr>
      <t>Liver, bile, spleen, pancreas, kidney, ureter, bladder, prostate (male) and gynecology (female)</t>
    </r>
  </si>
  <si>
    <r>
      <t xml:space="preserve">Siêu âm tiền liệt tuyến với Nam
</t>
    </r>
    <r>
      <rPr>
        <i/>
        <sz val="12"/>
        <rFont val="Times New Roman"/>
        <family val="2"/>
        <scheme val="major"/>
      </rPr>
      <t>Prostate ultrasound (for male only)</t>
    </r>
  </si>
  <si>
    <r>
      <t xml:space="preserve">Siêu âm tử cung phần phụ cho nữ
</t>
    </r>
    <r>
      <rPr>
        <i/>
        <sz val="12"/>
        <rFont val="Times New Roman"/>
        <family val="2"/>
        <scheme val="major"/>
      </rPr>
      <t>Uterus ultrasound (for female)</t>
    </r>
  </si>
  <si>
    <r>
      <t>Siêu âm tuyến giáp / Thyroid ultrasound (For female)</t>
    </r>
    <r>
      <rPr>
        <i/>
        <sz val="12"/>
        <rFont val="Times New Roman"/>
        <family val="2"/>
        <scheme val="major"/>
      </rPr>
      <t xml:space="preserve">
Phát hiện các bệnh lý tuyến giáp như ung thư, u hạch, xơ nang tuyến giáp , … ( Đầu dò phẳng Liner)
Detecting mamary diseases: thyroid cancer, lymphoma, …</t>
    </r>
  </si>
  <si>
    <r>
      <t>Siêu âm vú (Đối với nữ) / Breast ultrasound (For female)</t>
    </r>
    <r>
      <rPr>
        <i/>
        <sz val="12"/>
        <rFont val="Times New Roman"/>
        <family val="2"/>
        <scheme val="major"/>
      </rPr>
      <t xml:space="preserve">
Phát hiện các bệnh lý tuyến vú như ung thư, u hạch, xơ nang tuyến vú, … (Đầu dò phẳng Liner)
Detecting mamary diseases: breast cancer, lymphoma, …</t>
    </r>
  </si>
  <si>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</si>
  <si>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</si>
  <si>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</si>
  <si>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</si>
  <si>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 Lưu ý:</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</si>
  <si>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</si>
  <si>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</si>
  <si>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</si>
  <si>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</si>
  <si>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</si>
  <si>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</si>
  <si>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</si>
  <si>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</si>
  <si>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</si>
  <si>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Ms Sương (TP.KD) : 0935 345 693</t>
  </si>
  <si>
    <t>. Email: thiennhanhospital@gmail.com</t>
  </si>
  <si>
    <t>Gói khám</t>
  </si>
  <si>
    <t>Giá niêm yết (VNĐ)</t>
  </si>
  <si>
    <t>Giá ưu đãi (VNĐ)</t>
  </si>
  <si>
    <t>x</t>
  </si>
  <si>
    <t>Ưu đãi trong gói khám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</si>
</sst>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8" x14ac:knownFonts="1">
    <font>
      <sz val="10"/>
      <name val="Arial"/>
      <family val="2"/>
    </font>
    <font>
      <sz val="12"/>
      <name val="Times New Roman"/>
      <family val="1"/>
    </font>
    <font>
      <b/>
      <sz val="12"/>
      <name val="Times New Roman"/>
      <family val="1"/>
    </font>
    <font>
      <sz val="12"/>
      <name val="Times New Roman"/>
      <family val="2"/>
      <scheme val="major"/>
    </font>
    <font>
      <b/>
      <sz val="12"/>
      <name val="Times New Roman"/>
      <family val="2"/>
      <scheme val="major"/>
    </font>
    <font>
      <b/>
      <sz val="12"/>
      <color theme="0"/>
      <name val="Times New Roman"/>
      <family val="2"/>
      <scheme val="major"/>
    </font>
    <font>
      <i/>
      <sz val="12"/>
      <color theme="0"/>
      <name val="Times New Roman"/>
      <family val="2"/>
      <scheme val="major"/>
    </font>
    <font>
      <i/>
      <sz val="12"/>
      <name val="Times New Roman"/>
      <family val="2"/>
      <scheme val="major"/>
    </font>
    <font>
      <sz val="12"/>
      <color theme="0"/>
      <name val="Times New Roman"/>
      <family val="2"/>
      <scheme val="major"/>
    </font>
    <font>
      <b/>
      <i/>
      <sz val="12"/>
      <name val="Times New Roman"/>
      <family val="2"/>
      <scheme val="major"/>
    </font>
    <font>
      <sz val="10"/>
      <name val="Arial"/>
      <family val="2"/>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4"/>
      <color theme="1"/>
      <name val="Times New Roman"/>
      <family val="1"/>
    </font>
    <font>
      <b/>
      <sz val="12"/>
      <color theme="1"/>
      <name val="Times New Roman"/>
      <family val="1"/>
    </font>
    <font>
      <b/>
      <u/>
      <sz val="13"/>
      <color theme="1"/>
      <name val="Times New Roman"/>
      <family val="1"/>
    </font>
    <font>
      <b/>
      <sz val="13"/>
      <color rgb="FFFF0000"/>
      <name val="Times New Roman"/>
      <family val="1"/>
    </font>
    <font>
      <b/>
      <u/>
      <sz val="13"/>
      <color rgb="FFFF0000"/>
      <name val="Times New Roman"/>
      <family val="1"/>
    </font>
    <font>
      <u/>
      <sz val="13"/>
      <color rgb="FFFF0000"/>
      <name val="Times New Roman"/>
      <family val="1"/>
    </font>
    <font>
      <sz val="13"/>
      <color rgb="FF002060"/>
      <name val="Times New Roman"/>
      <family val="1"/>
    </font>
    <font>
      <sz val="12"/>
      <color rgb="FF002060"/>
      <name val="Times New Roman"/>
      <family val="1"/>
    </font>
    <font>
      <sz val="13"/>
      <color rgb="FFFF0000"/>
      <name val="Times New Roman"/>
      <family val="1"/>
    </font>
    <font>
      <b/>
      <sz val="12"/>
      <color rgb="FFFF0000"/>
      <name val="Times New Roman"/>
      <family val="1"/>
    </font>
    <font>
      <b/>
      <sz val="12"/>
      <name val="Times New Roman"/>
      <family val="1"/>
      <scheme val="major"/>
    </font>
    <font>
      <b/>
      <sz val="12"/>
      <color theme="0"/>
      <name val="Times New Roman"/>
      <family val="1"/>
      <scheme val="major"/>
    </font>
    <font>
      <b/>
      <sz val="13"/>
      <name val="Times New Roman"/>
      <family val="1"/>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7" tint="-0.249977111117893"/>
        <bgColor indexed="64"/>
      </patternFill>
    </fill>
    <fill>
      <patternFill patternType="solid">
        <fgColor rgb="FFFFFFFF"/>
        <bgColor indexed="64"/>
      </patternFill>
    </fill>
    <fill>
      <patternFill patternType="solid">
        <fgColor theme="2" tint="-0.49998474074526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43" fontId="10" fillId="0" borderId="0" applyFont="0" applyFill="0" applyBorder="0" applyAlignment="0" applyProtection="0"/>
  </cellStyleXfs>
  <cellXfs count="101">
    <xf numFmtId="0" fontId="0" fillId="0" borderId="0" xfId="0"/>
    <xf numFmtId="0" fontId="1" fillId="0" borderId="0" xfId="0" applyFont="1"/>
    <xf numFmtId="0" fontId="2" fillId="0" borderId="0" xfId="0" applyFont="1" applyAlignment="1">
      <alignment horizontal="centerContinuous"/>
    </xf>
    <xf numFmtId="0" fontId="2" fillId="0" borderId="0" xfId="0" applyFont="1"/>
    <xf numFmtId="0" fontId="1" fillId="2" borderId="0" xfId="0" applyFont="1" applyFill="1"/>
    <xf numFmtId="0" fontId="1" fillId="3" borderId="0" xfId="0" applyFont="1" applyFill="1"/>
    <xf numFmtId="0" fontId="1" fillId="2" borderId="0" xfId="0" applyFont="1" applyFill="1" applyAlignment="1">
      <alignment vertical="top"/>
    </xf>
    <xf numFmtId="0" fontId="3" fillId="0" borderId="0" xfId="0" applyFont="1" applyAlignment="1">
      <alignment horizontal="center"/>
    </xf>
    <xf numFmtId="0" fontId="3" fillId="0" borderId="0" xfId="0" applyFont="1"/>
    <xf numFmtId="0" fontId="3" fillId="0" borderId="0" xfId="0" applyFont="1" applyAlignment="1">
      <alignment horizontal="center" vertical="center"/>
    </xf>
    <xf numFmtId="3" fontId="4" fillId="0" borderId="1" xfId="0" applyNumberFormat="1" applyFont="1" applyBorder="1" applyAlignment="1">
      <alignment horizontal="center"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vertical="center" wrapText="1"/>
    </xf>
    <xf numFmtId="3" fontId="6" fillId="4"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4" fillId="0" borderId="1" xfId="0" applyFont="1" applyBorder="1" applyAlignment="1">
      <alignment vertical="top" wrapText="1"/>
    </xf>
    <xf numFmtId="3"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5" fillId="4" borderId="1" xfId="0" applyFont="1" applyFill="1" applyBorder="1" applyAlignment="1">
      <alignment horizontal="left" vertical="center" wrapText="1"/>
    </xf>
    <xf numFmtId="3" fontId="8" fillId="4" borderId="1" xfId="0" applyNumberFormat="1" applyFont="1" applyFill="1" applyBorder="1" applyAlignment="1">
      <alignment horizontal="center" vertical="center" wrapText="1"/>
    </xf>
    <xf numFmtId="3" fontId="3" fillId="0" borderId="1" xfId="0" applyNumberFormat="1" applyFont="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horizontal="center" vertical="top" wrapText="1"/>
    </xf>
    <xf numFmtId="0" fontId="5" fillId="4" borderId="1" xfId="0" applyFont="1" applyFill="1" applyBorder="1" applyAlignment="1">
      <alignment vertical="center"/>
    </xf>
    <xf numFmtId="0" fontId="4" fillId="0" borderId="1" xfId="0" applyFont="1" applyBorder="1" applyAlignment="1">
      <alignment horizontal="left" vertical="center" wrapText="1"/>
    </xf>
    <xf numFmtId="0" fontId="4" fillId="0" borderId="1" xfId="0" applyFont="1" applyBorder="1" applyAlignment="1">
      <alignment horizontal="center" vertical="top" wrapText="1"/>
    </xf>
    <xf numFmtId="0" fontId="3" fillId="2" borderId="0" xfId="0" applyFont="1" applyFill="1" applyAlignment="1">
      <alignment horizontal="center" vertical="center"/>
    </xf>
    <xf numFmtId="3" fontId="3" fillId="0" borderId="0" xfId="0" applyNumberFormat="1" applyFont="1" applyAlignment="1">
      <alignment horizontal="center" vertical="center"/>
    </xf>
    <xf numFmtId="0" fontId="13" fillId="0" borderId="5" xfId="0" applyFont="1" applyBorder="1" applyAlignment="1">
      <alignment vertical="center"/>
    </xf>
    <xf numFmtId="0" fontId="13" fillId="0" borderId="6" xfId="0" applyFont="1" applyBorder="1" applyAlignment="1">
      <alignment vertical="center"/>
    </xf>
    <xf numFmtId="0" fontId="11" fillId="0" borderId="6" xfId="0" applyFont="1" applyBorder="1" applyAlignment="1">
      <alignment vertical="center"/>
    </xf>
    <xf numFmtId="3" fontId="11" fillId="0" borderId="6" xfId="1" applyNumberFormat="1" applyFont="1" applyBorder="1" applyAlignment="1">
      <alignment horizontal="center" vertical="center"/>
    </xf>
    <xf numFmtId="0" fontId="16" fillId="0" borderId="6" xfId="0" applyFont="1" applyBorder="1" applyAlignment="1">
      <alignment vertical="center"/>
    </xf>
    <xf numFmtId="3" fontId="14" fillId="0" borderId="6" xfId="0" applyNumberFormat="1" applyFont="1" applyBorder="1" applyAlignment="1">
      <alignment horizontal="center" vertical="center"/>
    </xf>
    <xf numFmtId="3" fontId="11" fillId="0" borderId="6" xfId="0" applyNumberFormat="1" applyFont="1" applyBorder="1" applyAlignment="1">
      <alignment horizontal="center" vertical="center"/>
    </xf>
    <xf numFmtId="0" fontId="17" fillId="0" borderId="6" xfId="0" applyFont="1" applyBorder="1" applyAlignment="1">
      <alignment vertical="center" wrapText="1"/>
    </xf>
    <xf numFmtId="0" fontId="16" fillId="0" borderId="6" xfId="0" applyFont="1" applyBorder="1" applyAlignment="1">
      <alignment vertical="center" wrapText="1"/>
    </xf>
    <xf numFmtId="0" fontId="13" fillId="0" borderId="6" xfId="0" applyFont="1" applyBorder="1" applyAlignment="1">
      <alignment vertical="center" wrapText="1"/>
    </xf>
    <xf numFmtId="0" fontId="13" fillId="0" borderId="6" xfId="0" applyFont="1" applyBorder="1" applyAlignment="1">
      <alignment horizontal="left" vertical="center" wrapText="1"/>
    </xf>
    <xf numFmtId="0" fontId="11" fillId="0" borderId="13" xfId="0" applyFont="1" applyBorder="1"/>
    <xf numFmtId="0" fontId="14" fillId="0" borderId="13" xfId="0" applyFont="1" applyBorder="1"/>
    <xf numFmtId="3" fontId="11" fillId="0" borderId="13" xfId="1" applyNumberFormat="1" applyFont="1" applyBorder="1" applyAlignment="1">
      <alignment horizontal="center"/>
    </xf>
    <xf numFmtId="0" fontId="18" fillId="0" borderId="13" xfId="0" applyFont="1" applyBorder="1" applyAlignment="1">
      <alignment wrapText="1"/>
    </xf>
    <xf numFmtId="0" fontId="13" fillId="0" borderId="6" xfId="0" applyFont="1" applyBorder="1"/>
    <xf numFmtId="0" fontId="11" fillId="0" borderId="6" xfId="0" applyFont="1" applyBorder="1" applyAlignment="1">
      <alignment horizontal="center" vertical="center"/>
    </xf>
    <xf numFmtId="0" fontId="13" fillId="0" borderId="6" xfId="0" applyFont="1" applyBorder="1" applyAlignment="1">
      <alignment horizontal="center" vertical="center"/>
    </xf>
    <xf numFmtId="0" fontId="20" fillId="0" borderId="6" xfId="0" applyFont="1" applyBorder="1" applyAlignment="1">
      <alignment horizontal="left" vertical="center"/>
    </xf>
    <xf numFmtId="0" fontId="11" fillId="0" borderId="6" xfId="0" applyFont="1" applyBorder="1" applyAlignment="1">
      <alignment horizontal="left" vertical="center"/>
    </xf>
    <xf numFmtId="0" fontId="13" fillId="0" borderId="6" xfId="0" applyFont="1" applyBorder="1" applyAlignment="1">
      <alignment horizontal="left" vertical="center"/>
    </xf>
    <xf numFmtId="0" fontId="21" fillId="0" borderId="6" xfId="0" applyFont="1" applyBorder="1" applyAlignment="1">
      <alignment horizontal="center" vertical="center"/>
    </xf>
    <xf numFmtId="0" fontId="22" fillId="0" borderId="6" xfId="0" applyFont="1" applyBorder="1" applyAlignment="1">
      <alignment vertical="center"/>
    </xf>
    <xf numFmtId="3" fontId="11" fillId="0" borderId="6" xfId="0" applyNumberFormat="1" applyFont="1" applyBorder="1" applyAlignment="1">
      <alignment horizontal="right" vertical="center"/>
    </xf>
    <xf numFmtId="0" fontId="19" fillId="0" borderId="6" xfId="0" applyFont="1" applyBorder="1" applyAlignment="1">
      <alignment vertical="center"/>
    </xf>
    <xf numFmtId="0" fontId="18" fillId="0" borderId="6" xfId="0" applyFont="1" applyBorder="1" applyAlignment="1">
      <alignment vertical="center"/>
    </xf>
    <xf numFmtId="3" fontId="23" fillId="0" borderId="6" xfId="1" applyNumberFormat="1" applyFont="1" applyBorder="1" applyAlignment="1">
      <alignment horizontal="center" vertical="center"/>
    </xf>
    <xf numFmtId="0" fontId="18" fillId="0" borderId="6" xfId="0" applyFont="1" applyBorder="1" applyAlignment="1">
      <alignment horizontal="left" vertical="center"/>
    </xf>
    <xf numFmtId="0" fontId="24" fillId="0" borderId="6" xfId="0" applyFont="1" applyBorder="1" applyAlignment="1">
      <alignment horizontal="left" vertical="center"/>
    </xf>
    <xf numFmtId="0" fontId="12" fillId="0" borderId="5" xfId="0" applyFont="1" applyBorder="1" applyAlignment="1">
      <alignment vertical="top" wrapText="1"/>
    </xf>
    <xf numFmtId="0" fontId="12" fillId="0" borderId="6" xfId="0" applyFont="1" applyBorder="1" applyAlignment="1">
      <alignment vertical="top" wrapText="1"/>
    </xf>
    <xf numFmtId="0" fontId="11" fillId="0" borderId="9" xfId="0" applyFont="1" applyBorder="1" applyAlignment="1">
      <alignment vertical="center" wrapText="1"/>
    </xf>
    <xf numFmtId="0" fontId="11" fillId="0" borderId="12" xfId="0" applyFont="1" applyBorder="1" applyAlignment="1">
      <alignment vertical="center" wrapText="1"/>
    </xf>
    <xf numFmtId="0" fontId="11" fillId="0" borderId="6" xfId="0" applyFont="1" applyBorder="1" applyAlignment="1">
      <alignment vertical="center" wrapText="1"/>
    </xf>
    <xf numFmtId="0" fontId="21" fillId="0" borderId="6" xfId="0" applyFont="1" applyBorder="1" applyAlignment="1">
      <alignment vertical="center" wrapText="1"/>
    </xf>
    <xf numFmtId="3" fontId="25" fillId="0" borderId="1" xfId="0" applyNumberFormat="1" applyFont="1" applyBorder="1" applyAlignment="1">
      <alignment horizontal="center" vertical="center" wrapText="1"/>
    </xf>
    <xf numFmtId="3" fontId="25" fillId="0" borderId="0" xfId="0" applyNumberFormat="1" applyFont="1" applyAlignment="1">
      <alignment horizontal="center" vertical="center"/>
    </xf>
    <xf numFmtId="3" fontId="26" fillId="4" borderId="1" xfId="0" applyNumberFormat="1" applyFont="1" applyFill="1" applyBorder="1" applyAlignment="1">
      <alignment horizontal="center" vertical="center" wrapText="1"/>
    </xf>
    <xf numFmtId="3" fontId="26" fillId="4" borderId="1" xfId="0" applyNumberFormat="1" applyFont="1" applyFill="1" applyBorder="1" applyAlignment="1">
      <alignment horizontal="center" vertical="center"/>
    </xf>
    <xf numFmtId="3" fontId="3" fillId="6" borderId="1" xfId="0" applyNumberFormat="1" applyFont="1" applyFill="1" applyBorder="1" applyAlignment="1">
      <alignment horizontal="center" vertical="center" wrapText="1"/>
    </xf>
    <xf numFmtId="3" fontId="25" fillId="4" borderId="1" xfId="0" applyNumberFormat="1" applyFont="1" applyFill="1" applyBorder="1" applyAlignment="1">
      <alignment horizontal="center" vertical="center" wrapText="1"/>
    </xf>
    <xf numFmtId="3" fontId="25" fillId="4" borderId="1" xfId="0" applyNumberFormat="1" applyFont="1" applyFill="1" applyBorder="1" applyAlignment="1">
      <alignment horizontal="center" vertical="center"/>
    </xf>
    <xf numFmtId="3" fontId="27" fillId="0" borderId="1" xfId="1" applyNumberFormat="1" applyFont="1" applyBorder="1" applyAlignment="1">
      <alignment horizontal="center" vertical="center" wrapText="1"/>
    </xf>
    <xf numFmtId="3" fontId="27" fillId="5" borderId="1" xfId="1" applyNumberFormat="1"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12" fillId="0" borderId="14" xfId="0" applyFont="1" applyBorder="1" applyAlignment="1">
      <alignment horizontal="right" vertical="top" wrapText="1"/>
    </xf>
    <xf numFmtId="0" fontId="12" fillId="0" borderId="0" xfId="0" applyFont="1" applyAlignment="1">
      <alignment horizontal="right" vertical="top" wrapText="1"/>
    </xf>
    <xf numFmtId="0" fontId="12" fillId="0" borderId="15" xfId="0" applyFont="1" applyBorder="1" applyAlignment="1">
      <alignment horizontal="right" vertical="top" wrapText="1"/>
    </xf>
    <xf numFmtId="0" fontId="12" fillId="0" borderId="10" xfId="0" applyFont="1" applyBorder="1" applyAlignment="1">
      <alignment horizontal="right" vertical="top" wrapText="1"/>
    </xf>
    <xf numFmtId="0" fontId="12" fillId="0" borderId="11" xfId="0" applyFont="1" applyBorder="1" applyAlignment="1">
      <alignment horizontal="right" vertical="top" wrapText="1"/>
    </xf>
    <xf numFmtId="0" fontId="12" fillId="0" borderId="12" xfId="0" applyFont="1" applyBorder="1" applyAlignment="1">
      <alignment horizontal="right" vertical="top" wrapText="1"/>
    </xf>
    <xf numFmtId="0" fontId="11" fillId="0" borderId="7" xfId="0" applyFont="1" applyBorder="1" applyAlignment="1">
      <alignment horizontal="left" vertical="center" wrapText="1"/>
    </xf>
    <xf numFmtId="0" fontId="11" fillId="0" borderId="8" xfId="0" applyFont="1" applyBorder="1" applyAlignment="1">
      <alignment horizontal="left" vertical="center" wrapText="1"/>
    </xf>
    <xf numFmtId="0" fontId="11" fillId="0" borderId="10" xfId="0" applyFont="1" applyBorder="1" applyAlignment="1">
      <alignment horizontal="left" vertical="center" wrapText="1"/>
    </xf>
    <xf numFmtId="0" fontId="11" fillId="0" borderId="11" xfId="0" applyFont="1" applyBorder="1" applyAlignment="1">
      <alignment horizontal="left" vertical="center" wrapText="1"/>
    </xf>
    <xf numFmtId="0" fontId="11" fillId="0" borderId="16" xfId="0" applyFont="1" applyBorder="1" applyAlignment="1">
      <alignment horizontal="left" vertical="center" wrapText="1"/>
    </xf>
    <xf numFmtId="0" fontId="11" fillId="0" borderId="17" xfId="0" applyFont="1" applyBorder="1" applyAlignment="1">
      <alignment horizontal="left" vertical="center" wrapText="1"/>
    </xf>
    <xf numFmtId="0" fontId="11" fillId="0" borderId="18" xfId="0" applyFont="1" applyBorder="1" applyAlignment="1">
      <alignment horizontal="left" vertical="center" wrapText="1"/>
    </xf>
    <xf numFmtId="0" fontId="21" fillId="0" borderId="16" xfId="0" applyFont="1" applyBorder="1" applyAlignment="1">
      <alignment horizontal="left" vertical="center" wrapText="1"/>
    </xf>
    <xf numFmtId="0" fontId="21" fillId="0" borderId="17" xfId="0" applyFont="1" applyBorder="1" applyAlignment="1">
      <alignment horizontal="left" vertical="center" wrapText="1"/>
    </xf>
    <xf numFmtId="0" fontId="21" fillId="0" borderId="18" xfId="0" applyFont="1" applyBorder="1" applyAlignment="1">
      <alignment horizontal="left" vertical="center" wrapText="1"/>
    </xf>
    <xf numFmtId="3" fontId="25" fillId="0" borderId="1" xfId="0" applyNumberFormat="1" applyFont="1" applyBorder="1" applyAlignment="1">
      <alignment horizontal="center" vertical="center" wrapText="1"/>
    </xf>
    <xf numFmtId="0" fontId="19" fillId="0" borderId="6" xfId="0" applyFont="1" applyBorder="1" applyAlignment="1">
      <alignment horizontal="left" vertical="center"/>
    </xf>
    <xf numFmtId="3" fontId="3" fillId="6" borderId="1" xfId="0" applyNumberFormat="1" applyFont="1" applyFill="1" applyBorder="1" applyAlignment="1">
      <alignment horizontal="center" vertical="center" wrapText="1"/>
    </xf>
    <xf numFmtId="3" fontId="15" fillId="0" borderId="6" xfId="0" applyNumberFormat="1" applyFont="1" applyBorder="1" applyAlignment="1">
      <alignment horizontal="center" vertical="center"/>
    </xf>
    <xf numFmtId="0" fontId="17" fillId="0" borderId="6" xfId="0" applyFont="1" applyBorder="1" applyAlignment="1">
      <alignment horizontal="left" vertical="center" wrapText="1"/>
    </xf>
    <xf numFmtId="0" fontId="4" fillId="0" borderId="1" xfId="0" applyFont="1" applyBorder="1" applyAlignment="1">
      <alignment horizontal="center" vertical="center" wrapText="1"/>
    </xf>
    <xf numFmtId="3" fontId="4" fillId="0" borderId="1" xfId="0" applyNumberFormat="1" applyFont="1" applyBorder="1" applyAlignment="1">
      <alignment horizontal="center" vertical="center" wrapText="1"/>
    </xf>
    <xf numFmtId="3" fontId="3" fillId="0" borderId="1" xfId="0" applyNumberFormat="1" applyFont="1" applyBorder="1" applyAlignment="1">
      <alignment horizontal="center" vertical="center" wrapText="1"/>
    </xf>
    <xf numFmtId="3" fontId="3" fillId="0" borderId="2" xfId="0" applyNumberFormat="1" applyFont="1" applyBorder="1" applyAlignment="1">
      <alignment horizontal="center" vertical="center" wrapText="1"/>
    </xf>
    <xf numFmtId="3" fontId="3" fillId="0" borderId="3" xfId="0" applyNumberFormat="1" applyFont="1" applyBorder="1" applyAlignment="1">
      <alignment horizontal="center" vertical="center" wrapText="1"/>
    </xf>
    <xf numFmtId="3" fontId="3" fillId="0" borderId="4" xfId="0" applyNumberFormat="1"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151075</xdr:colOff>
      <xdr:row>1</xdr:row>
      <xdr:rowOff>95250</xdr:rowOff>
    </xdr:from>
    <xdr:to>
      <xdr:col>1</xdr:col>
      <xdr:colOff>1971675</xdr:colOff>
      <xdr:row>8</xdr:row>
      <xdr:rowOff>19050</xdr:rowOff>
    </xdr:to>
    <xdr:pic>
      <xdr:nvPicPr>
        <xdr:cNvPr id="2" name="Picture 1">
          <a:extLst>
            <a:ext uri="{FF2B5EF4-FFF2-40B4-BE49-F238E27FC236}">
              <a16:creationId xmlns:a16="http://schemas.microsoft.com/office/drawing/2014/main" id="{7445818B-2C4E-4D18-A913-A32DAC5342F7}"/>
            </a:ext>
          </a:extLst>
        </xdr:cNvPr>
        <xdr:cNvPicPr>
          <a:picLocks noChangeAspect="1"/>
        </xdr:cNvPicPr>
      </xdr:nvPicPr>
      <xdr:blipFill>
        <a:blip xmlns:r="http://schemas.openxmlformats.org/officeDocument/2006/relationships" r:embed="rId1"/>
        <a:stretch>
          <a:fillRect/>
        </a:stretch>
      </xdr:blipFill>
      <xdr:spPr>
        <a:xfrm>
          <a:off x="151075" y="95250"/>
          <a:ext cx="2258750" cy="1403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66"/>
  <sheetViews>
    <sheetView tabSelected="1" view="pageBreakPreview" topLeftCell="A2" zoomScaleNormal="100" zoomScaleSheetLayoutView="100" workbookViewId="0">
      <selection activeCell="D9" sqref="D9"/>
    </sheetView>
  </sheetViews>
  <sheetFormatPr defaultColWidth="9.1796875" defaultRowHeight="27.75" customHeight="1" x14ac:dyDescent="0.35"/>
  <cols>
    <col min="1" max="1" width="6.26953125" style="26" customWidth="1"/>
    <col min="2" max="2" width="64.1796875" style="8" customWidth="1"/>
    <col min="3" max="4" width="11.54296875" style="8" customWidth="1"/>
    <col min="5" max="7" width="13.1796875" style="27" customWidth="1"/>
    <col min="8" max="8" width="25.7265625" style="4" customWidth="1"/>
    <col min="9" max="9" width="9.1796875" style="4"/>
    <col min="10" max="10" width="8.453125" style="4" customWidth="1"/>
    <col min="11" max="16384" width="9.1796875" style="4"/>
  </cols>
  <sheetData>
    <row r="1" spans="1:24" s="1" customFormat="1" ht="15.75" hidden="1" customHeight="1" x14ac:dyDescent="0.35">
      <c r="A1" s="7"/>
      <c r="B1" s="8"/>
      <c r="C1" s="8"/>
      <c r="D1" s="8"/>
      <c r="E1" s="9"/>
      <c r="F1" s="9"/>
      <c r="G1" s="9"/>
      <c r="H1" s="2"/>
      <c r="I1" s="2"/>
      <c r="J1" s="2"/>
      <c r="K1" s="2"/>
      <c r="L1" s="2"/>
      <c r="M1" s="2"/>
      <c r="N1" s="2"/>
      <c r="O1" s="2"/>
      <c r="P1" s="2"/>
      <c r="Q1" s="2"/>
      <c r="R1" s="2"/>
      <c r="S1" s="2"/>
      <c r="T1" s="2"/>
      <c r="U1" s="2"/>
      <c r="V1" s="2"/>
      <c r="X1" s="3"/>
    </row>
    <row r="2" spans="1:24" s="28" customFormat="1" ht="16.5" customHeight="1" x14ac:dyDescent="0.25">
      <c r="A2" s="74" t="s">
        <v>47</v>
      </c>
      <c r="B2" s="75"/>
      <c r="C2" s="75"/>
      <c r="D2" s="75"/>
      <c r="E2" s="75"/>
      <c r="F2" s="75"/>
      <c r="G2" s="76"/>
      <c r="H2" s="57"/>
    </row>
    <row r="3" spans="1:24" s="29" customFormat="1" ht="16.5" x14ac:dyDescent="0.25">
      <c r="A3" s="74"/>
      <c r="B3" s="75"/>
      <c r="C3" s="75"/>
      <c r="D3" s="75"/>
      <c r="E3" s="75"/>
      <c r="F3" s="75"/>
      <c r="G3" s="76"/>
      <c r="H3" s="58"/>
    </row>
    <row r="4" spans="1:24" s="29" customFormat="1" ht="16.5" x14ac:dyDescent="0.25">
      <c r="A4" s="74"/>
      <c r="B4" s="75"/>
      <c r="C4" s="75"/>
      <c r="D4" s="75"/>
      <c r="E4" s="75"/>
      <c r="F4" s="75"/>
      <c r="G4" s="76"/>
      <c r="H4" s="58"/>
    </row>
    <row r="5" spans="1:24" s="29" customFormat="1" ht="16.5" x14ac:dyDescent="0.25">
      <c r="A5" s="74"/>
      <c r="B5" s="75"/>
      <c r="C5" s="75"/>
      <c r="D5" s="75"/>
      <c r="E5" s="75"/>
      <c r="F5" s="75"/>
      <c r="G5" s="76"/>
      <c r="H5" s="58"/>
    </row>
    <row r="6" spans="1:24" s="29" customFormat="1" ht="16.5" x14ac:dyDescent="0.25">
      <c r="A6" s="74"/>
      <c r="B6" s="75"/>
      <c r="C6" s="75"/>
      <c r="D6" s="75"/>
      <c r="E6" s="75"/>
      <c r="F6" s="75"/>
      <c r="G6" s="76"/>
      <c r="H6" s="58"/>
    </row>
    <row r="7" spans="1:24" s="29" customFormat="1" ht="16.5" x14ac:dyDescent="0.25">
      <c r="A7" s="77"/>
      <c r="B7" s="78"/>
      <c r="C7" s="78"/>
      <c r="D7" s="78"/>
      <c r="E7" s="78"/>
      <c r="F7" s="78"/>
      <c r="G7" s="79"/>
      <c r="H7" s="30"/>
    </row>
    <row r="8" spans="1:24" s="29" customFormat="1" ht="17.5" x14ac:dyDescent="0.25">
      <c r="A8" s="93" t="s">
        <v>48</v>
      </c>
      <c r="B8" s="93"/>
      <c r="C8" s="93"/>
      <c r="D8" s="93"/>
      <c r="E8" s="93"/>
      <c r="F8" s="93"/>
      <c r="G8" s="93"/>
      <c r="H8" s="93"/>
      <c r="I8" s="32"/>
      <c r="J8" s="32"/>
      <c r="K8" s="32"/>
      <c r="L8" s="32"/>
      <c r="M8" s="32"/>
    </row>
    <row r="9" spans="1:24" s="29" customFormat="1" ht="16.5" x14ac:dyDescent="0.25">
      <c r="A9" s="33"/>
      <c r="B9" s="33"/>
      <c r="C9" s="33"/>
      <c r="D9" s="33"/>
      <c r="E9" s="33"/>
      <c r="F9" s="33"/>
      <c r="G9" s="34"/>
      <c r="H9" s="33"/>
      <c r="I9" s="32"/>
      <c r="J9" s="32"/>
      <c r="K9" s="32"/>
      <c r="L9" s="32"/>
      <c r="M9" s="32"/>
    </row>
    <row r="10" spans="1:24" s="29" customFormat="1" ht="16.5" x14ac:dyDescent="0.25">
      <c r="A10" s="35"/>
      <c r="B10" s="94" t="s">
        <v>49</v>
      </c>
      <c r="C10" s="94"/>
      <c r="D10" s="94"/>
      <c r="E10" s="94"/>
      <c r="F10" s="94"/>
      <c r="G10" s="94"/>
      <c r="H10" s="94"/>
      <c r="I10" s="36"/>
      <c r="J10" s="36"/>
      <c r="K10" s="36"/>
      <c r="L10" s="36"/>
    </row>
    <row r="11" spans="1:24" s="29" customFormat="1" ht="15.5" customHeight="1" x14ac:dyDescent="0.25">
      <c r="A11" s="80" t="s">
        <v>50</v>
      </c>
      <c r="B11" s="81"/>
      <c r="C11" s="81"/>
      <c r="D11" s="81"/>
      <c r="E11" s="81"/>
      <c r="F11" s="81"/>
      <c r="G11" s="81"/>
      <c r="H11" s="59"/>
      <c r="I11" s="37"/>
      <c r="J11" s="37"/>
      <c r="K11" s="37"/>
      <c r="L11" s="37"/>
      <c r="M11" s="37"/>
    </row>
    <row r="12" spans="1:24" s="29" customFormat="1" ht="15.5" customHeight="1" x14ac:dyDescent="0.25">
      <c r="A12" s="82"/>
      <c r="B12" s="83"/>
      <c r="C12" s="83"/>
      <c r="D12" s="83"/>
      <c r="E12" s="83"/>
      <c r="F12" s="83"/>
      <c r="G12" s="83"/>
      <c r="H12" s="60"/>
      <c r="I12" s="38"/>
      <c r="J12" s="38"/>
      <c r="K12" s="38"/>
      <c r="L12" s="38"/>
      <c r="M12" s="38"/>
    </row>
    <row r="13" spans="1:24" s="43" customFormat="1" ht="16.5" x14ac:dyDescent="0.35">
      <c r="A13" s="39"/>
      <c r="B13" s="40"/>
      <c r="C13" s="40"/>
      <c r="D13" s="40"/>
      <c r="E13" s="39"/>
      <c r="F13" s="39"/>
      <c r="G13" s="41"/>
      <c r="H13" s="42"/>
    </row>
    <row r="14" spans="1:24" ht="15.75" customHeight="1" x14ac:dyDescent="0.35">
      <c r="A14" s="95" t="s">
        <v>16</v>
      </c>
      <c r="B14" s="95" t="s">
        <v>0</v>
      </c>
      <c r="C14" s="72" t="s">
        <v>64</v>
      </c>
      <c r="D14" s="72" t="s">
        <v>65</v>
      </c>
      <c r="E14" s="96" t="s">
        <v>63</v>
      </c>
      <c r="F14" s="96"/>
      <c r="G14" s="96"/>
    </row>
    <row r="15" spans="1:24" ht="30.75" customHeight="1" x14ac:dyDescent="0.35">
      <c r="A15" s="95"/>
      <c r="B15" s="95"/>
      <c r="C15" s="73"/>
      <c r="D15" s="73"/>
      <c r="E15" s="10" t="s">
        <v>1</v>
      </c>
      <c r="F15" s="10" t="s">
        <v>2</v>
      </c>
      <c r="G15" s="10" t="s">
        <v>3</v>
      </c>
    </row>
    <row r="16" spans="1:24" ht="15.75" customHeight="1" x14ac:dyDescent="0.35">
      <c r="A16" s="11" t="s">
        <v>4</v>
      </c>
      <c r="B16" s="12" t="s">
        <v>5</v>
      </c>
      <c r="C16" s="12"/>
      <c r="D16" s="12"/>
      <c r="E16" s="13"/>
      <c r="F16" s="13"/>
      <c r="G16" s="13"/>
    </row>
    <row r="17" spans="1:7" ht="77.5" x14ac:dyDescent="0.35">
      <c r="A17" s="14">
        <v>1</v>
      </c>
      <c r="B17" s="15" t="s">
        <v>18</v>
      </c>
      <c r="C17" s="90">
        <v>200000</v>
      </c>
      <c r="D17" s="90">
        <v>100000</v>
      </c>
      <c r="E17" s="97" t="s">
        <v>66</v>
      </c>
      <c r="F17" s="98" t="s">
        <v>66</v>
      </c>
      <c r="G17" s="98" t="s">
        <v>66</v>
      </c>
    </row>
    <row r="18" spans="1:7" ht="77.5" x14ac:dyDescent="0.35">
      <c r="A18" s="14">
        <v>2</v>
      </c>
      <c r="B18" s="15" t="s">
        <v>19</v>
      </c>
      <c r="C18" s="90"/>
      <c r="D18" s="90"/>
      <c r="E18" s="97"/>
      <c r="F18" s="99"/>
      <c r="G18" s="99"/>
    </row>
    <row r="19" spans="1:7" ht="92.5" x14ac:dyDescent="0.35">
      <c r="A19" s="14">
        <v>3</v>
      </c>
      <c r="B19" s="15" t="s">
        <v>20</v>
      </c>
      <c r="C19" s="90"/>
      <c r="D19" s="90"/>
      <c r="E19" s="97"/>
      <c r="F19" s="99"/>
      <c r="G19" s="99"/>
    </row>
    <row r="20" spans="1:7" ht="77.5" x14ac:dyDescent="0.35">
      <c r="A20" s="14">
        <v>4</v>
      </c>
      <c r="B20" s="15" t="s">
        <v>21</v>
      </c>
      <c r="C20" s="90"/>
      <c r="D20" s="90"/>
      <c r="E20" s="97"/>
      <c r="F20" s="100"/>
      <c r="G20" s="100"/>
    </row>
    <row r="21" spans="1:7" ht="77.5" x14ac:dyDescent="0.35">
      <c r="A21" s="14">
        <v>5</v>
      </c>
      <c r="B21" s="15" t="s">
        <v>22</v>
      </c>
      <c r="C21" s="63">
        <v>165000</v>
      </c>
      <c r="D21" s="63" t="s">
        <v>67</v>
      </c>
      <c r="E21" s="92"/>
      <c r="F21" s="92"/>
      <c r="G21" s="16" t="s">
        <v>66</v>
      </c>
    </row>
    <row r="22" spans="1:7" ht="46.5" x14ac:dyDescent="0.35">
      <c r="A22" s="14">
        <v>6</v>
      </c>
      <c r="B22" s="17" t="s">
        <v>23</v>
      </c>
      <c r="C22" s="63">
        <v>329000</v>
      </c>
      <c r="D22" s="63">
        <v>200000</v>
      </c>
      <c r="E22" s="92"/>
      <c r="F22" s="92"/>
      <c r="G22" s="16" t="s">
        <v>66</v>
      </c>
    </row>
    <row r="23" spans="1:7" ht="31" x14ac:dyDescent="0.35">
      <c r="A23" s="14">
        <v>7</v>
      </c>
      <c r="B23" s="17" t="s">
        <v>24</v>
      </c>
      <c r="C23" s="64">
        <v>72000</v>
      </c>
      <c r="D23" s="63">
        <v>60000</v>
      </c>
      <c r="E23" s="92"/>
      <c r="F23" s="92"/>
      <c r="G23" s="16" t="s">
        <v>66</v>
      </c>
    </row>
    <row r="24" spans="1:7" ht="15.5" x14ac:dyDescent="0.35">
      <c r="A24" s="11" t="s">
        <v>6</v>
      </c>
      <c r="B24" s="18" t="s">
        <v>7</v>
      </c>
      <c r="C24" s="68"/>
      <c r="D24" s="65"/>
      <c r="E24" s="19"/>
      <c r="F24" s="19"/>
      <c r="G24" s="19"/>
    </row>
    <row r="25" spans="1:7" ht="123.5" x14ac:dyDescent="0.35">
      <c r="A25" s="14">
        <v>8</v>
      </c>
      <c r="B25" s="15" t="s">
        <v>25</v>
      </c>
      <c r="C25" s="63">
        <v>75000</v>
      </c>
      <c r="D25" s="63">
        <v>63000</v>
      </c>
      <c r="E25" s="16" t="s">
        <v>66</v>
      </c>
      <c r="F25" s="16" t="s">
        <v>66</v>
      </c>
      <c r="G25" s="16" t="s">
        <v>66</v>
      </c>
    </row>
    <row r="26" spans="1:7" ht="77.5" x14ac:dyDescent="0.35">
      <c r="A26" s="14">
        <v>9</v>
      </c>
      <c r="B26" s="15" t="s">
        <v>26</v>
      </c>
      <c r="C26" s="63">
        <v>27000</v>
      </c>
      <c r="D26" s="63">
        <v>22000</v>
      </c>
      <c r="E26" s="16" t="s">
        <v>66</v>
      </c>
      <c r="F26" s="16" t="s">
        <v>66</v>
      </c>
      <c r="G26" s="16" t="s">
        <v>66</v>
      </c>
    </row>
    <row r="27" spans="1:7" ht="76.5" x14ac:dyDescent="0.35">
      <c r="A27" s="14">
        <v>10</v>
      </c>
      <c r="B27" s="15" t="s">
        <v>27</v>
      </c>
      <c r="C27" s="63">
        <f>41000+41000</f>
        <v>82000</v>
      </c>
      <c r="D27" s="63">
        <f>34000+41000</f>
        <v>75000</v>
      </c>
      <c r="E27" s="16" t="s">
        <v>66</v>
      </c>
      <c r="F27" s="16" t="s">
        <v>66</v>
      </c>
      <c r="G27" s="16" t="s">
        <v>66</v>
      </c>
    </row>
    <row r="28" spans="1:7" ht="34.5" customHeight="1" x14ac:dyDescent="0.35">
      <c r="A28" s="14">
        <v>11</v>
      </c>
      <c r="B28" s="15" t="s">
        <v>28</v>
      </c>
      <c r="C28" s="63">
        <f>47000+41000</f>
        <v>88000</v>
      </c>
      <c r="D28" s="63">
        <f>39000+34000</f>
        <v>73000</v>
      </c>
      <c r="E28" s="16" t="s">
        <v>66</v>
      </c>
      <c r="F28" s="16" t="s">
        <v>66</v>
      </c>
      <c r="G28" s="16" t="s">
        <v>66</v>
      </c>
    </row>
    <row r="29" spans="1:7" ht="77.5" x14ac:dyDescent="0.35">
      <c r="A29" s="14">
        <v>12</v>
      </c>
      <c r="B29" s="15" t="s">
        <v>29</v>
      </c>
      <c r="C29" s="63">
        <f>47000+59000+41000</f>
        <v>147000</v>
      </c>
      <c r="D29" s="63">
        <f>39000+59000+41000</f>
        <v>139000</v>
      </c>
      <c r="E29" s="16" t="s">
        <v>66</v>
      </c>
      <c r="F29" s="16" t="s">
        <v>66</v>
      </c>
      <c r="G29" s="16" t="s">
        <v>66</v>
      </c>
    </row>
    <row r="30" spans="1:7" ht="92" x14ac:dyDescent="0.35">
      <c r="A30" s="14">
        <v>13</v>
      </c>
      <c r="B30" s="15" t="s">
        <v>30</v>
      </c>
      <c r="C30" s="63">
        <v>60000</v>
      </c>
      <c r="D30" s="63">
        <v>50000</v>
      </c>
      <c r="E30" s="16" t="s">
        <v>66</v>
      </c>
      <c r="F30" s="16" t="s">
        <v>66</v>
      </c>
      <c r="G30" s="16" t="s">
        <v>66</v>
      </c>
    </row>
    <row r="31" spans="1:7" ht="46.5" x14ac:dyDescent="0.35">
      <c r="A31" s="14">
        <v>14</v>
      </c>
      <c r="B31" s="15" t="s">
        <v>31</v>
      </c>
      <c r="C31" s="70">
        <v>231000</v>
      </c>
      <c r="D31" s="63">
        <v>196000</v>
      </c>
      <c r="E31" s="67"/>
      <c r="F31" s="16" t="s">
        <v>66</v>
      </c>
      <c r="G31" s="16" t="s">
        <v>66</v>
      </c>
    </row>
    <row r="32" spans="1:7" ht="46.5" x14ac:dyDescent="0.35">
      <c r="A32" s="14">
        <v>15</v>
      </c>
      <c r="B32" s="15" t="s">
        <v>32</v>
      </c>
      <c r="C32" s="70">
        <v>231000</v>
      </c>
      <c r="D32" s="63">
        <v>196000</v>
      </c>
      <c r="E32" s="67"/>
      <c r="F32" s="16" t="s">
        <v>66</v>
      </c>
      <c r="G32" s="16" t="s">
        <v>66</v>
      </c>
    </row>
    <row r="33" spans="1:12" ht="62" x14ac:dyDescent="0.35">
      <c r="A33" s="14">
        <v>16</v>
      </c>
      <c r="B33" s="15" t="s">
        <v>33</v>
      </c>
      <c r="C33" s="70">
        <v>290000</v>
      </c>
      <c r="D33" s="63">
        <v>246000</v>
      </c>
      <c r="E33" s="16" t="s">
        <v>66</v>
      </c>
      <c r="F33" s="67"/>
      <c r="G33" s="67"/>
    </row>
    <row r="34" spans="1:12" ht="46.5" x14ac:dyDescent="0.35">
      <c r="A34" s="14">
        <v>17</v>
      </c>
      <c r="B34" s="15" t="s">
        <v>34</v>
      </c>
      <c r="C34" s="71">
        <v>121000</v>
      </c>
      <c r="D34" s="63">
        <v>102000</v>
      </c>
      <c r="E34" s="16" t="s">
        <v>66</v>
      </c>
      <c r="F34" s="16" t="s">
        <v>66</v>
      </c>
      <c r="G34" s="16" t="s">
        <v>66</v>
      </c>
    </row>
    <row r="35" spans="1:12" ht="123" x14ac:dyDescent="0.35">
      <c r="A35" s="14">
        <v>18</v>
      </c>
      <c r="B35" s="15" t="s">
        <v>35</v>
      </c>
      <c r="C35" s="70">
        <v>59000</v>
      </c>
      <c r="D35" s="63">
        <v>50000</v>
      </c>
      <c r="E35" s="16" t="s">
        <v>66</v>
      </c>
      <c r="F35" s="16" t="s">
        <v>66</v>
      </c>
      <c r="G35" s="16" t="s">
        <v>66</v>
      </c>
    </row>
    <row r="36" spans="1:12" ht="15.5" x14ac:dyDescent="0.35">
      <c r="A36" s="14">
        <v>19</v>
      </c>
      <c r="B36" s="15" t="s">
        <v>8</v>
      </c>
      <c r="C36" s="63">
        <v>71000</v>
      </c>
      <c r="D36" s="63">
        <v>55000</v>
      </c>
      <c r="E36" s="16" t="s">
        <v>66</v>
      </c>
      <c r="F36" s="16" t="s">
        <v>66</v>
      </c>
      <c r="G36" s="16" t="s">
        <v>66</v>
      </c>
    </row>
    <row r="37" spans="1:12" ht="15.5" x14ac:dyDescent="0.35">
      <c r="A37" s="14">
        <v>20</v>
      </c>
      <c r="B37" s="15" t="s">
        <v>9</v>
      </c>
      <c r="C37" s="63">
        <v>41000</v>
      </c>
      <c r="D37" s="63">
        <v>34000</v>
      </c>
      <c r="E37" s="16" t="s">
        <v>66</v>
      </c>
      <c r="F37" s="16" t="s">
        <v>66</v>
      </c>
      <c r="G37" s="16" t="s">
        <v>66</v>
      </c>
    </row>
    <row r="38" spans="1:12" ht="30.5" x14ac:dyDescent="0.35">
      <c r="A38" s="14">
        <v>21</v>
      </c>
      <c r="B38" s="15" t="s">
        <v>36</v>
      </c>
      <c r="C38" s="70">
        <v>123000</v>
      </c>
      <c r="D38" s="63">
        <v>56000</v>
      </c>
      <c r="E38" s="16" t="s">
        <v>66</v>
      </c>
      <c r="F38" s="16" t="s">
        <v>66</v>
      </c>
      <c r="G38" s="16" t="s">
        <v>66</v>
      </c>
    </row>
    <row r="39" spans="1:12" s="5" customFormat="1" ht="93" x14ac:dyDescent="0.35">
      <c r="A39" s="14">
        <v>22</v>
      </c>
      <c r="B39" s="20" t="s">
        <v>37</v>
      </c>
      <c r="C39" s="63">
        <v>183000</v>
      </c>
      <c r="D39" s="63">
        <v>183000</v>
      </c>
      <c r="E39" s="16" t="s">
        <v>66</v>
      </c>
      <c r="F39" s="67"/>
      <c r="G39" s="67"/>
      <c r="H39" s="4"/>
      <c r="I39" s="4"/>
      <c r="J39" s="4"/>
      <c r="K39" s="4"/>
      <c r="L39" s="4"/>
    </row>
    <row r="40" spans="1:12" s="5" customFormat="1" ht="46.5" x14ac:dyDescent="0.35">
      <c r="A40" s="14">
        <v>23</v>
      </c>
      <c r="B40" s="21" t="s">
        <v>17</v>
      </c>
      <c r="C40" s="63">
        <v>128000</v>
      </c>
      <c r="D40" s="63">
        <v>128000</v>
      </c>
      <c r="E40" s="16" t="s">
        <v>66</v>
      </c>
      <c r="F40" s="16" t="s">
        <v>66</v>
      </c>
      <c r="G40" s="16" t="s">
        <v>66</v>
      </c>
    </row>
    <row r="41" spans="1:12" s="5" customFormat="1" ht="62" x14ac:dyDescent="0.35">
      <c r="A41" s="14">
        <v>24</v>
      </c>
      <c r="B41" s="15" t="s">
        <v>38</v>
      </c>
      <c r="C41" s="63">
        <f>137000+137000+208000</f>
        <v>482000</v>
      </c>
      <c r="D41" s="63">
        <f>137000+137000+208000</f>
        <v>482000</v>
      </c>
      <c r="E41" s="16" t="s">
        <v>66</v>
      </c>
      <c r="F41" s="16" t="s">
        <v>66</v>
      </c>
      <c r="G41" s="16" t="s">
        <v>66</v>
      </c>
    </row>
    <row r="42" spans="1:12" ht="15.75" customHeight="1" x14ac:dyDescent="0.35">
      <c r="A42" s="11" t="s">
        <v>10</v>
      </c>
      <c r="B42" s="12" t="s">
        <v>11</v>
      </c>
      <c r="C42" s="68"/>
      <c r="D42" s="65"/>
      <c r="E42" s="19"/>
      <c r="F42" s="19"/>
      <c r="G42" s="19"/>
    </row>
    <row r="43" spans="1:12" ht="55.5" customHeight="1" x14ac:dyDescent="0.35">
      <c r="A43" s="22">
        <v>25</v>
      </c>
      <c r="B43" s="15" t="s">
        <v>39</v>
      </c>
      <c r="C43" s="63">
        <v>140000</v>
      </c>
      <c r="D43" s="63">
        <v>70000</v>
      </c>
      <c r="E43" s="16" t="s">
        <v>66</v>
      </c>
      <c r="F43" s="16" t="s">
        <v>66</v>
      </c>
      <c r="G43" s="16" t="s">
        <v>66</v>
      </c>
    </row>
    <row r="44" spans="1:12" ht="46.5" x14ac:dyDescent="0.35">
      <c r="A44" s="22">
        <v>26</v>
      </c>
      <c r="B44" s="15" t="s">
        <v>40</v>
      </c>
      <c r="C44" s="63">
        <v>88000</v>
      </c>
      <c r="D44" s="63">
        <v>70000</v>
      </c>
      <c r="E44" s="16" t="s">
        <v>66</v>
      </c>
      <c r="F44" s="16" t="s">
        <v>66</v>
      </c>
      <c r="G44" s="16" t="s">
        <v>66</v>
      </c>
    </row>
    <row r="45" spans="1:12" ht="15.5" x14ac:dyDescent="0.35">
      <c r="A45" s="11" t="s">
        <v>12</v>
      </c>
      <c r="B45" s="23" t="s">
        <v>13</v>
      </c>
      <c r="C45" s="69"/>
      <c r="D45" s="66"/>
      <c r="E45" s="19"/>
      <c r="F45" s="19"/>
      <c r="G45" s="19"/>
    </row>
    <row r="46" spans="1:12" ht="77" x14ac:dyDescent="0.35">
      <c r="A46" s="14">
        <v>27</v>
      </c>
      <c r="B46" s="24" t="s">
        <v>41</v>
      </c>
      <c r="C46" s="63">
        <v>102000</v>
      </c>
      <c r="D46" s="63">
        <v>80000</v>
      </c>
      <c r="E46" s="16" t="s">
        <v>66</v>
      </c>
      <c r="F46" s="16" t="s">
        <v>66</v>
      </c>
      <c r="G46" s="16" t="s">
        <v>66</v>
      </c>
    </row>
    <row r="47" spans="1:12" ht="82.5" customHeight="1" x14ac:dyDescent="0.35">
      <c r="A47" s="14">
        <v>28</v>
      </c>
      <c r="B47" s="15" t="s">
        <v>42</v>
      </c>
      <c r="C47" s="63">
        <v>230000</v>
      </c>
      <c r="D47" s="63">
        <v>150000</v>
      </c>
      <c r="E47" s="16" t="s">
        <v>66</v>
      </c>
      <c r="F47" s="16" t="s">
        <v>66</v>
      </c>
      <c r="G47" s="16" t="s">
        <v>66</v>
      </c>
    </row>
    <row r="48" spans="1:12" ht="34.5" customHeight="1" x14ac:dyDescent="0.35">
      <c r="A48" s="14">
        <v>29</v>
      </c>
      <c r="B48" s="24" t="s">
        <v>43</v>
      </c>
      <c r="C48" s="63">
        <v>230000</v>
      </c>
      <c r="D48" s="63" t="s">
        <v>67</v>
      </c>
      <c r="E48" s="16" t="s">
        <v>66</v>
      </c>
      <c r="F48" s="67"/>
      <c r="G48" s="67"/>
    </row>
    <row r="49" spans="1:8" ht="44" customHeight="1" x14ac:dyDescent="0.35">
      <c r="A49" s="14">
        <v>30</v>
      </c>
      <c r="B49" s="24" t="s">
        <v>44</v>
      </c>
      <c r="C49" s="63">
        <v>230000</v>
      </c>
      <c r="D49" s="63" t="s">
        <v>67</v>
      </c>
      <c r="E49" s="67"/>
      <c r="F49" s="16" t="s">
        <v>66</v>
      </c>
      <c r="G49" s="16" t="s">
        <v>66</v>
      </c>
    </row>
    <row r="50" spans="1:8" ht="62" x14ac:dyDescent="0.35">
      <c r="A50" s="14">
        <v>31</v>
      </c>
      <c r="B50" s="15" t="s">
        <v>45</v>
      </c>
      <c r="C50" s="63">
        <v>230000</v>
      </c>
      <c r="D50" s="63">
        <v>120000</v>
      </c>
      <c r="E50" s="16" t="s">
        <v>66</v>
      </c>
      <c r="F50" s="16" t="s">
        <v>66</v>
      </c>
      <c r="G50" s="16" t="s">
        <v>66</v>
      </c>
    </row>
    <row r="51" spans="1:8" ht="62" x14ac:dyDescent="0.35">
      <c r="A51" s="14">
        <v>30</v>
      </c>
      <c r="B51" s="15" t="s">
        <v>46</v>
      </c>
      <c r="C51" s="63">
        <v>220000</v>
      </c>
      <c r="D51" s="63">
        <v>130000</v>
      </c>
      <c r="E51" s="67"/>
      <c r="F51" s="16" t="s">
        <v>66</v>
      </c>
      <c r="G51" s="16" t="s">
        <v>66</v>
      </c>
      <c r="H51" s="6"/>
    </row>
    <row r="52" spans="1:8" ht="30" x14ac:dyDescent="0.35">
      <c r="A52" s="14">
        <v>31</v>
      </c>
      <c r="B52" s="24" t="s">
        <v>14</v>
      </c>
      <c r="C52" s="63" t="s">
        <v>67</v>
      </c>
      <c r="D52" s="63" t="s">
        <v>67</v>
      </c>
      <c r="E52" s="16" t="s">
        <v>66</v>
      </c>
      <c r="F52" s="16" t="s">
        <v>66</v>
      </c>
      <c r="G52" s="16" t="s">
        <v>66</v>
      </c>
    </row>
    <row r="53" spans="1:8" ht="15.5" x14ac:dyDescent="0.35">
      <c r="A53" s="14"/>
      <c r="B53" s="25" t="s">
        <v>15</v>
      </c>
      <c r="C53" s="25"/>
      <c r="D53" s="25"/>
      <c r="E53" s="10">
        <f>SUMIF(E17:E52,"x",$D$17:$D$52)</f>
        <v>2348000</v>
      </c>
      <c r="F53" s="10">
        <f>SUMIF(F17:F52,"x",$D$17:$D$52)</f>
        <v>2441000</v>
      </c>
      <c r="G53" s="10">
        <f>SUMIF(G17:G52,"x",$D$17:$D$52)</f>
        <v>2701000</v>
      </c>
    </row>
    <row r="55" spans="1:8" s="45" customFormat="1" ht="16.5" x14ac:dyDescent="0.25">
      <c r="A55" s="91" t="s">
        <v>51</v>
      </c>
      <c r="B55" s="91"/>
      <c r="C55" s="91"/>
      <c r="D55" s="91"/>
      <c r="E55" s="91"/>
      <c r="F55" s="91"/>
      <c r="G55" s="31"/>
      <c r="H55" s="44"/>
    </row>
    <row r="56" spans="1:8" s="45" customFormat="1" ht="16.5" customHeight="1" x14ac:dyDescent="0.25">
      <c r="A56" s="46"/>
      <c r="B56" s="61" t="s">
        <v>52</v>
      </c>
      <c r="C56" s="61"/>
      <c r="D56" s="61"/>
      <c r="E56" s="61"/>
      <c r="F56" s="61"/>
      <c r="G56" s="61"/>
      <c r="H56" s="61"/>
    </row>
    <row r="57" spans="1:8" s="45" customFormat="1" ht="16.5" customHeight="1" x14ac:dyDescent="0.25">
      <c r="A57" s="46"/>
      <c r="B57" s="61" t="s">
        <v>53</v>
      </c>
      <c r="C57" s="61"/>
      <c r="D57" s="61"/>
      <c r="E57" s="61"/>
      <c r="F57" s="61"/>
      <c r="G57" s="61"/>
      <c r="H57" s="61"/>
    </row>
    <row r="58" spans="1:8" s="48" customFormat="1" ht="34.5" customHeight="1" x14ac:dyDescent="0.25">
      <c r="A58" s="47"/>
      <c r="B58" s="84" t="s">
        <v>54</v>
      </c>
      <c r="C58" s="85"/>
      <c r="D58" s="85"/>
      <c r="E58" s="85"/>
      <c r="F58" s="85"/>
      <c r="G58" s="86"/>
      <c r="H58" s="61"/>
    </row>
    <row r="59" spans="1:8" s="50" customFormat="1" ht="32.25" customHeight="1" x14ac:dyDescent="0.25">
      <c r="A59" s="49"/>
      <c r="B59" s="87" t="s">
        <v>55</v>
      </c>
      <c r="C59" s="88"/>
      <c r="D59" s="88"/>
      <c r="E59" s="88"/>
      <c r="F59" s="88"/>
      <c r="G59" s="89"/>
      <c r="H59" s="62"/>
    </row>
    <row r="60" spans="1:8" s="29" customFormat="1" ht="17.25" customHeight="1" x14ac:dyDescent="0.25">
      <c r="A60" s="44"/>
      <c r="B60" s="84" t="s">
        <v>56</v>
      </c>
      <c r="C60" s="85"/>
      <c r="D60" s="85"/>
      <c r="E60" s="85"/>
      <c r="F60" s="85"/>
      <c r="G60" s="86"/>
      <c r="H60" s="61"/>
    </row>
    <row r="61" spans="1:8" s="29" customFormat="1" ht="16.5" x14ac:dyDescent="0.25">
      <c r="A61" s="44"/>
      <c r="B61" s="47" t="s">
        <v>57</v>
      </c>
      <c r="C61" s="47"/>
      <c r="D61" s="47"/>
      <c r="E61" s="47"/>
      <c r="F61" s="51"/>
      <c r="G61" s="31"/>
      <c r="H61" s="30"/>
    </row>
    <row r="62" spans="1:8" s="29" customFormat="1" ht="16.5" x14ac:dyDescent="0.25">
      <c r="A62" s="44"/>
      <c r="B62" s="47" t="s">
        <v>58</v>
      </c>
      <c r="C62" s="47"/>
      <c r="D62" s="47"/>
      <c r="E62" s="47"/>
      <c r="F62" s="51"/>
      <c r="G62" s="31"/>
      <c r="H62" s="30"/>
    </row>
    <row r="63" spans="1:8" s="56" customFormat="1" ht="16.5" x14ac:dyDescent="0.25">
      <c r="A63" s="52" t="s">
        <v>59</v>
      </c>
      <c r="B63" s="53"/>
      <c r="C63" s="53"/>
      <c r="D63" s="53"/>
      <c r="E63" s="53"/>
      <c r="F63" s="53"/>
      <c r="G63" s="54"/>
      <c r="H63" s="55"/>
    </row>
    <row r="64" spans="1:8" s="29" customFormat="1" ht="16.5" x14ac:dyDescent="0.25">
      <c r="A64" s="44"/>
      <c r="B64" s="30" t="s">
        <v>60</v>
      </c>
      <c r="C64" s="30"/>
      <c r="D64" s="30"/>
      <c r="E64" s="30"/>
      <c r="F64" s="51"/>
      <c r="G64" s="34"/>
      <c r="H64" s="30"/>
    </row>
    <row r="65" spans="1:8" s="29" customFormat="1" ht="16.5" x14ac:dyDescent="0.25">
      <c r="A65" s="44"/>
      <c r="B65" s="30" t="s">
        <v>61</v>
      </c>
      <c r="C65" s="30"/>
      <c r="D65" s="30"/>
      <c r="E65" s="30"/>
      <c r="F65" s="51"/>
      <c r="G65" s="34"/>
      <c r="H65" s="30"/>
    </row>
    <row r="66" spans="1:8" s="29" customFormat="1" ht="16.5" x14ac:dyDescent="0.25">
      <c r="A66" s="44"/>
      <c r="B66" s="30" t="s">
        <v>62</v>
      </c>
      <c r="C66" s="30"/>
      <c r="D66" s="30"/>
      <c r="E66" s="30"/>
      <c r="F66" s="51"/>
      <c r="G66" s="34"/>
      <c r="H66" s="30"/>
    </row>
  </sheetData>
  <mergeCells count="20">
    <mergeCell ref="B59:G59"/>
    <mergeCell ref="B60:G60"/>
    <mergeCell ref="C17:C20"/>
    <mergeCell ref="D17:D20"/>
    <mergeCell ref="A55:F55"/>
    <mergeCell ref="E21:E23"/>
    <mergeCell ref="F21:F23"/>
    <mergeCell ref="E17:E20"/>
    <mergeCell ref="F17:F20"/>
    <mergeCell ref="G17:G20"/>
    <mergeCell ref="C14:C15"/>
    <mergeCell ref="D14:D15"/>
    <mergeCell ref="A2:G7"/>
    <mergeCell ref="A11:G12"/>
    <mergeCell ref="B58:G58"/>
    <mergeCell ref="A8:H8"/>
    <mergeCell ref="B10:H10"/>
    <mergeCell ref="A14:A15"/>
    <mergeCell ref="B14:B15"/>
    <mergeCell ref="E14:G14"/>
  </mergeCells>
  <printOptions horizontalCentered="1"/>
  <pageMargins left="0.51181102362204722" right="0.51181102362204722" top="0.51181102362204722" bottom="0.51181102362204722" header="0.51181102362204722" footer="0.51181102362204722"/>
  <pageSetup paperSize="9" scale="70" fitToHeight="0" orientation="portrait" r:id="rId1"/>
  <colBreaks count="1" manualBreakCount="1">
    <brk id="7" max="6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VNM</vt:lpstr>
      <vt:lpstr>VNM!Print_Area</vt:lpstr>
    </vt:vector>
  </TitlesOfParts>
  <Company>Vietnamobile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phuong_ttq</dc:creator>
  <cp:lastModifiedBy>Hoàng Nguyễn Bá Đức</cp:lastModifiedBy>
  <cp:lastPrinted>2025-04-22T06:22:09Z</cp:lastPrinted>
  <dcterms:created xsi:type="dcterms:W3CDTF">2024-03-12T07:46:47Z</dcterms:created>
  <dcterms:modified xsi:type="dcterms:W3CDTF">2025-04-22T07:02:08Z</dcterms:modified>
</cp:coreProperties>
</file>