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LÀM VIỆC\DATA_TN\Hoàng\LÀM PHỤ LỤC THACO\"/>
    </mc:Choice>
  </mc:AlternateContent>
  <xr:revisionPtr revIDLastSave="0" documentId="13_ncr:1_{B23DED5B-B96C-4121-8299-76C78CAE1D85}" xr6:coauthVersionLast="47" xr6:coauthVersionMax="47" xr10:uidLastSave="{00000000-0000-0000-0000-000000000000}"/>
  <bookViews>
    <workbookView xWindow="-120" yWindow="-120" windowWidth="20730" windowHeight="11160" tabRatio="935" firstSheet="1" activeTab="20" xr2:uid="{00000000-000D-0000-FFFF-FFFF00000000}"/>
  </bookViews>
  <sheets>
    <sheet name="DATA NOTE" sheetId="33" state="hidden" r:id="rId1"/>
    <sheet name="Phụ lục" sheetId="34" r:id="rId2"/>
    <sheet name="Chi phí CBNV - Tổng" sheetId="31" state="hidden" r:id="rId3"/>
    <sheet name="III.Linh kiện Nhựa" sheetId="13" state="hidden" r:id="rId4"/>
    <sheet name="IV.MAZDA" sheetId="14" state="hidden" r:id="rId5"/>
    <sheet name="V.Xe Bus" sheetId="15" state="hidden" r:id="rId6"/>
    <sheet name="VI.Composite" sheetId="16" state="hidden" r:id="rId7"/>
    <sheet name="VII.SX&amp;LR Xe Tải" sheetId="19" state="hidden" r:id="rId8"/>
    <sheet name="VIII.Máy lạnh" sheetId="20" state="hidden" r:id="rId9"/>
    <sheet name="IX.SX Nội thất Oto" sheetId="17" state="hidden" r:id="rId10"/>
    <sheet name="X.Nhựa CN" sheetId="18" state="hidden" r:id="rId11"/>
    <sheet name="XI.SX Phụ tùng điện" sheetId="21" state="hidden" r:id="rId12"/>
    <sheet name="XII.SX Phụ tùng" sheetId="22" state="hidden" r:id="rId13"/>
    <sheet name="XIII.Cấu kiện nặng" sheetId="23" state="hidden" r:id="rId14"/>
    <sheet name="XIV.Chuyên dụng" sheetId="24" state="hidden" r:id="rId15"/>
    <sheet name="XV. SX Oto" sheetId="26" state="hidden" r:id="rId16"/>
    <sheet name="XVI.Xe chuyên dụng" sheetId="25" state="hidden" r:id="rId17"/>
    <sheet name="XVII.SX &amp; LR Ô tô" sheetId="27" state="hidden" r:id="rId18"/>
    <sheet name="XVIII.CN Trường Hải" sheetId="30" state="hidden" r:id="rId19"/>
    <sheet name="XIX.Cơ khí" sheetId="28" state="hidden" r:id="rId20"/>
    <sheet name="Chi phí lãnh đạo" sheetId="6" r:id="rId21"/>
    <sheet name="I.THACO AGRI" sheetId="7" state="hidden" r:id="rId22"/>
    <sheet name="II.Cơ Điện" sheetId="8" state="hidden" r:id="rId23"/>
  </sheets>
  <definedNames>
    <definedName name="_xlnm._FilterDatabase" localSheetId="20" hidden="1">'Chi phí lãnh đạo'!$A$3:$AG$15</definedName>
    <definedName name="_xlnm._FilterDatabase" localSheetId="0" hidden="1">'DATA NOTE'!$A$4:$I$25</definedName>
    <definedName name="_xlnm._FilterDatabase" localSheetId="21" hidden="1">'I.THACO AGRI'!$A$3:$V$8</definedName>
    <definedName name="_xlnm._FilterDatabase" localSheetId="22" hidden="1">'II.Cơ Điện'!$A$4:$AB$10</definedName>
    <definedName name="_xlnm._FilterDatabase" localSheetId="3" hidden="1">'III.Linh kiện Nhựa'!#REF!</definedName>
    <definedName name="_xlnm._FilterDatabase" localSheetId="9" hidden="1">'IX.SX Nội thất Oto'!$A$4:$Z$10</definedName>
    <definedName name="_xlnm._FilterDatabase" localSheetId="1" hidden="1">'Phụ lục'!$A$2:$F$2</definedName>
    <definedName name="_xlnm._FilterDatabase" localSheetId="6" hidden="1">VI.Composite!$A$5:$AJ$215</definedName>
    <definedName name="_xlnm._FilterDatabase" localSheetId="8" hidden="1">'VIII.Máy lạnh'!$A$4:$AA$9</definedName>
    <definedName name="_xlnm._FilterDatabase" localSheetId="10" hidden="1">'X.Nhựa CN'!$A$4:$AI$23</definedName>
    <definedName name="_xlnm._FilterDatabase" localSheetId="11" hidden="1">'XI.SX Phụ tùng điện'!$A$4:$AA$10</definedName>
    <definedName name="_xlnm._FilterDatabase" localSheetId="12" hidden="1">'XII.SX Phụ tùng'!$A$4:$Z$15</definedName>
    <definedName name="_xlnm._FilterDatabase" localSheetId="13" hidden="1">'XIII.Cấu kiện nặng'!$A$4:$Z$9</definedName>
    <definedName name="_xlnm._FilterDatabase" localSheetId="14" hidden="1">'XIV.Chuyên dụng'!$A$4:$AA$23</definedName>
    <definedName name="_xlnm._FilterDatabase" localSheetId="19" hidden="1">'XIX.Cơ khí'!$A$4:$AA$34</definedName>
    <definedName name="_xlnm._FilterDatabase" localSheetId="15" hidden="1">'XV. SX Oto'!$A$4:$Z$10</definedName>
    <definedName name="_xlnm._FilterDatabase" localSheetId="16" hidden="1">'XVI.Xe chuyên dụng'!$A$4:$AD$21</definedName>
    <definedName name="_xlnm._FilterDatabase" localSheetId="17" hidden="1">'XVII.SX &amp; LR Ô tô'!$A$4:$Z$9</definedName>
    <definedName name="_xlnm._FilterDatabase" localSheetId="18" hidden="1">'XVIII.CN Trường Hải'!$A$4:$AO$435</definedName>
  </definedNames>
  <calcPr calcId="191029"/>
  <pivotCaches>
    <pivotCache cacheId="0" r:id="rId2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34" l="1"/>
  <c r="E20" i="34"/>
  <c r="E4" i="34"/>
  <c r="E10" i="34"/>
  <c r="E12" i="34"/>
  <c r="E14" i="34"/>
  <c r="E18" i="34"/>
  <c r="E21" i="34"/>
  <c r="B4" i="34"/>
  <c r="B5" i="34"/>
  <c r="B6" i="34"/>
  <c r="B7" i="34"/>
  <c r="B8" i="34"/>
  <c r="B9" i="34"/>
  <c r="B10" i="34"/>
  <c r="B11" i="34"/>
  <c r="B12" i="34"/>
  <c r="B13" i="34"/>
  <c r="B14" i="34"/>
  <c r="B15" i="34"/>
  <c r="B16" i="34"/>
  <c r="B17" i="34"/>
  <c r="B18" i="34"/>
  <c r="B19" i="34"/>
  <c r="B20" i="34"/>
  <c r="B21" i="34"/>
  <c r="B3" i="34"/>
  <c r="C3" i="34" s="1"/>
  <c r="C21" i="34"/>
  <c r="C20" i="34"/>
  <c r="C19" i="34"/>
  <c r="C18" i="34"/>
  <c r="C17" i="34"/>
  <c r="C16" i="34"/>
  <c r="C15" i="34"/>
  <c r="C14" i="34"/>
  <c r="C13" i="34"/>
  <c r="C12" i="34"/>
  <c r="C11" i="34"/>
  <c r="C10" i="34"/>
  <c r="C9" i="34"/>
  <c r="C8" i="34"/>
  <c r="C7" i="34"/>
  <c r="C6" i="34"/>
  <c r="C5" i="34"/>
  <c r="C4" i="34"/>
  <c r="D24" i="33"/>
  <c r="E6" i="33"/>
  <c r="F6" i="33" s="1"/>
  <c r="E5" i="33"/>
  <c r="E3" i="34" s="1"/>
  <c r="E23" i="33"/>
  <c r="E21" i="33"/>
  <c r="E19" i="34" s="1"/>
  <c r="E20" i="33"/>
  <c r="E19" i="33"/>
  <c r="E17" i="34" s="1"/>
  <c r="E18" i="33"/>
  <c r="E17" i="33"/>
  <c r="E15" i="34" s="1"/>
  <c r="E16" i="33"/>
  <c r="E15" i="33"/>
  <c r="E13" i="34" s="1"/>
  <c r="E14" i="33"/>
  <c r="E13" i="33"/>
  <c r="E11" i="34" s="1"/>
  <c r="E12" i="33"/>
  <c r="F12" i="33" s="1"/>
  <c r="E10" i="33"/>
  <c r="F10" i="33" s="1"/>
  <c r="E9" i="33"/>
  <c r="F9" i="33" s="1"/>
  <c r="E8" i="33"/>
  <c r="E6" i="34" s="1"/>
  <c r="F8" i="33"/>
  <c r="F14" i="33"/>
  <c r="F16" i="33"/>
  <c r="F18" i="33"/>
  <c r="F20" i="33"/>
  <c r="F23" i="33"/>
  <c r="F25" i="33"/>
  <c r="F5" i="33"/>
  <c r="E7" i="33"/>
  <c r="E5" i="34" s="1"/>
  <c r="E11" i="33"/>
  <c r="E9" i="34" s="1"/>
  <c r="AZ775" i="31"/>
  <c r="AY774" i="31"/>
  <c r="AY776" i="31" s="1"/>
  <c r="AX774" i="31"/>
  <c r="AX776" i="31" s="1"/>
  <c r="AW774" i="31"/>
  <c r="AW776" i="31" s="1"/>
  <c r="AV774" i="31"/>
  <c r="AV776" i="31" s="1"/>
  <c r="AU774" i="31"/>
  <c r="AU776" i="31" s="1"/>
  <c r="AT774" i="31"/>
  <c r="AT776" i="31" s="1"/>
  <c r="AS774" i="31"/>
  <c r="AS776" i="31" s="1"/>
  <c r="AR774" i="31"/>
  <c r="AR776" i="31" s="1"/>
  <c r="AQ774" i="31"/>
  <c r="AQ776" i="31" s="1"/>
  <c r="AP774" i="31"/>
  <c r="AP776" i="31" s="1"/>
  <c r="AO774" i="31"/>
  <c r="AO776" i="31" s="1"/>
  <c r="AN774" i="31"/>
  <c r="AN776" i="31" s="1"/>
  <c r="AM774" i="31"/>
  <c r="AM776" i="31" s="1"/>
  <c r="AL774" i="31"/>
  <c r="AL776" i="31" s="1"/>
  <c r="AK774" i="31"/>
  <c r="AK776" i="31" s="1"/>
  <c r="AJ774" i="31"/>
  <c r="AJ776" i="31" s="1"/>
  <c r="AI774" i="31"/>
  <c r="AI776" i="31" s="1"/>
  <c r="AH774" i="31"/>
  <c r="AH776" i="31" s="1"/>
  <c r="AG774" i="31"/>
  <c r="AG776" i="31" s="1"/>
  <c r="AF774" i="31"/>
  <c r="AF776" i="31" s="1"/>
  <c r="AE774" i="31"/>
  <c r="AE776" i="31" s="1"/>
  <c r="AD774" i="31"/>
  <c r="AD776" i="31" s="1"/>
  <c r="AC774" i="31"/>
  <c r="AC776" i="31" s="1"/>
  <c r="AB774" i="31"/>
  <c r="AB776" i="31" s="1"/>
  <c r="AA774" i="31"/>
  <c r="AA776" i="31" s="1"/>
  <c r="Z774" i="31"/>
  <c r="Z776" i="31" s="1"/>
  <c r="Y774" i="31"/>
  <c r="Y776" i="31" s="1"/>
  <c r="X774" i="31"/>
  <c r="X776" i="31" s="1"/>
  <c r="W774" i="31"/>
  <c r="W776" i="31" s="1"/>
  <c r="V774" i="31"/>
  <c r="V776" i="31" s="1"/>
  <c r="U774" i="31"/>
  <c r="U776" i="31" s="1"/>
  <c r="T774" i="31"/>
  <c r="T776" i="31" s="1"/>
  <c r="S774" i="31"/>
  <c r="S776" i="31" s="1"/>
  <c r="R774" i="31"/>
  <c r="R776" i="31" s="1"/>
  <c r="Q774" i="31"/>
  <c r="Q776" i="31" s="1"/>
  <c r="P774" i="31"/>
  <c r="P776" i="31" s="1"/>
  <c r="O774" i="31"/>
  <c r="O776" i="31" s="1"/>
  <c r="N774" i="31"/>
  <c r="N776" i="31" s="1"/>
  <c r="M774" i="31"/>
  <c r="M776" i="31" s="1"/>
  <c r="L774" i="31"/>
  <c r="L776" i="31" s="1"/>
  <c r="K774" i="31"/>
  <c r="K776" i="31" s="1"/>
  <c r="J774" i="31"/>
  <c r="J776" i="31" s="1"/>
  <c r="I774" i="31"/>
  <c r="AZ773" i="31"/>
  <c r="AZ772" i="31"/>
  <c r="AZ771" i="31"/>
  <c r="AZ770" i="31"/>
  <c r="AZ769" i="31"/>
  <c r="AZ768" i="31"/>
  <c r="AZ767" i="31"/>
  <c r="AZ766" i="31"/>
  <c r="AZ765" i="31"/>
  <c r="AZ764" i="31"/>
  <c r="AZ763" i="31"/>
  <c r="AZ762" i="31"/>
  <c r="AZ761" i="31"/>
  <c r="AZ760" i="31"/>
  <c r="AZ759" i="31"/>
  <c r="AZ758" i="31"/>
  <c r="AZ757" i="31"/>
  <c r="AZ756" i="31"/>
  <c r="AZ755" i="31"/>
  <c r="AZ754" i="31"/>
  <c r="AZ753" i="31"/>
  <c r="AZ752" i="31"/>
  <c r="AZ751" i="31"/>
  <c r="AZ750" i="31"/>
  <c r="AZ749" i="31"/>
  <c r="AZ748" i="31"/>
  <c r="AZ747" i="31"/>
  <c r="AZ746" i="31"/>
  <c r="AZ745" i="31"/>
  <c r="AZ744" i="31"/>
  <c r="AZ743" i="31"/>
  <c r="AZ742" i="31"/>
  <c r="AZ741" i="31"/>
  <c r="AZ740" i="31"/>
  <c r="AZ739" i="31"/>
  <c r="AZ738" i="31"/>
  <c r="AZ737" i="31"/>
  <c r="AZ736" i="31"/>
  <c r="AZ735" i="31"/>
  <c r="AZ734" i="31"/>
  <c r="AZ733" i="31"/>
  <c r="AZ732" i="31"/>
  <c r="AZ731" i="31"/>
  <c r="AZ730" i="31"/>
  <c r="AZ729" i="31"/>
  <c r="AZ728" i="31"/>
  <c r="AZ727" i="31"/>
  <c r="AZ726" i="31"/>
  <c r="AZ725" i="31"/>
  <c r="AZ724" i="31"/>
  <c r="AZ723" i="31"/>
  <c r="AZ722" i="31"/>
  <c r="AZ721" i="31"/>
  <c r="AZ720" i="31"/>
  <c r="AZ719" i="31"/>
  <c r="AZ718" i="31"/>
  <c r="AZ717" i="31"/>
  <c r="AZ716" i="31"/>
  <c r="AZ715" i="31"/>
  <c r="AZ714" i="31"/>
  <c r="AZ713" i="31"/>
  <c r="AZ712" i="31"/>
  <c r="AZ711" i="31"/>
  <c r="AZ710" i="31"/>
  <c r="AZ709" i="31"/>
  <c r="AZ708" i="31"/>
  <c r="AZ707" i="31"/>
  <c r="AZ706" i="31"/>
  <c r="AZ705" i="31"/>
  <c r="AZ704" i="31"/>
  <c r="AZ703" i="31"/>
  <c r="AZ702" i="31"/>
  <c r="AZ701" i="31"/>
  <c r="AZ700" i="31"/>
  <c r="AZ699" i="31"/>
  <c r="AZ698" i="31"/>
  <c r="AZ697" i="31"/>
  <c r="AZ696" i="31"/>
  <c r="AZ695" i="31"/>
  <c r="AZ694" i="31"/>
  <c r="AZ693" i="31"/>
  <c r="AZ692" i="31"/>
  <c r="AZ691" i="31"/>
  <c r="AZ690" i="31"/>
  <c r="AZ689" i="31"/>
  <c r="AZ688" i="31"/>
  <c r="AZ687" i="31"/>
  <c r="AZ686" i="31"/>
  <c r="AZ685" i="31"/>
  <c r="AZ684" i="31"/>
  <c r="AZ683" i="31"/>
  <c r="AZ682" i="31"/>
  <c r="AZ681" i="31"/>
  <c r="AZ680" i="31"/>
  <c r="AZ679" i="31"/>
  <c r="AZ678" i="31"/>
  <c r="AZ677" i="31"/>
  <c r="AZ676" i="31"/>
  <c r="AZ675" i="31"/>
  <c r="AZ674" i="31"/>
  <c r="AZ673" i="31"/>
  <c r="AZ672" i="31"/>
  <c r="AZ671" i="31"/>
  <c r="AZ670" i="31"/>
  <c r="AZ669" i="31"/>
  <c r="AZ668" i="31"/>
  <c r="AZ667" i="31"/>
  <c r="AZ666" i="31"/>
  <c r="AZ665" i="31"/>
  <c r="AZ664" i="31"/>
  <c r="AZ663" i="31"/>
  <c r="AZ662" i="31"/>
  <c r="AZ661" i="31"/>
  <c r="AZ660" i="31"/>
  <c r="AZ659" i="31"/>
  <c r="AZ658" i="31"/>
  <c r="AZ657" i="31"/>
  <c r="AZ656" i="31"/>
  <c r="AZ655" i="31"/>
  <c r="AZ654" i="31"/>
  <c r="AZ653" i="31"/>
  <c r="AZ652" i="31"/>
  <c r="AZ651" i="31"/>
  <c r="AZ650" i="31"/>
  <c r="AZ649" i="31"/>
  <c r="AZ648" i="31"/>
  <c r="AZ647" i="31"/>
  <c r="AZ646" i="31"/>
  <c r="AZ645" i="31"/>
  <c r="AZ644" i="31"/>
  <c r="AZ643" i="31"/>
  <c r="AZ642" i="31"/>
  <c r="AZ641" i="31"/>
  <c r="AZ640" i="31"/>
  <c r="AZ639" i="31"/>
  <c r="AZ638" i="31"/>
  <c r="AZ637" i="31"/>
  <c r="AZ636" i="31"/>
  <c r="AZ635" i="31"/>
  <c r="AZ634" i="31"/>
  <c r="AZ633" i="31"/>
  <c r="AZ632" i="31"/>
  <c r="AZ631" i="31"/>
  <c r="AZ630" i="31"/>
  <c r="AZ629" i="31"/>
  <c r="AZ628" i="31"/>
  <c r="AZ627" i="31"/>
  <c r="AZ626" i="31"/>
  <c r="AZ625" i="31"/>
  <c r="AZ624" i="31"/>
  <c r="AZ623" i="31"/>
  <c r="AZ622" i="31"/>
  <c r="AZ621" i="31"/>
  <c r="AZ620" i="31"/>
  <c r="AZ619" i="31"/>
  <c r="AZ618" i="31"/>
  <c r="AZ617" i="31"/>
  <c r="AZ616" i="31"/>
  <c r="AZ615" i="31"/>
  <c r="AZ614" i="31"/>
  <c r="AZ613" i="31"/>
  <c r="AZ612" i="31"/>
  <c r="AZ611" i="31"/>
  <c r="AZ610" i="31"/>
  <c r="AZ609" i="31"/>
  <c r="AZ608" i="31"/>
  <c r="AZ607" i="31"/>
  <c r="AZ606" i="31"/>
  <c r="AZ605" i="31"/>
  <c r="AZ604" i="31"/>
  <c r="AZ603" i="31"/>
  <c r="AZ602" i="31"/>
  <c r="AZ601" i="31"/>
  <c r="AZ600" i="31"/>
  <c r="AZ599" i="31"/>
  <c r="AZ598" i="31"/>
  <c r="AZ597" i="31"/>
  <c r="AZ596" i="31"/>
  <c r="AZ595" i="31"/>
  <c r="AZ594" i="31"/>
  <c r="AZ593" i="31"/>
  <c r="AZ592" i="31"/>
  <c r="AZ591" i="31"/>
  <c r="AZ590" i="31"/>
  <c r="AZ589" i="31"/>
  <c r="AZ588" i="31"/>
  <c r="AZ587" i="31"/>
  <c r="AZ586" i="31"/>
  <c r="AZ585" i="31"/>
  <c r="AZ584" i="31"/>
  <c r="AZ583" i="31"/>
  <c r="AZ582" i="31"/>
  <c r="AZ581" i="31"/>
  <c r="AZ580" i="31"/>
  <c r="AZ579" i="31"/>
  <c r="AZ578" i="31"/>
  <c r="AZ577" i="31"/>
  <c r="AZ576" i="31"/>
  <c r="AZ575" i="31"/>
  <c r="AZ574" i="31"/>
  <c r="AZ573" i="31"/>
  <c r="AZ572" i="31"/>
  <c r="AZ571" i="31"/>
  <c r="AZ570" i="31"/>
  <c r="AZ569" i="31"/>
  <c r="AZ568" i="31"/>
  <c r="AZ567" i="31"/>
  <c r="AZ566" i="31"/>
  <c r="AZ565" i="31"/>
  <c r="AZ564" i="31"/>
  <c r="AZ563" i="31"/>
  <c r="AZ562" i="31"/>
  <c r="AZ561" i="31"/>
  <c r="AZ560" i="31"/>
  <c r="AZ559" i="31"/>
  <c r="AZ558" i="31"/>
  <c r="AZ557" i="31"/>
  <c r="AZ556" i="31"/>
  <c r="AZ555" i="31"/>
  <c r="AZ554" i="31"/>
  <c r="AZ553" i="31"/>
  <c r="AZ552" i="31"/>
  <c r="AZ551" i="31"/>
  <c r="AZ550" i="31"/>
  <c r="AZ549" i="31"/>
  <c r="AZ548" i="31"/>
  <c r="AZ547" i="31"/>
  <c r="AZ546" i="31"/>
  <c r="AZ545" i="31"/>
  <c r="AZ544" i="31"/>
  <c r="AZ543" i="31"/>
  <c r="AZ542" i="31"/>
  <c r="AZ541" i="31"/>
  <c r="AZ540" i="31"/>
  <c r="AZ539" i="31"/>
  <c r="AZ538" i="31"/>
  <c r="AZ537" i="31"/>
  <c r="AZ536" i="31"/>
  <c r="AZ535" i="31"/>
  <c r="AZ534" i="31"/>
  <c r="AZ533" i="31"/>
  <c r="AZ532" i="31"/>
  <c r="AZ531" i="31"/>
  <c r="AZ530" i="31"/>
  <c r="AZ529" i="31"/>
  <c r="AZ528" i="31"/>
  <c r="AZ527" i="31"/>
  <c r="AZ526" i="31"/>
  <c r="AZ525" i="31"/>
  <c r="AZ524" i="31"/>
  <c r="AZ523" i="31"/>
  <c r="AZ522" i="31"/>
  <c r="AZ521" i="31"/>
  <c r="AZ520" i="31"/>
  <c r="AZ519" i="31"/>
  <c r="AZ518" i="31"/>
  <c r="AZ517" i="31"/>
  <c r="AZ516" i="31"/>
  <c r="AZ515" i="31"/>
  <c r="AZ514" i="31"/>
  <c r="AZ513" i="31"/>
  <c r="AZ512" i="31"/>
  <c r="AZ511" i="31"/>
  <c r="AZ510" i="31"/>
  <c r="AZ509" i="31"/>
  <c r="AZ508" i="31"/>
  <c r="AZ507" i="31"/>
  <c r="AZ506" i="31"/>
  <c r="AZ505" i="31"/>
  <c r="AZ504" i="31"/>
  <c r="AZ503" i="31"/>
  <c r="AZ502" i="31"/>
  <c r="AZ501" i="31"/>
  <c r="AZ500" i="31"/>
  <c r="AZ499" i="31"/>
  <c r="AZ498" i="31"/>
  <c r="AZ497" i="31"/>
  <c r="AZ496" i="31"/>
  <c r="AZ495" i="31"/>
  <c r="AZ494" i="31"/>
  <c r="AZ493" i="31"/>
  <c r="AZ492" i="31"/>
  <c r="AZ491" i="31"/>
  <c r="AZ490" i="31"/>
  <c r="AZ489" i="31"/>
  <c r="AZ488" i="31"/>
  <c r="AZ487" i="31"/>
  <c r="AZ486" i="31"/>
  <c r="AZ485" i="31"/>
  <c r="AZ484" i="31"/>
  <c r="AZ483" i="31"/>
  <c r="AZ482" i="31"/>
  <c r="AZ481" i="31"/>
  <c r="AZ480" i="31"/>
  <c r="AZ479" i="31"/>
  <c r="AZ478" i="31"/>
  <c r="AZ477" i="31"/>
  <c r="AZ476" i="31"/>
  <c r="AZ475" i="31"/>
  <c r="AZ474" i="31"/>
  <c r="AZ473" i="31"/>
  <c r="AZ472" i="31"/>
  <c r="AZ471" i="31"/>
  <c r="AZ470" i="31"/>
  <c r="AZ469" i="31"/>
  <c r="AZ468" i="31"/>
  <c r="AZ467" i="31"/>
  <c r="AZ466" i="31"/>
  <c r="AZ465" i="31"/>
  <c r="AZ464" i="31"/>
  <c r="AZ463" i="31"/>
  <c r="AZ462" i="31"/>
  <c r="AZ461" i="31"/>
  <c r="AZ460" i="31"/>
  <c r="AZ459" i="31"/>
  <c r="AZ458" i="31"/>
  <c r="AZ457" i="31"/>
  <c r="AZ456" i="31"/>
  <c r="AZ455" i="31"/>
  <c r="AZ454" i="31"/>
  <c r="AZ453" i="31"/>
  <c r="AZ452" i="31"/>
  <c r="AZ451" i="31"/>
  <c r="AZ450" i="31"/>
  <c r="AZ449" i="31"/>
  <c r="AZ448" i="31"/>
  <c r="AZ447" i="31"/>
  <c r="AZ446" i="31"/>
  <c r="AZ445" i="31"/>
  <c r="AZ444" i="31"/>
  <c r="AZ443" i="31"/>
  <c r="AZ442" i="31"/>
  <c r="AZ441" i="31"/>
  <c r="AZ440" i="31"/>
  <c r="AZ439" i="31"/>
  <c r="AZ438" i="31"/>
  <c r="AZ437" i="31"/>
  <c r="AZ436" i="31"/>
  <c r="AZ435" i="31"/>
  <c r="AZ434" i="31"/>
  <c r="AZ433" i="31"/>
  <c r="AZ432" i="31"/>
  <c r="AZ431" i="31"/>
  <c r="AZ430" i="31"/>
  <c r="AZ429" i="31"/>
  <c r="AZ428" i="31"/>
  <c r="AZ427" i="31"/>
  <c r="AZ426" i="31"/>
  <c r="AZ425" i="31"/>
  <c r="AZ424" i="31"/>
  <c r="AZ423" i="31"/>
  <c r="AZ422" i="31"/>
  <c r="AZ421" i="31"/>
  <c r="AZ420" i="31"/>
  <c r="AZ419" i="31"/>
  <c r="AZ418" i="31"/>
  <c r="AZ417" i="31"/>
  <c r="AZ416" i="31"/>
  <c r="AZ415" i="31"/>
  <c r="AZ414" i="31"/>
  <c r="AZ413" i="31"/>
  <c r="AZ412" i="31"/>
  <c r="AZ411" i="31"/>
  <c r="AZ410" i="31"/>
  <c r="AZ409" i="31"/>
  <c r="AZ408" i="31"/>
  <c r="AZ407" i="31"/>
  <c r="AZ406" i="31"/>
  <c r="AZ405" i="31"/>
  <c r="AZ404" i="31"/>
  <c r="AZ403" i="31"/>
  <c r="AZ402" i="31"/>
  <c r="AZ401" i="31"/>
  <c r="AZ400" i="31"/>
  <c r="AZ399" i="31"/>
  <c r="AZ398" i="31"/>
  <c r="AZ397" i="31"/>
  <c r="AZ396" i="31"/>
  <c r="AZ395" i="31"/>
  <c r="AZ394" i="31"/>
  <c r="AZ393" i="31"/>
  <c r="AZ392" i="31"/>
  <c r="AZ391" i="31"/>
  <c r="AZ390" i="31"/>
  <c r="AZ389" i="31"/>
  <c r="AZ388" i="31"/>
  <c r="AZ387" i="31"/>
  <c r="AZ386" i="31"/>
  <c r="AZ385" i="31"/>
  <c r="AZ384" i="31"/>
  <c r="AZ383" i="31"/>
  <c r="AZ382" i="31"/>
  <c r="AZ381" i="31"/>
  <c r="AZ380" i="31"/>
  <c r="AZ379" i="31"/>
  <c r="AZ378" i="31"/>
  <c r="AZ377" i="31"/>
  <c r="AZ376" i="31"/>
  <c r="AZ375" i="31"/>
  <c r="AZ374" i="31"/>
  <c r="AZ373" i="31"/>
  <c r="AZ372" i="31"/>
  <c r="AZ371" i="31"/>
  <c r="AZ370" i="31"/>
  <c r="AZ369" i="31"/>
  <c r="AZ368" i="31"/>
  <c r="AZ367" i="31"/>
  <c r="AZ366" i="31"/>
  <c r="AZ365" i="31"/>
  <c r="AZ364" i="31"/>
  <c r="AZ363" i="31"/>
  <c r="AZ362" i="31"/>
  <c r="AZ361" i="31"/>
  <c r="AZ360" i="31"/>
  <c r="AZ359" i="31"/>
  <c r="AZ358" i="31"/>
  <c r="AZ357" i="31"/>
  <c r="AZ356" i="31"/>
  <c r="AZ355" i="31"/>
  <c r="AZ354" i="31"/>
  <c r="AZ353" i="31"/>
  <c r="AZ352" i="31"/>
  <c r="AZ351" i="31"/>
  <c r="AZ350" i="31"/>
  <c r="AZ349" i="31"/>
  <c r="AZ348" i="31"/>
  <c r="AZ347" i="31"/>
  <c r="AZ346" i="31"/>
  <c r="AZ345" i="31"/>
  <c r="AZ344" i="31"/>
  <c r="AZ343" i="31"/>
  <c r="AZ342" i="31"/>
  <c r="AZ341" i="31"/>
  <c r="AZ340" i="31"/>
  <c r="AZ339" i="31"/>
  <c r="AZ338" i="31"/>
  <c r="AZ337" i="31"/>
  <c r="AZ336" i="31"/>
  <c r="AZ335" i="31"/>
  <c r="AZ334" i="31"/>
  <c r="AZ333" i="31"/>
  <c r="AZ332" i="31"/>
  <c r="AZ331" i="31"/>
  <c r="AZ330" i="31"/>
  <c r="AZ329" i="31"/>
  <c r="AZ328" i="31"/>
  <c r="AZ327" i="31"/>
  <c r="AZ326" i="31"/>
  <c r="AZ325" i="31"/>
  <c r="AZ324" i="31"/>
  <c r="AZ323" i="31"/>
  <c r="AZ322" i="31"/>
  <c r="AZ321" i="31"/>
  <c r="AZ320" i="31"/>
  <c r="AZ319" i="31"/>
  <c r="AZ318" i="31"/>
  <c r="AZ317" i="31"/>
  <c r="AZ316" i="31"/>
  <c r="AZ315" i="31"/>
  <c r="AZ314" i="31"/>
  <c r="AZ313" i="31"/>
  <c r="AZ312" i="31"/>
  <c r="AZ311" i="31"/>
  <c r="AZ310" i="31"/>
  <c r="AZ309" i="31"/>
  <c r="AZ308" i="31"/>
  <c r="AZ307" i="31"/>
  <c r="AZ306" i="31"/>
  <c r="AZ305" i="31"/>
  <c r="AZ304" i="31"/>
  <c r="AZ303" i="31"/>
  <c r="AZ302" i="31"/>
  <c r="AZ301" i="31"/>
  <c r="AZ300" i="31"/>
  <c r="AZ299" i="31"/>
  <c r="AZ298" i="31"/>
  <c r="AZ297" i="31"/>
  <c r="AZ296" i="31"/>
  <c r="AZ295" i="31"/>
  <c r="AZ294" i="31"/>
  <c r="AZ293" i="31"/>
  <c r="AZ292" i="31"/>
  <c r="AZ291" i="31"/>
  <c r="AZ290" i="31"/>
  <c r="AZ289" i="31"/>
  <c r="AZ288" i="31"/>
  <c r="AZ287" i="31"/>
  <c r="AZ286" i="31"/>
  <c r="AZ285" i="31"/>
  <c r="AZ284" i="31"/>
  <c r="AZ283" i="31"/>
  <c r="AZ282" i="31"/>
  <c r="AZ281" i="31"/>
  <c r="AZ280" i="31"/>
  <c r="AZ279" i="31"/>
  <c r="AZ278" i="31"/>
  <c r="AZ277" i="31"/>
  <c r="AZ276" i="31"/>
  <c r="AZ275" i="31"/>
  <c r="AZ274" i="31"/>
  <c r="AZ273" i="31"/>
  <c r="AZ272" i="31"/>
  <c r="AZ271" i="31"/>
  <c r="AZ270" i="31"/>
  <c r="AZ269" i="31"/>
  <c r="AZ268" i="31"/>
  <c r="AZ267" i="31"/>
  <c r="AZ266" i="31"/>
  <c r="AZ265" i="31"/>
  <c r="AZ264" i="31"/>
  <c r="AZ263" i="31"/>
  <c r="AZ262" i="31"/>
  <c r="AZ261" i="31"/>
  <c r="AZ260" i="31"/>
  <c r="AZ259" i="31"/>
  <c r="AZ258" i="31"/>
  <c r="AZ257" i="31"/>
  <c r="AZ256" i="31"/>
  <c r="AZ255" i="31"/>
  <c r="AZ254" i="31"/>
  <c r="AZ253" i="31"/>
  <c r="AZ252" i="31"/>
  <c r="AZ251" i="31"/>
  <c r="AZ250" i="31"/>
  <c r="AZ249" i="31"/>
  <c r="AZ248" i="31"/>
  <c r="AZ247" i="31"/>
  <c r="AZ246" i="31"/>
  <c r="AZ245" i="31"/>
  <c r="AZ244" i="31"/>
  <c r="AZ243" i="31"/>
  <c r="AZ242" i="31"/>
  <c r="AZ241" i="31"/>
  <c r="AZ240" i="31"/>
  <c r="AZ239" i="31"/>
  <c r="AZ238" i="31"/>
  <c r="AZ237" i="31"/>
  <c r="AZ236" i="31"/>
  <c r="AZ235" i="31"/>
  <c r="AZ234" i="31"/>
  <c r="AZ233" i="31"/>
  <c r="AZ232" i="31"/>
  <c r="AZ231" i="31"/>
  <c r="AZ230" i="31"/>
  <c r="AZ229" i="31"/>
  <c r="AZ228" i="31"/>
  <c r="AZ227" i="31"/>
  <c r="AZ226" i="31"/>
  <c r="AZ225" i="31"/>
  <c r="AZ224" i="31"/>
  <c r="AZ223" i="31"/>
  <c r="AZ222" i="31"/>
  <c r="AZ221" i="31"/>
  <c r="AZ220" i="31"/>
  <c r="AZ219" i="31"/>
  <c r="AZ218" i="31"/>
  <c r="AZ217" i="31"/>
  <c r="AZ216" i="31"/>
  <c r="AZ215" i="31"/>
  <c r="AZ214" i="31"/>
  <c r="AZ213" i="31"/>
  <c r="AZ212" i="31"/>
  <c r="AZ211" i="31"/>
  <c r="AZ210" i="31"/>
  <c r="AZ209" i="31"/>
  <c r="AZ208" i="31"/>
  <c r="AZ207" i="31"/>
  <c r="AZ206" i="31"/>
  <c r="AZ205" i="31"/>
  <c r="AZ204" i="31"/>
  <c r="AZ203" i="31"/>
  <c r="AZ202" i="31"/>
  <c r="AZ201" i="31"/>
  <c r="AZ200" i="31"/>
  <c r="AZ199" i="31"/>
  <c r="AZ198" i="31"/>
  <c r="AZ197" i="31"/>
  <c r="AZ196" i="31"/>
  <c r="AZ195" i="31"/>
  <c r="AZ194" i="31"/>
  <c r="AZ193" i="31"/>
  <c r="AZ192" i="31"/>
  <c r="AZ191" i="31"/>
  <c r="AZ190" i="31"/>
  <c r="AZ189" i="31"/>
  <c r="AZ188" i="31"/>
  <c r="AZ187" i="31"/>
  <c r="AZ186" i="31"/>
  <c r="AZ185" i="31"/>
  <c r="AZ184" i="31"/>
  <c r="AZ183" i="31"/>
  <c r="AZ182" i="31"/>
  <c r="AZ181" i="31"/>
  <c r="AZ180" i="31"/>
  <c r="AZ179" i="31"/>
  <c r="AZ178" i="31"/>
  <c r="AZ177" i="31"/>
  <c r="AZ176" i="31"/>
  <c r="AZ175" i="31"/>
  <c r="AZ174" i="31"/>
  <c r="AZ173" i="31"/>
  <c r="AZ172" i="31"/>
  <c r="AZ171" i="31"/>
  <c r="AZ170" i="31"/>
  <c r="AZ169" i="31"/>
  <c r="AZ168" i="31"/>
  <c r="AZ167" i="31"/>
  <c r="AZ166" i="31"/>
  <c r="AZ165" i="31"/>
  <c r="AZ164" i="31"/>
  <c r="AZ163" i="31"/>
  <c r="AZ162" i="31"/>
  <c r="AZ161" i="31"/>
  <c r="AZ160" i="31"/>
  <c r="AZ159" i="31"/>
  <c r="AZ158" i="31"/>
  <c r="AZ157" i="31"/>
  <c r="AZ156" i="31"/>
  <c r="AZ155" i="31"/>
  <c r="AZ154" i="31"/>
  <c r="AZ153" i="31"/>
  <c r="AZ152" i="31"/>
  <c r="AZ151" i="31"/>
  <c r="AZ150" i="31"/>
  <c r="AZ149" i="31"/>
  <c r="AZ148" i="31"/>
  <c r="AZ147" i="31"/>
  <c r="AZ146" i="31"/>
  <c r="AZ145" i="31"/>
  <c r="AZ144" i="31"/>
  <c r="AZ143" i="31"/>
  <c r="AZ142" i="31"/>
  <c r="AZ141" i="31"/>
  <c r="AZ140" i="31"/>
  <c r="AZ139" i="31"/>
  <c r="AZ138" i="31"/>
  <c r="AZ137" i="31"/>
  <c r="AZ136" i="31"/>
  <c r="AZ135" i="31"/>
  <c r="AZ134" i="31"/>
  <c r="AZ133" i="31"/>
  <c r="AZ132" i="31"/>
  <c r="AZ131" i="31"/>
  <c r="AZ130" i="31"/>
  <c r="AZ129" i="31"/>
  <c r="AZ128" i="31"/>
  <c r="AZ127" i="31"/>
  <c r="AZ126" i="31"/>
  <c r="AZ125" i="31"/>
  <c r="AZ124" i="31"/>
  <c r="AZ123" i="31"/>
  <c r="AZ122" i="31"/>
  <c r="AZ121" i="31"/>
  <c r="AZ120" i="31"/>
  <c r="AZ119" i="31"/>
  <c r="AZ118" i="31"/>
  <c r="AZ117" i="31"/>
  <c r="AZ116" i="31"/>
  <c r="AZ115" i="31"/>
  <c r="AZ114" i="31"/>
  <c r="AZ113" i="31"/>
  <c r="AZ112" i="31"/>
  <c r="AZ111" i="31"/>
  <c r="AZ110" i="31"/>
  <c r="AZ109" i="31"/>
  <c r="AZ108" i="31"/>
  <c r="AZ107" i="31"/>
  <c r="AZ106" i="31"/>
  <c r="AZ105" i="31"/>
  <c r="AZ104" i="31"/>
  <c r="AZ103" i="31"/>
  <c r="AZ102" i="31"/>
  <c r="AZ101" i="31"/>
  <c r="AZ100" i="31"/>
  <c r="AZ99" i="31"/>
  <c r="AZ98" i="31"/>
  <c r="AZ97" i="31"/>
  <c r="AZ96" i="31"/>
  <c r="AZ95" i="31"/>
  <c r="AZ94" i="31"/>
  <c r="AZ93" i="31"/>
  <c r="AZ92" i="31"/>
  <c r="AZ91" i="31"/>
  <c r="AZ90" i="31"/>
  <c r="AZ89" i="31"/>
  <c r="AZ88" i="31"/>
  <c r="AZ87" i="31"/>
  <c r="AZ86" i="31"/>
  <c r="AZ85" i="31"/>
  <c r="AZ84" i="31"/>
  <c r="AZ83" i="31"/>
  <c r="AZ82" i="31"/>
  <c r="AZ81" i="31"/>
  <c r="AZ80" i="31"/>
  <c r="AZ79" i="31"/>
  <c r="AZ78" i="31"/>
  <c r="AZ77" i="31"/>
  <c r="AZ76" i="31"/>
  <c r="AZ75" i="31"/>
  <c r="AZ74" i="31"/>
  <c r="AZ73" i="31"/>
  <c r="AZ72" i="31"/>
  <c r="AZ71" i="31"/>
  <c r="AZ70" i="31"/>
  <c r="AZ69" i="31"/>
  <c r="AZ68" i="31"/>
  <c r="AZ67" i="31"/>
  <c r="AZ66" i="31"/>
  <c r="AZ65" i="31"/>
  <c r="AZ64" i="31"/>
  <c r="AZ63" i="31"/>
  <c r="AZ62" i="31"/>
  <c r="AZ61" i="31"/>
  <c r="AZ60" i="31"/>
  <c r="AZ59" i="31"/>
  <c r="AZ58" i="31"/>
  <c r="AZ57" i="31"/>
  <c r="AZ56" i="31"/>
  <c r="AZ55" i="31"/>
  <c r="AZ54" i="31"/>
  <c r="AZ53" i="31"/>
  <c r="AZ52" i="31"/>
  <c r="AZ51" i="31"/>
  <c r="AZ50" i="31"/>
  <c r="AZ49" i="31"/>
  <c r="AZ48" i="31"/>
  <c r="AZ47" i="31"/>
  <c r="AZ46" i="31"/>
  <c r="AZ45" i="31"/>
  <c r="AZ44" i="31"/>
  <c r="AZ43" i="31"/>
  <c r="AZ42" i="31"/>
  <c r="AZ41" i="31"/>
  <c r="AZ40" i="31"/>
  <c r="AZ39" i="31"/>
  <c r="AZ38" i="31"/>
  <c r="AZ37" i="31"/>
  <c r="AZ36" i="31"/>
  <c r="AZ35" i="31"/>
  <c r="AZ34" i="31"/>
  <c r="AZ33" i="31"/>
  <c r="AZ32" i="31"/>
  <c r="AZ31" i="31"/>
  <c r="AZ30" i="31"/>
  <c r="AZ29" i="31"/>
  <c r="AZ28" i="31"/>
  <c r="AZ27" i="31"/>
  <c r="AZ26" i="31"/>
  <c r="AZ25" i="31"/>
  <c r="AZ24" i="31"/>
  <c r="AZ23" i="31"/>
  <c r="AZ22" i="31"/>
  <c r="AZ21" i="31"/>
  <c r="AZ20" i="31"/>
  <c r="AZ19" i="31"/>
  <c r="AZ18" i="31"/>
  <c r="AZ17" i="31"/>
  <c r="AZ16" i="31"/>
  <c r="AZ15" i="31"/>
  <c r="AZ14" i="31"/>
  <c r="AZ13" i="31"/>
  <c r="AZ12" i="31"/>
  <c r="AZ11" i="31"/>
  <c r="AZ10" i="31"/>
  <c r="AZ9" i="31"/>
  <c r="AZ8" i="31"/>
  <c r="AZ7" i="31"/>
  <c r="AZ6" i="31"/>
  <c r="A6" i="31"/>
  <c r="A7" i="31" s="1"/>
  <c r="A8" i="31" s="1"/>
  <c r="A9" i="31" s="1"/>
  <c r="A10" i="31" s="1"/>
  <c r="A11" i="31" s="1"/>
  <c r="A12" i="31" s="1"/>
  <c r="A13" i="31" s="1"/>
  <c r="A14" i="31" s="1"/>
  <c r="A15" i="31" s="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26" i="31" s="1"/>
  <c r="A27" i="31" s="1"/>
  <c r="A28" i="31" s="1"/>
  <c r="A29" i="31" s="1"/>
  <c r="A30" i="31" s="1"/>
  <c r="A31" i="31" s="1"/>
  <c r="A32" i="31" s="1"/>
  <c r="A33" i="31" s="1"/>
  <c r="A34" i="31" s="1"/>
  <c r="A35" i="31" s="1"/>
  <c r="A36" i="31" s="1"/>
  <c r="A37" i="31" s="1"/>
  <c r="A38" i="31" s="1"/>
  <c r="A39" i="31" s="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50" i="31" s="1"/>
  <c r="A51" i="31" s="1"/>
  <c r="A52" i="31" s="1"/>
  <c r="A53" i="31" s="1"/>
  <c r="A54" i="31" s="1"/>
  <c r="A55" i="31" s="1"/>
  <c r="A56" i="31" s="1"/>
  <c r="A57" i="31" s="1"/>
  <c r="A58" i="31" s="1"/>
  <c r="A59" i="31" s="1"/>
  <c r="A60" i="31" s="1"/>
  <c r="A61" i="31" s="1"/>
  <c r="A62" i="31" s="1"/>
  <c r="A63" i="31" s="1"/>
  <c r="A64" i="31" s="1"/>
  <c r="A65" i="31" s="1"/>
  <c r="A66" i="31" s="1"/>
  <c r="A67" i="31" s="1"/>
  <c r="A68" i="31" s="1"/>
  <c r="A69" i="31" s="1"/>
  <c r="A70" i="31" s="1"/>
  <c r="A71" i="31" s="1"/>
  <c r="A72" i="31" s="1"/>
  <c r="A73" i="31" s="1"/>
  <c r="A74" i="31" s="1"/>
  <c r="A75" i="31" s="1"/>
  <c r="A76" i="31" s="1"/>
  <c r="A77" i="31" s="1"/>
  <c r="A78" i="31" s="1"/>
  <c r="A79" i="31" s="1"/>
  <c r="A80" i="31" s="1"/>
  <c r="A81" i="31" s="1"/>
  <c r="A82" i="31" s="1"/>
  <c r="A83" i="31" s="1"/>
  <c r="A84" i="31" s="1"/>
  <c r="A85" i="31" s="1"/>
  <c r="A86" i="31" s="1"/>
  <c r="A87" i="31" s="1"/>
  <c r="A88" i="31" s="1"/>
  <c r="A89" i="31" s="1"/>
  <c r="A90" i="31" s="1"/>
  <c r="A91" i="31" s="1"/>
  <c r="A92" i="31" s="1"/>
  <c r="A93" i="31" s="1"/>
  <c r="A94" i="31" s="1"/>
  <c r="A95" i="31" s="1"/>
  <c r="A96" i="31" s="1"/>
  <c r="A97" i="31" s="1"/>
  <c r="A98" i="31" s="1"/>
  <c r="A99" i="31" s="1"/>
  <c r="A100" i="31" s="1"/>
  <c r="A101" i="31" s="1"/>
  <c r="A102" i="31" s="1"/>
  <c r="A103" i="31" s="1"/>
  <c r="A104" i="31" s="1"/>
  <c r="A105" i="31" s="1"/>
  <c r="A106" i="31" s="1"/>
  <c r="A107" i="31" s="1"/>
  <c r="A108" i="31" s="1"/>
  <c r="A109" i="31" s="1"/>
  <c r="A110" i="31" s="1"/>
  <c r="A111" i="31" s="1"/>
  <c r="A112" i="31" s="1"/>
  <c r="A113" i="31" s="1"/>
  <c r="A114" i="31" s="1"/>
  <c r="A115" i="31" s="1"/>
  <c r="A116" i="31" s="1"/>
  <c r="A117" i="31" s="1"/>
  <c r="A118" i="31" s="1"/>
  <c r="A119" i="31" s="1"/>
  <c r="A120" i="31" s="1"/>
  <c r="A121" i="31" s="1"/>
  <c r="A122" i="31" s="1"/>
  <c r="A123" i="31" s="1"/>
  <c r="A124" i="31" s="1"/>
  <c r="A125" i="31" s="1"/>
  <c r="A126" i="31" s="1"/>
  <c r="A127" i="31" s="1"/>
  <c r="A128" i="31" s="1"/>
  <c r="A129" i="31" s="1"/>
  <c r="A130" i="31" s="1"/>
  <c r="A131" i="31" s="1"/>
  <c r="A132" i="31" s="1"/>
  <c r="A133" i="31" s="1"/>
  <c r="A134" i="31" s="1"/>
  <c r="A135" i="31" s="1"/>
  <c r="A136" i="31" s="1"/>
  <c r="A137" i="31" s="1"/>
  <c r="A138" i="31" s="1"/>
  <c r="A139" i="31" s="1"/>
  <c r="A140" i="31" s="1"/>
  <c r="A141" i="31" s="1"/>
  <c r="A142" i="31" s="1"/>
  <c r="A143" i="31" s="1"/>
  <c r="A144" i="31" s="1"/>
  <c r="A145" i="31" s="1"/>
  <c r="A146" i="31" s="1"/>
  <c r="A147" i="31" s="1"/>
  <c r="A148" i="31" s="1"/>
  <c r="A149" i="31" s="1"/>
  <c r="A150" i="31" s="1"/>
  <c r="A151" i="31" s="1"/>
  <c r="A152" i="31" s="1"/>
  <c r="A153" i="31" s="1"/>
  <c r="A154" i="31" s="1"/>
  <c r="A155" i="31" s="1"/>
  <c r="A156" i="31" s="1"/>
  <c r="A157" i="31" s="1"/>
  <c r="A158" i="31" s="1"/>
  <c r="A159" i="31" s="1"/>
  <c r="A160" i="31" s="1"/>
  <c r="A161" i="31" s="1"/>
  <c r="A162" i="31" s="1"/>
  <c r="A163" i="31" s="1"/>
  <c r="A164" i="31" s="1"/>
  <c r="A165" i="31" s="1"/>
  <c r="A166" i="31" s="1"/>
  <c r="A167" i="31" s="1"/>
  <c r="A168" i="31" s="1"/>
  <c r="A169" i="31" s="1"/>
  <c r="A170" i="31" s="1"/>
  <c r="A171" i="31" s="1"/>
  <c r="A172" i="31" s="1"/>
  <c r="A173" i="31" s="1"/>
  <c r="A174" i="31" s="1"/>
  <c r="A175" i="31" s="1"/>
  <c r="A176" i="31" s="1"/>
  <c r="A177" i="31" s="1"/>
  <c r="A178" i="31" s="1"/>
  <c r="A179" i="31" s="1"/>
  <c r="A180" i="31" s="1"/>
  <c r="A181" i="31" s="1"/>
  <c r="A182" i="31" s="1"/>
  <c r="A183" i="31" s="1"/>
  <c r="A184" i="31" s="1"/>
  <c r="A185" i="31" s="1"/>
  <c r="A186" i="31" s="1"/>
  <c r="A187" i="31" s="1"/>
  <c r="A188" i="31" s="1"/>
  <c r="A189" i="31" s="1"/>
  <c r="A190" i="31" s="1"/>
  <c r="A191" i="31" s="1"/>
  <c r="A192" i="31" s="1"/>
  <c r="A193" i="31" s="1"/>
  <c r="A194" i="31" s="1"/>
  <c r="A195" i="31" s="1"/>
  <c r="A196" i="31" s="1"/>
  <c r="A197" i="31" s="1"/>
  <c r="A198" i="31" s="1"/>
  <c r="A199" i="31" s="1"/>
  <c r="A200" i="31" s="1"/>
  <c r="A201" i="31" s="1"/>
  <c r="A202" i="31" s="1"/>
  <c r="A203" i="31" s="1"/>
  <c r="A204" i="31" s="1"/>
  <c r="A205" i="31" s="1"/>
  <c r="A206" i="31" s="1"/>
  <c r="A207" i="31" s="1"/>
  <c r="A208" i="31" s="1"/>
  <c r="A209" i="31" s="1"/>
  <c r="A210" i="31" s="1"/>
  <c r="A211" i="31" s="1"/>
  <c r="A212" i="31" s="1"/>
  <c r="A213" i="31" s="1"/>
  <c r="A214" i="31" s="1"/>
  <c r="A215" i="31" s="1"/>
  <c r="A216" i="31" s="1"/>
  <c r="A217" i="31" s="1"/>
  <c r="A218" i="31" s="1"/>
  <c r="A219" i="31" s="1"/>
  <c r="A220" i="31" s="1"/>
  <c r="A221" i="31" s="1"/>
  <c r="A222" i="31" s="1"/>
  <c r="A223" i="31" s="1"/>
  <c r="A224" i="31" s="1"/>
  <c r="A225" i="31" s="1"/>
  <c r="A226" i="31" s="1"/>
  <c r="A227" i="31" s="1"/>
  <c r="A228" i="31" s="1"/>
  <c r="A229" i="31" s="1"/>
  <c r="A230" i="31" s="1"/>
  <c r="A231" i="31" s="1"/>
  <c r="A232" i="31" s="1"/>
  <c r="A233" i="31" s="1"/>
  <c r="A234" i="31" s="1"/>
  <c r="A235" i="31" s="1"/>
  <c r="A236" i="31" s="1"/>
  <c r="A237" i="31" s="1"/>
  <c r="A238" i="31" s="1"/>
  <c r="A239" i="31" s="1"/>
  <c r="A240" i="31" s="1"/>
  <c r="A241" i="31" s="1"/>
  <c r="A242" i="31" s="1"/>
  <c r="A243" i="31" s="1"/>
  <c r="A244" i="31" s="1"/>
  <c r="A245" i="31" s="1"/>
  <c r="A246" i="31" s="1"/>
  <c r="A247" i="31" s="1"/>
  <c r="A248" i="31" s="1"/>
  <c r="A249" i="31" s="1"/>
  <c r="A250" i="31" s="1"/>
  <c r="A251" i="31" s="1"/>
  <c r="A252" i="31" s="1"/>
  <c r="A253" i="31" s="1"/>
  <c r="A254" i="31" s="1"/>
  <c r="A255" i="31" s="1"/>
  <c r="A256" i="31" s="1"/>
  <c r="A257" i="31" s="1"/>
  <c r="A258" i="31" s="1"/>
  <c r="A259" i="31" s="1"/>
  <c r="A260" i="31" s="1"/>
  <c r="A261" i="31" s="1"/>
  <c r="A262" i="31" s="1"/>
  <c r="A263" i="31" s="1"/>
  <c r="A264" i="31" s="1"/>
  <c r="A265" i="31" s="1"/>
  <c r="A266" i="31" s="1"/>
  <c r="A267" i="31" s="1"/>
  <c r="A268" i="31" s="1"/>
  <c r="A269" i="31" s="1"/>
  <c r="A270" i="31" s="1"/>
  <c r="A271" i="31" s="1"/>
  <c r="A272" i="31" s="1"/>
  <c r="A273" i="31" s="1"/>
  <c r="A274" i="31" s="1"/>
  <c r="A275" i="31" s="1"/>
  <c r="A276" i="31" s="1"/>
  <c r="A277" i="31" s="1"/>
  <c r="A278" i="31" s="1"/>
  <c r="A279" i="31" s="1"/>
  <c r="A280" i="31" s="1"/>
  <c r="A281" i="31" s="1"/>
  <c r="A282" i="31" s="1"/>
  <c r="A283" i="31" s="1"/>
  <c r="A284" i="31" s="1"/>
  <c r="A285" i="31" s="1"/>
  <c r="A286" i="31" s="1"/>
  <c r="A287" i="31" s="1"/>
  <c r="A288" i="31" s="1"/>
  <c r="A289" i="31" s="1"/>
  <c r="A290" i="31" s="1"/>
  <c r="A291" i="31" s="1"/>
  <c r="A292" i="31" s="1"/>
  <c r="A293" i="31" s="1"/>
  <c r="A294" i="31" s="1"/>
  <c r="A295" i="31" s="1"/>
  <c r="A296" i="31" s="1"/>
  <c r="A297" i="31" s="1"/>
  <c r="A298" i="31" s="1"/>
  <c r="A299" i="31" s="1"/>
  <c r="A300" i="31" s="1"/>
  <c r="A301" i="31" s="1"/>
  <c r="A302" i="31" s="1"/>
  <c r="A303" i="31" s="1"/>
  <c r="A304" i="31" s="1"/>
  <c r="A305" i="31" s="1"/>
  <c r="A306" i="31" s="1"/>
  <c r="A307" i="31" s="1"/>
  <c r="A308" i="31" s="1"/>
  <c r="A309" i="31" s="1"/>
  <c r="A310" i="31" s="1"/>
  <c r="A311" i="31" s="1"/>
  <c r="A312" i="31" s="1"/>
  <c r="A313" i="31" s="1"/>
  <c r="A314" i="31" s="1"/>
  <c r="A315" i="31" s="1"/>
  <c r="A316" i="31" s="1"/>
  <c r="A317" i="31" s="1"/>
  <c r="A318" i="31" s="1"/>
  <c r="A319" i="31" s="1"/>
  <c r="A320" i="31" s="1"/>
  <c r="A321" i="31" s="1"/>
  <c r="A322" i="31" s="1"/>
  <c r="A323" i="31" s="1"/>
  <c r="A324" i="31" s="1"/>
  <c r="A325" i="31" s="1"/>
  <c r="A326" i="31" s="1"/>
  <c r="A327" i="31" s="1"/>
  <c r="A328" i="31" s="1"/>
  <c r="A329" i="31" s="1"/>
  <c r="A330" i="31" s="1"/>
  <c r="A331" i="31" s="1"/>
  <c r="A332" i="31" s="1"/>
  <c r="A333" i="31" s="1"/>
  <c r="A334" i="31" s="1"/>
  <c r="A335" i="31" s="1"/>
  <c r="A336" i="31" s="1"/>
  <c r="A337" i="31" s="1"/>
  <c r="A338" i="31" s="1"/>
  <c r="A339" i="31" s="1"/>
  <c r="A340" i="31" s="1"/>
  <c r="A341" i="31" s="1"/>
  <c r="A342" i="31" s="1"/>
  <c r="A343" i="31" s="1"/>
  <c r="A344" i="31" s="1"/>
  <c r="A345" i="31" s="1"/>
  <c r="A346" i="31" s="1"/>
  <c r="A347" i="31" s="1"/>
  <c r="A348" i="31" s="1"/>
  <c r="A349" i="31" s="1"/>
  <c r="A350" i="31" s="1"/>
  <c r="A351" i="31" s="1"/>
  <c r="A352" i="31" s="1"/>
  <c r="A353" i="31" s="1"/>
  <c r="A354" i="31" s="1"/>
  <c r="A355" i="31" s="1"/>
  <c r="A356" i="31" s="1"/>
  <c r="A357" i="31" s="1"/>
  <c r="A358" i="31" s="1"/>
  <c r="A359" i="31" s="1"/>
  <c r="A360" i="31" s="1"/>
  <c r="A361" i="31" s="1"/>
  <c r="A362" i="31" s="1"/>
  <c r="A363" i="31" s="1"/>
  <c r="A364" i="31" s="1"/>
  <c r="A365" i="31" s="1"/>
  <c r="A366" i="31" s="1"/>
  <c r="A367" i="31" s="1"/>
  <c r="A368" i="31" s="1"/>
  <c r="A369" i="31" s="1"/>
  <c r="A370" i="31" s="1"/>
  <c r="A371" i="31" s="1"/>
  <c r="A372" i="31" s="1"/>
  <c r="A373" i="31" s="1"/>
  <c r="A374" i="31" s="1"/>
  <c r="A375" i="31" s="1"/>
  <c r="A376" i="31" s="1"/>
  <c r="A377" i="31" s="1"/>
  <c r="A378" i="31" s="1"/>
  <c r="A379" i="31" s="1"/>
  <c r="A380" i="31" s="1"/>
  <c r="A381" i="31" s="1"/>
  <c r="A382" i="31" s="1"/>
  <c r="A383" i="31" s="1"/>
  <c r="A384" i="31" s="1"/>
  <c r="A385" i="31" s="1"/>
  <c r="A386" i="31" s="1"/>
  <c r="A387" i="31" s="1"/>
  <c r="A388" i="31" s="1"/>
  <c r="A389" i="31" s="1"/>
  <c r="A390" i="31" s="1"/>
  <c r="A391" i="31" s="1"/>
  <c r="A392" i="31" s="1"/>
  <c r="A393" i="31" s="1"/>
  <c r="A394" i="31" s="1"/>
  <c r="A395" i="31" s="1"/>
  <c r="A396" i="31" s="1"/>
  <c r="A397" i="31" s="1"/>
  <c r="A398" i="31" s="1"/>
  <c r="A399" i="31" s="1"/>
  <c r="A400" i="31" s="1"/>
  <c r="A401" i="31" s="1"/>
  <c r="A402" i="31" s="1"/>
  <c r="A403" i="31" s="1"/>
  <c r="A404" i="31" s="1"/>
  <c r="A405" i="31" s="1"/>
  <c r="A406" i="31" s="1"/>
  <c r="A407" i="31" s="1"/>
  <c r="A408" i="31" s="1"/>
  <c r="A409" i="31" s="1"/>
  <c r="A410" i="31" s="1"/>
  <c r="A411" i="31" s="1"/>
  <c r="A412" i="31" s="1"/>
  <c r="A413" i="31" s="1"/>
  <c r="A414" i="31" s="1"/>
  <c r="A415" i="31" s="1"/>
  <c r="A416" i="31" s="1"/>
  <c r="A417" i="31" s="1"/>
  <c r="A418" i="31" s="1"/>
  <c r="A419" i="31" s="1"/>
  <c r="A420" i="31" s="1"/>
  <c r="A421" i="31" s="1"/>
  <c r="A422" i="31" s="1"/>
  <c r="A423" i="31" s="1"/>
  <c r="A424" i="31" s="1"/>
  <c r="A425" i="31" s="1"/>
  <c r="A426" i="31" s="1"/>
  <c r="A427" i="31" s="1"/>
  <c r="A428" i="31" s="1"/>
  <c r="A429" i="31" s="1"/>
  <c r="A430" i="31" s="1"/>
  <c r="A431" i="31" s="1"/>
  <c r="A432" i="31" s="1"/>
  <c r="A433" i="31" s="1"/>
  <c r="A434" i="31" s="1"/>
  <c r="A435" i="31" s="1"/>
  <c r="A436" i="31" s="1"/>
  <c r="A437" i="31" s="1"/>
  <c r="A438" i="31" s="1"/>
  <c r="A439" i="31" s="1"/>
  <c r="A440" i="31" s="1"/>
  <c r="A441" i="31" s="1"/>
  <c r="A442" i="31" s="1"/>
  <c r="A443" i="31" s="1"/>
  <c r="A444" i="31" s="1"/>
  <c r="A445" i="31" s="1"/>
  <c r="A446" i="31" s="1"/>
  <c r="A447" i="31" s="1"/>
  <c r="A448" i="31" s="1"/>
  <c r="A449" i="31" s="1"/>
  <c r="A450" i="31" s="1"/>
  <c r="A451" i="31" s="1"/>
  <c r="A452" i="31" s="1"/>
  <c r="A453" i="31" s="1"/>
  <c r="A454" i="31" s="1"/>
  <c r="A455" i="31" s="1"/>
  <c r="A456" i="31" s="1"/>
  <c r="A457" i="31" s="1"/>
  <c r="A458" i="31" s="1"/>
  <c r="A459" i="31" s="1"/>
  <c r="A460" i="31" s="1"/>
  <c r="A461" i="31" s="1"/>
  <c r="A462" i="31" s="1"/>
  <c r="A463" i="31" s="1"/>
  <c r="A464" i="31" s="1"/>
  <c r="A465" i="31" s="1"/>
  <c r="A466" i="31" s="1"/>
  <c r="A467" i="31" s="1"/>
  <c r="A468" i="31" s="1"/>
  <c r="A469" i="31" s="1"/>
  <c r="A470" i="31" s="1"/>
  <c r="A471" i="31" s="1"/>
  <c r="A472" i="31" s="1"/>
  <c r="A473" i="31" s="1"/>
  <c r="A474" i="31" s="1"/>
  <c r="A475" i="31" s="1"/>
  <c r="A476" i="31" s="1"/>
  <c r="A477" i="31" s="1"/>
  <c r="A478" i="31" s="1"/>
  <c r="A479" i="31" s="1"/>
  <c r="A480" i="31" s="1"/>
  <c r="A481" i="31" s="1"/>
  <c r="A482" i="31" s="1"/>
  <c r="A483" i="31" s="1"/>
  <c r="A484" i="31" s="1"/>
  <c r="A485" i="31" s="1"/>
  <c r="A486" i="31" s="1"/>
  <c r="A487" i="31" s="1"/>
  <c r="A488" i="31" s="1"/>
  <c r="A489" i="31" s="1"/>
  <c r="A490" i="31" s="1"/>
  <c r="A491" i="31" s="1"/>
  <c r="A492" i="31" s="1"/>
  <c r="A493" i="31" s="1"/>
  <c r="A494" i="31" s="1"/>
  <c r="A495" i="31" s="1"/>
  <c r="A496" i="31" s="1"/>
  <c r="A497" i="31" s="1"/>
  <c r="A498" i="31" s="1"/>
  <c r="A499" i="31" s="1"/>
  <c r="A500" i="31" s="1"/>
  <c r="A501" i="31" s="1"/>
  <c r="A502" i="31" s="1"/>
  <c r="A503" i="31" s="1"/>
  <c r="A504" i="31" s="1"/>
  <c r="A505" i="31" s="1"/>
  <c r="A506" i="31" s="1"/>
  <c r="A507" i="31" s="1"/>
  <c r="A508" i="31" s="1"/>
  <c r="A509" i="31" s="1"/>
  <c r="A510" i="31" s="1"/>
  <c r="A511" i="31" s="1"/>
  <c r="A512" i="31" s="1"/>
  <c r="A513" i="31" s="1"/>
  <c r="A514" i="31" s="1"/>
  <c r="A515" i="31" s="1"/>
  <c r="A516" i="31" s="1"/>
  <c r="A517" i="31" s="1"/>
  <c r="A518" i="31" s="1"/>
  <c r="A519" i="31" s="1"/>
  <c r="A520" i="31" s="1"/>
  <c r="A521" i="31" s="1"/>
  <c r="A522" i="31" s="1"/>
  <c r="A523" i="31" s="1"/>
  <c r="A524" i="31" s="1"/>
  <c r="A525" i="31" s="1"/>
  <c r="A526" i="31" s="1"/>
  <c r="A527" i="31" s="1"/>
  <c r="A528" i="31" s="1"/>
  <c r="A529" i="31" s="1"/>
  <c r="A530" i="31" s="1"/>
  <c r="A531" i="31" s="1"/>
  <c r="A532" i="31" s="1"/>
  <c r="A533" i="31" s="1"/>
  <c r="A534" i="31" s="1"/>
  <c r="A535" i="31" s="1"/>
  <c r="A536" i="31" s="1"/>
  <c r="A537" i="31" s="1"/>
  <c r="A538" i="31" s="1"/>
  <c r="A539" i="31" s="1"/>
  <c r="A540" i="31" s="1"/>
  <c r="A541" i="31" s="1"/>
  <c r="A542" i="31" s="1"/>
  <c r="A543" i="31" s="1"/>
  <c r="A544" i="31" s="1"/>
  <c r="A545" i="31" s="1"/>
  <c r="A546" i="31" s="1"/>
  <c r="A547" i="31" s="1"/>
  <c r="A548" i="31" s="1"/>
  <c r="A549" i="31" s="1"/>
  <c r="A550" i="31" s="1"/>
  <c r="A551" i="31" s="1"/>
  <c r="A552" i="31" s="1"/>
  <c r="A553" i="31" s="1"/>
  <c r="A554" i="31" s="1"/>
  <c r="A555" i="31" s="1"/>
  <c r="A556" i="31" s="1"/>
  <c r="A557" i="31" s="1"/>
  <c r="A558" i="31" s="1"/>
  <c r="A559" i="31" s="1"/>
  <c r="A560" i="31" s="1"/>
  <c r="A561" i="31" s="1"/>
  <c r="A562" i="31" s="1"/>
  <c r="A563" i="31" s="1"/>
  <c r="A564" i="31" s="1"/>
  <c r="A565" i="31" s="1"/>
  <c r="A566" i="31" s="1"/>
  <c r="A567" i="31" s="1"/>
  <c r="A568" i="31" s="1"/>
  <c r="A569" i="31" s="1"/>
  <c r="A570" i="31" s="1"/>
  <c r="A571" i="31" s="1"/>
  <c r="A572" i="31" s="1"/>
  <c r="A573" i="31" s="1"/>
  <c r="A574" i="31" s="1"/>
  <c r="A575" i="31" s="1"/>
  <c r="A576" i="31" s="1"/>
  <c r="A577" i="31" s="1"/>
  <c r="A578" i="31" s="1"/>
  <c r="A579" i="31" s="1"/>
  <c r="A580" i="31" s="1"/>
  <c r="A581" i="31" s="1"/>
  <c r="A582" i="31" s="1"/>
  <c r="A583" i="31" s="1"/>
  <c r="A584" i="31" s="1"/>
  <c r="A585" i="31" s="1"/>
  <c r="A586" i="31" s="1"/>
  <c r="A587" i="31" s="1"/>
  <c r="A588" i="31" s="1"/>
  <c r="A589" i="31" s="1"/>
  <c r="A590" i="31" s="1"/>
  <c r="A591" i="31" s="1"/>
  <c r="A592" i="31" s="1"/>
  <c r="A593" i="31" s="1"/>
  <c r="A594" i="31" s="1"/>
  <c r="A595" i="31" s="1"/>
  <c r="A596" i="31" s="1"/>
  <c r="A597" i="31" s="1"/>
  <c r="A598" i="31" s="1"/>
  <c r="A599" i="31" s="1"/>
  <c r="A600" i="31" s="1"/>
  <c r="A601" i="31" s="1"/>
  <c r="A602" i="31" s="1"/>
  <c r="A603" i="31" s="1"/>
  <c r="A604" i="31" s="1"/>
  <c r="A605" i="31" s="1"/>
  <c r="A606" i="31" s="1"/>
  <c r="A607" i="31" s="1"/>
  <c r="A608" i="31" s="1"/>
  <c r="A609" i="31" s="1"/>
  <c r="A610" i="31" s="1"/>
  <c r="A611" i="31" s="1"/>
  <c r="A612" i="31" s="1"/>
  <c r="A613" i="31" s="1"/>
  <c r="A614" i="31" s="1"/>
  <c r="A615" i="31" s="1"/>
  <c r="A616" i="31" s="1"/>
  <c r="A617" i="31" s="1"/>
  <c r="A618" i="31" s="1"/>
  <c r="A619" i="31" s="1"/>
  <c r="A620" i="31" s="1"/>
  <c r="A621" i="31" s="1"/>
  <c r="A622" i="31" s="1"/>
  <c r="A623" i="31" s="1"/>
  <c r="A624" i="31" s="1"/>
  <c r="A625" i="31" s="1"/>
  <c r="A626" i="31" s="1"/>
  <c r="A627" i="31" s="1"/>
  <c r="A628" i="31" s="1"/>
  <c r="A629" i="31" s="1"/>
  <c r="A630" i="31" s="1"/>
  <c r="A631" i="31" s="1"/>
  <c r="A632" i="31" s="1"/>
  <c r="A633" i="31" s="1"/>
  <c r="A634" i="31" s="1"/>
  <c r="A635" i="31" s="1"/>
  <c r="A636" i="31" s="1"/>
  <c r="A637" i="31" s="1"/>
  <c r="A638" i="31" s="1"/>
  <c r="A639" i="31" s="1"/>
  <c r="A640" i="31" s="1"/>
  <c r="A641" i="31" s="1"/>
  <c r="A642" i="31" s="1"/>
  <c r="A643" i="31" s="1"/>
  <c r="A644" i="31" s="1"/>
  <c r="A645" i="31" s="1"/>
  <c r="A646" i="31" s="1"/>
  <c r="A647" i="31" s="1"/>
  <c r="A648" i="31" s="1"/>
  <c r="A649" i="31" s="1"/>
  <c r="A650" i="31" s="1"/>
  <c r="A651" i="31" s="1"/>
  <c r="A652" i="31" s="1"/>
  <c r="A653" i="31" s="1"/>
  <c r="A654" i="31" s="1"/>
  <c r="A655" i="31" s="1"/>
  <c r="A656" i="31" s="1"/>
  <c r="A657" i="31" s="1"/>
  <c r="A658" i="31" s="1"/>
  <c r="A659" i="31" s="1"/>
  <c r="A660" i="31" s="1"/>
  <c r="A661" i="31" s="1"/>
  <c r="A662" i="31" s="1"/>
  <c r="A663" i="31" s="1"/>
  <c r="A664" i="31" s="1"/>
  <c r="A665" i="31" s="1"/>
  <c r="A666" i="31" s="1"/>
  <c r="A667" i="31" s="1"/>
  <c r="A668" i="31" s="1"/>
  <c r="A669" i="31" s="1"/>
  <c r="A670" i="31" s="1"/>
  <c r="A671" i="31" s="1"/>
  <c r="A672" i="31" s="1"/>
  <c r="A673" i="31" s="1"/>
  <c r="A674" i="31" s="1"/>
  <c r="A675" i="31" s="1"/>
  <c r="A676" i="31" s="1"/>
  <c r="A677" i="31" s="1"/>
  <c r="A678" i="31" s="1"/>
  <c r="A679" i="31" s="1"/>
  <c r="A680" i="31" s="1"/>
  <c r="A681" i="31" s="1"/>
  <c r="A682" i="31" s="1"/>
  <c r="A683" i="31" s="1"/>
  <c r="A684" i="31" s="1"/>
  <c r="A685" i="31" s="1"/>
  <c r="A686" i="31" s="1"/>
  <c r="A687" i="31" s="1"/>
  <c r="A688" i="31" s="1"/>
  <c r="A689" i="31" s="1"/>
  <c r="A690" i="31" s="1"/>
  <c r="A691" i="31" s="1"/>
  <c r="A692" i="31" s="1"/>
  <c r="A693" i="31" s="1"/>
  <c r="A694" i="31" s="1"/>
  <c r="A695" i="31" s="1"/>
  <c r="A696" i="31" s="1"/>
  <c r="A697" i="31" s="1"/>
  <c r="A698" i="31" s="1"/>
  <c r="A699" i="31" s="1"/>
  <c r="A700" i="31" s="1"/>
  <c r="A701" i="31" s="1"/>
  <c r="A702" i="31" s="1"/>
  <c r="A703" i="31" s="1"/>
  <c r="A704" i="31" s="1"/>
  <c r="A705" i="31" s="1"/>
  <c r="A706" i="31" s="1"/>
  <c r="A707" i="31" s="1"/>
  <c r="A708" i="31" s="1"/>
  <c r="A709" i="31" s="1"/>
  <c r="A710" i="31" s="1"/>
  <c r="A711" i="31" s="1"/>
  <c r="A712" i="31" s="1"/>
  <c r="A713" i="31" s="1"/>
  <c r="A714" i="31" s="1"/>
  <c r="A715" i="31" s="1"/>
  <c r="A716" i="31" s="1"/>
  <c r="A717" i="31" s="1"/>
  <c r="A718" i="31" s="1"/>
  <c r="A719" i="31" s="1"/>
  <c r="A720" i="31" s="1"/>
  <c r="A721" i="31" s="1"/>
  <c r="A722" i="31" s="1"/>
  <c r="A723" i="31" s="1"/>
  <c r="A724" i="31" s="1"/>
  <c r="A725" i="31" s="1"/>
  <c r="A726" i="31" s="1"/>
  <c r="A727" i="31" s="1"/>
  <c r="A728" i="31" s="1"/>
  <c r="A729" i="31" s="1"/>
  <c r="A730" i="31" s="1"/>
  <c r="A731" i="31" s="1"/>
  <c r="A732" i="31" s="1"/>
  <c r="A733" i="31" s="1"/>
  <c r="A734" i="31" s="1"/>
  <c r="A735" i="31" s="1"/>
  <c r="A736" i="31" s="1"/>
  <c r="A737" i="31" s="1"/>
  <c r="A738" i="31" s="1"/>
  <c r="A739" i="31" s="1"/>
  <c r="A740" i="31" s="1"/>
  <c r="A741" i="31" s="1"/>
  <c r="A742" i="31" s="1"/>
  <c r="A743" i="31" s="1"/>
  <c r="A744" i="31" s="1"/>
  <c r="A745" i="31" s="1"/>
  <c r="A746" i="31" s="1"/>
  <c r="A747" i="31" s="1"/>
  <c r="A748" i="31" s="1"/>
  <c r="A749" i="31" s="1"/>
  <c r="A750" i="31" s="1"/>
  <c r="A751" i="31" s="1"/>
  <c r="A752" i="31" s="1"/>
  <c r="A753" i="31" s="1"/>
  <c r="A754" i="31" s="1"/>
  <c r="A755" i="31" s="1"/>
  <c r="A756" i="31" s="1"/>
  <c r="A757" i="31" s="1"/>
  <c r="A758" i="31" s="1"/>
  <c r="A759" i="31" s="1"/>
  <c r="A760" i="31" s="1"/>
  <c r="A761" i="31" s="1"/>
  <c r="A762" i="31" s="1"/>
  <c r="A763" i="31" s="1"/>
  <c r="A764" i="31" s="1"/>
  <c r="A765" i="31" s="1"/>
  <c r="A766" i="31" s="1"/>
  <c r="A767" i="31" s="1"/>
  <c r="A768" i="31" s="1"/>
  <c r="A769" i="31" s="1"/>
  <c r="A770" i="31" s="1"/>
  <c r="A771" i="31" s="1"/>
  <c r="A772" i="31" s="1"/>
  <c r="A773" i="31" s="1"/>
  <c r="AZ5" i="31"/>
  <c r="AM435" i="30"/>
  <c r="E22" i="33" s="1"/>
  <c r="F22" i="33" s="1"/>
  <c r="K433" i="30"/>
  <c r="L433" i="30"/>
  <c r="L435" i="30" s="1"/>
  <c r="M433" i="30"/>
  <c r="M435" i="30" s="1"/>
  <c r="N433" i="30"/>
  <c r="O433" i="30"/>
  <c r="O435" i="30" s="1"/>
  <c r="P433" i="30"/>
  <c r="P435" i="30" s="1"/>
  <c r="Q433" i="30"/>
  <c r="Q435" i="30" s="1"/>
  <c r="R433" i="30"/>
  <c r="R435" i="30" s="1"/>
  <c r="S433" i="30"/>
  <c r="S435" i="30" s="1"/>
  <c r="T433" i="30"/>
  <c r="U433" i="30"/>
  <c r="U435" i="30" s="1"/>
  <c r="V433" i="30"/>
  <c r="V435" i="30" s="1"/>
  <c r="W433" i="30"/>
  <c r="W435" i="30" s="1"/>
  <c r="X433" i="30"/>
  <c r="X435" i="30" s="1"/>
  <c r="Y433" i="30"/>
  <c r="Y435" i="30" s="1"/>
  <c r="Z433" i="30"/>
  <c r="Z435" i="30" s="1"/>
  <c r="AA433" i="30"/>
  <c r="AA435" i="30" s="1"/>
  <c r="AB433" i="30"/>
  <c r="AB435" i="30" s="1"/>
  <c r="AC433" i="30"/>
  <c r="AC435" i="30" s="1"/>
  <c r="AD433" i="30"/>
  <c r="AD435" i="30" s="1"/>
  <c r="AE433" i="30"/>
  <c r="AE435" i="30" s="1"/>
  <c r="AF433" i="30"/>
  <c r="AF435" i="30" s="1"/>
  <c r="AG433" i="30"/>
  <c r="AG435" i="30" s="1"/>
  <c r="AH433" i="30"/>
  <c r="AI433" i="30"/>
  <c r="AI435" i="30" s="1"/>
  <c r="AJ433" i="30"/>
  <c r="AJ435" i="30" s="1"/>
  <c r="AK433" i="30"/>
  <c r="AK435" i="30" s="1"/>
  <c r="AL433" i="30"/>
  <c r="AL435" i="30" s="1"/>
  <c r="J433" i="30"/>
  <c r="J435" i="30" s="1"/>
  <c r="I433" i="30"/>
  <c r="I435" i="30" s="1"/>
  <c r="Y34" i="28"/>
  <c r="AH435" i="30"/>
  <c r="T435" i="30"/>
  <c r="N435" i="30"/>
  <c r="K435" i="30"/>
  <c r="A6" i="30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A87" i="30" s="1"/>
  <c r="A88" i="30" s="1"/>
  <c r="A89" i="30" s="1"/>
  <c r="A90" i="30" s="1"/>
  <c r="A91" i="30" s="1"/>
  <c r="A92" i="30" s="1"/>
  <c r="A93" i="30" s="1"/>
  <c r="A94" i="30" s="1"/>
  <c r="A95" i="30" s="1"/>
  <c r="A96" i="30" s="1"/>
  <c r="A97" i="30" s="1"/>
  <c r="A98" i="30" s="1"/>
  <c r="A99" i="30" s="1"/>
  <c r="A100" i="30" s="1"/>
  <c r="A101" i="30" s="1"/>
  <c r="A102" i="30" s="1"/>
  <c r="A103" i="30" s="1"/>
  <c r="A104" i="30" s="1"/>
  <c r="A105" i="30" s="1"/>
  <c r="A106" i="30" s="1"/>
  <c r="A107" i="30" s="1"/>
  <c r="A108" i="30" s="1"/>
  <c r="A109" i="30" s="1"/>
  <c r="A110" i="30" s="1"/>
  <c r="A111" i="30" s="1"/>
  <c r="A112" i="30" s="1"/>
  <c r="A113" i="30" s="1"/>
  <c r="A114" i="30" s="1"/>
  <c r="A115" i="30" s="1"/>
  <c r="A116" i="30" s="1"/>
  <c r="A117" i="30" s="1"/>
  <c r="A118" i="30" s="1"/>
  <c r="A119" i="30" s="1"/>
  <c r="A120" i="30" s="1"/>
  <c r="A121" i="30" s="1"/>
  <c r="A122" i="30" s="1"/>
  <c r="A123" i="30" s="1"/>
  <c r="A124" i="30" s="1"/>
  <c r="A125" i="30" s="1"/>
  <c r="A126" i="30" s="1"/>
  <c r="A127" i="30" s="1"/>
  <c r="A128" i="30" s="1"/>
  <c r="A129" i="30" s="1"/>
  <c r="A130" i="30" s="1"/>
  <c r="A131" i="30" s="1"/>
  <c r="A132" i="30" s="1"/>
  <c r="A133" i="30" s="1"/>
  <c r="A134" i="30" s="1"/>
  <c r="A135" i="30" s="1"/>
  <c r="A136" i="30" s="1"/>
  <c r="A137" i="30" s="1"/>
  <c r="A138" i="30" s="1"/>
  <c r="A139" i="30" s="1"/>
  <c r="A140" i="30" s="1"/>
  <c r="A141" i="30" s="1"/>
  <c r="A142" i="30" s="1"/>
  <c r="A143" i="30" s="1"/>
  <c r="A144" i="30" s="1"/>
  <c r="A145" i="30" s="1"/>
  <c r="A146" i="30" s="1"/>
  <c r="A147" i="30" s="1"/>
  <c r="A148" i="30" s="1"/>
  <c r="A149" i="30" s="1"/>
  <c r="A150" i="30" s="1"/>
  <c r="A151" i="30" s="1"/>
  <c r="A152" i="30" s="1"/>
  <c r="A153" i="30" s="1"/>
  <c r="A154" i="30" s="1"/>
  <c r="A155" i="30" s="1"/>
  <c r="A156" i="30" s="1"/>
  <c r="A157" i="30" s="1"/>
  <c r="A158" i="30" s="1"/>
  <c r="A159" i="30" s="1"/>
  <c r="A160" i="30" s="1"/>
  <c r="A161" i="30" s="1"/>
  <c r="A162" i="30" s="1"/>
  <c r="A163" i="30" s="1"/>
  <c r="A164" i="30" s="1"/>
  <c r="A165" i="30" s="1"/>
  <c r="A166" i="30" s="1"/>
  <c r="A167" i="30" s="1"/>
  <c r="A168" i="30" s="1"/>
  <c r="A169" i="30" s="1"/>
  <c r="A170" i="30" s="1"/>
  <c r="A171" i="30" s="1"/>
  <c r="A172" i="30" s="1"/>
  <c r="A173" i="30" s="1"/>
  <c r="A174" i="30" s="1"/>
  <c r="A175" i="30" s="1"/>
  <c r="A176" i="30" s="1"/>
  <c r="A177" i="30" s="1"/>
  <c r="A178" i="30" s="1"/>
  <c r="A179" i="30" s="1"/>
  <c r="A180" i="30" s="1"/>
  <c r="A181" i="30" s="1"/>
  <c r="A182" i="30" s="1"/>
  <c r="A183" i="30" s="1"/>
  <c r="A184" i="30" s="1"/>
  <c r="A185" i="30" s="1"/>
  <c r="A186" i="30" s="1"/>
  <c r="A187" i="30" s="1"/>
  <c r="A188" i="30" s="1"/>
  <c r="A189" i="30" s="1"/>
  <c r="A190" i="30" s="1"/>
  <c r="A191" i="30" s="1"/>
  <c r="A192" i="30" s="1"/>
  <c r="A193" i="30" s="1"/>
  <c r="A194" i="30" s="1"/>
  <c r="A195" i="30" s="1"/>
  <c r="A196" i="30" s="1"/>
  <c r="A197" i="30" s="1"/>
  <c r="A198" i="30" s="1"/>
  <c r="A199" i="30" s="1"/>
  <c r="A200" i="30" s="1"/>
  <c r="A201" i="30" s="1"/>
  <c r="A202" i="30" s="1"/>
  <c r="A203" i="30" s="1"/>
  <c r="A204" i="30" s="1"/>
  <c r="A205" i="30" s="1"/>
  <c r="A206" i="30" s="1"/>
  <c r="A207" i="30" s="1"/>
  <c r="A208" i="30" s="1"/>
  <c r="A209" i="30" s="1"/>
  <c r="A210" i="30" s="1"/>
  <c r="A211" i="30" s="1"/>
  <c r="A212" i="30" s="1"/>
  <c r="A213" i="30" s="1"/>
  <c r="A214" i="30" s="1"/>
  <c r="A215" i="30" s="1"/>
  <c r="A216" i="30" s="1"/>
  <c r="A217" i="30" s="1"/>
  <c r="A218" i="30" s="1"/>
  <c r="A219" i="30" s="1"/>
  <c r="A220" i="30" s="1"/>
  <c r="A221" i="30" s="1"/>
  <c r="A222" i="30" s="1"/>
  <c r="A223" i="30" s="1"/>
  <c r="A224" i="30" s="1"/>
  <c r="A225" i="30" s="1"/>
  <c r="A226" i="30" s="1"/>
  <c r="A227" i="30" s="1"/>
  <c r="A228" i="30" s="1"/>
  <c r="A229" i="30" s="1"/>
  <c r="A230" i="30" s="1"/>
  <c r="A231" i="30" s="1"/>
  <c r="A232" i="30" s="1"/>
  <c r="A233" i="30" s="1"/>
  <c r="A234" i="30" s="1"/>
  <c r="A235" i="30" s="1"/>
  <c r="A236" i="30" s="1"/>
  <c r="A237" i="30" s="1"/>
  <c r="A238" i="30" s="1"/>
  <c r="A239" i="30" s="1"/>
  <c r="A240" i="30" s="1"/>
  <c r="A241" i="30" s="1"/>
  <c r="A242" i="30" s="1"/>
  <c r="A243" i="30" s="1"/>
  <c r="A244" i="30" s="1"/>
  <c r="A245" i="30" s="1"/>
  <c r="A246" i="30" s="1"/>
  <c r="A247" i="30" s="1"/>
  <c r="A248" i="30" s="1"/>
  <c r="A249" i="30" s="1"/>
  <c r="A250" i="30" s="1"/>
  <c r="A251" i="30" s="1"/>
  <c r="A252" i="30" s="1"/>
  <c r="A253" i="30" s="1"/>
  <c r="A254" i="30" s="1"/>
  <c r="A255" i="30" s="1"/>
  <c r="A256" i="30" s="1"/>
  <c r="A257" i="30" s="1"/>
  <c r="A258" i="30" s="1"/>
  <c r="A259" i="30" s="1"/>
  <c r="A260" i="30" s="1"/>
  <c r="A261" i="30" s="1"/>
  <c r="A262" i="30" s="1"/>
  <c r="A263" i="30" s="1"/>
  <c r="A264" i="30" s="1"/>
  <c r="A265" i="30" s="1"/>
  <c r="A266" i="30" s="1"/>
  <c r="A267" i="30" s="1"/>
  <c r="A268" i="30" s="1"/>
  <c r="A269" i="30" s="1"/>
  <c r="A270" i="30" s="1"/>
  <c r="A271" i="30" s="1"/>
  <c r="A272" i="30" s="1"/>
  <c r="A273" i="30" s="1"/>
  <c r="A274" i="30" s="1"/>
  <c r="A275" i="30" s="1"/>
  <c r="A276" i="30" s="1"/>
  <c r="A277" i="30" s="1"/>
  <c r="A278" i="30" s="1"/>
  <c r="A279" i="30" s="1"/>
  <c r="A280" i="30" s="1"/>
  <c r="A281" i="30" s="1"/>
  <c r="A282" i="30" s="1"/>
  <c r="A283" i="30" s="1"/>
  <c r="A284" i="30" s="1"/>
  <c r="A285" i="30" s="1"/>
  <c r="A286" i="30" s="1"/>
  <c r="A287" i="30" s="1"/>
  <c r="A288" i="30" s="1"/>
  <c r="A289" i="30" s="1"/>
  <c r="A290" i="30" s="1"/>
  <c r="A291" i="30" s="1"/>
  <c r="A292" i="30" s="1"/>
  <c r="A293" i="30" s="1"/>
  <c r="A294" i="30" s="1"/>
  <c r="A295" i="30" s="1"/>
  <c r="A296" i="30" s="1"/>
  <c r="A297" i="30" s="1"/>
  <c r="A298" i="30" s="1"/>
  <c r="A299" i="30" s="1"/>
  <c r="A300" i="30" s="1"/>
  <c r="A301" i="30" s="1"/>
  <c r="A302" i="30" s="1"/>
  <c r="A303" i="30" s="1"/>
  <c r="A304" i="30" s="1"/>
  <c r="A305" i="30" s="1"/>
  <c r="A306" i="30" s="1"/>
  <c r="A307" i="30" s="1"/>
  <c r="A308" i="30" s="1"/>
  <c r="A309" i="30" s="1"/>
  <c r="A310" i="30" s="1"/>
  <c r="A311" i="30" s="1"/>
  <c r="A312" i="30" s="1"/>
  <c r="A313" i="30" s="1"/>
  <c r="A314" i="30" s="1"/>
  <c r="A315" i="30" s="1"/>
  <c r="A316" i="30" s="1"/>
  <c r="A317" i="30" s="1"/>
  <c r="A318" i="30" s="1"/>
  <c r="A319" i="30" s="1"/>
  <c r="A320" i="30" s="1"/>
  <c r="A321" i="30" s="1"/>
  <c r="A322" i="30" s="1"/>
  <c r="A323" i="30" s="1"/>
  <c r="A324" i="30" s="1"/>
  <c r="A325" i="30" s="1"/>
  <c r="A326" i="30" s="1"/>
  <c r="A327" i="30" s="1"/>
  <c r="A328" i="30" s="1"/>
  <c r="A329" i="30" s="1"/>
  <c r="A330" i="30" s="1"/>
  <c r="A331" i="30" s="1"/>
  <c r="A332" i="30" s="1"/>
  <c r="A333" i="30" s="1"/>
  <c r="A334" i="30" s="1"/>
  <c r="A335" i="30" s="1"/>
  <c r="A336" i="30" s="1"/>
  <c r="A337" i="30" s="1"/>
  <c r="A338" i="30" s="1"/>
  <c r="A339" i="30" s="1"/>
  <c r="A340" i="30" s="1"/>
  <c r="A341" i="30" s="1"/>
  <c r="A342" i="30" s="1"/>
  <c r="A343" i="30" s="1"/>
  <c r="A344" i="30" s="1"/>
  <c r="A345" i="30" s="1"/>
  <c r="A346" i="30" s="1"/>
  <c r="A347" i="30" s="1"/>
  <c r="A348" i="30" s="1"/>
  <c r="A349" i="30" s="1"/>
  <c r="A350" i="30" s="1"/>
  <c r="A351" i="30" s="1"/>
  <c r="A352" i="30" s="1"/>
  <c r="A353" i="30" s="1"/>
  <c r="A354" i="30" s="1"/>
  <c r="A355" i="30" s="1"/>
  <c r="A356" i="30" s="1"/>
  <c r="A357" i="30" s="1"/>
  <c r="A358" i="30" s="1"/>
  <c r="A359" i="30" s="1"/>
  <c r="A360" i="30" s="1"/>
  <c r="A361" i="30" s="1"/>
  <c r="A362" i="30" s="1"/>
  <c r="A363" i="30" s="1"/>
  <c r="A364" i="30" s="1"/>
  <c r="A365" i="30" s="1"/>
  <c r="A366" i="30" s="1"/>
  <c r="A367" i="30" s="1"/>
  <c r="A368" i="30" s="1"/>
  <c r="A369" i="30" s="1"/>
  <c r="A370" i="30" s="1"/>
  <c r="A371" i="30" s="1"/>
  <c r="A372" i="30" s="1"/>
  <c r="A373" i="30" s="1"/>
  <c r="A374" i="30" s="1"/>
  <c r="A375" i="30" s="1"/>
  <c r="A376" i="30" s="1"/>
  <c r="A377" i="30" s="1"/>
  <c r="A378" i="30" s="1"/>
  <c r="A379" i="30" s="1"/>
  <c r="A380" i="30" s="1"/>
  <c r="A381" i="30" s="1"/>
  <c r="A382" i="30" s="1"/>
  <c r="A383" i="30" s="1"/>
  <c r="A384" i="30" s="1"/>
  <c r="A385" i="30" s="1"/>
  <c r="A386" i="30" s="1"/>
  <c r="A387" i="30" s="1"/>
  <c r="A388" i="30" s="1"/>
  <c r="A389" i="30" s="1"/>
  <c r="A390" i="30" s="1"/>
  <c r="A391" i="30" s="1"/>
  <c r="A392" i="30" s="1"/>
  <c r="A393" i="30" s="1"/>
  <c r="A394" i="30" s="1"/>
  <c r="A395" i="30" s="1"/>
  <c r="A396" i="30" s="1"/>
  <c r="A397" i="30" s="1"/>
  <c r="A398" i="30" s="1"/>
  <c r="A399" i="30" s="1"/>
  <c r="A400" i="30" s="1"/>
  <c r="A401" i="30" s="1"/>
  <c r="A402" i="30" s="1"/>
  <c r="A403" i="30" s="1"/>
  <c r="A404" i="30" s="1"/>
  <c r="A405" i="30" s="1"/>
  <c r="A406" i="30" s="1"/>
  <c r="A407" i="30" s="1"/>
  <c r="A408" i="30" s="1"/>
  <c r="A409" i="30" s="1"/>
  <c r="A410" i="30" s="1"/>
  <c r="A411" i="30" s="1"/>
  <c r="A412" i="30" s="1"/>
  <c r="A413" i="30" s="1"/>
  <c r="A414" i="30" s="1"/>
  <c r="A415" i="30" s="1"/>
  <c r="A416" i="30" s="1"/>
  <c r="A417" i="30" s="1"/>
  <c r="A418" i="30" s="1"/>
  <c r="A419" i="30" s="1"/>
  <c r="A420" i="30" s="1"/>
  <c r="A421" i="30" s="1"/>
  <c r="A422" i="30" s="1"/>
  <c r="A423" i="30" s="1"/>
  <c r="A424" i="30" s="1"/>
  <c r="A425" i="30" s="1"/>
  <c r="A426" i="30" s="1"/>
  <c r="A427" i="30" s="1"/>
  <c r="A428" i="30" s="1"/>
  <c r="A429" i="30" s="1"/>
  <c r="A430" i="30" s="1"/>
  <c r="A431" i="30" s="1"/>
  <c r="A432" i="30" s="1"/>
  <c r="X32" i="28"/>
  <c r="X34" i="28" s="1"/>
  <c r="W32" i="28"/>
  <c r="W34" i="28" s="1"/>
  <c r="V32" i="28"/>
  <c r="V34" i="28" s="1"/>
  <c r="U32" i="28"/>
  <c r="U34" i="28" s="1"/>
  <c r="T32" i="28"/>
  <c r="T34" i="28" s="1"/>
  <c r="S32" i="28"/>
  <c r="S34" i="28" s="1"/>
  <c r="R32" i="28"/>
  <c r="R34" i="28" s="1"/>
  <c r="Q32" i="28"/>
  <c r="Q34" i="28" s="1"/>
  <c r="P32" i="28"/>
  <c r="P34" i="28" s="1"/>
  <c r="O32" i="28"/>
  <c r="O34" i="28" s="1"/>
  <c r="N32" i="28"/>
  <c r="N34" i="28" s="1"/>
  <c r="M32" i="28"/>
  <c r="M34" i="28" s="1"/>
  <c r="L32" i="28"/>
  <c r="L34" i="28" s="1"/>
  <c r="K32" i="28"/>
  <c r="K34" i="28" s="1"/>
  <c r="J32" i="28"/>
  <c r="J34" i="28" s="1"/>
  <c r="I32" i="28"/>
  <c r="I34" i="28" s="1"/>
  <c r="A6" i="28"/>
  <c r="A7" i="28" s="1"/>
  <c r="A8" i="28" s="1"/>
  <c r="A9" i="28" s="1"/>
  <c r="A10" i="28" s="1"/>
  <c r="A11" i="28" s="1"/>
  <c r="A12" i="28" s="1"/>
  <c r="A13" i="28" s="1"/>
  <c r="A14" i="28" s="1"/>
  <c r="A15" i="28" s="1"/>
  <c r="A16" i="28" s="1"/>
  <c r="A17" i="28" s="1"/>
  <c r="A18" i="28" s="1"/>
  <c r="A19" i="28" s="1"/>
  <c r="A20" i="28" s="1"/>
  <c r="A21" i="28" s="1"/>
  <c r="A22" i="28" s="1"/>
  <c r="A23" i="28" s="1"/>
  <c r="A24" i="28" s="1"/>
  <c r="A25" i="28" s="1"/>
  <c r="A26" i="28" s="1"/>
  <c r="A27" i="28" s="1"/>
  <c r="A28" i="28" s="1"/>
  <c r="A29" i="28" s="1"/>
  <c r="A30" i="28" s="1"/>
  <c r="A31" i="28" s="1"/>
  <c r="AB21" i="25"/>
  <c r="W7" i="27"/>
  <c r="W9" i="27" s="1"/>
  <c r="V7" i="27"/>
  <c r="V9" i="27" s="1"/>
  <c r="U7" i="27"/>
  <c r="U9" i="27" s="1"/>
  <c r="T7" i="27"/>
  <c r="T9" i="27" s="1"/>
  <c r="S7" i="27"/>
  <c r="S9" i="27" s="1"/>
  <c r="R7" i="27"/>
  <c r="R9" i="27" s="1"/>
  <c r="Q7" i="27"/>
  <c r="Q9" i="27" s="1"/>
  <c r="P7" i="27"/>
  <c r="P9" i="27" s="1"/>
  <c r="O7" i="27"/>
  <c r="O9" i="27" s="1"/>
  <c r="N7" i="27"/>
  <c r="N9" i="27" s="1"/>
  <c r="M7" i="27"/>
  <c r="M9" i="27" s="1"/>
  <c r="L7" i="27"/>
  <c r="L9" i="27" s="1"/>
  <c r="K7" i="27"/>
  <c r="K9" i="27" s="1"/>
  <c r="J7" i="27"/>
  <c r="J9" i="27" s="1"/>
  <c r="I7" i="27"/>
  <c r="I9" i="27" s="1"/>
  <c r="A6" i="27"/>
  <c r="AA19" i="25"/>
  <c r="AA21" i="25" s="1"/>
  <c r="Z19" i="25"/>
  <c r="Z21" i="25" s="1"/>
  <c r="Y19" i="25"/>
  <c r="Y21" i="25" s="1"/>
  <c r="X19" i="25"/>
  <c r="X21" i="25" s="1"/>
  <c r="W19" i="25"/>
  <c r="W21" i="25" s="1"/>
  <c r="V19" i="25"/>
  <c r="V21" i="25" s="1"/>
  <c r="U19" i="25"/>
  <c r="U21" i="25" s="1"/>
  <c r="T19" i="25"/>
  <c r="T21" i="25" s="1"/>
  <c r="S19" i="25"/>
  <c r="S21" i="25" s="1"/>
  <c r="R19" i="25"/>
  <c r="R21" i="25" s="1"/>
  <c r="Q19" i="25"/>
  <c r="Q21" i="25" s="1"/>
  <c r="P19" i="25"/>
  <c r="P21" i="25" s="1"/>
  <c r="O19" i="25"/>
  <c r="O21" i="25" s="1"/>
  <c r="N19" i="25"/>
  <c r="N21" i="25" s="1"/>
  <c r="M19" i="25"/>
  <c r="M21" i="25" s="1"/>
  <c r="L19" i="25"/>
  <c r="L21" i="25" s="1"/>
  <c r="K19" i="25"/>
  <c r="K21" i="25" s="1"/>
  <c r="J19" i="25"/>
  <c r="J21" i="25" s="1"/>
  <c r="I19" i="25"/>
  <c r="I21" i="25" s="1"/>
  <c r="A6" i="25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W8" i="26"/>
  <c r="W10" i="26" s="1"/>
  <c r="V8" i="26"/>
  <c r="V10" i="26" s="1"/>
  <c r="U8" i="26"/>
  <c r="U10" i="26" s="1"/>
  <c r="T8" i="26"/>
  <c r="T10" i="26" s="1"/>
  <c r="S8" i="26"/>
  <c r="S10" i="26" s="1"/>
  <c r="R8" i="26"/>
  <c r="R10" i="26" s="1"/>
  <c r="Q8" i="26"/>
  <c r="Q10" i="26" s="1"/>
  <c r="P8" i="26"/>
  <c r="P10" i="26" s="1"/>
  <c r="O8" i="26"/>
  <c r="O10" i="26" s="1"/>
  <c r="N8" i="26"/>
  <c r="N10" i="26" s="1"/>
  <c r="M8" i="26"/>
  <c r="M10" i="26" s="1"/>
  <c r="L8" i="26"/>
  <c r="L10" i="26" s="1"/>
  <c r="K8" i="26"/>
  <c r="K10" i="26" s="1"/>
  <c r="J8" i="26"/>
  <c r="J10" i="26" s="1"/>
  <c r="I8" i="26"/>
  <c r="I10" i="26" s="1"/>
  <c r="A6" i="26"/>
  <c r="A7" i="26" s="1"/>
  <c r="X21" i="24"/>
  <c r="X23" i="24" s="1"/>
  <c r="W21" i="24"/>
  <c r="W23" i="24" s="1"/>
  <c r="V21" i="24"/>
  <c r="V23" i="24" s="1"/>
  <c r="U21" i="24"/>
  <c r="U23" i="24" s="1"/>
  <c r="T21" i="24"/>
  <c r="T23" i="24" s="1"/>
  <c r="S21" i="24"/>
  <c r="S23" i="24" s="1"/>
  <c r="R21" i="24"/>
  <c r="R23" i="24" s="1"/>
  <c r="Q21" i="24"/>
  <c r="Q23" i="24" s="1"/>
  <c r="P21" i="24"/>
  <c r="P23" i="24" s="1"/>
  <c r="O21" i="24"/>
  <c r="O23" i="24" s="1"/>
  <c r="N21" i="24"/>
  <c r="N23" i="24" s="1"/>
  <c r="M21" i="24"/>
  <c r="M23" i="24" s="1"/>
  <c r="L21" i="24"/>
  <c r="L23" i="24" s="1"/>
  <c r="K21" i="24"/>
  <c r="K23" i="24" s="1"/>
  <c r="J21" i="24"/>
  <c r="J23" i="24" s="1"/>
  <c r="I21" i="24"/>
  <c r="I23" i="24" s="1"/>
  <c r="A6" i="24"/>
  <c r="A7" i="24" s="1"/>
  <c r="A8" i="24" s="1"/>
  <c r="A9" i="24" s="1"/>
  <c r="A10" i="24" s="1"/>
  <c r="A11" i="24" s="1"/>
  <c r="A12" i="24" s="1"/>
  <c r="A13" i="24" s="1"/>
  <c r="A14" i="24" s="1"/>
  <c r="A15" i="24" s="1"/>
  <c r="A16" i="24" s="1"/>
  <c r="A17" i="24" s="1"/>
  <c r="A18" i="24" s="1"/>
  <c r="A19" i="24" s="1"/>
  <c r="A20" i="24" s="1"/>
  <c r="X15" i="22"/>
  <c r="W7" i="23"/>
  <c r="W9" i="23" s="1"/>
  <c r="V7" i="23"/>
  <c r="V9" i="23" s="1"/>
  <c r="U7" i="23"/>
  <c r="U9" i="23" s="1"/>
  <c r="T7" i="23"/>
  <c r="T9" i="23" s="1"/>
  <c r="S7" i="23"/>
  <c r="S9" i="23" s="1"/>
  <c r="R7" i="23"/>
  <c r="R9" i="23" s="1"/>
  <c r="Q7" i="23"/>
  <c r="Q9" i="23" s="1"/>
  <c r="P7" i="23"/>
  <c r="P9" i="23" s="1"/>
  <c r="O7" i="23"/>
  <c r="O9" i="23" s="1"/>
  <c r="N7" i="23"/>
  <c r="N9" i="23" s="1"/>
  <c r="M7" i="23"/>
  <c r="M9" i="23" s="1"/>
  <c r="L7" i="23"/>
  <c r="L9" i="23" s="1"/>
  <c r="K7" i="23"/>
  <c r="K9" i="23" s="1"/>
  <c r="J7" i="23"/>
  <c r="J9" i="23" s="1"/>
  <c r="I7" i="23"/>
  <c r="I9" i="23" s="1"/>
  <c r="A6" i="23"/>
  <c r="A6" i="22"/>
  <c r="A7" i="22" s="1"/>
  <c r="A8" i="22" s="1"/>
  <c r="A9" i="22" s="1"/>
  <c r="A10" i="22" s="1"/>
  <c r="A11" i="22" s="1"/>
  <c r="A12" i="22" s="1"/>
  <c r="W13" i="22"/>
  <c r="W15" i="22" s="1"/>
  <c r="V13" i="22"/>
  <c r="V15" i="22" s="1"/>
  <c r="U13" i="22"/>
  <c r="U15" i="22" s="1"/>
  <c r="T13" i="22"/>
  <c r="T15" i="22" s="1"/>
  <c r="S13" i="22"/>
  <c r="S15" i="22" s="1"/>
  <c r="R13" i="22"/>
  <c r="R15" i="22" s="1"/>
  <c r="Q13" i="22"/>
  <c r="Q15" i="22" s="1"/>
  <c r="P13" i="22"/>
  <c r="P15" i="22" s="1"/>
  <c r="O13" i="22"/>
  <c r="O15" i="22" s="1"/>
  <c r="N13" i="22"/>
  <c r="N15" i="22" s="1"/>
  <c r="M13" i="22"/>
  <c r="M15" i="22" s="1"/>
  <c r="L13" i="22"/>
  <c r="L15" i="22" s="1"/>
  <c r="K13" i="22"/>
  <c r="K15" i="22" s="1"/>
  <c r="J13" i="22"/>
  <c r="J15" i="22" s="1"/>
  <c r="I13" i="22"/>
  <c r="I15" i="22" s="1"/>
  <c r="A6" i="18"/>
  <c r="X8" i="21"/>
  <c r="X10" i="21" s="1"/>
  <c r="W8" i="21"/>
  <c r="W10" i="21" s="1"/>
  <c r="V8" i="21"/>
  <c r="V10" i="21" s="1"/>
  <c r="U8" i="21"/>
  <c r="U10" i="21" s="1"/>
  <c r="T8" i="21"/>
  <c r="T10" i="21" s="1"/>
  <c r="S8" i="21"/>
  <c r="S10" i="21" s="1"/>
  <c r="R8" i="21"/>
  <c r="R10" i="21" s="1"/>
  <c r="Q8" i="21"/>
  <c r="Q10" i="21" s="1"/>
  <c r="P8" i="21"/>
  <c r="P10" i="21" s="1"/>
  <c r="O8" i="21"/>
  <c r="O10" i="21" s="1"/>
  <c r="N8" i="21"/>
  <c r="N10" i="21" s="1"/>
  <c r="M8" i="21"/>
  <c r="M10" i="21" s="1"/>
  <c r="L8" i="21"/>
  <c r="L10" i="21" s="1"/>
  <c r="K8" i="21"/>
  <c r="K10" i="21" s="1"/>
  <c r="J8" i="21"/>
  <c r="J10" i="21" s="1"/>
  <c r="I8" i="21"/>
  <c r="I10" i="21" s="1"/>
  <c r="A6" i="21"/>
  <c r="A7" i="21" s="1"/>
  <c r="AF21" i="18"/>
  <c r="AF23" i="18" s="1"/>
  <c r="AE21" i="18"/>
  <c r="AE23" i="18" s="1"/>
  <c r="AD21" i="18"/>
  <c r="AD23" i="18" s="1"/>
  <c r="AC21" i="18"/>
  <c r="AC23" i="18" s="1"/>
  <c r="AB21" i="18"/>
  <c r="AB23" i="18" s="1"/>
  <c r="AA21" i="18"/>
  <c r="AA23" i="18" s="1"/>
  <c r="Z21" i="18"/>
  <c r="Z23" i="18" s="1"/>
  <c r="Y21" i="18"/>
  <c r="Y23" i="18" s="1"/>
  <c r="X21" i="18"/>
  <c r="X23" i="18" s="1"/>
  <c r="W21" i="18"/>
  <c r="W23" i="18" s="1"/>
  <c r="V21" i="18"/>
  <c r="V23" i="18" s="1"/>
  <c r="U21" i="18"/>
  <c r="U23" i="18" s="1"/>
  <c r="T21" i="18"/>
  <c r="T23" i="18" s="1"/>
  <c r="S21" i="18"/>
  <c r="S23" i="18" s="1"/>
  <c r="R21" i="18"/>
  <c r="R23" i="18" s="1"/>
  <c r="Q21" i="18"/>
  <c r="Q23" i="18" s="1"/>
  <c r="P21" i="18"/>
  <c r="P23" i="18" s="1"/>
  <c r="O21" i="18"/>
  <c r="O23" i="18" s="1"/>
  <c r="N21" i="18"/>
  <c r="N23" i="18" s="1"/>
  <c r="M21" i="18"/>
  <c r="M23" i="18" s="1"/>
  <c r="L21" i="18"/>
  <c r="L23" i="18" s="1"/>
  <c r="K21" i="18"/>
  <c r="K23" i="18" s="1"/>
  <c r="J21" i="18"/>
  <c r="J23" i="18" s="1"/>
  <c r="I21" i="18"/>
  <c r="I23" i="18" s="1"/>
  <c r="A7" i="18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W8" i="17"/>
  <c r="W10" i="17" s="1"/>
  <c r="V8" i="17"/>
  <c r="V10" i="17" s="1"/>
  <c r="U8" i="17"/>
  <c r="U10" i="17" s="1"/>
  <c r="T8" i="17"/>
  <c r="T10" i="17" s="1"/>
  <c r="S8" i="17"/>
  <c r="S10" i="17" s="1"/>
  <c r="R8" i="17"/>
  <c r="R10" i="17" s="1"/>
  <c r="Q8" i="17"/>
  <c r="Q10" i="17" s="1"/>
  <c r="P8" i="17"/>
  <c r="P10" i="17" s="1"/>
  <c r="O8" i="17"/>
  <c r="O10" i="17" s="1"/>
  <c r="N8" i="17"/>
  <c r="N10" i="17" s="1"/>
  <c r="M8" i="17"/>
  <c r="M10" i="17" s="1"/>
  <c r="L8" i="17"/>
  <c r="L10" i="17" s="1"/>
  <c r="K8" i="17"/>
  <c r="K10" i="17" s="1"/>
  <c r="J8" i="17"/>
  <c r="J10" i="17" s="1"/>
  <c r="I8" i="17"/>
  <c r="I10" i="17" s="1"/>
  <c r="A6" i="17"/>
  <c r="A7" i="17" s="1"/>
  <c r="X7" i="20"/>
  <c r="X9" i="20" s="1"/>
  <c r="W7" i="20"/>
  <c r="W9" i="20" s="1"/>
  <c r="V7" i="20"/>
  <c r="V9" i="20" s="1"/>
  <c r="U7" i="20"/>
  <c r="U9" i="20" s="1"/>
  <c r="T7" i="20"/>
  <c r="T9" i="20" s="1"/>
  <c r="S7" i="20"/>
  <c r="S9" i="20" s="1"/>
  <c r="R7" i="20"/>
  <c r="R9" i="20" s="1"/>
  <c r="Q7" i="20"/>
  <c r="Q9" i="20" s="1"/>
  <c r="P7" i="20"/>
  <c r="P9" i="20" s="1"/>
  <c r="O7" i="20"/>
  <c r="O9" i="20" s="1"/>
  <c r="N7" i="20"/>
  <c r="N9" i="20" s="1"/>
  <c r="M7" i="20"/>
  <c r="M9" i="20" s="1"/>
  <c r="L7" i="20"/>
  <c r="K7" i="20"/>
  <c r="K9" i="20" s="1"/>
  <c r="J7" i="20"/>
  <c r="J9" i="20" s="1"/>
  <c r="I7" i="20"/>
  <c r="I9" i="20" s="1"/>
  <c r="A6" i="20"/>
  <c r="Y9" i="13"/>
  <c r="X8" i="13"/>
  <c r="X10" i="13" s="1"/>
  <c r="W8" i="13"/>
  <c r="W10" i="13" s="1"/>
  <c r="V8" i="13"/>
  <c r="V10" i="13" s="1"/>
  <c r="U8" i="13"/>
  <c r="U10" i="13" s="1"/>
  <c r="T8" i="13"/>
  <c r="T10" i="13" s="1"/>
  <c r="S8" i="13"/>
  <c r="S10" i="13" s="1"/>
  <c r="R8" i="13"/>
  <c r="R10" i="13" s="1"/>
  <c r="Q8" i="13"/>
  <c r="Q10" i="13" s="1"/>
  <c r="P8" i="13"/>
  <c r="P10" i="13" s="1"/>
  <c r="O8" i="13"/>
  <c r="O10" i="13" s="1"/>
  <c r="N8" i="13"/>
  <c r="N10" i="13" s="1"/>
  <c r="M8" i="13"/>
  <c r="M10" i="13" s="1"/>
  <c r="L8" i="13"/>
  <c r="L10" i="13" s="1"/>
  <c r="K8" i="13"/>
  <c r="K10" i="13" s="1"/>
  <c r="J8" i="13"/>
  <c r="I8" i="13"/>
  <c r="I10" i="13" s="1"/>
  <c r="J213" i="16"/>
  <c r="J215" i="16" s="1"/>
  <c r="K213" i="16"/>
  <c r="K215" i="16" s="1"/>
  <c r="L213" i="16"/>
  <c r="L215" i="16" s="1"/>
  <c r="M213" i="16"/>
  <c r="M215" i="16" s="1"/>
  <c r="N213" i="16"/>
  <c r="N215" i="16" s="1"/>
  <c r="O213" i="16"/>
  <c r="O215" i="16" s="1"/>
  <c r="P213" i="16"/>
  <c r="P215" i="16" s="1"/>
  <c r="Q213" i="16"/>
  <c r="Q215" i="16" s="1"/>
  <c r="R213" i="16"/>
  <c r="R215" i="16" s="1"/>
  <c r="S213" i="16"/>
  <c r="S215" i="16" s="1"/>
  <c r="T213" i="16"/>
  <c r="T215" i="16" s="1"/>
  <c r="U213" i="16"/>
  <c r="U215" i="16" s="1"/>
  <c r="V213" i="16"/>
  <c r="V215" i="16" s="1"/>
  <c r="W213" i="16"/>
  <c r="W215" i="16" s="1"/>
  <c r="X213" i="16"/>
  <c r="X215" i="16" s="1"/>
  <c r="Y213" i="16"/>
  <c r="Y215" i="16" s="1"/>
  <c r="Z213" i="16"/>
  <c r="Z215" i="16" s="1"/>
  <c r="AA213" i="16"/>
  <c r="AA215" i="16" s="1"/>
  <c r="AB213" i="16"/>
  <c r="AB215" i="16" s="1"/>
  <c r="AC213" i="16"/>
  <c r="AC215" i="16" s="1"/>
  <c r="AD213" i="16"/>
  <c r="AD215" i="16" s="1"/>
  <c r="AE213" i="16"/>
  <c r="AE215" i="16" s="1"/>
  <c r="AF213" i="16"/>
  <c r="AF215" i="16" s="1"/>
  <c r="AG213" i="16"/>
  <c r="AG215" i="16" s="1"/>
  <c r="I213" i="16"/>
  <c r="I215" i="16" s="1"/>
  <c r="AF8" i="19"/>
  <c r="AE7" i="19"/>
  <c r="AE9" i="19" s="1"/>
  <c r="AD7" i="19"/>
  <c r="AD9" i="19" s="1"/>
  <c r="AC7" i="19"/>
  <c r="AC9" i="19" s="1"/>
  <c r="AB7" i="19"/>
  <c r="AB9" i="19" s="1"/>
  <c r="AA7" i="19"/>
  <c r="AA9" i="19" s="1"/>
  <c r="Z7" i="19"/>
  <c r="Z9" i="19" s="1"/>
  <c r="Y7" i="19"/>
  <c r="Y9" i="19" s="1"/>
  <c r="X7" i="19"/>
  <c r="X9" i="19" s="1"/>
  <c r="W7" i="19"/>
  <c r="W9" i="19" s="1"/>
  <c r="V7" i="19"/>
  <c r="V9" i="19" s="1"/>
  <c r="U7" i="19"/>
  <c r="U9" i="19" s="1"/>
  <c r="T7" i="19"/>
  <c r="T9" i="19" s="1"/>
  <c r="S7" i="19"/>
  <c r="S9" i="19" s="1"/>
  <c r="R7" i="19"/>
  <c r="R9" i="19" s="1"/>
  <c r="Q7" i="19"/>
  <c r="Q9" i="19" s="1"/>
  <c r="P7" i="19"/>
  <c r="P9" i="19" s="1"/>
  <c r="O7" i="19"/>
  <c r="O9" i="19" s="1"/>
  <c r="N7" i="19"/>
  <c r="N9" i="19" s="1"/>
  <c r="M7" i="19"/>
  <c r="M9" i="19" s="1"/>
  <c r="L7" i="19"/>
  <c r="L9" i="19" s="1"/>
  <c r="K7" i="19"/>
  <c r="K9" i="19" s="1"/>
  <c r="J7" i="19"/>
  <c r="J9" i="19" s="1"/>
  <c r="I7" i="19"/>
  <c r="I9" i="19" s="1"/>
  <c r="A6" i="19"/>
  <c r="A7" i="16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A159" i="16" s="1"/>
  <c r="A160" i="16" s="1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A183" i="16" s="1"/>
  <c r="A184" i="16" s="1"/>
  <c r="A185" i="16" s="1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1" i="16" s="1"/>
  <c r="A212" i="16" s="1"/>
  <c r="X10" i="15"/>
  <c r="W9" i="15"/>
  <c r="W11" i="15" s="1"/>
  <c r="V9" i="15"/>
  <c r="V11" i="15" s="1"/>
  <c r="U9" i="15"/>
  <c r="U11" i="15" s="1"/>
  <c r="T9" i="15"/>
  <c r="T11" i="15" s="1"/>
  <c r="S9" i="15"/>
  <c r="S11" i="15" s="1"/>
  <c r="R9" i="15"/>
  <c r="R11" i="15" s="1"/>
  <c r="Q9" i="15"/>
  <c r="Q11" i="15" s="1"/>
  <c r="P9" i="15"/>
  <c r="P11" i="15" s="1"/>
  <c r="O9" i="15"/>
  <c r="O11" i="15" s="1"/>
  <c r="N9" i="15"/>
  <c r="N11" i="15" s="1"/>
  <c r="M9" i="15"/>
  <c r="M11" i="15" s="1"/>
  <c r="L9" i="15"/>
  <c r="L11" i="15" s="1"/>
  <c r="K9" i="15"/>
  <c r="K11" i="15" s="1"/>
  <c r="J9" i="15"/>
  <c r="J11" i="15" s="1"/>
  <c r="I9" i="15"/>
  <c r="I11" i="15" s="1"/>
  <c r="A6" i="15"/>
  <c r="A7" i="15" s="1"/>
  <c r="A8" i="15" s="1"/>
  <c r="W7" i="14"/>
  <c r="W9" i="14" s="1"/>
  <c r="V7" i="14"/>
  <c r="V9" i="14" s="1"/>
  <c r="U7" i="14"/>
  <c r="U9" i="14" s="1"/>
  <c r="T7" i="14"/>
  <c r="T9" i="14" s="1"/>
  <c r="S7" i="14"/>
  <c r="S9" i="14" s="1"/>
  <c r="R7" i="14"/>
  <c r="R9" i="14" s="1"/>
  <c r="Q7" i="14"/>
  <c r="Q9" i="14" s="1"/>
  <c r="P7" i="14"/>
  <c r="P9" i="14" s="1"/>
  <c r="O7" i="14"/>
  <c r="O9" i="14" s="1"/>
  <c r="N7" i="14"/>
  <c r="N9" i="14" s="1"/>
  <c r="M7" i="14"/>
  <c r="M9" i="14" s="1"/>
  <c r="L7" i="14"/>
  <c r="K7" i="14"/>
  <c r="K9" i="14" s="1"/>
  <c r="J7" i="14"/>
  <c r="J9" i="14" s="1"/>
  <c r="I7" i="14"/>
  <c r="I9" i="14" s="1"/>
  <c r="A6" i="14"/>
  <c r="J11" i="8"/>
  <c r="J13" i="8" s="1"/>
  <c r="K11" i="8"/>
  <c r="K13" i="8" s="1"/>
  <c r="AA13" i="8"/>
  <c r="I11" i="8"/>
  <c r="I13" i="8" s="1"/>
  <c r="L11" i="8"/>
  <c r="L13" i="8" s="1"/>
  <c r="M11" i="8"/>
  <c r="M13" i="8" s="1"/>
  <c r="N11" i="8"/>
  <c r="N13" i="8" s="1"/>
  <c r="O11" i="8"/>
  <c r="O13" i="8" s="1"/>
  <c r="P11" i="8"/>
  <c r="P13" i="8" s="1"/>
  <c r="Q11" i="8"/>
  <c r="Q13" i="8" s="1"/>
  <c r="R11" i="8"/>
  <c r="R13" i="8" s="1"/>
  <c r="S11" i="8"/>
  <c r="S13" i="8" s="1"/>
  <c r="T11" i="8"/>
  <c r="T13" i="8" s="1"/>
  <c r="U11" i="8"/>
  <c r="U13" i="8" s="1"/>
  <c r="V11" i="8"/>
  <c r="V13" i="8" s="1"/>
  <c r="W11" i="8"/>
  <c r="W13" i="8" s="1"/>
  <c r="X11" i="8"/>
  <c r="X13" i="8" s="1"/>
  <c r="Y11" i="8"/>
  <c r="Y13" i="8" s="1"/>
  <c r="Z11" i="8"/>
  <c r="Z13" i="8" s="1"/>
  <c r="AA11" i="8"/>
  <c r="I6" i="7"/>
  <c r="I8" i="7" s="1"/>
  <c r="J6" i="7"/>
  <c r="J8" i="7" s="1"/>
  <c r="K6" i="7"/>
  <c r="K8" i="7" s="1"/>
  <c r="L6" i="7"/>
  <c r="L8" i="7" s="1"/>
  <c r="M6" i="7"/>
  <c r="M8" i="7" s="1"/>
  <c r="N6" i="7"/>
  <c r="N8" i="7" s="1"/>
  <c r="O6" i="7"/>
  <c r="O8" i="7" s="1"/>
  <c r="P6" i="7"/>
  <c r="P8" i="7" s="1"/>
  <c r="Q6" i="7"/>
  <c r="Q8" i="7" s="1"/>
  <c r="R6" i="7"/>
  <c r="R8" i="7" s="1"/>
  <c r="S6" i="7"/>
  <c r="S8" i="7" s="1"/>
  <c r="T6" i="7"/>
  <c r="T8" i="7" s="1"/>
  <c r="U7" i="7"/>
  <c r="A8" i="6"/>
  <c r="A9" i="6" s="1"/>
  <c r="A10" i="6" s="1"/>
  <c r="A11" i="6" s="1"/>
  <c r="A12" i="6" s="1"/>
  <c r="AE5" i="6"/>
  <c r="AE6" i="6"/>
  <c r="AE7" i="6"/>
  <c r="AE8" i="6"/>
  <c r="AE9" i="6"/>
  <c r="AE10" i="6"/>
  <c r="AE11" i="6"/>
  <c r="AE12" i="6"/>
  <c r="AE4" i="6"/>
  <c r="A5" i="6"/>
  <c r="A6" i="6" s="1"/>
  <c r="A7" i="6" s="1"/>
  <c r="U5" i="7"/>
  <c r="AE14" i="6"/>
  <c r="AD13" i="6"/>
  <c r="AD15" i="6" s="1"/>
  <c r="AC13" i="6"/>
  <c r="AC15" i="6" s="1"/>
  <c r="AB13" i="6"/>
  <c r="AB15" i="6" s="1"/>
  <c r="AA13" i="6"/>
  <c r="AA15" i="6" s="1"/>
  <c r="Z13" i="6"/>
  <c r="Z15" i="6" s="1"/>
  <c r="Y13" i="6"/>
  <c r="Y15" i="6" s="1"/>
  <c r="X13" i="6"/>
  <c r="X15" i="6" s="1"/>
  <c r="W13" i="6"/>
  <c r="W15" i="6" s="1"/>
  <c r="V13" i="6"/>
  <c r="V15" i="6" s="1"/>
  <c r="U13" i="6"/>
  <c r="U15" i="6" s="1"/>
  <c r="T13" i="6"/>
  <c r="T15" i="6" s="1"/>
  <c r="S13" i="6"/>
  <c r="S15" i="6" s="1"/>
  <c r="R13" i="6"/>
  <c r="R15" i="6" s="1"/>
  <c r="Q13" i="6"/>
  <c r="Q15" i="6" s="1"/>
  <c r="P13" i="6"/>
  <c r="P15" i="6" s="1"/>
  <c r="O13" i="6"/>
  <c r="O15" i="6" s="1"/>
  <c r="N13" i="6"/>
  <c r="N15" i="6" s="1"/>
  <c r="M13" i="6"/>
  <c r="M15" i="6" s="1"/>
  <c r="L13" i="6"/>
  <c r="L15" i="6" s="1"/>
  <c r="K13" i="6"/>
  <c r="K15" i="6" s="1"/>
  <c r="J13" i="6"/>
  <c r="J15" i="6" s="1"/>
  <c r="I13" i="6"/>
  <c r="I15" i="6" s="1"/>
  <c r="F11" i="33" l="1"/>
  <c r="E8" i="34"/>
  <c r="E22" i="34" s="1"/>
  <c r="F21" i="33"/>
  <c r="F19" i="33"/>
  <c r="F17" i="33"/>
  <c r="F15" i="33"/>
  <c r="F13" i="33"/>
  <c r="F7" i="33"/>
  <c r="E7" i="34"/>
  <c r="E24" i="33"/>
  <c r="F24" i="33" s="1"/>
  <c r="D22" i="34"/>
  <c r="AH215" i="16"/>
  <c r="AZ4" i="31"/>
  <c r="AZ774" i="31"/>
  <c r="I776" i="31"/>
  <c r="AZ776" i="31" s="1"/>
  <c r="X9" i="27"/>
  <c r="X10" i="26"/>
  <c r="Y23" i="24"/>
  <c r="X9" i="23"/>
  <c r="Y10" i="21"/>
  <c r="AG23" i="18"/>
  <c r="X10" i="17"/>
  <c r="L9" i="20"/>
  <c r="Y9" i="20" s="1"/>
  <c r="Y8" i="13"/>
  <c r="Y10" i="13" s="1"/>
  <c r="J10" i="13"/>
  <c r="AF9" i="19"/>
  <c r="AF7" i="19"/>
  <c r="AH5" i="16"/>
  <c r="X11" i="15"/>
  <c r="X9" i="15"/>
  <c r="L9" i="14"/>
  <c r="X9" i="14" s="1"/>
  <c r="U8" i="7"/>
  <c r="U6" i="7"/>
  <c r="U4" i="7" s="1"/>
  <c r="AE13" i="6"/>
  <c r="AE1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A550" authorId="0" shapeId="0" xr:uid="{AE26C4B4-D95C-4D40-9F3F-AAD7A6B3F52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xem lại sổ thực tế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N243" authorId="0" shapeId="0" xr:uid="{6D0F33F1-B22A-42C1-B037-9780B9A24D8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xem lại sổ thực tế
</t>
        </r>
      </text>
    </comment>
  </commentList>
</comments>
</file>

<file path=xl/sharedStrings.xml><?xml version="1.0" encoding="utf-8"?>
<sst xmlns="http://schemas.openxmlformats.org/spreadsheetml/2006/main" count="30276" uniqueCount="942">
  <si>
    <t>STT</t>
  </si>
  <si>
    <t>Họ và tên</t>
  </si>
  <si>
    <t>Giới tính</t>
  </si>
  <si>
    <t>Nam</t>
  </si>
  <si>
    <t>GK 3B</t>
  </si>
  <si>
    <t>Nữ</t>
  </si>
  <si>
    <t>GK 3C</t>
  </si>
  <si>
    <t>GK 2</t>
  </si>
  <si>
    <t>GK 1</t>
  </si>
  <si>
    <t>GK LĐ 1</t>
  </si>
  <si>
    <t>Trương Văn Luật</t>
  </si>
  <si>
    <t>Phạm Văn Khánh</t>
  </si>
  <si>
    <t>Đỗ Văn Dương</t>
  </si>
  <si>
    <t>Võ Thị Thanh Tưởng</t>
  </si>
  <si>
    <t>Nguyễn Tấn Duy</t>
  </si>
  <si>
    <t>Lê Nguyễn Hoài Luyn</t>
  </si>
  <si>
    <t>Võ Văn Trúc</t>
  </si>
  <si>
    <t>Võ Đăng Công</t>
  </si>
  <si>
    <t>Lê Văn Trường</t>
  </si>
  <si>
    <t>Nguyễn Nhật Pháp</t>
  </si>
  <si>
    <t>Huỳnh Quang Nhung</t>
  </si>
  <si>
    <t>Đỗ Minh Tâm</t>
  </si>
  <si>
    <t>Nguyễn Trần Quốc Huy</t>
  </si>
  <si>
    <t>Nguyễn Thị Diễm Trinh</t>
  </si>
  <si>
    <t>Trần Thị Quỳnh Anh</t>
  </si>
  <si>
    <t>Trịnh Thị Thanh Thu</t>
  </si>
  <si>
    <t>Huỳnh Thị Thiên Hương</t>
  </si>
  <si>
    <t>Lê Thị Kim Huyền</t>
  </si>
  <si>
    <t>Phạm Nguyên Khôi</t>
  </si>
  <si>
    <t>Cao Thị Mỹ Duyên</t>
  </si>
  <si>
    <t>Nguyễn Thị Chi</t>
  </si>
  <si>
    <t>Nguyễn Văn Hùng</t>
  </si>
  <si>
    <t>GK 3A</t>
  </si>
  <si>
    <t>Trần Thanh Lâm</t>
  </si>
  <si>
    <t>Nguyễn Kim Tiến</t>
  </si>
  <si>
    <t>Lê Minh Tuấn</t>
  </si>
  <si>
    <t>Nguyễn Thị Thanh</t>
  </si>
  <si>
    <t>Nguyễn Thành Công</t>
  </si>
  <si>
    <t>Nguyễn Văn Dũng</t>
  </si>
  <si>
    <t>Nguyễn Thị Lan</t>
  </si>
  <si>
    <t>Nguyễn Thị Tiền</t>
  </si>
  <si>
    <t>Trần Văn Thuận</t>
  </si>
  <si>
    <t>Nguyễn Hoàng Kim</t>
  </si>
  <si>
    <t>Nguyễn Thị Quý</t>
  </si>
  <si>
    <t>Phan Thị Mỹ</t>
  </si>
  <si>
    <t>Nguyễn Văn Tín</t>
  </si>
  <si>
    <t>Ngô Thị Kiều Oanh</t>
  </si>
  <si>
    <t>Nguyễn Văn Tuấn</t>
  </si>
  <si>
    <t>Phạm Thị Thân</t>
  </si>
  <si>
    <t>Phạm Văn Long</t>
  </si>
  <si>
    <t>Ngô Thị Hiệp</t>
  </si>
  <si>
    <t>Phạm Thanh Chung</t>
  </si>
  <si>
    <t>Nguyễn Toàn</t>
  </si>
  <si>
    <t>Nguyễn Thị Kim Anh</t>
  </si>
  <si>
    <t>Trần Lê Nam</t>
  </si>
  <si>
    <t>Nguyễn Thị Thanh Nhung</t>
  </si>
  <si>
    <t>Nguyễn Thị Đoàn</t>
  </si>
  <si>
    <t>Lê Trúc Sinh</t>
  </si>
  <si>
    <t>Nguyễn Thế Vận</t>
  </si>
  <si>
    <t>Nguyễn Thị Bích Lũy</t>
  </si>
  <si>
    <t>Châu Ngọc Tiến</t>
  </si>
  <si>
    <t>Phạm Văn Lộc</t>
  </si>
  <si>
    <t>Nguyễn Tuấn Trang</t>
  </si>
  <si>
    <t>Phạm Đắc Tí</t>
  </si>
  <si>
    <t>Chung Thị Minh Tưởng</t>
  </si>
  <si>
    <t>Phạm Ngọc Thái</t>
  </si>
  <si>
    <t>Nguyễn Thị Lợi</t>
  </si>
  <si>
    <t>Phạm Thị Bích Diện</t>
  </si>
  <si>
    <t>Nguyễn Cao Vinh</t>
  </si>
  <si>
    <t>Nguyễn Văn Viển</t>
  </si>
  <si>
    <t>Trần Anh Tài</t>
  </si>
  <si>
    <t>Phạm Thị Chung</t>
  </si>
  <si>
    <t>Lê Nguyễn Anh Nguyên</t>
  </si>
  <si>
    <t>Nguyễn Thiện An</t>
  </si>
  <si>
    <t>Cao Thị Vy</t>
  </si>
  <si>
    <t>Nguyễn Thị Lẹ</t>
  </si>
  <si>
    <t>Lê Xuân Truyền</t>
  </si>
  <si>
    <t>Cao Xuân Nguyên</t>
  </si>
  <si>
    <t>Bùi Văn Bình</t>
  </si>
  <si>
    <t>Nguyễn Thị Mỹ Duyên</t>
  </si>
  <si>
    <t>Nguyễn Văn Lâm</t>
  </si>
  <si>
    <t>Mai Văn Vinh</t>
  </si>
  <si>
    <t>Nguyễn Văn Việt</t>
  </si>
  <si>
    <t>Nguyễn Khắc Tâm</t>
  </si>
  <si>
    <t>Huỳnh Ánh Vinh</t>
  </si>
  <si>
    <t>Võ Ngọc Khánh</t>
  </si>
  <si>
    <t>Lê Ngọc Tường Tâm</t>
  </si>
  <si>
    <t>Huỳnh Đức Hùng</t>
  </si>
  <si>
    <t>Lâm Văn Cường</t>
  </si>
  <si>
    <t>Lê Hồng Tuấn</t>
  </si>
  <si>
    <t>Hồ Văn Vĩnh</t>
  </si>
  <si>
    <t>Châu Phạm Ngọc Thắng</t>
  </si>
  <si>
    <t>Đinh Tấn Quang</t>
  </si>
  <si>
    <t>Nguyễn Thị Hữu Phước</t>
  </si>
  <si>
    <t>Đoàn Xuân Dũng</t>
  </si>
  <si>
    <t>Phạm Viết Minh</t>
  </si>
  <si>
    <t>Ngô Thị Mười</t>
  </si>
  <si>
    <t>Dương Văn Tùng</t>
  </si>
  <si>
    <t>Nguyễn Ngọc Khối</t>
  </si>
  <si>
    <t>Ngô Thị Hồng Vy</t>
  </si>
  <si>
    <t>Nguyễn Đức Hưng</t>
  </si>
  <si>
    <t>Nguyễn Huy Hưng</t>
  </si>
  <si>
    <t>Lê Đắc Hùng</t>
  </si>
  <si>
    <t>Nguyễn Văn Tý</t>
  </si>
  <si>
    <t>Nguyễn Hoàng Việt</t>
  </si>
  <si>
    <t>Nguyễn Thị Ngọc</t>
  </si>
  <si>
    <t>Huỳnh Đức Tín</t>
  </si>
  <si>
    <t>Nguyễn Thị Ái Vân</t>
  </si>
  <si>
    <t>Nguyễn Anh Trí</t>
  </si>
  <si>
    <t>Trần Quốc</t>
  </si>
  <si>
    <t>Đỗ Dương Quang</t>
  </si>
  <si>
    <t>Trần Thị Kim Quý</t>
  </si>
  <si>
    <t>Lê Văn Một</t>
  </si>
  <si>
    <t>Nguyễn Hữu Diên</t>
  </si>
  <si>
    <t>Nguyễn Văn Duy Lễ</t>
  </si>
  <si>
    <t>Phạm Thị Hiếu</t>
  </si>
  <si>
    <t>Trần Văn Thành</t>
  </si>
  <si>
    <t>Võ Thị Thu</t>
  </si>
  <si>
    <t>Trương Văn Hữu Thành</t>
  </si>
  <si>
    <t>Phan Anh Long Quốc</t>
  </si>
  <si>
    <t>Thái Thị Ngân</t>
  </si>
  <si>
    <t>Đặng Văn Hạ</t>
  </si>
  <si>
    <t>Đoàn Lê Nghĩa</t>
  </si>
  <si>
    <t>Nguyễn Văn Hữu</t>
  </si>
  <si>
    <t>Phạm Thị Chánh</t>
  </si>
  <si>
    <t>Trần Văn Nghĩa</t>
  </si>
  <si>
    <t>Mai Văn Hải</t>
  </si>
  <si>
    <t>Đào Tấn Tới</t>
  </si>
  <si>
    <t>Doãn Bá Bảo</t>
  </si>
  <si>
    <t>Mai Tường</t>
  </si>
  <si>
    <t>Hồ Vũ Ngọc Oanh</t>
  </si>
  <si>
    <t>Trần Văn Toàn</t>
  </si>
  <si>
    <t>Nguyễn Tấn Thành</t>
  </si>
  <si>
    <t>Nguyễn Đức Công</t>
  </si>
  <si>
    <t>Huỳnh Tấn Tiến</t>
  </si>
  <si>
    <t>Nguyễn Lương Nhân</t>
  </si>
  <si>
    <t>Zơ Râm Phụng</t>
  </si>
  <si>
    <t>Lê Quang Bình</t>
  </si>
  <si>
    <t>Trần Thanh Hậu</t>
  </si>
  <si>
    <t>Phan Thanh Sa</t>
  </si>
  <si>
    <t>Võ Thanh Luyện</t>
  </si>
  <si>
    <t>Ngô Quang Thịnh</t>
  </si>
  <si>
    <t>Cao Thanh Trường</t>
  </si>
  <si>
    <t>Huỳnh Phúc</t>
  </si>
  <si>
    <t>Phùng Thị Sự</t>
  </si>
  <si>
    <t>Võ Văn Thiệu</t>
  </si>
  <si>
    <t>Trần Văn Vỹ</t>
  </si>
  <si>
    <t>Nguyễn Đắc Chung</t>
  </si>
  <si>
    <t>Đặng Vũ Hoàng</t>
  </si>
  <si>
    <t>Đặng Thị Tới</t>
  </si>
  <si>
    <t>Phạm Văn Tuấn</t>
  </si>
  <si>
    <t>Trần Thị Xuân</t>
  </si>
  <si>
    <t>Tưởng Văn Thắng</t>
  </si>
  <si>
    <t>Đặng Tấn Khoa</t>
  </si>
  <si>
    <t>Huỳnh Thị Phương Uyên</t>
  </si>
  <si>
    <t>Huỳnh Tấn Duy</t>
  </si>
  <si>
    <t>Nguyễn Tiến Trung</t>
  </si>
  <si>
    <t>Nguyễn Quốc Thịnh</t>
  </si>
  <si>
    <t>Nguyễn Thị Tú Hoanh</t>
  </si>
  <si>
    <t>Võ Hồng Minh</t>
  </si>
  <si>
    <t>Trần Sinh Nhật</t>
  </si>
  <si>
    <t>Ngô Văn Lỉnh</t>
  </si>
  <si>
    <t>Hồ Văn Quang</t>
  </si>
  <si>
    <t>Nguyễn Thị Lai</t>
  </si>
  <si>
    <t>Phạm Thị Kim Hoa</t>
  </si>
  <si>
    <t>Võ Bá Anh</t>
  </si>
  <si>
    <t>Trần Minh Hùng</t>
  </si>
  <si>
    <t>Lê Thị Minh Nam</t>
  </si>
  <si>
    <t>Bùi Văn Tùng</t>
  </si>
  <si>
    <t>Cao Thị Thu Phương</t>
  </si>
  <si>
    <t>Ngô Văn Thái</t>
  </si>
  <si>
    <t>Nguyễn Chí Linh</t>
  </si>
  <si>
    <t>Nguyễn Thị Kim Phương</t>
  </si>
  <si>
    <t>Bùi Văn Huynh</t>
  </si>
  <si>
    <t>Bùi Tấn Lào</t>
  </si>
  <si>
    <t>Bùi Thị Thu Vi</t>
  </si>
  <si>
    <t>Nguyễn Thanh Hùng</t>
  </si>
  <si>
    <t>Nguyễn Thị Kim Liễu</t>
  </si>
  <si>
    <t>Phạm Thị Xuân Nỡ</t>
  </si>
  <si>
    <t>Lê Thị Xuân</t>
  </si>
  <si>
    <t>Nguyễn Văn Anh</t>
  </si>
  <si>
    <t>Nguyễn Đăng Việt</t>
  </si>
  <si>
    <t>Nguyễn Thị Thanh Lượng</t>
  </si>
  <si>
    <t>Trần Ngọc Thiên Trí</t>
  </si>
  <si>
    <t>Nguyễn Tấn Phương</t>
  </si>
  <si>
    <t>Huỳnh Văn Dũng</t>
  </si>
  <si>
    <t>Trần Văn Anh Bảo</t>
  </si>
  <si>
    <t>Nguyễn Quốc Cường</t>
  </si>
  <si>
    <t>Nguyễn Tấn Nhựt</t>
  </si>
  <si>
    <t>Lê Hà Trung</t>
  </si>
  <si>
    <t>Nguyễn Thanh Tuấn</t>
  </si>
  <si>
    <t>Nguyễn Thị Bích Thu</t>
  </si>
  <si>
    <t>Lê Hồng Hải</t>
  </si>
  <si>
    <t>Nguyễn Văn Viên</t>
  </si>
  <si>
    <t>Mai Văn Nhật</t>
  </si>
  <si>
    <t>Nguyễn Đức Nam</t>
  </si>
  <si>
    <t>Nguyễn Cưỡng</t>
  </si>
  <si>
    <t>Đặng Thị Như Vỹ</t>
  </si>
  <si>
    <t>Nguyễn Cao Song</t>
  </si>
  <si>
    <t>Lê Đức Sang</t>
  </si>
  <si>
    <t>Lê Văn Thiên</t>
  </si>
  <si>
    <t>Nguyễn Tấn Thọ</t>
  </si>
  <si>
    <t>Đỗ Quang Thắng</t>
  </si>
  <si>
    <t>Võ Thành Nghĩa</t>
  </si>
  <si>
    <t>Nguyễn Đức Quyền</t>
  </si>
  <si>
    <t>Nguyễn Thảo</t>
  </si>
  <si>
    <t>Dương Thị Lệ Thu</t>
  </si>
  <si>
    <t>Nguyễn Văn Ngọc</t>
  </si>
  <si>
    <t>Nguyễn Văn Cầm</t>
  </si>
  <si>
    <t>Phạm Thị Thu Giang</t>
  </si>
  <si>
    <t>Nguyễn Hoàng Ty</t>
  </si>
  <si>
    <t>Nguyễn Thanh Chung</t>
  </si>
  <si>
    <t>Nguyễn Thanh Chúc</t>
  </si>
  <si>
    <t>Nguyễn Tấn Thự</t>
  </si>
  <si>
    <t>Nguyễn Văn Chiến</t>
  </si>
  <si>
    <t>Đỗ Quang</t>
  </si>
  <si>
    <t>Trần Ánh Nhật</t>
  </si>
  <si>
    <t>Bùi Quốc Ngân</t>
  </si>
  <si>
    <t>Huỳnh Thị Hoa</t>
  </si>
  <si>
    <t>Phan Đình Thọ</t>
  </si>
  <si>
    <t>Bùi Văn Long</t>
  </si>
  <si>
    <t>Nguyễn Quốc Bảo</t>
  </si>
  <si>
    <t>Trần Thị Hằng</t>
  </si>
  <si>
    <t>Trần Nguyên Hản</t>
  </si>
  <si>
    <t>Cầm Thị Hiền</t>
  </si>
  <si>
    <t>Nguyễn Văn Minh</t>
  </si>
  <si>
    <t>Đặng Ngọc Bảo</t>
  </si>
  <si>
    <t>Phan Thị Trâm</t>
  </si>
  <si>
    <t>Nguyễn Thị Thu Trinh</t>
  </si>
  <si>
    <t>Lê Đình Tịnh</t>
  </si>
  <si>
    <t>Trần Thanh Tuấn</t>
  </si>
  <si>
    <t>Bùi Thị Thu Hồng</t>
  </si>
  <si>
    <t>Nguyễn Thị Mai</t>
  </si>
  <si>
    <t>Lê Duy Hải</t>
  </si>
  <si>
    <t>Lương Văn Phát</t>
  </si>
  <si>
    <t>Nguyễn Văn Chung</t>
  </si>
  <si>
    <t>Nguyễn Thị Thu Hà</t>
  </si>
  <si>
    <t>Phan Vinh</t>
  </si>
  <si>
    <t>Bùi Anh Đô</t>
  </si>
  <si>
    <t>Phạm Thanh Việt</t>
  </si>
  <si>
    <t>Nguyễn Thị Thanh Tuyết</t>
  </si>
  <si>
    <t>Trần Quang Giáp</t>
  </si>
  <si>
    <t>Phạm Thị Kim Oanh</t>
  </si>
  <si>
    <t>Nguyễn Tấn Tùng</t>
  </si>
  <si>
    <t>Châu Ngọc Sơn</t>
  </si>
  <si>
    <t>Bùi Thị Thánh</t>
  </si>
  <si>
    <t>Lê Tấn Điệp</t>
  </si>
  <si>
    <t>Phạm Ngọc Quý</t>
  </si>
  <si>
    <t>Hứa Văn Dũng</t>
  </si>
  <si>
    <t>Phạm Tấn Bảo</t>
  </si>
  <si>
    <t>Nguyễn Thị Huỳnh Uyên</t>
  </si>
  <si>
    <t>Đoàn Tri Phong</t>
  </si>
  <si>
    <t>Phạm Lê Chí Nghĩa</t>
  </si>
  <si>
    <t>Nguyễn Thị Kiều Oanh</t>
  </si>
  <si>
    <t>Cù Thị Tường Vy</t>
  </si>
  <si>
    <t>Trần Đức Danh</t>
  </si>
  <si>
    <t>Đỗ Minh Huấn</t>
  </si>
  <si>
    <t>Hoàng Tiến Phương</t>
  </si>
  <si>
    <t>Lê Văn Huy Phát</t>
  </si>
  <si>
    <t>Trà Minh Thông</t>
  </si>
  <si>
    <t>Ngô Thị Sương</t>
  </si>
  <si>
    <t>Phạm Thị Thùy Na</t>
  </si>
  <si>
    <t>Huỳnh Thị Phương Thùy</t>
  </si>
  <si>
    <t>Lương Hòa</t>
  </si>
  <si>
    <t>Phạm Thị Bích Ngọc</t>
  </si>
  <si>
    <t>Trần Văn Hoan</t>
  </si>
  <si>
    <t>Nguyễn Lê Thanh Nguyên</t>
  </si>
  <si>
    <t>Nguyễn Thành Việt</t>
  </si>
  <si>
    <t>Nguyễn Sáu</t>
  </si>
  <si>
    <t>Trần Đức Minh</t>
  </si>
  <si>
    <t>Phạm Bá Đức</t>
  </si>
  <si>
    <t>Mai Thị Vy</t>
  </si>
  <si>
    <t>Nguyễn Huy Chương</t>
  </si>
  <si>
    <t>Đoàn Thị Mộng Hiền</t>
  </si>
  <si>
    <t>Nguyễn Thanh Hải</t>
  </si>
  <si>
    <t>Đỗ Xuân Tích</t>
  </si>
  <si>
    <t>Bùi Minh Tân</t>
  </si>
  <si>
    <t>Nguyễn Tri Thức</t>
  </si>
  <si>
    <t>Đinh Thị Thu Hà</t>
  </si>
  <si>
    <t>Nguyễn Thị Ngọc Huyền</t>
  </si>
  <si>
    <t>Nguyễn Phước Thảo Linh</t>
  </si>
  <si>
    <t>Hồ Văn Nghĩa</t>
  </si>
  <si>
    <t>Phan Tấn Tài</t>
  </si>
  <si>
    <t>Nguyễn Thị Bình Luyn</t>
  </si>
  <si>
    <t>Nguyễn Thị Thu Sương</t>
  </si>
  <si>
    <t>Lương Thị Thu Linh</t>
  </si>
  <si>
    <t>Trần Thị Xuân Linh</t>
  </si>
  <si>
    <t>Đinh Thị Nhật Linh</t>
  </si>
  <si>
    <t>Lê Minh Huy</t>
  </si>
  <si>
    <t>Trần Nguyễn Hoàng Duy</t>
  </si>
  <si>
    <t>Nguyễn Đức Tiến</t>
  </si>
  <si>
    <t>Dương Thanh Dũng</t>
  </si>
  <si>
    <t>Trần Văn Hữu</t>
  </si>
  <si>
    <t>Huỳnh Thị Hậu</t>
  </si>
  <si>
    <t>Lê Thị Như Quỳnh</t>
  </si>
  <si>
    <t>Huỳnh Thị Ngọc Tuyền</t>
  </si>
  <si>
    <t>Đỗ Thị Tứ</t>
  </si>
  <si>
    <t>Võ Khoa</t>
  </si>
  <si>
    <t>Trần Quốc Hùng</t>
  </si>
  <si>
    <t>Phạm Hữu Thanh</t>
  </si>
  <si>
    <t>Cao Thị Thanh Phương</t>
  </si>
  <si>
    <t>Ôn Thị Trâm</t>
  </si>
  <si>
    <t>Huỳnh Thị Lệ Thu</t>
  </si>
  <si>
    <t>Nguyễn Thị Kim Thương</t>
  </si>
  <si>
    <t>Trương Đình Kiệt</t>
  </si>
  <si>
    <t>Trịnh Nguyễn Xuân Hương</t>
  </si>
  <si>
    <t>Bùi Thái Thùy</t>
  </si>
  <si>
    <t>Hồ Ngọc Trị</t>
  </si>
  <si>
    <t>Ngô Tấn Tiến</t>
  </si>
  <si>
    <t>Nguyễn Thị Kim Đào</t>
  </si>
  <si>
    <t>Phạm Thị Hoàng Oanh</t>
  </si>
  <si>
    <t>Cao Thị Thùy Dương</t>
  </si>
  <si>
    <t>Nguyễn Thị Mỹ Hạnh</t>
  </si>
  <si>
    <t>Đoàn Thị Kim Chi</t>
  </si>
  <si>
    <t>Võ Thị Ngọc Trâm</t>
  </si>
  <si>
    <t>Huỳnh Thị Mỹ Linh</t>
  </si>
  <si>
    <t>Nguyễn Thị Hồng Ni</t>
  </si>
  <si>
    <t>Lê Thị Mỹ Duyên</t>
  </si>
  <si>
    <t>Phan Lê Na</t>
  </si>
  <si>
    <t>Đỗ Thị Châu</t>
  </si>
  <si>
    <t>Trần Thúy Hiền</t>
  </si>
  <si>
    <t>Đoàn Thanh Linh</t>
  </si>
  <si>
    <t>Phạm Thị Mỹ Linh</t>
  </si>
  <si>
    <t>Nguyễn Tấn Tiến</t>
  </si>
  <si>
    <t>Đỗ Thị Dung Cư</t>
  </si>
  <si>
    <t>Phạm Linh Nhi</t>
  </si>
  <si>
    <t>Phạm Anh Nhật</t>
  </si>
  <si>
    <t>Nguyễn Hoàng Vũ</t>
  </si>
  <si>
    <t>Hà Nguyên Bảo Ngọc</t>
  </si>
  <si>
    <t>Kiều Gia Huy</t>
  </si>
  <si>
    <t>Nguyễn Thị Thu Thảo</t>
  </si>
  <si>
    <t>Nguyễn Hoài An</t>
  </si>
  <si>
    <t>Nguyễn Quang Khải</t>
  </si>
  <si>
    <t>Bùi Lưu Bảo Trâm</t>
  </si>
  <si>
    <t>Trần Ánh Nhi</t>
  </si>
  <si>
    <t>Đồng Phước Mạnh Linh</t>
  </si>
  <si>
    <t>Võ Văn Tiên</t>
  </si>
  <si>
    <t>Trần Phú Xuân</t>
  </si>
  <si>
    <t>Phan Thanh Cường</t>
  </si>
  <si>
    <t>Trương Thị Vũ Nhi</t>
  </si>
  <si>
    <t>Ngô Thị Mai Thảo</t>
  </si>
  <si>
    <t>Trương Thị Kim Vân</t>
  </si>
  <si>
    <t>Võ Kim Cương</t>
  </si>
  <si>
    <t>GK LĐ 2</t>
  </si>
  <si>
    <t>Nguyễn Hoàng Anh</t>
  </si>
  <si>
    <t>Nguyễn Quốc Chí</t>
  </si>
  <si>
    <t>Lê Duy Hùng</t>
  </si>
  <si>
    <t>Trần Minh Hải</t>
  </si>
  <si>
    <t>Nguyễn Thị Thúy An</t>
  </si>
  <si>
    <t>Trần Văn Nguyên</t>
  </si>
  <si>
    <t>Nguyễn Anh Trọng</t>
  </si>
  <si>
    <t>Phạm Phú Tuệ</t>
  </si>
  <si>
    <t>Hệ Thị Mai Biển</t>
  </si>
  <si>
    <t>Lê Đình Thuận</t>
  </si>
  <si>
    <t>Võ Đức Anh</t>
  </si>
  <si>
    <t>Nguyễn Văn Hiệu</t>
  </si>
  <si>
    <t>Ngô Thị Hòa Thương</t>
  </si>
  <si>
    <t>Nguyễn Ngọc Huỳnh Duyên</t>
  </si>
  <si>
    <t>Nguyễn Đức Luân</t>
  </si>
  <si>
    <t>Phan Minh Thống</t>
  </si>
  <si>
    <t>Trịnh Tú Ngân</t>
  </si>
  <si>
    <t>Lê Thị Thúy Tiên</t>
  </si>
  <si>
    <t>Nguyễn Thị Thùy Trâm</t>
  </si>
  <si>
    <t>Trần Lê Khánh Chi</t>
  </si>
  <si>
    <t>Nguyễn Uyên Thanh</t>
  </si>
  <si>
    <t>Nguyễn Hữu Lộc</t>
  </si>
  <si>
    <t>Phạm Ngọc Ri</t>
  </si>
  <si>
    <t>Trương Công Vũ</t>
  </si>
  <si>
    <t>Huỳnh Nguyễn Phương Khánh</t>
  </si>
  <si>
    <t>Phan Đình Trí</t>
  </si>
  <si>
    <t>Võ Duy Tài</t>
  </si>
  <si>
    <t>Phan Trần Hội Nguyên</t>
  </si>
  <si>
    <t>Huỳnh Tiểu My</t>
  </si>
  <si>
    <t>Nguyễn Dương Phúc</t>
  </si>
  <si>
    <t>Ngô Đăng Khoa</t>
  </si>
  <si>
    <t>Nguyễn Cửu Thị Trà My</t>
  </si>
  <si>
    <t>Vũ Hồng Khánh</t>
  </si>
  <si>
    <t>Trần Thị Khuyên</t>
  </si>
  <si>
    <t>Lương Vũ Phúc</t>
  </si>
  <si>
    <t>Nguyễn Tiểu My</t>
  </si>
  <si>
    <t>Lương Trường Phước</t>
  </si>
  <si>
    <t>Võ Trần Thảo Nguyên</t>
  </si>
  <si>
    <t>Nguyễn Phạm Phương Uyên</t>
  </si>
  <si>
    <t>Nguyễn Đình Phúc</t>
  </si>
  <si>
    <t>Nguyễn Thị Lệ Thu</t>
  </si>
  <si>
    <t>Trịnh Minh Hào</t>
  </si>
  <si>
    <t>Nguyễn Vũ Luân</t>
  </si>
  <si>
    <t>Đoàn Văn An</t>
  </si>
  <si>
    <t>Đinh Thị Thu Sương</t>
  </si>
  <si>
    <t>Huỳnh Kim Mai Thy</t>
  </si>
  <si>
    <t>Trần Minh Vỹ</t>
  </si>
  <si>
    <t>Nguyễn Quang Vũ</t>
  </si>
  <si>
    <t>Huỳnh Thị Thanh Hằng</t>
  </si>
  <si>
    <t>Trần Thị Yến Nhi</t>
  </si>
  <si>
    <t>Nguyễn Hoàng Yến</t>
  </si>
  <si>
    <t>Nguyễn Hoàng Gia Khương</t>
  </si>
  <si>
    <t>Hồ Thị Hồng Nhật</t>
  </si>
  <si>
    <t>Nguyễn Thị Kim Chi</t>
  </si>
  <si>
    <t>Nguyễn Thị Hoàng Minh</t>
  </si>
  <si>
    <t>Nguyễn Thị Phương Loan</t>
  </si>
  <si>
    <t>Nguyễn Thị Kiều Mỹ</t>
  </si>
  <si>
    <t>Đặng Thị Minh Nhật</t>
  </si>
  <si>
    <t>Dương Đình Hiếu</t>
  </si>
  <si>
    <t>Phan Nguyễn Anh Trí</t>
  </si>
  <si>
    <t>Lê Trung Hậu</t>
  </si>
  <si>
    <t>Bùi Thị Cẩm Sa</t>
  </si>
  <si>
    <t>Trần Thị Mỹ Phương</t>
  </si>
  <si>
    <t>Phan Thị Giang Hương</t>
  </si>
  <si>
    <t>Phạm Thị Như</t>
  </si>
  <si>
    <t>Nguyễn Thị Hiếu Giang</t>
  </si>
  <si>
    <t>Phạm Triệu Khánh</t>
  </si>
  <si>
    <t>Ngô Thị Thùy Dung</t>
  </si>
  <si>
    <t>Trần Thị Phước Vi</t>
  </si>
  <si>
    <t>Võ Thị Ngọc Hiệp</t>
  </si>
  <si>
    <t>Lương Thị Kiều Duyên</t>
  </si>
  <si>
    <t>Nguyễn Văn Sữ</t>
  </si>
  <si>
    <t>Ngô Xuân Cả</t>
  </si>
  <si>
    <t>Trần Thanh Hào</t>
  </si>
  <si>
    <t>Lê Vinh Dự</t>
  </si>
  <si>
    <t>Đinh Ngọc Phúc</t>
  </si>
  <si>
    <t>Phan Chí Bảo</t>
  </si>
  <si>
    <t>Nguyễn Thị Hoanh Kiều</t>
  </si>
  <si>
    <t>Trần Đức Thiện</t>
  </si>
  <si>
    <t>Nguyễn Huy Cường</t>
  </si>
  <si>
    <t>Phạm Văn Hùng</t>
  </si>
  <si>
    <t>Trần Minh Trí</t>
  </si>
  <si>
    <t>Phạm Tấn Dũng</t>
  </si>
  <si>
    <t>Trần Vũ</t>
  </si>
  <si>
    <t>Châu Quốc Việt</t>
  </si>
  <si>
    <t>Nguyễn Văn Đợi</t>
  </si>
  <si>
    <t>Bích Văn Điền</t>
  </si>
  <si>
    <t>Võ Quốc Hùng</t>
  </si>
  <si>
    <t>Huỳnh Tấn Bằng</t>
  </si>
  <si>
    <t>Nguyễn Ngọc Thạch</t>
  </si>
  <si>
    <t>Nguyễn Thị Lan Vi</t>
  </si>
  <si>
    <t>Võ Song Thịnh</t>
  </si>
  <si>
    <t>Nguyễn Văn Thắng</t>
  </si>
  <si>
    <t>Doãn Bá Tâm</t>
  </si>
  <si>
    <t>Ngô Tuấn Vũ</t>
  </si>
  <si>
    <t>Lê Đức Tài</t>
  </si>
  <si>
    <t>Trương Việt Nam Trân</t>
  </si>
  <si>
    <t>Nguyễn Hồng Định</t>
  </si>
  <si>
    <t>Hồ Văn Dưỡng</t>
  </si>
  <si>
    <t>Ngô Thanh Hà</t>
  </si>
  <si>
    <t>Nguyễn Thị Phương Thảo</t>
  </si>
  <si>
    <t>Nguyễn Ngọc Tiến</t>
  </si>
  <si>
    <t>Võ Đào Nguyên</t>
  </si>
  <si>
    <t>Nguyễn Công Tiến</t>
  </si>
  <si>
    <t>Huỳnh Ngọc Sa</t>
  </si>
  <si>
    <t>Phạm Lê Thục Oanh</t>
  </si>
  <si>
    <t>Trương Văn Tín</t>
  </si>
  <si>
    <t>Nguyễn Thị Ánh Nguyệt</t>
  </si>
  <si>
    <t>Đặng Thị Quân</t>
  </si>
  <si>
    <t>Hồ Đức Lập</t>
  </si>
  <si>
    <t>Nguyễn Thị Huyền My</t>
  </si>
  <si>
    <t>Trần Thị Mai Như</t>
  </si>
  <si>
    <t>Nguyễn Thị Thành</t>
  </si>
  <si>
    <t>Huỳnh Nhật Minh</t>
  </si>
  <si>
    <t>Lê Văn Hòa</t>
  </si>
  <si>
    <t>Đặng Thị Trang</t>
  </si>
  <si>
    <t>Đoàn Thị Thanh Lâm</t>
  </si>
  <si>
    <t>Lê Thị Hải Nhi</t>
  </si>
  <si>
    <t>Lê Thanh Trường</t>
  </si>
  <si>
    <t>Đỗ Minh Kỳ</t>
  </si>
  <si>
    <t>Nguyễn Thị Kiều Diễm</t>
  </si>
  <si>
    <t>Trần Công Kiệm</t>
  </si>
  <si>
    <t>Phạm Thị Trang</t>
  </si>
  <si>
    <t>Nguyễn Thị Thanh Hằng</t>
  </si>
  <si>
    <t>Nguyễn Phước Tâm</t>
  </si>
  <si>
    <t>Nguyễn Thị Thanh Tuyền</t>
  </si>
  <si>
    <t>Huỳnh Thị Thùy Dung</t>
  </si>
  <si>
    <t>Tưởng Thị Thu Hiền</t>
  </si>
  <si>
    <t>Nguyễn Xuân Trung</t>
  </si>
  <si>
    <t>Đặng Văn Huy</t>
  </si>
  <si>
    <t>Nguyễn Ngọc Duy</t>
  </si>
  <si>
    <t>Nguyễn Thị Vy</t>
  </si>
  <si>
    <t>Phạm Trường Tùng</t>
  </si>
  <si>
    <t>Trần Nguyên Nhật Khoa</t>
  </si>
  <si>
    <t>Phạm Đức Chính</t>
  </si>
  <si>
    <t>Võ Thị Ngọc Trinh</t>
  </si>
  <si>
    <t>Phạm Minh Thư</t>
  </si>
  <si>
    <t>Trương Nguyên Thọ</t>
  </si>
  <si>
    <t>Lương Thị Minh Duyên</t>
  </si>
  <si>
    <t>Trần Thảo Linh</t>
  </si>
  <si>
    <t>Lương Thạch Trâm</t>
  </si>
  <si>
    <t>Huỳnh Thị Ý Nhi</t>
  </si>
  <si>
    <t>Võ Thị Phương Hà</t>
  </si>
  <si>
    <t>Nguyễn Văn Vĩnh Phú</t>
  </si>
  <si>
    <t>Nguyễn Văn Bình</t>
  </si>
  <si>
    <t>Ngô Văn Phát Hưng</t>
  </si>
  <si>
    <t>Nguyễn Thị Ánh Tuyết</t>
  </si>
  <si>
    <t>Mai Thị Anh Thư</t>
  </si>
  <si>
    <t>Huỳnh Thị Thu Hiền</t>
  </si>
  <si>
    <t>Phan Bữu Tiến</t>
  </si>
  <si>
    <t>Nguyễn Thị Ly</t>
  </si>
  <si>
    <t>Nguyễn Thị Thu Hương</t>
  </si>
  <si>
    <t>Trương Nhân Kiệt</t>
  </si>
  <si>
    <t>Trần Đan Linh</t>
  </si>
  <si>
    <t>Nguyễn Hùng Phú</t>
  </si>
  <si>
    <t>Trịnh Thị Bích</t>
  </si>
  <si>
    <t>Trần Thiên Bảo Phúc</t>
  </si>
  <si>
    <t>Lê Thục Uyên</t>
  </si>
  <si>
    <t>Nguyễn Hoàng Thuyết</t>
  </si>
  <si>
    <t>Nguyễn Văn Thiệu</t>
  </si>
  <si>
    <t>Võ Ngọc Diễm</t>
  </si>
  <si>
    <t>Nguyễn Thị Tuyết Nhung</t>
  </si>
  <si>
    <t>Trương Thanh Hải</t>
  </si>
  <si>
    <t>Mai Ngọc Trâm</t>
  </si>
  <si>
    <t>Hoàng Nguyễn Hoài Thương</t>
  </si>
  <si>
    <t>Võ Thị Hồng Phúc</t>
  </si>
  <si>
    <t>Trần Thị Thanh Tuyền</t>
  </si>
  <si>
    <t>Nguyễn Thị Hoa</t>
  </si>
  <si>
    <t>Bùi Quốc Tân</t>
  </si>
  <si>
    <t>Lương Thị Thanh Huyền</t>
  </si>
  <si>
    <t>Trần Anh Quốc</t>
  </si>
  <si>
    <t>Đinh Hoàng Phú</t>
  </si>
  <si>
    <t>Phan Như Anh Vũ</t>
  </si>
  <si>
    <t>Trương Thị Cẩm</t>
  </si>
  <si>
    <t>Bùi Vương Ly Ly</t>
  </si>
  <si>
    <t>Phạm Thị Lài</t>
  </si>
  <si>
    <t>Trà Thị Ngọc Anh</t>
  </si>
  <si>
    <t>Trần Xuân Viễn</t>
  </si>
  <si>
    <t>Phạm Đoàn Nguyên</t>
  </si>
  <si>
    <t>Nguyễn Thị Minh Chi</t>
  </si>
  <si>
    <t>Bùi Thị Thảo</t>
  </si>
  <si>
    <t>Đoàn Minh Anh</t>
  </si>
  <si>
    <t>Trần Thị Kim Ngọc</t>
  </si>
  <si>
    <t>Trần Thị Việt Trinh</t>
  </si>
  <si>
    <t>Nguyễn Thị Hồng Thảo</t>
  </si>
  <si>
    <t>Trần Nguyễn Ánh Minh</t>
  </si>
  <si>
    <t>Trần Thị Hạ</t>
  </si>
  <si>
    <t>Huỳnh Lưu Quốc</t>
  </si>
  <si>
    <t>Bùi Thị Tố Uyên</t>
  </si>
  <si>
    <t>Nguyễn Lưu Văn</t>
  </si>
  <si>
    <t>Nguyễn Thị Minh Thư</t>
  </si>
  <si>
    <t>Trần Minh Hoàng</t>
  </si>
  <si>
    <t>Ngô Thị Tiếp</t>
  </si>
  <si>
    <t>Đỗ Lê Linh Giang</t>
  </si>
  <si>
    <t>Huỳnh Thị Đoan Trinh</t>
  </si>
  <si>
    <t>Trần Công Đông</t>
  </si>
  <si>
    <t>Đinh Thị Tường Vy</t>
  </si>
  <si>
    <t>Lý Hoàng Minh Thư</t>
  </si>
  <si>
    <t>Trần Lê Diễm Hằng</t>
  </si>
  <si>
    <t>Lê Thị Linh</t>
  </si>
  <si>
    <t>Trần Thị Thanh Lan</t>
  </si>
  <si>
    <t>Nguyễn Lê Thị Bích Hạnh</t>
  </si>
  <si>
    <t>Võ Thị Mỹ Ngọc</t>
  </si>
  <si>
    <t>Lê Thị Ánh Tiên</t>
  </si>
  <si>
    <t>Bùi Thị Yên</t>
  </si>
  <si>
    <t>Nguyễn Thị Quỳnh Như</t>
  </si>
  <si>
    <t>Lê Thị Tài</t>
  </si>
  <si>
    <t>Trương Giao Trọn</t>
  </si>
  <si>
    <t>Trần Thị Hải Quyên</t>
  </si>
  <si>
    <t>Lương Thị Thu Sang</t>
  </si>
  <si>
    <t>Nguyễn Thị Trường Dung</t>
  </si>
  <si>
    <t>Võ Thị Ái Vy</t>
  </si>
  <si>
    <t>Tăng Thị Minh Thân</t>
  </si>
  <si>
    <t>Hồ Duy Bình</t>
  </si>
  <si>
    <t>Trần Quốc Huy</t>
  </si>
  <si>
    <t>Huỳnh Hoàng Hoa</t>
  </si>
  <si>
    <t>Phan Thị Ngọc Hân</t>
  </si>
  <si>
    <t>Nguyễn Trần Hồng Ngọc</t>
  </si>
  <si>
    <t>Phan Thị Như Phúc</t>
  </si>
  <si>
    <t>Lê Tuấn Giang</t>
  </si>
  <si>
    <t>Trịnh Thị Phương Thảo</t>
  </si>
  <si>
    <t>Tạ Đức Phát</t>
  </si>
  <si>
    <t>Mai Tấn Thân</t>
  </si>
  <si>
    <t>Nguyễn Sỹ Chí</t>
  </si>
  <si>
    <t>Phạm Công Hoàng</t>
  </si>
  <si>
    <t>Lê Đỉnh Đạt</t>
  </si>
  <si>
    <t>Hồ Thị Mỹ Duyên</t>
  </si>
  <si>
    <t>Trần Văn Đến</t>
  </si>
  <si>
    <t>Nguyễn Xuân Kha</t>
  </si>
  <si>
    <t>Trần Thị Hương Giang</t>
  </si>
  <si>
    <t>Võ Như Bình</t>
  </si>
  <si>
    <t>Lê Phan Tuyến</t>
  </si>
  <si>
    <t>Huỳnh Anh Thư</t>
  </si>
  <si>
    <t>Ngô Thị Hoài Thương</t>
  </si>
  <si>
    <t>Nguyễn Đình Hoàng Viên</t>
  </si>
  <si>
    <t>Lê Viết Đô</t>
  </si>
  <si>
    <t>Trần Đăng Hùng</t>
  </si>
  <si>
    <t>Lương Trần Văn Hoàng</t>
  </si>
  <si>
    <t>Phạm Thị Xuân Yên</t>
  </si>
  <si>
    <t>Mai Thành Đạt</t>
  </si>
  <si>
    <t>Nguyễn Trung Tú</t>
  </si>
  <si>
    <t>Võ Thị Oanh Kiều</t>
  </si>
  <si>
    <t>Hồ Viết Thanh</t>
  </si>
  <si>
    <t>Đặng Thành Đạo</t>
  </si>
  <si>
    <t>Bùi Đức Huy</t>
  </si>
  <si>
    <t>Trịnh Xuân Phước</t>
  </si>
  <si>
    <t>Nguyễn Công Tú</t>
  </si>
  <si>
    <t>Ngô Lưu Kha</t>
  </si>
  <si>
    <t>Trần Minh Hưng</t>
  </si>
  <si>
    <t>Phan Thị Quỳnh Như</t>
  </si>
  <si>
    <t>Đoàn Ngọc Thịnh</t>
  </si>
  <si>
    <t>Đinh Ngọc Trưởng</t>
  </si>
  <si>
    <t>Đỗ Thị My</t>
  </si>
  <si>
    <t>Lê Thị Bích Xuân</t>
  </si>
  <si>
    <t>Bùi Trọng Thiên</t>
  </si>
  <si>
    <t>Nguyễn Duy Cường</t>
  </si>
  <si>
    <t>Huỳnh Tấn Đô</t>
  </si>
  <si>
    <t>Nguyễn Thị Thảo Ny</t>
  </si>
  <si>
    <t>Bùi Thị Hương Giang</t>
  </si>
  <si>
    <t>Huỳnh Thanh Duẩn</t>
  </si>
  <si>
    <t>Trần Quang Khải</t>
  </si>
  <si>
    <t>Lê Lại Hà Giang</t>
  </si>
  <si>
    <t>Trần Thị Kiều Oanh</t>
  </si>
  <si>
    <t>Nguyễn Hữu Vũ Bảo</t>
  </si>
  <si>
    <t>Phạm Thị Tú Nguyệt</t>
  </si>
  <si>
    <t>Lê Khắc Nam</t>
  </si>
  <si>
    <t>Lê Thị Sương</t>
  </si>
  <si>
    <t>Nguyễn Quang Thành</t>
  </si>
  <si>
    <t>Nguyễn Thị Thùy Trang</t>
  </si>
  <si>
    <t>Huỳnh Nhật Pháp</t>
  </si>
  <si>
    <t>Lê Quý Trinh</t>
  </si>
  <si>
    <t>Phan Thanh Liêm</t>
  </si>
  <si>
    <t>Trần Thị Thảo Nguyên</t>
  </si>
  <si>
    <t>Đoàn Thị Tố Yên</t>
  </si>
  <si>
    <t>Nguyễn Thanh Tín</t>
  </si>
  <si>
    <t>Lê Tấn Sỹ</t>
  </si>
  <si>
    <t>Bùi Duy Vang</t>
  </si>
  <si>
    <t>Phan Thị Kiều Vi</t>
  </si>
  <si>
    <t>Trần Thị Anh Thoa</t>
  </si>
  <si>
    <t>Phan Văn Thắng</t>
  </si>
  <si>
    <t>Lê Thị Thu Trang</t>
  </si>
  <si>
    <t>Nguyễn Lệ Hằng</t>
  </si>
  <si>
    <t>Phạm Thị Thu Hương</t>
  </si>
  <si>
    <t>Phạm Hoàng Bảo</t>
  </si>
  <si>
    <t>Trần Phúc Tấn</t>
  </si>
  <si>
    <t>Phạm Đình Thắng</t>
  </si>
  <si>
    <t>Phan Đức Quốc Tiến</t>
  </si>
  <si>
    <t>Huỳnh Thanh Hải</t>
  </si>
  <si>
    <t>Trịnh Minh Phú</t>
  </si>
  <si>
    <t>Nguyễn Thị Phương Trâm</t>
  </si>
  <si>
    <t>Nguyễn Thị Vi Sa</t>
  </si>
  <si>
    <t>Ngô Thị Thanh Uyên</t>
  </si>
  <si>
    <t>Đỗ Quang Vũ</t>
  </si>
  <si>
    <t>Phạm Hồng Sâm</t>
  </si>
  <si>
    <t>Mai Quốc Kỳ</t>
  </si>
  <si>
    <t>Trần Hoàng Quyền</t>
  </si>
  <si>
    <t>Huỳnh Lưu Quang</t>
  </si>
  <si>
    <t>Nguyễn Thị Như Quỳnh</t>
  </si>
  <si>
    <t>Đỗ Văn Quân</t>
  </si>
  <si>
    <t>Trần Nhật Quang</t>
  </si>
  <si>
    <t>Trần Lâm Đức</t>
  </si>
  <si>
    <t>Huỳnh Vũ</t>
  </si>
  <si>
    <t>Nguyễn Anh Tuấn</t>
  </si>
  <si>
    <t>Vương Huy Đức</t>
  </si>
  <si>
    <t>Đoàn Nhật Huy</t>
  </si>
  <si>
    <t>Võ Duy Chánh</t>
  </si>
  <si>
    <t>Nguyễn Thị Thà</t>
  </si>
  <si>
    <t>Trần Thanh Long</t>
  </si>
  <si>
    <t>Nguyễn Thị Tường Vi</t>
  </si>
  <si>
    <t>Nguyễn Liên Quỳnh Như</t>
  </si>
  <si>
    <t>Nguyễn Thảo Nguyên</t>
  </si>
  <si>
    <t>Huỳnh Kim Sơn</t>
  </si>
  <si>
    <t>Ngô Quang Phong</t>
  </si>
  <si>
    <t>Huỳnh Nhất Danh</t>
  </si>
  <si>
    <t>Huỳnh Thị Việt Nhi</t>
  </si>
  <si>
    <t>Huỳnh Rin</t>
  </si>
  <si>
    <t>Trần Nguyễn Hạ Vi</t>
  </si>
  <si>
    <t>Trần Xuân Ngọc</t>
  </si>
  <si>
    <t>Trương Quang Lại</t>
  </si>
  <si>
    <t>Phùng Di Thân</t>
  </si>
  <si>
    <t>Phan Kỳ Hoài</t>
  </si>
  <si>
    <t>Phạm Vi Quân</t>
  </si>
  <si>
    <t>Lê Thị Quỳnh</t>
  </si>
  <si>
    <t>Bùi Công Tính</t>
  </si>
  <si>
    <t>Trần Mai Thùy Trâm</t>
  </si>
  <si>
    <t>Lê Thị Minh Tân</t>
  </si>
  <si>
    <t>Nguyễn Thanh Khiêm</t>
  </si>
  <si>
    <t>Lê Thị Thanh Quỳnh</t>
  </si>
  <si>
    <t>Trần Khắc Tá</t>
  </si>
  <si>
    <t>Trần Thị Thanh Duyên</t>
  </si>
  <si>
    <t>Nguyễn Minh Chiến</t>
  </si>
  <si>
    <t>Hồ Tăng Quân</t>
  </si>
  <si>
    <t>Võ Mạnh Tuấn</t>
  </si>
  <si>
    <t>Võ Hoàng Lân</t>
  </si>
  <si>
    <t>Nguyễn Lân</t>
  </si>
  <si>
    <t>Nguyễn Văn Vĩnh</t>
  </si>
  <si>
    <t>Huỳnh Tấn</t>
  </si>
  <si>
    <t>Nguyễn Văn Lực</t>
  </si>
  <si>
    <t>Ung Hồng Nhật</t>
  </si>
  <si>
    <t>Nguyễn Trí Hòa</t>
  </si>
  <si>
    <t>Nguyễn Thị Như</t>
  </si>
  <si>
    <t>Phan Hữu Chí</t>
  </si>
  <si>
    <t>Ngô Thanh Sơn</t>
  </si>
  <si>
    <t>Nguyễn Hữu Quốc Ly</t>
  </si>
  <si>
    <t>Phạm Bá Huy</t>
  </si>
  <si>
    <t>Nguyễn Công Luân</t>
  </si>
  <si>
    <t>Nguyễn Đức An</t>
  </si>
  <si>
    <t>Phan Dũng Thắng</t>
  </si>
  <si>
    <t>Nguyễn Thị Thu Sang</t>
  </si>
  <si>
    <t>Nguyễn Hoàng Anh Thư</t>
  </si>
  <si>
    <t>Hoàng Phan Vĩnh Phước</t>
  </si>
  <si>
    <t>Nguyễn Công Quản</t>
  </si>
  <si>
    <t>Đỗ Thành Long</t>
  </si>
  <si>
    <t>Nguyễn Kim Dũng</t>
  </si>
  <si>
    <t>Võ Thành Nhơn</t>
  </si>
  <si>
    <t>Huỳnh Thị Hòa</t>
  </si>
  <si>
    <t>Trần Minh Thắng</t>
  </si>
  <si>
    <t>Nguyễn Ngọc Đạt</t>
  </si>
  <si>
    <t>Trần Hữu Kiên</t>
  </si>
  <si>
    <t>Nguyễn Hoàng Mỹ Duyên</t>
  </si>
  <si>
    <t>Trần Nguyên Danh</t>
  </si>
  <si>
    <t>Trương Ngọc Thiện</t>
  </si>
  <si>
    <t>Trương Phi Thoàn</t>
  </si>
  <si>
    <t>Lê Quang Bảo Tự</t>
  </si>
  <si>
    <t>Trần Trung Tư</t>
  </si>
  <si>
    <t>Võ Văn Thanh</t>
  </si>
  <si>
    <t>Trần Việt Hoàng</t>
  </si>
  <si>
    <t>Nguyễn Công Trường</t>
  </si>
  <si>
    <t>Lê Vũ Trường</t>
  </si>
  <si>
    <t>Nguyễn Tuấn Vũ</t>
  </si>
  <si>
    <t>Lê Hưng</t>
  </si>
  <si>
    <t>Phan Văn Kiệt</t>
  </si>
  <si>
    <t>Đoàn Thị Ngọc Huyền</t>
  </si>
  <si>
    <t>Đinh Thị Thanh Thúy</t>
  </si>
  <si>
    <t>Võ Quốc Lâm</t>
  </si>
  <si>
    <t>Hồ Thị Hoàng Châu</t>
  </si>
  <si>
    <t>Phạm Duy Trinh</t>
  </si>
  <si>
    <t>Phù Trung Đức</t>
  </si>
  <si>
    <t>Phạm Thị Thu</t>
  </si>
  <si>
    <t>Đường Minh Tuấn</t>
  </si>
  <si>
    <t>Ung Nho Tuấn</t>
  </si>
  <si>
    <t>Trần Ngọc Vương</t>
  </si>
  <si>
    <t>Phạm Minh Đức</t>
  </si>
  <si>
    <t>Lương Quang Huy</t>
  </si>
  <si>
    <t>Nguyễn Thị Minh Trâm</t>
  </si>
  <si>
    <t>Lê Xuân Trưởng</t>
  </si>
  <si>
    <t>Trần Duy Linh</t>
  </si>
  <si>
    <t>Huỳnh Ngọc Rin</t>
  </si>
  <si>
    <t>Huỳnh Ngọc Y Sin</t>
  </si>
  <si>
    <t>Trần Anh Thư</t>
  </si>
  <si>
    <t>Nguyễn Thị Thúy Diễm</t>
  </si>
  <si>
    <t>Trần Thị Hồng Nhân</t>
  </si>
  <si>
    <t>Hồ Bảo Như</t>
  </si>
  <si>
    <t>Phạm Tiến Ý</t>
  </si>
  <si>
    <t>Hồ Nguyên Hà Mi</t>
  </si>
  <si>
    <t>Lê Anh Mùi</t>
  </si>
  <si>
    <t>Trần Đông Thiên</t>
  </si>
  <si>
    <t>Nguyễn Văn Triệu</t>
  </si>
  <si>
    <t>Võ Ngọc Hải</t>
  </si>
  <si>
    <t>Nguyễn Bá Hùng</t>
  </si>
  <si>
    <t>Bùi Thị Vân Trinh</t>
  </si>
  <si>
    <t>Ngô Văn Lực</t>
  </si>
  <si>
    <t>Đỗ Phúc Toàn</t>
  </si>
  <si>
    <t>Huỳnh Văn Đa</t>
  </si>
  <si>
    <t>Phạm Công Vương</t>
  </si>
  <si>
    <t>Hồ Tấn Anh</t>
  </si>
  <si>
    <t>Lê Thị Thanh Mỹ</t>
  </si>
  <si>
    <t>Trần Thị Ánh</t>
  </si>
  <si>
    <t>Phạm Minh Nở</t>
  </si>
  <si>
    <t>Trần Trúc Giang</t>
  </si>
  <si>
    <t>Phan Thanh Nhơn</t>
  </si>
  <si>
    <t>Ngô Thị Kim Thoai</t>
  </si>
  <si>
    <t>Hoàng Đình Trọng</t>
  </si>
  <si>
    <t>Nguyễn Thị Thiên</t>
  </si>
  <si>
    <t>Võ Minh Phụng</t>
  </si>
  <si>
    <t>Phạm Ngọc Xuyên</t>
  </si>
  <si>
    <t>Trần Phương Thảo</t>
  </si>
  <si>
    <t>Võ Trung Chính</t>
  </si>
  <si>
    <t>Lý Hoàng</t>
  </si>
  <si>
    <t>Trương Thị Phương Thảo</t>
  </si>
  <si>
    <t>Phan Hoàng Khánh</t>
  </si>
  <si>
    <t>Phan Thành Thịnh</t>
  </si>
  <si>
    <t>Đặng Thành Hai</t>
  </si>
  <si>
    <t>Đỗ Nhật Thành</t>
  </si>
  <si>
    <t>Cao Thị Thúy Loan</t>
  </si>
  <si>
    <t>GK 3E</t>
  </si>
  <si>
    <t>Trần Công Nam</t>
  </si>
  <si>
    <t>Bỏ Pap</t>
  </si>
  <si>
    <t>Chỉ xét nghiệm</t>
  </si>
  <si>
    <t>Bỏ XQ</t>
  </si>
  <si>
    <t>Bỏ Pap + XQ</t>
  </si>
  <si>
    <t>Chỉ Xét nghiệm</t>
  </si>
  <si>
    <t>Bỏ XQ - Pap</t>
  </si>
  <si>
    <t>Bỏ nc tiểu</t>
  </si>
  <si>
    <t>Bỏ Pap + nc tiểu</t>
  </si>
  <si>
    <t>Chỉ SA vú + Sa bụng</t>
  </si>
  <si>
    <t>MSNV</t>
  </si>
  <si>
    <t>Năm sinh</t>
  </si>
  <si>
    <t>Ghi chú</t>
  </si>
  <si>
    <t>X</t>
  </si>
  <si>
    <t>cương</t>
  </si>
  <si>
    <t>Gói khám</t>
  </si>
  <si>
    <t>DANH MỤC KHÁM. XÉT NGHIỆM</t>
  </si>
  <si>
    <t>Khám tổng quát</t>
  </si>
  <si>
    <t>Khám phụ khoa</t>
  </si>
  <si>
    <t xml:space="preserve">Soi tươi </t>
  </si>
  <si>
    <t>Pap mear</t>
  </si>
  <si>
    <t> Siêu âm màu tuyến vú</t>
  </si>
  <si>
    <t>Công thức máu</t>
  </si>
  <si>
    <t>Đường huyết</t>
  </si>
  <si>
    <t>Bộ mỡ trong máu: Cholesterol + TRGLY + DHL + LDL(*)</t>
  </si>
  <si>
    <t>Bộ mỡ máu: Cholesterol + TRGLY (*)</t>
  </si>
  <si>
    <t>Kháng nguyên viêm gan siêu vi B (HBsAg) (*)</t>
  </si>
  <si>
    <t>Chức năng thận (Creatinine + Ure)</t>
  </si>
  <si>
    <t>Chức năng gan (SGPT-SGOT, GGT)</t>
  </si>
  <si>
    <t>Tổng phân tích nước tiểu</t>
  </si>
  <si>
    <t xml:space="preserve">X-quang tim phổi thẳng </t>
  </si>
  <si>
    <t>Siêu âm bụng tổng quát màu</t>
  </si>
  <si>
    <t>Điện tâm đồ</t>
  </si>
  <si>
    <t>Siêu âm tim (*)</t>
  </si>
  <si>
    <t>Xét nghiệm Acid Uric</t>
  </si>
  <si>
    <t>Khám hỏi bệnh nghề nghiệp - lập hồ sơ bệnh án</t>
  </si>
  <si>
    <t>Đo thính lực sơ bộ</t>
  </si>
  <si>
    <t>Đo chức năng hô hấp</t>
  </si>
  <si>
    <t>Viêm gan siêu vi A (HAV)</t>
  </si>
  <si>
    <t>Viêm gan siêu vi E</t>
  </si>
  <si>
    <t>Chi phí</t>
  </si>
  <si>
    <t>x</t>
  </si>
  <si>
    <t>Tổng số lượt khám</t>
  </si>
  <si>
    <t>Đơn giá danh mục khám (VNĐ)</t>
  </si>
  <si>
    <t>Chi phí khám</t>
  </si>
  <si>
    <t>Siêu âm giáp tổng quát màu</t>
  </si>
  <si>
    <t>Đo loãng xương</t>
  </si>
  <si>
    <t>Heroin nước tiểu</t>
  </si>
  <si>
    <t>Test ma túy tổng hợp</t>
  </si>
  <si>
    <t>Ethanol (Nồng độ cồn trong máu)</t>
  </si>
  <si>
    <t>Đo thị trường</t>
  </si>
  <si>
    <t>Siêu âm động tĩnh mạch chi dưới</t>
  </si>
  <si>
    <t>HbA1C</t>
  </si>
  <si>
    <t>TSH</t>
  </si>
  <si>
    <t>Free T4</t>
  </si>
  <si>
    <t>Chụp CT Scanner Ngực</t>
  </si>
  <si>
    <t>Total PSA, Free PSA và Tỷ lệ %</t>
  </si>
  <si>
    <t>Alpha FP (AFP)</t>
  </si>
  <si>
    <t>Alpha FP (AFP) + CEA+ CYFRA 21.1+ CA 72-4</t>
  </si>
  <si>
    <t>Mri não</t>
  </si>
  <si>
    <t>Siêu âm động mạch cảnh đốt sống</t>
  </si>
  <si>
    <t>CEA</t>
  </si>
  <si>
    <t>CYFRA 21.1</t>
  </si>
  <si>
    <t>CA 19-9</t>
  </si>
  <si>
    <t>SCC</t>
  </si>
  <si>
    <t>Không khám</t>
  </si>
  <si>
    <t>BẢNG KÊ CHI TIẾT DANH SÁCH - DANH MUC CBNV KHÁM SỨC KHOẺ NĂM 2024</t>
  </si>
  <si>
    <t>Bộ phận Hành chính</t>
  </si>
  <si>
    <t>Phòng Kế hoạch</t>
  </si>
  <si>
    <t>Ban Lãnh đạo</t>
  </si>
  <si>
    <t>Ban Thu mua - Industries</t>
  </si>
  <si>
    <t>Công ty TNHH Cơ Điện Lạnh THACO INDUSTRIES</t>
  </si>
  <si>
    <t>Bộ phận Quản lý chất lượng</t>
  </si>
  <si>
    <t>Kho vật tư</t>
  </si>
  <si>
    <t>Phòng Kỹ thuật</t>
  </si>
  <si>
    <t>Công ty TNHH MTV Sản xuất Ô tô THACO – MAZDA</t>
  </si>
  <si>
    <t>Công ty TNHH MTV Sản xuất Xe Bus THACO</t>
  </si>
  <si>
    <t>Phòng Tài chính - Kế toán</t>
  </si>
  <si>
    <t>Công ty TNHH MTV SX Linh Kiện Composite Chu Lai Trường Hải</t>
  </si>
  <si>
    <t>Xưởng SX sản phẩm Lăn tay</t>
  </si>
  <si>
    <t>Tổ Vận hành - Bảo dưỡng</t>
  </si>
  <si>
    <t>Phòng chất lượng</t>
  </si>
  <si>
    <t>Bộ phận hành chính</t>
  </si>
  <si>
    <t>Xưởng SX sản phẩm Khuôn kín</t>
  </si>
  <si>
    <t>Bộ phận R&amp;D</t>
  </si>
  <si>
    <t>Bộ phận Kinh doanh</t>
  </si>
  <si>
    <t>Bộ phận kỹ thuật công nghệ</t>
  </si>
  <si>
    <t>Công ty TNHH MTV SX&amp;LR Xe Tải THACO</t>
  </si>
  <si>
    <t>Ban Bán hàng trong nước - Industries</t>
  </si>
  <si>
    <t>Công ty TNHH Sản xuất Linh kiện nhựa THACO</t>
  </si>
  <si>
    <t>Ban Bán hàng xuất khẩu - Industries</t>
  </si>
  <si>
    <t>Phòng Bán hàng Trong hệ thống THACO - Industries</t>
  </si>
  <si>
    <t>Công ty TNHH Sản xuất Máy lạnh Ô tô VINA</t>
  </si>
  <si>
    <t>Chuyền sản xuất nhựa thổi</t>
  </si>
  <si>
    <t>Công ty TNHH Sản xuất Nhựa Công Nghiệp THACO</t>
  </si>
  <si>
    <t>Chuyền sản xuất nhựa đùn</t>
  </si>
  <si>
    <t>Chuyền sản xuất</t>
  </si>
  <si>
    <t>Công ty TNHH Sản xuất Nội thất Ô tô THACO</t>
  </si>
  <si>
    <t>Công ty TNHH Sản xuất Phụ tùng Điện Ô tô</t>
  </si>
  <si>
    <t>Công ty TNHH Sản xuất Phụ tùng Ô tô</t>
  </si>
  <si>
    <t>Công ty TNHH Sản xuất Sơ mi rơ moóc và Cấu kiện nặng THACO Industries</t>
  </si>
  <si>
    <t>Công ty TNHH Sản xuất Thiết bị chuyên dụng THACO</t>
  </si>
  <si>
    <t>Công ty TNHH Sản xuất và Lắp ráp Ô tô Du lịch cao cấp THACO</t>
  </si>
  <si>
    <t>Công ty TNHH Sản xuất Xe Chuyên Dụng THACO</t>
  </si>
  <si>
    <t>Công ty TNHH SX &amp; LR Ô tô Du Lịch Trường Hải – KIA</t>
  </si>
  <si>
    <t>Công ty TNHH Tập đoàn Công nghiệp Trường Hải</t>
  </si>
  <si>
    <t>Ban Nhân sự - Industries</t>
  </si>
  <si>
    <t>Ban Chiến lược - Kế hoạch &amp; QTHT - Industries</t>
  </si>
  <si>
    <t>Ban Công nghệ thông tin - Industries</t>
  </si>
  <si>
    <t>Ban Giá thành - Industries</t>
  </si>
  <si>
    <t>Ban Lãnh đạo - Industries</t>
  </si>
  <si>
    <t>Ban Marketing - Industries</t>
  </si>
  <si>
    <t>Ban Nghiệp vụ Kinh doanh - Industries</t>
  </si>
  <si>
    <t>Ban Pháp lý - Industries</t>
  </si>
  <si>
    <t>Ban Tài chính - Kế toán - Industries</t>
  </si>
  <si>
    <t>Phòng Quản lý Thiết bị - Industries</t>
  </si>
  <si>
    <t>Phòng Hành chính - Industries</t>
  </si>
  <si>
    <t>Phòng Hệ thống QL Chất lượng - Industries</t>
  </si>
  <si>
    <t>Phòng Quản lý An toàn - Industries</t>
  </si>
  <si>
    <t>Phòng Quản lý QTCN &amp; Layout - Industries</t>
  </si>
  <si>
    <t>Phòng Quản lý Xây dựng cơ bản - Industries</t>
  </si>
  <si>
    <t>Phòng Văn hóa truyền thông - Industries</t>
  </si>
  <si>
    <t>Công ty TNHH Tổ hợp cơ khí THACO</t>
  </si>
  <si>
    <t>Chuyền SX Dây điện</t>
  </si>
  <si>
    <t>Công ty TNHH Sản xuất nội thất ô tô THACO</t>
  </si>
  <si>
    <t>Công ty Cổ phần Nông Nghiệp Trường Hải THACO AGRI</t>
  </si>
  <si>
    <t>Phòng/ Ban</t>
  </si>
  <si>
    <t>Đơn vị chi lương</t>
  </si>
  <si>
    <t xml:space="preserve">Ánh </t>
  </si>
  <si>
    <t>XÁC NHẬN HẠNG MỤC KHÁM BỆNH GÓI KHÁM DÀNH CHO CBNV</t>
  </si>
  <si>
    <t>Đơn vị tính: đồng</t>
  </si>
  <si>
    <t>TT</t>
  </si>
  <si>
    <t>Tên đơn vị</t>
  </si>
  <si>
    <t>Số lượng</t>
  </si>
  <si>
    <t>Chi phí thực hiện
(VNĐ)</t>
  </si>
  <si>
    <t>TỔNG CỘNG</t>
  </si>
  <si>
    <t>Ghi chú: đính kèm list chi tiết khám của từng Công ty con có xác nhận.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</si>
  <si>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</si>
  <si>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rPr>
        <b/>
        <sz val="18"/>
        <color theme="1"/>
        <rFont val="Times New Roman"/>
        <family val="1"/>
      </rPr>
      <t>PHỤ LỤC</t>
    </r>
    <r>
      <rPr>
        <sz val="11"/>
        <color theme="1"/>
        <rFont val="Times New Roman"/>
        <family val="1"/>
      </rPr>
      <t xml:space="preserve">
Đính kèm hợp đồng số:
Danh sách và chi phí thực hiện Khám sức khỏe định kỳ năm 2024 của các Công ty con.</t>
    </r>
  </si>
  <si>
    <t>(blank)</t>
  </si>
  <si>
    <t>Grand Total</t>
  </si>
  <si>
    <t>Sum of Chi phí</t>
  </si>
  <si>
    <t>Row Labels</t>
  </si>
  <si>
    <t>Count of STT</t>
  </si>
  <si>
    <t>V</t>
  </si>
  <si>
    <t>MỤC</t>
  </si>
  <si>
    <t>VI</t>
  </si>
  <si>
    <t>VII</t>
  </si>
  <si>
    <t>LỆCH</t>
  </si>
  <si>
    <t>SƯƠNG</t>
  </si>
  <si>
    <t>III</t>
  </si>
  <si>
    <t>TỔNG HỢP</t>
  </si>
  <si>
    <t>IV</t>
  </si>
  <si>
    <t>VIII</t>
  </si>
  <si>
    <t>IX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</si>
  <si>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</si>
  <si>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</si>
  <si>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</si>
  <si>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</si>
  <si>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</si>
  <si>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</si>
  <si>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</si>
  <si>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</si>
  <si>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</si>
  <si>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DO TÁCH BAN LÃNH ĐẠO RA 9 NGƯỜI</t>
  </si>
  <si>
    <t>NOTE</t>
  </si>
  <si>
    <t>I</t>
  </si>
  <si>
    <t>II</t>
  </si>
  <si>
    <t>THIẾU NGƯỜI ( DO BỎ GÓI LÃNH ĐẠO )</t>
  </si>
  <si>
    <t>TÁCH 1 Lãnh đạo giá trị: 2.512.300</t>
  </si>
  <si>
    <t>Trừ đi 8 người lãnh đạo 19.371.700 ( CHƯA TÁCH 8 NGƯỜI RA TRONG SHEET)</t>
  </si>
  <si>
    <t>Trừ 1 lãnh đạo 2.512.300 ( CHƯA TÁCH 01 NGƯỜI LĐ RA TRONG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</si>
</sst>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000000"/>
    <numFmt numFmtId="166" formatCode="_-* #,##0\ _₫_-;\-* #,##0\ _₫_-;_-* &quot;-&quot;??\ _₫_-;_-@_-"/>
    <numFmt numFmtId="167" formatCode="_(* #,##0_);_(* \(#,##0\);_(* &quot;-&quot;??_);_(@_)"/>
  </numFmts>
  <fonts count="20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1"/>
      <name val="Times New Roman"/>
      <family val="1"/>
    </font>
    <font>
      <b/>
      <i/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vertical="top"/>
    </xf>
    <xf numFmtId="0" fontId="2" fillId="5" borderId="0" xfId="0" applyFont="1" applyFill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 wrapText="1"/>
    </xf>
    <xf numFmtId="167" fontId="2" fillId="3" borderId="10" xfId="0" applyNumberFormat="1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left" vertical="center" wrapText="1"/>
    </xf>
    <xf numFmtId="166" fontId="3" fillId="3" borderId="9" xfId="1" applyNumberFormat="1" applyFont="1" applyFill="1" applyBorder="1" applyAlignment="1">
      <alignment horizontal="right" vertical="center"/>
    </xf>
    <xf numFmtId="0" fontId="3" fillId="3" borderId="10" xfId="0" applyFont="1" applyFill="1" applyBorder="1" applyAlignment="1">
      <alignment horizontal="left" vertical="center" wrapText="1"/>
    </xf>
    <xf numFmtId="167" fontId="3" fillId="3" borderId="9" xfId="1" applyNumberFormat="1" applyFont="1" applyFill="1" applyBorder="1" applyAlignment="1">
      <alignment vertical="center"/>
    </xf>
    <xf numFmtId="167" fontId="3" fillId="3" borderId="11" xfId="0" applyNumberFormat="1" applyFont="1" applyFill="1" applyBorder="1" applyAlignment="1">
      <alignment vertical="center"/>
    </xf>
    <xf numFmtId="0" fontId="3" fillId="3" borderId="12" xfId="0" applyFont="1" applyFill="1" applyBorder="1" applyAlignment="1">
      <alignment horizontal="left" vertical="center" wrapText="1"/>
    </xf>
    <xf numFmtId="167" fontId="3" fillId="3" borderId="9" xfId="1" applyNumberFormat="1" applyFont="1" applyFill="1" applyBorder="1" applyAlignment="1">
      <alignment horizontal="left" vertical="center" wrapText="1"/>
    </xf>
    <xf numFmtId="167" fontId="6" fillId="2" borderId="11" xfId="1" applyNumberFormat="1" applyFont="1" applyFill="1" applyBorder="1" applyAlignment="1">
      <alignment horizontal="left" vertical="center"/>
    </xf>
    <xf numFmtId="167" fontId="3" fillId="0" borderId="0" xfId="1" applyNumberFormat="1" applyFont="1" applyAlignment="1">
      <alignment horizontal="left"/>
    </xf>
    <xf numFmtId="165" fontId="2" fillId="3" borderId="9" xfId="0" applyNumberFormat="1" applyFont="1" applyFill="1" applyBorder="1" applyAlignment="1">
      <alignment horizontal="left" vertical="center"/>
    </xf>
    <xf numFmtId="165" fontId="2" fillId="0" borderId="0" xfId="0" applyNumberFormat="1" applyFont="1"/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 wrapText="1"/>
    </xf>
    <xf numFmtId="167" fontId="3" fillId="5" borderId="6" xfId="1" applyNumberFormat="1" applyFont="1" applyFill="1" applyBorder="1" applyAlignment="1">
      <alignment vertical="center"/>
    </xf>
    <xf numFmtId="167" fontId="3" fillId="5" borderId="6" xfId="1" applyNumberFormat="1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 wrapText="1"/>
    </xf>
    <xf numFmtId="165" fontId="3" fillId="4" borderId="6" xfId="0" applyNumberFormat="1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top" wrapText="1"/>
    </xf>
    <xf numFmtId="167" fontId="7" fillId="5" borderId="4" xfId="1" applyNumberFormat="1" applyFont="1" applyFill="1" applyBorder="1" applyAlignment="1">
      <alignment horizontal="left" vertical="top"/>
    </xf>
    <xf numFmtId="0" fontId="7" fillId="4" borderId="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167" fontId="3" fillId="3" borderId="9" xfId="1" applyNumberFormat="1" applyFont="1" applyFill="1" applyBorder="1" applyAlignment="1">
      <alignment horizontal="center" vertical="center" wrapText="1"/>
    </xf>
    <xf numFmtId="167" fontId="3" fillId="0" borderId="0" xfId="1" applyNumberFormat="1" applyFont="1" applyAlignment="1">
      <alignment horizontal="center"/>
    </xf>
    <xf numFmtId="167" fontId="7" fillId="4" borderId="4" xfId="1" applyNumberFormat="1" applyFont="1" applyFill="1" applyBorder="1" applyAlignment="1">
      <alignment horizontal="center" vertical="top"/>
    </xf>
    <xf numFmtId="0" fontId="2" fillId="3" borderId="26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top" wrapText="1"/>
    </xf>
    <xf numFmtId="167" fontId="7" fillId="5" borderId="25" xfId="1" applyNumberFormat="1" applyFont="1" applyFill="1" applyBorder="1" applyAlignment="1">
      <alignment horizontal="left" vertical="top"/>
    </xf>
    <xf numFmtId="0" fontId="7" fillId="4" borderId="25" xfId="0" applyFont="1" applyFill="1" applyBorder="1" applyAlignment="1">
      <alignment horizontal="center" vertical="top" wrapText="1"/>
    </xf>
    <xf numFmtId="167" fontId="3" fillId="5" borderId="9" xfId="1" applyNumberFormat="1" applyFont="1" applyFill="1" applyBorder="1" applyAlignment="1">
      <alignment vertical="center"/>
    </xf>
    <xf numFmtId="167" fontId="3" fillId="5" borderId="9" xfId="1" applyNumberFormat="1" applyFont="1" applyFill="1" applyBorder="1" applyAlignment="1">
      <alignment horizontal="center" vertical="center"/>
    </xf>
    <xf numFmtId="166" fontId="3" fillId="4" borderId="9" xfId="1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167" fontId="3" fillId="4" borderId="9" xfId="1" applyNumberFormat="1" applyFont="1" applyFill="1" applyBorder="1" applyAlignment="1">
      <alignment vertical="center"/>
    </xf>
    <xf numFmtId="0" fontId="3" fillId="4" borderId="10" xfId="0" applyFont="1" applyFill="1" applyBorder="1" applyAlignment="1">
      <alignment horizontal="left" vertical="center" wrapText="1"/>
    </xf>
    <xf numFmtId="167" fontId="3" fillId="4" borderId="11" xfId="0" applyNumberFormat="1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166" fontId="3" fillId="4" borderId="9" xfId="1" applyNumberFormat="1" applyFont="1" applyFill="1" applyBorder="1" applyAlignment="1">
      <alignment horizontal="center" vertical="center"/>
    </xf>
    <xf numFmtId="167" fontId="3" fillId="4" borderId="9" xfId="1" applyNumberFormat="1" applyFont="1" applyFill="1" applyBorder="1" applyAlignment="1">
      <alignment horizontal="center" vertical="center"/>
    </xf>
    <xf numFmtId="166" fontId="3" fillId="5" borderId="9" xfId="1" applyNumberFormat="1" applyFont="1" applyFill="1" applyBorder="1" applyAlignment="1">
      <alignment horizontal="center" vertical="center"/>
    </xf>
    <xf numFmtId="167" fontId="3" fillId="5" borderId="9" xfId="1" applyNumberFormat="1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left" vertical="center" wrapText="1"/>
    </xf>
    <xf numFmtId="167" fontId="3" fillId="5" borderId="11" xfId="0" applyNumberFormat="1" applyFont="1" applyFill="1" applyBorder="1" applyAlignment="1">
      <alignment horizontal="center" vertical="center"/>
    </xf>
    <xf numFmtId="167" fontId="6" fillId="5" borderId="11" xfId="1" applyNumberFormat="1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left" vertical="center" wrapText="1"/>
    </xf>
    <xf numFmtId="167" fontId="6" fillId="4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7" fontId="3" fillId="3" borderId="9" xfId="1" applyNumberFormat="1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165" fontId="2" fillId="3" borderId="31" xfId="0" applyNumberFormat="1" applyFont="1" applyFill="1" applyBorder="1" applyAlignment="1">
      <alignment horizontal="left" vertical="center"/>
    </xf>
    <xf numFmtId="0" fontId="2" fillId="3" borderId="31" xfId="0" applyFont="1" applyFill="1" applyBorder="1" applyAlignment="1">
      <alignment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left" vertical="center" wrapText="1"/>
    </xf>
    <xf numFmtId="167" fontId="3" fillId="3" borderId="31" xfId="1" applyNumberFormat="1" applyFont="1" applyFill="1" applyBorder="1" applyAlignment="1">
      <alignment horizontal="center" vertical="center" wrapText="1"/>
    </xf>
    <xf numFmtId="167" fontId="2" fillId="3" borderId="32" xfId="0" applyNumberFormat="1" applyFont="1" applyFill="1" applyBorder="1" applyAlignment="1">
      <alignment horizontal="left" vertical="center" wrapText="1"/>
    </xf>
    <xf numFmtId="167" fontId="7" fillId="5" borderId="25" xfId="1" applyNumberFormat="1" applyFont="1" applyFill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66" fontId="3" fillId="5" borderId="9" xfId="1" applyNumberFormat="1" applyFont="1" applyFill="1" applyBorder="1" applyAlignment="1">
      <alignment horizontal="right" vertical="center"/>
    </xf>
    <xf numFmtId="167" fontId="3" fillId="5" borderId="9" xfId="1" applyNumberFormat="1" applyFont="1" applyFill="1" applyBorder="1" applyAlignment="1">
      <alignment horizontal="left" vertical="center" wrapText="1"/>
    </xf>
    <xf numFmtId="167" fontId="3" fillId="5" borderId="11" xfId="0" applyNumberFormat="1" applyFont="1" applyFill="1" applyBorder="1" applyAlignment="1">
      <alignment vertical="center"/>
    </xf>
    <xf numFmtId="167" fontId="6" fillId="5" borderId="11" xfId="1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167" fontId="2" fillId="3" borderId="10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167" fontId="3" fillId="0" borderId="0" xfId="1" applyNumberFormat="1" applyFont="1" applyAlignment="1">
      <alignment horizontal="right"/>
    </xf>
    <xf numFmtId="167" fontId="3" fillId="5" borderId="9" xfId="1" applyNumberFormat="1" applyFont="1" applyFill="1" applyBorder="1" applyAlignment="1">
      <alignment horizontal="right" vertical="center" wrapText="1"/>
    </xf>
    <xf numFmtId="167" fontId="6" fillId="5" borderId="11" xfId="1" applyNumberFormat="1" applyFont="1" applyFill="1" applyBorder="1" applyAlignment="1">
      <alignment horizontal="right" vertical="center"/>
    </xf>
    <xf numFmtId="167" fontId="3" fillId="5" borderId="9" xfId="1" applyNumberFormat="1" applyFont="1" applyFill="1" applyBorder="1" applyAlignment="1">
      <alignment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167" fontId="3" fillId="3" borderId="31" xfId="1" applyNumberFormat="1" applyFont="1" applyFill="1" applyBorder="1" applyAlignment="1">
      <alignment horizontal="left" vertical="center" wrapText="1"/>
    </xf>
    <xf numFmtId="0" fontId="2" fillId="3" borderId="31" xfId="0" applyFont="1" applyFill="1" applyBorder="1" applyAlignment="1">
      <alignment horizontal="center" vertical="center" shrinkToFit="1"/>
    </xf>
    <xf numFmtId="0" fontId="12" fillId="0" borderId="0" xfId="0" applyFont="1"/>
    <xf numFmtId="0" fontId="14" fillId="6" borderId="25" xfId="0" applyFont="1" applyFill="1" applyBorder="1" applyAlignment="1">
      <alignment horizontal="center" vertical="center"/>
    </xf>
    <xf numFmtId="167" fontId="14" fillId="6" borderId="25" xfId="1" applyNumberFormat="1" applyFont="1" applyFill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/>
    </xf>
    <xf numFmtId="167" fontId="12" fillId="0" borderId="25" xfId="1" applyNumberFormat="1" applyFont="1" applyBorder="1" applyAlignment="1">
      <alignment vertical="center"/>
    </xf>
    <xf numFmtId="0" fontId="15" fillId="0" borderId="25" xfId="0" applyFont="1" applyBorder="1" applyAlignment="1">
      <alignment horizontal="center" vertical="center"/>
    </xf>
    <xf numFmtId="167" fontId="15" fillId="0" borderId="25" xfId="1" applyNumberFormat="1" applyFont="1" applyBorder="1" applyAlignment="1">
      <alignment vertical="center"/>
    </xf>
    <xf numFmtId="167" fontId="12" fillId="0" borderId="0" xfId="0" applyNumberFormat="1" applyFont="1"/>
    <xf numFmtId="167" fontId="12" fillId="0" borderId="0" xfId="1" applyNumberFormat="1" applyFont="1"/>
    <xf numFmtId="0" fontId="16" fillId="0" borderId="0" xfId="0" applyFont="1"/>
    <xf numFmtId="0" fontId="17" fillId="0" borderId="0" xfId="0" pivotButton="1" applyFont="1"/>
    <xf numFmtId="0" fontId="17" fillId="0" borderId="0" xfId="0" applyFont="1"/>
    <xf numFmtId="0" fontId="17" fillId="0" borderId="25" xfId="0" applyFont="1" applyBorder="1"/>
    <xf numFmtId="0" fontId="18" fillId="0" borderId="25" xfId="0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167" fontId="17" fillId="0" borderId="0" xfId="0" applyNumberFormat="1" applyFont="1"/>
    <xf numFmtId="167" fontId="17" fillId="0" borderId="25" xfId="0" applyNumberFormat="1" applyFont="1" applyBorder="1"/>
    <xf numFmtId="0" fontId="18" fillId="0" borderId="25" xfId="0" applyFont="1" applyBorder="1"/>
    <xf numFmtId="167" fontId="18" fillId="0" borderId="25" xfId="0" applyNumberFormat="1" applyFont="1" applyBorder="1"/>
    <xf numFmtId="0" fontId="17" fillId="0" borderId="25" xfId="0" applyFont="1" applyBorder="1" applyAlignment="1">
      <alignment horizontal="left" vertical="center"/>
    </xf>
    <xf numFmtId="3" fontId="14" fillId="0" borderId="25" xfId="0" applyNumberFormat="1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167" fontId="19" fillId="0" borderId="25" xfId="1" applyNumberFormat="1" applyFont="1" applyFill="1" applyBorder="1" applyAlignment="1">
      <alignment horizontal="center" vertical="center"/>
    </xf>
    <xf numFmtId="167" fontId="14" fillId="0" borderId="25" xfId="1" applyNumberFormat="1" applyFont="1" applyFill="1" applyBorder="1" applyAlignment="1">
      <alignment vertical="center"/>
    </xf>
    <xf numFmtId="0" fontId="12" fillId="0" borderId="2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67" fontId="3" fillId="5" borderId="21" xfId="1" applyNumberFormat="1" applyFont="1" applyFill="1" applyBorder="1" applyAlignment="1">
      <alignment horizontal="center" vertical="center"/>
    </xf>
    <xf numFmtId="167" fontId="3" fillId="5" borderId="22" xfId="1" applyNumberFormat="1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165" fontId="3" fillId="4" borderId="4" xfId="0" applyNumberFormat="1" applyFont="1" applyFill="1" applyBorder="1" applyAlignment="1">
      <alignment horizontal="center" vertical="center" wrapText="1"/>
    </xf>
    <xf numFmtId="165" fontId="3" fillId="4" borderId="19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 shrinkToFit="1"/>
    </xf>
    <xf numFmtId="0" fontId="3" fillId="4" borderId="19" xfId="0" applyFont="1" applyFill="1" applyBorder="1" applyAlignment="1">
      <alignment horizontal="center" vertical="center" wrapText="1" shrinkToFit="1"/>
    </xf>
    <xf numFmtId="0" fontId="7" fillId="4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4" borderId="25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 wrapText="1"/>
    </xf>
    <xf numFmtId="165" fontId="3" fillId="4" borderId="25" xfId="0" applyNumberFormat="1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 shrinkToFit="1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 wrapText="1"/>
    </xf>
    <xf numFmtId="165" fontId="3" fillId="5" borderId="25" xfId="0" applyNumberFormat="1" applyFont="1" applyFill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 wrapText="1" shrinkToFit="1"/>
    </xf>
    <xf numFmtId="0" fontId="7" fillId="5" borderId="25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left" vertical="center"/>
    </xf>
    <xf numFmtId="0" fontId="3" fillId="3" borderId="24" xfId="0" applyFont="1" applyFill="1" applyBorder="1" applyAlignment="1">
      <alignment horizontal="left" vertical="center"/>
    </xf>
    <xf numFmtId="0" fontId="3" fillId="3" borderId="27" xfId="0" applyFont="1" applyFill="1" applyBorder="1" applyAlignment="1">
      <alignment horizontal="left" vertical="center"/>
    </xf>
    <xf numFmtId="0" fontId="3" fillId="3" borderId="22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8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font>
        <name val="Times New Roman"/>
        <family val="1"/>
      </font>
    </dxf>
    <dxf>
      <numFmt numFmtId="167" formatCode="_(* #,##0_);_(* \(#,##0\);_(* &quot;-&quot;??_);_(@_)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645.596097569447" createdVersion="8" refreshedVersion="8" minRefreshableVersion="3" recordCount="770" xr:uid="{EAFF2F69-CF1D-46F2-9FED-B661C6F45564}">
  <cacheSource type="worksheet">
    <worksheetSource ref="A2:BA772" sheet="Chi phí CBNV - Tổng TEST"/>
  </cacheSource>
  <cacheFields count="53">
    <cacheField name="STT" numFmtId="0">
      <sharedItems containsMixedTypes="1" containsNumber="1" containsInteger="1" minValue="1" maxValue="769" count="770">
        <s v="Đơn giá danh mục khám (VNĐ)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</sharedItems>
    </cacheField>
    <cacheField name="MSNV" numFmtId="165">
      <sharedItems containsString="0" containsBlank="1" containsNumber="1" containsInteger="1" minValue="406017" maxValue="24081459"/>
    </cacheField>
    <cacheField name="Họ và tên" numFmtId="0">
      <sharedItems containsBlank="1" count="759">
        <m/>
        <s v="Trần Đức Danh"/>
        <s v="Đỗ Minh Huấn"/>
        <s v="Hoàng Tiến Phương"/>
        <s v="Lê Văn Huy Phát"/>
        <s v="Trà Minh Thông"/>
        <s v="Ngô Thị Sương"/>
        <s v="Phạm Thị Thùy Na"/>
        <s v="Huỳnh Thị Phương Thùy"/>
        <s v="Lương Hòa"/>
        <s v="Phạm Thị Bích Ngọc"/>
        <s v="Trần Văn Hoan"/>
        <s v="Nguyễn Lê Thanh Nguyên"/>
        <s v="Ngô Thị Kiều Oanh"/>
        <s v="Nguyễn Văn Tuấn"/>
        <s v="Phạm Thị Thân"/>
        <s v="Phạm Văn Long"/>
        <s v="Ngô Thị Hiệp"/>
        <s v="Phạm Thanh Chung"/>
        <s v="Nguyễn Toàn"/>
        <s v="Nguyễn Thị Kim Anh"/>
        <s v="Trần Lê Nam"/>
        <s v="Nguyễn Thị Thanh Nhung"/>
        <s v="Nguyễn Thị Đoàn"/>
        <s v="Lê Trúc Sinh"/>
        <s v="Nguyễn Thế Vận"/>
        <s v="Nguyễn Thị Bích Lũy"/>
        <s v="Châu Ngọc Tiến"/>
        <s v="Phạm Văn Lộc"/>
        <s v="Trương Văn Luật"/>
        <s v="Nguyễn Tuấn Trang"/>
        <s v="Phạm Đắc Tí"/>
        <s v="Chung Thị Minh Tưởng"/>
        <s v="Nguyễn Thành Việt"/>
        <s v="Phạm Ngọc Thái"/>
        <s v="Nguyễn Thị Lợi"/>
        <s v="Phạm Thị Bích Diện"/>
        <s v="Nguyễn Cao Vinh"/>
        <s v="Nguyễn Văn Viển"/>
        <s v="Trần Anh Tài"/>
        <s v="Phạm Thị Chung"/>
        <s v="Nguyễn Sáu"/>
        <s v="Lê Nguyễn Anh Nguyên"/>
        <s v="Nguyễn Thiện An"/>
        <s v="Cao Thị Vy"/>
        <s v="Nguyễn Thị Lẹ"/>
        <s v="Lê Xuân Truyền"/>
        <s v="Cao Xuân Nguyên"/>
        <s v="Bùi Văn Bình"/>
        <s v="Nguyễn Thị Mỹ Duyên"/>
        <s v="Nguyễn Văn Lâm"/>
        <s v="Mai Văn Vinh"/>
        <s v="Nguyễn Văn Việt"/>
        <s v="Nguyễn Khắc Tâm"/>
        <s v="Huỳnh Ánh Vinh"/>
        <s v="Võ Ngọc Khánh"/>
        <s v="Lê Ngọc Tường Tâm"/>
        <s v="Huỳnh Đức Hùng"/>
        <s v="Lâm Văn Cường"/>
        <s v="Nguyễn Thị Thiên"/>
        <s v="Lê Hồng Tuấn"/>
        <s v="Hồ Văn Vĩnh"/>
        <s v="Châu Phạm Ngọc Thắng"/>
        <s v="Đinh Tấn Quang"/>
        <s v="Trần Đức Minh"/>
        <s v="Nguyễn Thị Hữu Phước"/>
        <s v="Đoàn Xuân Dũng"/>
        <s v="Phạm Viết Minh"/>
        <s v="Ngô Thị Mười"/>
        <s v="Dương Văn Tùng"/>
        <s v="Nguyễn Ngọc Khối"/>
        <s v="Ngô Thị Hồng Vy"/>
        <s v="Nguyễn Đức Hưng"/>
        <s v="Nguyễn Huy Hưng"/>
        <s v="Lê Đắc Hùng"/>
        <s v="Nguyễn Văn Tý"/>
        <s v="Nguyễn Hoàng Việt"/>
        <s v="Nguyễn Thị Ngọc"/>
        <s v="Huỳnh Đức Tín"/>
        <s v="Nguyễn Thị Ái Vân"/>
        <s v="Nguyễn Anh Trí"/>
        <s v="Võ Minh Phụng"/>
        <s v="Trần Quốc"/>
        <s v="Đỗ Dương Quang"/>
        <s v="Trần Thị Kim Quý"/>
        <s v="Phạm Bá Đức"/>
        <s v="Nguyễn Văn Dũng"/>
        <s v="Lê Văn Một"/>
        <s v="Nguyễn Hữu Diên"/>
        <s v="Nguyễn Văn Duy Lễ"/>
        <s v="Phạm Thị Hiếu"/>
        <s v="Trần Văn Thành"/>
        <s v="Võ Thị Thu"/>
        <s v="Trương Văn Hữu Thành"/>
        <s v="Phan Anh Long Quốc"/>
        <s v="Thái Thị Ngân"/>
        <s v="Đặng Văn Hạ"/>
        <s v="Đoàn Lê Nghĩa"/>
        <s v="Nguyễn Văn Hữu"/>
        <s v="Phạm Thị Chánh"/>
        <s v="Mai Thị Vy"/>
        <s v="Trần Văn Nghĩa"/>
        <s v="Mai Văn Hải"/>
        <s v="Đào Tấn Tới"/>
        <s v="Doãn Bá Bảo"/>
        <s v="Mai Tường"/>
        <s v="Nguyễn Thị Quý"/>
        <s v="Nguyễn Huy Chương"/>
        <s v="Phạm Văn Khánh"/>
        <s v="Hồ Vũ Ngọc Oanh"/>
        <s v="Trần Văn Toàn"/>
        <s v="Nguyễn Tấn Thành"/>
        <s v="Nguyễn Đức Công"/>
        <s v="Huỳnh Tấn Tiến"/>
        <s v="Nguyễn Lương Nhân"/>
        <s v="Zơ Râm Phụng"/>
        <s v="Lê Quang Bình"/>
        <s v="Đoàn Thị Mộng Hiền"/>
        <s v="Trần Thanh Hậu"/>
        <s v="Phan Thanh Sa"/>
        <s v="Võ Thanh Luyện"/>
        <s v="Ngô Quang Thịnh"/>
        <s v="Cao Thanh Trường"/>
        <s v="Huỳnh Phúc"/>
        <s v="Phùng Thị Sự"/>
        <s v="Võ Văn Thiệu"/>
        <s v="Trần Văn Vỹ"/>
        <s v="Trần Thanh Lâm"/>
        <s v="Nguyễn Đắc Chung"/>
        <s v="Đặng Vũ Hoàng"/>
        <s v="Đặng Thị Tới"/>
        <s v="Phạm Văn Tuấn"/>
        <s v="Trần Thị Xuân"/>
        <s v="Tưởng Văn Thắng"/>
        <s v="Đặng Tấn Khoa"/>
        <s v="Huỳnh Thị Phương Uyên"/>
        <s v="Huỳnh Tấn Duy"/>
        <s v="Nguyễn Tiến Trung"/>
        <s v="Nguyễn Quốc Thịnh"/>
        <s v="Nguyễn Thị Tú Hoanh"/>
        <s v="Võ Hồng Minh"/>
        <s v="Trần Sinh Nhật"/>
        <s v="Ngô Văn Lỉnh"/>
        <s v="Hồ Văn Quang"/>
        <s v="Nguyễn Thị Lai"/>
        <s v="Đỗ Văn Dương"/>
        <s v="Phạm Thị Kim Hoa"/>
        <s v="Võ Bá Anh"/>
        <s v="Trần Minh Hùng"/>
        <s v="Lê Thị Minh Nam"/>
        <s v="Bùi Văn Tùng"/>
        <s v="Cao Thị Thu Phương"/>
        <s v="Ngô Văn Thái"/>
        <s v="Nguyễn Chí Linh"/>
        <s v="Nguyễn Thị Kim Phương"/>
        <s v="Bùi Văn Huynh"/>
        <s v="Bùi Tấn Lào"/>
        <s v="Bùi Thị Thu Vi"/>
        <s v="Nguyễn Thanh Hùng"/>
        <s v="Nguyễn Thị Kim Liễu"/>
        <s v="Phạm Thị Xuân Nỡ"/>
        <s v="Lê Thị Xuân"/>
        <s v="Nguyễn Văn Anh"/>
        <s v="Nguyễn Đăng Việt"/>
        <s v="Nguyễn Thị Thanh Lượng"/>
        <s v="Trần Ngọc Thiên Trí"/>
        <s v="Nguyễn Thị Thanh"/>
        <s v="Nguyễn Tấn Phương"/>
        <s v="Huỳnh Văn Dũng"/>
        <s v="Trần Văn Anh Bảo"/>
        <s v="Nguyễn Quốc Cường"/>
        <s v="Nguyễn Thanh Hải"/>
        <s v="Nguyễn Tấn Nhựt"/>
        <s v="Lê Hà Trung"/>
        <s v="Nguyễn Thanh Tuấn"/>
        <s v="Nguyễn Thị Bích Thu"/>
        <s v="Lê Hồng Hải"/>
        <s v="Nguyễn Văn Viên"/>
        <s v="Mai Văn Nhật"/>
        <s v="Nguyễn Đức Nam"/>
        <s v="Nguyễn Cưỡng"/>
        <s v="Đặng Thị Như Vỹ"/>
        <s v="Nguyễn Cao Song"/>
        <s v="Lê Đức Sang"/>
        <s v="Lê Văn Thiên"/>
        <s v="Nguyễn Tấn Thọ"/>
        <s v="Đỗ Quang Thắng"/>
        <s v="Võ Thành Nghĩa"/>
        <s v="Nguyễn Đức Quyền"/>
        <s v="Nguyễn Thảo"/>
        <s v="Dương Thị Lệ Thu"/>
        <s v="Nguyễn Văn Ngọc"/>
        <s v="Nguyễn Văn Cầm"/>
        <s v="Phạm Thị Thu Giang"/>
        <s v="Nguyễn Hoàng Ty"/>
        <s v="Nguyễn Thanh Chung"/>
        <s v="Nguyễn Thanh Chúc"/>
        <s v="Nguyễn Tấn Thự"/>
        <s v="Nguyễn Văn Chiến"/>
        <s v="Đỗ Xuân Tích"/>
        <s v="Đỗ Quang"/>
        <s v="Trần Ánh Nhật"/>
        <s v="Bùi Quốc Ngân"/>
        <s v="Huỳnh Thị Hoa"/>
        <s v="Phan Đình Thọ"/>
        <s v="Võ Thị Thanh Tưởng"/>
        <s v="Bùi Văn Long"/>
        <s v="Nguyễn Quốc Bảo"/>
        <s v="Trần Thị Hằng"/>
        <s v="Trần Nguyên Hản"/>
        <s v="Cầm Thị Hiền"/>
        <s v="Nguyễn Văn Minh"/>
        <s v="Đặng Ngọc Bảo"/>
        <s v="Phan Thị Trâm"/>
        <s v="Nguyễn Thị Thu Trinh"/>
        <s v="Lê Đình Tịnh"/>
        <s v="Trần Thanh Tuấn"/>
        <s v="Nguyễn Tấn Duy"/>
        <s v="Bùi Thị Thu Hồng"/>
        <s v="Nguyễn Thị Mai"/>
        <s v="Bùi Minh Tân"/>
        <s v="Lê Duy Hải"/>
        <s v="Lương Văn Phát"/>
        <s v="Nguyễn Văn Chung"/>
        <s v="Lê Nguyễn Hoài Luyn"/>
        <s v="Nguyễn Tri Thức"/>
        <s v="Đinh Thị Thu Hà"/>
        <s v="Nguyễn Thị Ngọc Huyền"/>
        <s v="Nguyễn Phước Thảo Linh"/>
        <s v="Hồ Văn Nghĩa"/>
        <s v="Phan Tấn Tài"/>
        <s v="Nguyễn Thị Bình Luyn"/>
        <s v="Nguyễn Thị Thu Hà"/>
        <s v="Võ Văn Trúc"/>
        <s v="Phan Vinh"/>
        <s v="Bùi Anh Đô"/>
        <s v="Phạm Thanh Việt"/>
        <s v="Nguyễn Thị Thanh Tuyết"/>
        <s v="Võ Đăng Công"/>
        <s v="Trần Quang Giáp"/>
        <s v="Phạm Thị Kim Oanh"/>
        <s v="Nguyễn Tấn Tùng"/>
        <s v="Châu Ngọc Sơn"/>
        <s v="Bùi Thị Thánh"/>
        <s v="Lê Tấn Điệp"/>
        <s v="Phạm Ngọc Quý"/>
        <s v="Hứa Văn Dũng"/>
        <s v="Phạm Tấn Bảo"/>
        <s v="Nguyễn Thị Huỳnh Uyên"/>
        <s v="Đoàn Tri Phong"/>
        <s v="Nguyễn Thị Thu Sương"/>
        <s v="Lương Thị Thu Linh"/>
        <s v="Trần Thị Xuân Linh"/>
        <s v="Nguyễn Thị Lan"/>
        <s v="Phạm Công Vương"/>
        <s v="Đinh Thị Nhật Linh"/>
        <s v="Lê Minh Huy"/>
        <s v="Trần Nguyễn Hoàng Duy"/>
        <s v="Nguyễn Đức Tiến"/>
        <s v="Dương Thanh Dũng"/>
        <s v="Trần Văn Hữu"/>
        <s v="Nguyễn Thị Kiều Oanh"/>
        <s v="Huỳnh Thị Hậu"/>
        <s v="Nguyễn Kim Tiến"/>
        <s v="Lê Thị Như Quỳnh"/>
        <s v="Huỳnh Thị Ngọc Tuyền"/>
        <s v="Đỗ Thị Tứ"/>
        <s v="Phạm Ngọc Xuyên"/>
        <s v="Võ Khoa"/>
        <s v="Trần Quốc Hùng"/>
        <s v="Phạm Hữu Thanh"/>
        <s v="Cao Thị Thanh Phương"/>
        <s v="Nguyễn Thị Tiền"/>
        <s v="Ôn Thị Trâm"/>
        <s v="Huỳnh Thị Lệ Thu"/>
        <s v="Nguyễn Thị Kim Thương"/>
        <s v="Trương Đình Kiệt"/>
        <s v="Trịnh Nguyễn Xuân Hương"/>
        <s v="Bùi Thái Thùy"/>
        <s v="Hồ Ngọc Trị"/>
        <s v="Ngô Tấn Tiến"/>
        <s v="Nguyễn Thị Kim Đào"/>
        <s v="Phạm Thị Hoàng Oanh"/>
        <s v="Cao Thị Thùy Dương"/>
        <s v="Nguyễn Thị Mỹ Hạnh"/>
        <s v="Đoàn Ngọc Thịnh"/>
        <s v="Hồ Tấn Anh"/>
        <s v="Trần Phương Thảo"/>
        <s v="Đoàn Thị Kim Chi"/>
        <s v="Võ Thị Ngọc Trâm"/>
        <s v="Huỳnh Thị Mỹ Linh"/>
        <s v="Võ Trung Chính"/>
        <s v="Nguyễn Thị Hồng Ni"/>
        <s v="Lê Thị Mỹ Duyên"/>
        <s v="Phan Lê Na"/>
        <s v="Đỗ Thị Châu"/>
        <s v="Trần Thúy Hiền"/>
        <s v="Đoàn Thanh Linh"/>
        <s v="Phạm Thị Mỹ Linh"/>
        <s v="Nguyễn Tấn Tiến"/>
        <s v="Đỗ Thị Dung Cư"/>
        <s v="Phạm Linh Nhi"/>
        <s v="Phạm Anh Nhật"/>
        <s v="Nguyễn Hoàng Vũ"/>
        <s v="Hà Nguyên Bảo Ngọc"/>
        <s v="Kiều Gia Huy"/>
        <s v="Nguyễn Thị Thu Thảo"/>
        <s v="Nguyễn Hoài An"/>
        <s v="Nguyễn Quang Khải"/>
        <s v="Bùi Lưu Bảo Trâm"/>
        <s v="Trần Ánh Nhi"/>
        <s v="Đồng Phước Mạnh Linh"/>
        <s v="Võ Văn Tiên"/>
        <s v="Trần Phú Xuân"/>
        <s v="Phan Thanh Cường"/>
        <s v="Trương Thị Vũ Nhi"/>
        <s v="Ngô Thị Mai Thảo"/>
        <s v="Trương Thị Kim Vân"/>
        <s v="Võ Kim Cương"/>
        <s v="Nguyễn Hoàng Anh"/>
        <s v="Nguyễn Quốc Chí"/>
        <s v="Lê Duy Hùng"/>
        <s v="Trần Minh Hải"/>
        <s v="Lê Minh Tuấn"/>
        <s v="Nguyễn Thị Thúy An"/>
        <s v="Trần Văn Nguyên"/>
        <s v="Nguyễn Anh Trọng"/>
        <s v="Phạm Phú Tuệ"/>
        <s v="Hệ Thị Mai Biển"/>
        <s v="Lê Đình Thuận"/>
        <s v="Võ Đức Anh"/>
        <s v="Nguyễn Văn Hiệu"/>
        <s v="Ngô Thị Hòa Thương"/>
        <s v="Nguyễn Ngọc Huỳnh Duyên"/>
        <s v="Nguyễn Đức Luân"/>
        <s v="Phan Minh Thống"/>
        <s v="Trịnh Tú Ngân"/>
        <s v="Lê Thị Thúy Tiên"/>
        <s v="Nguyễn Thị Thùy Trâm"/>
        <s v="Trần Lê Khánh Chi"/>
        <s v="Nguyễn Uyên Thanh"/>
        <s v="Nguyễn Hữu Lộc"/>
        <s v="Lê Văn Trường"/>
        <s v="Nguyễn Nhật Pháp"/>
        <s v="Phạm Ngọc Ri"/>
        <s v="Trương Công Vũ"/>
        <s v="Huỳnh Nguyễn Phương Khánh"/>
        <s v="Phan Đình Trí"/>
        <s v="Võ Duy Tài"/>
        <s v="Phan Trần Hội Nguyên"/>
        <s v="Huỳnh Tiểu My"/>
        <s v="Nguyễn Dương Phúc"/>
        <s v="Ngô Đăng Khoa"/>
        <s v="Lý Hoàng"/>
        <s v="Nguyễn Cửu Thị Trà My"/>
        <s v="Vũ Hồng Khánh"/>
        <s v="Trần Thị Khuyên"/>
        <s v="Lương Vũ Phúc"/>
        <s v="Nguyễn Tiểu My"/>
        <s v="Lương Trường Phước"/>
        <s v="Võ Trần Thảo Nguyên"/>
        <s v="Nguyễn Phạm Phương Uyên"/>
        <s v="Nguyễn Đình Phúc"/>
        <s v="Nguyễn Thị Lệ Thu"/>
        <s v="Trịnh Minh Hào"/>
        <s v="Nguyễn Vũ Luân"/>
        <s v="Đoàn Văn An"/>
        <s v="Đinh Thị Thu Sương"/>
        <s v="Huỳnh Kim Mai Thy"/>
        <s v="Trần Minh Vỹ"/>
        <s v="Nguyễn Quang Vũ"/>
        <s v="Huỳnh Thị Thanh Hằng"/>
        <s v="Trần Thị Yến Nhi"/>
        <s v="Nguyễn Hoàng Yến"/>
        <s v="Nguyễn Hoàng Gia Khương"/>
        <s v="Hồ Thị Hồng Nhật"/>
        <s v="Nguyễn Thị Kim Chi"/>
        <s v="Nguyễn Thị Hoàng Minh"/>
        <s v="Nguyễn Thị Phương Loan"/>
        <s v="Nguyễn Thị Kiều Mỹ"/>
        <s v="Đặng Thị Minh Nhật"/>
        <s v="Dương Đình Hiếu"/>
        <s v="Phan Nguyễn Anh Trí"/>
        <s v="Lê Trung Hậu"/>
        <s v="Bùi Thị Cẩm Sa"/>
        <s v="Trần Thị Mỹ Phương"/>
        <s v="Phan Thị Giang Hương"/>
        <s v="Phạm Thị Như"/>
        <s v="Nguyễn Thị Hiếu Giang"/>
        <s v="Phạm Triệu Khánh"/>
        <s v="Ngô Thị Thùy Dung"/>
        <s v="Trần Thị Phước Vi"/>
        <s v="Võ Thị Ngọc Hiệp"/>
        <s v="Lương Thị Kiều Duyên"/>
        <s v="Nguyễn Văn Sữ"/>
        <s v="Ngô Xuân Cả"/>
        <s v="Trần Thanh Hào"/>
        <s v="Lê Vinh Dự"/>
        <s v="Đinh Ngọc Phúc"/>
        <s v="Phan Chí Bảo"/>
        <s v="Nguyễn Thị Hoanh Kiều"/>
        <s v="Trần Đức Thiện"/>
        <s v="Nguyễn Huy Cường"/>
        <s v="Phạm Văn Hùng"/>
        <s v="Trần Minh Trí"/>
        <s v="Phạm Tấn Dũng"/>
        <s v="Trần Vũ"/>
        <s v="Châu Quốc Việt"/>
        <s v="Nguyễn Văn Đợi"/>
        <s v="Bích Văn Điền"/>
        <s v="Võ Quốc Hùng"/>
        <s v="Huỳnh Tấn Bằng"/>
        <s v="Nguyễn Ngọc Thạch"/>
        <s v="Nguyễn Thị Lan Vi"/>
        <s v="Võ Song Thịnh"/>
        <s v="Nguyễn Văn Thắng"/>
        <s v="Doãn Bá Tâm"/>
        <s v="Ngô Tuấn Vũ"/>
        <s v="Lê Đức Tài"/>
        <s v="Trương Việt Nam Trân"/>
        <s v="Nguyễn Hồng Định"/>
        <s v="Hồ Văn Dưỡng"/>
        <s v="Ngô Thanh Hà"/>
        <s v="Nguyễn Thị Phương Thảo"/>
        <s v="Nguyễn Ngọc Tiến"/>
        <s v="Võ Đào Nguyên"/>
        <s v="Nguyễn Công Tiến"/>
        <s v="Huỳnh Ngọc Sa"/>
        <s v="Phạm Lê Thục Oanh"/>
        <s v="Trương Văn Tín"/>
        <s v="Nguyễn Thị Ánh Nguyệt"/>
        <s v="Đặng Thị Quân"/>
        <s v="Hồ Đức Lập"/>
        <s v="Nguyễn Thị Huyền My"/>
        <s v="Trần Thị Mai Như"/>
        <s v="Nguyễn Thị Thành"/>
        <s v="Huỳnh Nhật Minh"/>
        <s v="Lê Văn Hòa"/>
        <s v="Đặng Thị Trang"/>
        <s v="Đoàn Thị Thanh Lâm"/>
        <s v="Lê Thị Hải Nhi"/>
        <s v="Lê Thanh Trường"/>
        <s v="Đỗ Minh Kỳ"/>
        <s v="Nguyễn Thị Kiều Diễm"/>
        <s v="Trần Công Kiệm"/>
        <s v="Phạm Thị Trang"/>
        <s v="Nguyễn Thị Thanh Hằng"/>
        <s v="Nguyễn Phước Tâm"/>
        <s v="Nguyễn Thị Thanh Tuyền"/>
        <s v="Huỳnh Thị Thùy Dung"/>
        <s v="Tưởng Thị Thu Hiền"/>
        <s v="Nguyễn Xuân Trung"/>
        <s v="Trương Thị Phương Thảo"/>
        <s v="Đặng Văn Huy"/>
        <s v="Nguyễn Ngọc Duy"/>
        <s v="Nguyễn Thị Vy"/>
        <s v="Huỳnh Quang Nhung"/>
        <s v="Nguyễn Văn Hùng"/>
        <s v="Phạm Trường Tùng"/>
        <s v="Đỗ Minh Tâm"/>
        <s v="Trần Nguyên Nhật Khoa"/>
        <s v="Phạm Đức Chính"/>
        <s v="Võ Thị Ngọc Trinh"/>
        <s v="Phạm Minh Thư"/>
        <s v="Trương Nguyên Thọ"/>
        <s v="Lương Thị Minh Duyên"/>
        <s v="Trần Thảo Linh"/>
        <s v="Lương Thạch Trâm"/>
        <s v="Huỳnh Thị Ý Nhi"/>
        <s v="Võ Thị Phương Hà"/>
        <s v="Nguyễn Văn Vĩnh Phú"/>
        <s v="Nguyễn Văn Bình"/>
        <s v="Ngô Văn Phát Hưng"/>
        <s v="Nguyễn Thị Ánh Tuyết"/>
        <s v="Mai Thị Anh Thư"/>
        <s v="Huỳnh Thị Thu Hiền"/>
        <s v="Phan Bữu Tiến"/>
        <s v="Nguyễn Thị Ly"/>
        <s v="Nguyễn Thị Thu Hương"/>
        <s v="Trương Nhân Kiệt"/>
        <s v="Trần Đan Linh"/>
        <s v="Nguyễn Hùng Phú"/>
        <s v="Trịnh Thị Bích"/>
        <s v="Trần Thiên Bảo Phúc"/>
        <s v="Lê Thục Uyên"/>
        <s v="Nguyễn Hoàng Thuyết"/>
        <s v="Nguyễn Văn Thiệu"/>
        <s v="Lê Thị Thanh Mỹ"/>
        <s v="Trần Thị Ánh"/>
        <s v="Võ Ngọc Diễm"/>
        <s v="Phan Hoàng Khánh"/>
        <s v="Nguyễn Thị Tuyết Nhung"/>
        <s v="Trương Thanh Hải"/>
        <s v="Mai Ngọc Trâm"/>
        <s v="Hoàng Nguyễn Hoài Thương"/>
        <s v="Võ Thị Hồng Phúc"/>
        <s v="Trần Thị Thanh Tuyền"/>
        <s v="Nguyễn Thị Hoa"/>
        <s v="Nguyễn Thành Công"/>
        <s v="Bùi Quốc Tân"/>
        <s v="Lương Thị Thanh Huyền"/>
        <s v="Trần Anh Quốc"/>
        <s v="Đinh Hoàng Phú"/>
        <s v="Phan Như Anh Vũ"/>
        <s v="Trương Thị Cẩm"/>
        <s v="Bùi Vương Ly Ly"/>
        <s v="Phạm Thị Lài"/>
        <s v="Trà Thị Ngọc Anh"/>
        <s v="Trần Xuân Viễn"/>
        <s v="Phạm Đoàn Nguyên"/>
        <s v="Nguyễn Thị Minh Chi"/>
        <s v="Phạm Minh Nở"/>
        <s v="Bùi Thị Thảo"/>
        <s v="Đoàn Minh Anh"/>
        <s v="Trần Thị Kim Ngọc"/>
        <s v="Trần Thị Việt Trinh"/>
        <s v="Nguyễn Thị Hồng Thảo"/>
        <s v="Trần Nguyễn Ánh Minh"/>
        <s v="Trần Thị Hạ"/>
        <s v="Huỳnh Lưu Quốc"/>
        <s v="Bùi Thị Tố Uyên"/>
        <s v="Nguyễn Lưu Văn"/>
        <s v="Nguyễn Thị Minh Thư"/>
        <s v="Trần Minh Hoàng"/>
        <s v="Ngô Thị Tiếp"/>
        <s v="Đỗ Lê Linh Giang"/>
        <s v="Huỳnh Thị Đoan Trinh"/>
        <s v="Trần Công Đông"/>
        <s v="Nguyễn Trần Quốc Huy"/>
        <s v="Đinh Thị Tường Vy"/>
        <s v="Lý Hoàng Minh Thư"/>
        <s v="Trần Lê Diễm Hằng"/>
        <s v="Lê Thị Linh"/>
        <s v="Trần Thị Thanh Lan"/>
        <s v="Nguyễn Lê Thị Bích Hạnh"/>
        <s v="Võ Thị Mỹ Ngọc"/>
        <s v="Nguyễn Thị Diễm Trinh"/>
        <s v="Lê Thị Ánh Tiên"/>
        <s v="Bùi Thị Yên"/>
        <s v="Nguyễn Thị Quỳnh Như"/>
        <s v="Phan Thị Mỹ"/>
        <s v="Lê Thị Tài"/>
        <s v="Trương Giao Trọn"/>
        <s v="Trần Thị Quỳnh Anh"/>
        <s v="Trần Thị Hải Quyên"/>
        <s v="Lương Thị Thu Sang"/>
        <s v="Nguyễn Thị Trường Dung"/>
        <s v="Võ Thị Ái Vy"/>
        <s v="Phan Thành Thịnh"/>
        <s v="Tăng Thị Minh Thân"/>
        <s v="Hồ Duy Bình"/>
        <s v="Trần Quốc Huy"/>
        <s v="Huỳnh Hoàng Hoa"/>
        <s v="Phan Thị Ngọc Hân"/>
        <s v="Nguyễn Trần Hồng Ngọc"/>
        <s v="Trịnh Thị Thanh Thu"/>
        <s v="Phan Thị Như Phúc"/>
        <s v="Lê Tuấn Giang"/>
        <s v="Đặng Thành Hai"/>
        <s v="Trịnh Thị Phương Thảo"/>
        <s v="Tạ Đức Phát"/>
        <s v="Mai Tấn Thân"/>
        <s v="Nguyễn Sỹ Chí"/>
        <s v="Phạm Công Hoàng"/>
        <s v="Lê Đỉnh Đạt"/>
        <s v="Hồ Thị Mỹ Duyên"/>
        <s v="Trần Văn Đến"/>
        <s v="Nguyễn Xuân Kha"/>
        <s v="Trần Thị Hương Giang"/>
        <s v="Võ Như Bình"/>
        <s v="Lê Phan Tuyến"/>
        <s v="Huỳnh Anh Thư"/>
        <s v="Ngô Thị Hoài Thương"/>
        <s v="Nguyễn Đình Hoàng Viên"/>
        <s v="Lê Viết Đô"/>
        <s v="Trần Đăng Hùng"/>
        <s v="Lương Trần Văn Hoàng"/>
        <s v="Phạm Thị Xuân Yên"/>
        <s v="Mai Thành Đạt"/>
        <s v="Nguyễn Trung Tú"/>
        <s v="Võ Thị Oanh Kiều"/>
        <s v="Hồ Viết Thanh"/>
        <s v="Đặng Thành Đạo"/>
        <s v="Bùi Đức Huy"/>
        <s v="Trịnh Xuân Phước"/>
        <s v="Nguyễn Công Tú"/>
        <s v="Ngô Lưu Kha"/>
        <s v="Trần Trúc Giang"/>
        <s v="Trần Minh Hưng"/>
        <s v="Phan Thị Quỳnh Như"/>
        <s v="Đinh Ngọc Trưởng"/>
        <s v="Đỗ Thị My"/>
        <s v="Lê Thị Bích Xuân"/>
        <s v="Bùi Trọng Thiên"/>
        <s v="Nguyễn Duy Cường"/>
        <s v="Huỳnh Tấn Đô"/>
        <s v="Nguyễn Thị Thảo Ny"/>
        <s v="Bùi Thị Hương Giang"/>
        <s v="Huỳnh Thanh Duẩn"/>
        <s v="Trần Quang Khải"/>
        <s v="Lê Lại Hà Giang"/>
        <s v="Trần Thị Kiều Oanh"/>
        <s v="Nguyễn Hữu Vũ Bảo"/>
        <s v="Phạm Thị Tú Nguyệt"/>
        <s v="Lê Khắc Nam"/>
        <s v="Lê Thị Sương"/>
        <s v="Nguyễn Quang Thành"/>
        <s v="Nguyễn Thị Thùy Trang"/>
        <s v="Huỳnh Nhật Pháp"/>
        <s v="Lê Quý Trinh"/>
        <s v="Phan Thanh Liêm"/>
        <s v="Trần Thị Thảo Nguyên"/>
        <s v="Đoàn Thị Tố Yên"/>
        <s v="Nguyễn Thanh Tín"/>
        <s v="Lê Tấn Sỹ"/>
        <s v="Bùi Duy Vang"/>
        <s v="Phan Thị Kiều Vi"/>
        <s v="Phan Thanh Nhơn"/>
        <s v="Trần Thị Anh Thoa"/>
        <s v="Phan Văn Thắng"/>
        <s v="Lê Thị Thu Trang"/>
        <s v="Nguyễn Lệ Hằng"/>
        <s v="Phạm Thị Thu Hương"/>
        <s v="Phạm Hoàng Bảo"/>
        <s v="Trần Phúc Tấn"/>
        <s v="Phạm Đình Thắng"/>
        <s v="Phan Đức Quốc Tiến"/>
        <s v="Huỳnh Thanh Hải"/>
        <s v="Đỗ Nhật Thành"/>
        <s v="Trịnh Minh Phú"/>
        <s v="Nguyễn Thị Phương Trâm"/>
        <s v="Nguyễn Thị Vi Sa"/>
        <s v="Ngô Thị Thanh Uyên"/>
        <s v="Trần Văn Thuận"/>
        <s v="Đỗ Quang Vũ"/>
        <s v="Phạm Hồng Sâm"/>
        <s v="Mai Quốc Kỳ"/>
        <s v="Trần Hoàng Quyền"/>
        <s v="Huỳnh Lưu Quang"/>
        <s v="Nguyễn Thị Như Quỳnh"/>
        <s v="Đỗ Văn Quân"/>
        <s v="Trần Nhật Quang"/>
        <s v="Trần Lâm Đức"/>
        <s v="Huỳnh Thị Thiên Hương"/>
        <s v="Huỳnh Vũ"/>
        <s v="Phạm Lê Chí Nghĩa"/>
        <s v="Nguyễn Anh Tuấn"/>
        <s v="Vương Huy Đức"/>
        <s v="Nguyễn Văn Tín"/>
        <s v="Đoàn Nhật Huy"/>
        <s v="Võ Duy Chánh"/>
        <s v="Nguyễn Thị Thà"/>
        <s v="Trần Thanh Long"/>
        <s v="Nguyễn Thị Tường Vi"/>
        <s v="Lê Thị Kim Huyền"/>
        <s v="Nguyễn Liên Quỳnh Như"/>
        <s v="Nguyễn Thảo Nguyên"/>
        <s v="Huỳnh Kim Sơn"/>
        <s v="Ngô Quang Phong"/>
        <s v="Huỳnh Nhất Danh"/>
        <s v="Huỳnh Thị Việt Nhi"/>
        <s v="Huỳnh Rin"/>
        <s v="Cù Thị Tường Vy"/>
        <s v="Trần Nguyễn Hạ Vi"/>
        <s v="Trần Xuân Ngọc"/>
        <s v="Trương Quang Lại"/>
        <s v="Phùng Di Thân"/>
        <s v="Phan Kỳ Hoài"/>
        <s v="Phạm Vi Quân"/>
        <s v="Lê Thị Quỳnh"/>
        <s v="Bùi Công Tính"/>
        <s v="Phạm Nguyên Khôi"/>
        <s v="Trần Mai Thùy Trâm"/>
        <s v="Lê Thị Minh Tân"/>
        <s v="Nguyễn Thanh Khiêm"/>
        <s v="Lê Thị Thanh Quỳnh"/>
        <s v="Trần Khắc Tá"/>
        <s v="Trần Thị Thanh Duyên"/>
        <s v="Nguyễn Minh Chiến"/>
        <s v="Hồ Tăng Quân"/>
        <s v="Võ Mạnh Tuấn"/>
        <s v="Võ Hoàng Lân"/>
        <s v="Nguyễn Lân"/>
        <s v="Nguyễn Văn Vĩnh"/>
        <s v="Huỳnh Tấn"/>
        <s v="Nguyễn Văn Lực"/>
        <s v="Ung Hồng Nhật"/>
        <s v="Nguyễn Trí Hòa"/>
        <s v="Nguyễn Thị Như"/>
        <s v="Phan Hữu Chí"/>
        <s v="Ngô Thanh Sơn"/>
        <s v="Nguyễn Hữu Quốc Ly"/>
        <s v="Phạm Bá Huy"/>
        <s v="Nguyễn Công Luân"/>
        <s v="Nguyễn Đức An"/>
        <s v="Phan Dũng Thắng"/>
        <s v="Nguyễn Thị Thu Sang"/>
        <s v="Nguyễn Hoàng Anh Thư"/>
        <s v="Hoàng Phan Vĩnh Phước"/>
        <s v="Nguyễn Công Quản"/>
        <s v="Đỗ Thành Long"/>
        <s v="Nguyễn Kim Dũng"/>
        <s v="Võ Thành Nhơn"/>
        <s v="Huỳnh Thị Hòa"/>
        <s v="Trần Minh Thắng"/>
        <s v="Nguyễn Ngọc Đạt"/>
        <s v="Trần Hữu Kiên"/>
        <s v="Nguyễn Hoàng Mỹ Duyên"/>
        <s v="Trần Nguyên Danh"/>
        <s v="Trương Ngọc Thiện"/>
        <s v="Trương Phi Thoàn"/>
        <s v="Lê Quang Bảo Tự"/>
        <s v="Trần Trung Tư"/>
        <s v="Võ Văn Thanh"/>
        <s v="Trần Việt Hoàng"/>
        <s v="Nguyễn Công Trường"/>
        <s v="Lê Vũ Trường"/>
        <s v="Nguyễn Tuấn Vũ"/>
        <s v="Ngô Thị Kim Thoai"/>
        <s v="Lê Hưng"/>
        <s v="Phan Văn Kiệt"/>
        <s v="Đoàn Thị Ngọc Huyền"/>
        <s v="Hoàng Đình Trọng"/>
        <s v="Đinh Thị Thanh Thúy"/>
        <s v="Võ Quốc Lâm"/>
        <s v="Hồ Thị Hoàng Châu"/>
        <s v="Phạm Duy Trinh"/>
        <s v="Phù Trung Đức"/>
        <s v="Phạm Thị Thu"/>
        <s v="Đường Minh Tuấn"/>
        <s v="Ung Nho Tuấn"/>
        <s v="Trần Ngọc Vương"/>
        <s v="Phạm Minh Đức"/>
        <s v="Lương Quang Huy"/>
        <s v="Nguyễn Thị Minh Trâm"/>
        <s v="Lê Xuân Trưởng"/>
        <s v="Trần Duy Linh"/>
        <s v="Huỳnh Ngọc Rin"/>
        <s v="Huỳnh Ngọc Y Sin"/>
        <s v="Trần Anh Thư"/>
        <s v="Cao Thị Mỹ Duyên"/>
        <s v="Nguyễn Thị Thúy Diễm"/>
        <s v="Nguyễn Hoàng Kim"/>
        <s v="Nguyễn Thị Chi"/>
        <s v="Trần Thị Hồng Nhân"/>
        <s v="Hồ Bảo Như"/>
        <s v="Phạm Tiến Ý"/>
        <s v="Hồ Nguyên Hà Mi"/>
        <s v="Lê Anh Mùi"/>
        <s v="Trần Đông Thiên"/>
        <s v="Nguyễn Văn Triệu"/>
        <s v="Võ Ngọc Hải"/>
        <s v="Nguyễn Bá Hùng"/>
        <s v="Bùi Thị Vân Trinh"/>
        <s v="Ngô Văn Lực"/>
        <s v="Đỗ Phúc Toàn"/>
        <s v="Huỳnh Văn Đa"/>
        <s v="Cao Thị Thúy Loan"/>
        <s v="Trần Công Nam"/>
      </sharedItems>
    </cacheField>
    <cacheField name="Năm sinh" numFmtId="0">
      <sharedItems containsBlank="1" containsMixedTypes="1" containsNumber="1" containsInteger="1" minValue="1968" maxValue="2005"/>
    </cacheField>
    <cacheField name="Giới tính" numFmtId="0">
      <sharedItems containsBlank="1"/>
    </cacheField>
    <cacheField name="Gói khám" numFmtId="0">
      <sharedItems containsBlank="1" count="9">
        <m/>
        <s v="GK 2"/>
        <s v="GK 3B"/>
        <s v="GK 1"/>
        <s v="GK 3C"/>
        <s v="GK 3A"/>
        <s v="GK LĐ 2"/>
        <s v="GK LĐ 1"/>
        <s v="GK 3E"/>
      </sharedItems>
    </cacheField>
    <cacheField name="Phòng/ Ban" numFmtId="0">
      <sharedItems containsBlank="1" count="39">
        <m/>
        <s v="Ban Thu mua - Industries"/>
        <s v="Phòng Tài chính - Kế toán"/>
        <s v="Xưởng SX sản phẩm Lăn tay"/>
        <s v="Tổ Vận hành - Bảo dưỡng"/>
        <s v="Phòng Kế hoạch"/>
        <s v="Phòng chất lượng"/>
        <s v="Kho vật tư"/>
        <s v="Bộ phận hành chính"/>
        <s v="Xưởng SX sản phẩm Khuôn kín"/>
        <s v="Phòng Kỹ thuật"/>
        <s v="Ban Lãnh đạo"/>
        <s v="Bộ phận Quản lý chất lượng"/>
        <s v="Bộ phận R&amp;D"/>
        <s v="Bộ phận Kinh doanh"/>
        <s v="Bộ phận kỹ thuật công nghệ"/>
        <s v="Ban Bán hàng trong nước - Industries"/>
        <s v="Ban Bán hàng xuất khẩu - Industries"/>
        <s v="Phòng Bán hàng Trong hệ thống THACO - Industries"/>
        <s v="Chuyền sản xuất nhựa thổi"/>
        <s v="Chuyền sản xuất nhựa đùn"/>
        <s v="Chuyền sản xuất"/>
        <s v="Ban Nhân sự - Industries"/>
        <s v="Ban Chiến lược - Kế hoạch &amp; QTHT - Industries"/>
        <s v="Ban Công nghệ thông tin - Industries"/>
        <s v="Ban Giá thành - Industries"/>
        <s v="Ban Lãnh đạo - Industries"/>
        <s v="Ban Marketing - Industries"/>
        <s v="Ban Nghiệp vụ Kinh doanh - Industries"/>
        <s v="Ban Pháp lý - Industries"/>
        <s v="Ban Tài chính - Kế toán - Industries"/>
        <s v="Phòng Quản lý Thiết bị - Industries"/>
        <s v="Phòng Hành chính - Industries"/>
        <s v="Phòng Hệ thống QL Chất lượng - Industries"/>
        <s v="Phòng Quản lý An toàn - Industries"/>
        <s v="Phòng Quản lý QTCN &amp; Layout - Industries"/>
        <s v="Phòng Quản lý Xây dựng cơ bản - Industries"/>
        <s v="Phòng Văn hóa truyền thông - Industries"/>
        <s v="Chuyền SX Dây điện"/>
      </sharedItems>
    </cacheField>
    <cacheField name="Đơn vị chi lương" numFmtId="0">
      <sharedItems containsBlank="1" count="20">
        <m/>
        <s v="Công ty TNHH Cơ Điện Lạnh THACO INDUSTRIES"/>
        <s v="Công ty TNHH MTV Sản xuất Ô tô THACO – MAZDA"/>
        <s v="Công ty TNHH MTV Sản xuất Xe Bus THACO"/>
        <s v="Công ty TNHH MTV SX Linh Kiện Composite Chu Lai Trường Hải"/>
        <s v="Công ty TNHH MTV SX&amp;LR Xe Tải THACO"/>
        <s v="Công ty TNHH Sản xuất Linh kiện nhựa THACO"/>
        <s v="Công ty TNHH Sản xuất Máy lạnh Ô tô VINA"/>
        <s v="Công ty TNHH Sản xuất Nhựa Công Nghiệp THACO"/>
        <s v="Công ty TNHH Sản xuất Nội thất Ô tô THACO"/>
        <s v="Công ty TNHH Sản xuất Phụ tùng Điện Ô tô"/>
        <s v="Công ty TNHH Sản xuất Phụ tùng Ô tô"/>
        <s v="Công ty TNHH Sản xuất Sơ mi rơ moóc và Cấu kiện nặng THACO Industries"/>
        <s v="Công ty TNHH Sản xuất Thiết bị chuyên dụng THACO"/>
        <s v="Công ty TNHH Sản xuất và Lắp ráp Ô tô Du lịch cao cấp THACO"/>
        <s v="Công ty TNHH Sản xuất Xe Chuyên Dụng THACO"/>
        <s v="Công ty TNHH SX &amp; LR Ô tô Du Lịch Trường Hải – KIA"/>
        <s v="Công ty TNHH Tập đoàn Công nghiệp Trường Hải"/>
        <s v="Công ty TNHH Tổ hợp cơ khí THACO"/>
        <s v="Công ty Cổ phần Nông Nghiệp Trường Hải THACO AGRI"/>
      </sharedItems>
    </cacheField>
    <cacheField name="Khám tổng quát" numFmtId="0">
      <sharedItems containsBlank="1" containsMixedTypes="1" containsNumber="1" containsInteger="1" minValue="66500" maxValue="66500"/>
    </cacheField>
    <cacheField name="Khám phụ khoa" numFmtId="0">
      <sharedItems containsBlank="1" containsMixedTypes="1" containsNumber="1" containsInteger="1" minValue="0" maxValue="0"/>
    </cacheField>
    <cacheField name="Soi tươi " numFmtId="0">
      <sharedItems containsBlank="1"/>
    </cacheField>
    <cacheField name="Pap mear" numFmtId="0">
      <sharedItems containsBlank="1" containsMixedTypes="1" containsNumber="1" containsInteger="1" minValue="105000" maxValue="105000"/>
    </cacheField>
    <cacheField name=" Siêu âm màu tuyến vú" numFmtId="0">
      <sharedItems containsBlank="1" containsMixedTypes="1" containsNumber="1" containsInteger="1" minValue="54500" maxValue="54500"/>
    </cacheField>
    <cacheField name="Công thức máu" numFmtId="0">
      <sharedItems containsBlank="1" containsMixedTypes="1" containsNumber="1" containsInteger="1" minValue="44800" maxValue="44800"/>
    </cacheField>
    <cacheField name="Đường huyết" numFmtId="0">
      <sharedItems containsBlank="1" containsMixedTypes="1" containsNumber="1" containsInteger="1" minValue="16000" maxValue="16000"/>
    </cacheField>
    <cacheField name="Bộ mỡ trong máu: Cholesterol + TRGLY + DHL + LDL(*)" numFmtId="0">
      <sharedItems containsBlank="1" containsMixedTypes="1" containsNumber="1" containsInteger="1" minValue="112500" maxValue="112500"/>
    </cacheField>
    <cacheField name="Bộ mỡ máu: Cholesterol + TRGLY (*)" numFmtId="0">
      <sharedItems containsBlank="1" containsMixedTypes="1" containsNumber="1" containsInteger="1" minValue="52600" maxValue="52600"/>
    </cacheField>
    <cacheField name="Kháng nguyên viêm gan siêu vi B (HBsAg) (*)" numFmtId="0">
      <sharedItems containsString="0" containsBlank="1" containsNumber="1" containsInteger="1" minValue="39500" maxValue="39500"/>
    </cacheField>
    <cacheField name="Chức năng thận (Creatinine + Ure)" numFmtId="0">
      <sharedItems containsBlank="1" containsMixedTypes="1" containsNumber="1" containsInteger="1" minValue="49000" maxValue="49000"/>
    </cacheField>
    <cacheField name="Chức năng gan (SGPT-SGOT, GGT)" numFmtId="0">
      <sharedItems containsBlank="1" containsMixedTypes="1" containsNumber="1" containsInteger="1" minValue="60000" maxValue="60000"/>
    </cacheField>
    <cacheField name="Tổng phân tích nước tiểu" numFmtId="0">
      <sharedItems containsBlank="1" containsMixedTypes="1" containsNumber="1" containsInteger="1" minValue="35000" maxValue="35000"/>
    </cacheField>
    <cacheField name="X-quang tim phổi thẳng " numFmtId="0">
      <sharedItems containsBlank="1" containsMixedTypes="1" containsNumber="1" containsInteger="1" minValue="66500" maxValue="66500"/>
    </cacheField>
    <cacheField name="Siêu âm giáp tổng quát màu" numFmtId="0">
      <sharedItems containsBlank="1" containsMixedTypes="1" containsNumber="1" containsInteger="1" minValue="80000" maxValue="80000"/>
    </cacheField>
    <cacheField name="Siêu âm bụng tổng quát màu" numFmtId="0">
      <sharedItems containsBlank="1" containsMixedTypes="1" containsNumber="1" containsInteger="1" minValue="80000" maxValue="80000"/>
    </cacheField>
    <cacheField name="Điện tâm đồ" numFmtId="0">
      <sharedItems containsBlank="1" containsMixedTypes="1" containsNumber="1" containsInteger="1" minValue="35000" maxValue="35000"/>
    </cacheField>
    <cacheField name="Siêu âm tim (*)" numFmtId="0">
      <sharedItems containsBlank="1" containsMixedTypes="1" containsNumber="1" containsInteger="1" minValue="199500" maxValue="199500"/>
    </cacheField>
    <cacheField name="Xét nghiệm Acid Uric" numFmtId="0">
      <sharedItems containsBlank="1" containsMixedTypes="1" containsNumber="1" containsInteger="1" minValue="24500" maxValue="24500"/>
    </cacheField>
    <cacheField name="Đo loãng xương" numFmtId="0">
      <sharedItems containsBlank="1" containsMixedTypes="1" containsNumber="1" containsInteger="1" minValue="0" maxValue="0"/>
    </cacheField>
    <cacheField name="Khám hỏi bệnh nghề nghiệp - lập hồ sơ bệnh án" numFmtId="0">
      <sharedItems containsBlank="1" containsMixedTypes="1" containsNumber="1" containsInteger="1" minValue="29900" maxValue="29900"/>
    </cacheField>
    <cacheField name="Đo thính lực sơ bộ" numFmtId="0">
      <sharedItems containsBlank="1" containsMixedTypes="1" containsNumber="1" containsInteger="1" minValue="76000" maxValue="76000"/>
    </cacheField>
    <cacheField name="Đo chức năng hô hấp" numFmtId="0">
      <sharedItems containsBlank="1" containsMixedTypes="1" containsNumber="1" containsInteger="1" minValue="65800" maxValue="65800"/>
    </cacheField>
    <cacheField name="Viêm gan siêu vi A (HAV)" numFmtId="0">
      <sharedItems containsBlank="1" containsMixedTypes="1" containsNumber="1" containsInteger="1" minValue="80000" maxValue="80000"/>
    </cacheField>
    <cacheField name="Viêm gan siêu vi E" numFmtId="0">
      <sharedItems containsBlank="1" containsMixedTypes="1" containsNumber="1" containsInteger="1" minValue="80000" maxValue="80000"/>
    </cacheField>
    <cacheField name="Test ma túy tổng hợp" numFmtId="0">
      <sharedItems containsString="0" containsBlank="1" containsNumber="1" containsInteger="1" minValue="110000" maxValue="110000"/>
    </cacheField>
    <cacheField name="Ethanol (Nồng độ cồn trong máu)" numFmtId="0">
      <sharedItems containsString="0" containsBlank="1" containsNumber="1" containsInteger="1" minValue="125000" maxValue="125000"/>
    </cacheField>
    <cacheField name="Đo thị trường" numFmtId="0">
      <sharedItems containsString="0" containsBlank="1" containsNumber="1" containsInteger="1" minValue="200000" maxValue="200000"/>
    </cacheField>
    <cacheField name="Heroin nước tiểu" numFmtId="0">
      <sharedItems containsBlank="1" containsMixedTypes="1" containsNumber="1" containsInteger="1" minValue="55000" maxValue="55000"/>
    </cacheField>
    <cacheField name="Siêu âm động tĩnh mạch chi dưới" numFmtId="0">
      <sharedItems containsString="0" containsBlank="1" containsNumber="1" containsInteger="1" minValue="500000" maxValue="500000"/>
    </cacheField>
    <cacheField name="HbA1C" numFmtId="0">
      <sharedItems containsBlank="1" containsMixedTypes="1" containsNumber="1" containsInteger="1" minValue="135200" maxValue="135200"/>
    </cacheField>
    <cacheField name="TSH" numFmtId="0">
      <sharedItems containsBlank="1" containsMixedTypes="1" containsNumber="1" containsInteger="1" minValue="219000" maxValue="219000"/>
    </cacheField>
    <cacheField name="Free T4" numFmtId="0">
      <sharedItems containsBlank="1"/>
    </cacheField>
    <cacheField name="Chụp CT Scanner Ngực" numFmtId="0">
      <sharedItems containsString="0" containsBlank="1" containsNumber="1" containsInteger="1" minValue="500000" maxValue="500000"/>
    </cacheField>
    <cacheField name="Total PSA, Free PSA và Tỷ lệ %" numFmtId="0">
      <sharedItems containsBlank="1" containsMixedTypes="1" containsNumber="1" containsInteger="1" minValue="232000" maxValue="232000"/>
    </cacheField>
    <cacheField name="Alpha FP (AFP) + CEA+ CYFRA 21.1+ CA 72-4" numFmtId="0">
      <sharedItems containsString="0" containsBlank="1" containsNumber="1" containsInteger="1" minValue="559000" maxValue="559000"/>
    </cacheField>
    <cacheField name="Alpha FP (AFP)" numFmtId="0">
      <sharedItems containsBlank="1" containsMixedTypes="1" containsNumber="1" containsInteger="1" minValue="96800" maxValue="96800"/>
    </cacheField>
    <cacheField name="CEA" numFmtId="0">
      <sharedItems containsBlank="1" containsMixedTypes="1" containsNumber="1" containsInteger="1" minValue="139200" maxValue="139200"/>
    </cacheField>
    <cacheField name="CYFRA 21.1" numFmtId="0">
      <sharedItems containsBlank="1" containsMixedTypes="1" containsNumber="1" containsInteger="1" minValue="138400" maxValue="138400"/>
    </cacheField>
    <cacheField name="CA 19-9" numFmtId="0">
      <sharedItems containsBlank="1" containsMixedTypes="1" containsNumber="1" containsInteger="1" minValue="153600" maxValue="153600"/>
    </cacheField>
    <cacheField name="SCC" numFmtId="0">
      <sharedItems containsBlank="1" containsMixedTypes="1" containsNumber="1" containsInteger="1" minValue="329600" maxValue="329600"/>
    </cacheField>
    <cacheField name="Mri não" numFmtId="0">
      <sharedItems containsNonDate="0" containsString="0" containsBlank="1"/>
    </cacheField>
    <cacheField name="Siêu âm động mạch cảnh đốt sống" numFmtId="0">
      <sharedItems containsBlank="1" containsMixedTypes="1" containsNumber="1" containsInteger="1" minValue="199200" maxValue="199200"/>
    </cacheField>
    <cacheField name="Chi phí" numFmtId="167">
      <sharedItems containsSemiMixedTypes="0" containsString="0" containsNumber="1" containsInteger="1" minValue="0" maxValue="523629000" count="23">
        <n v="523629000"/>
        <n v="585400"/>
        <n v="639900"/>
        <n v="744900"/>
        <n v="573400"/>
        <n v="757100"/>
        <n v="916600"/>
        <n v="811600"/>
        <n v="0"/>
        <n v="722100"/>
        <n v="869300"/>
        <n v="1028800"/>
        <n v="904900"/>
        <n v="694900"/>
        <n v="257400"/>
        <n v="923800"/>
        <n v="604900"/>
        <n v="2512300"/>
        <n v="857300"/>
        <n v="1785600"/>
        <n v="134500"/>
        <n v="709900"/>
        <n v="678400"/>
      </sharedItems>
    </cacheField>
    <cacheField name="Ghi chú" numFmtId="0">
      <sharedItems containsBlank="1" containsMixedTypes="1" containsNumber="1" containsInteger="1" minValue="0" maxValue="0" count="11">
        <m/>
        <n v="0"/>
        <s v="Bỏ Pap"/>
        <s v="Bỏ Pap + XQ"/>
        <s v="Không khám"/>
        <s v="Bỏ nc tiểu"/>
        <s v="Bỏ XQ"/>
        <s v="Chỉ xét nghiệm"/>
        <s v="Bỏ XQ - Pap"/>
        <s v="Bỏ Pap + nc tiểu"/>
        <s v="Chỉ SA vú + Sa bụ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70">
  <r>
    <x v="0"/>
    <m/>
    <x v="0"/>
    <m/>
    <m/>
    <x v="0"/>
    <x v="0"/>
    <x v="0"/>
    <n v="66500"/>
    <n v="0"/>
    <m/>
    <n v="105000"/>
    <n v="54500"/>
    <n v="44800"/>
    <n v="16000"/>
    <n v="112500"/>
    <n v="52600"/>
    <n v="39500"/>
    <n v="49000"/>
    <n v="60000"/>
    <n v="35000"/>
    <n v="66500"/>
    <n v="80000"/>
    <n v="80000"/>
    <n v="35000"/>
    <n v="199500"/>
    <n v="24500"/>
    <n v="0"/>
    <n v="29900"/>
    <n v="76000"/>
    <n v="65800"/>
    <n v="80000"/>
    <n v="80000"/>
    <n v="110000"/>
    <n v="125000"/>
    <n v="200000"/>
    <n v="55000"/>
    <n v="500000"/>
    <n v="135200"/>
    <n v="219000"/>
    <m/>
    <n v="500000"/>
    <n v="232000"/>
    <n v="559000"/>
    <n v="96800"/>
    <n v="139200"/>
    <n v="138400"/>
    <n v="153600"/>
    <n v="329600"/>
    <m/>
    <n v="199200"/>
    <x v="0"/>
    <x v="0"/>
  </r>
  <r>
    <x v="1"/>
    <n v="1702085"/>
    <x v="1"/>
    <n v="1994"/>
    <s v="Nam"/>
    <x v="1"/>
    <x v="1"/>
    <x v="1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"/>
    <n v="1511073"/>
    <x v="2"/>
    <n v="1987"/>
    <s v="Nam"/>
    <x v="1"/>
    <x v="1"/>
    <x v="1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"/>
    <n v="22031509"/>
    <x v="3"/>
    <n v="1997"/>
    <s v="Nam"/>
    <x v="1"/>
    <x v="1"/>
    <x v="1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"/>
    <n v="1908463"/>
    <x v="4"/>
    <n v="1991"/>
    <s v="Nam"/>
    <x v="1"/>
    <x v="1"/>
    <x v="1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"/>
    <n v="2105161"/>
    <x v="5"/>
    <n v="1998"/>
    <s v="Nam"/>
    <x v="1"/>
    <x v="1"/>
    <x v="1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"/>
    <n v="22041602"/>
    <x v="6"/>
    <n v="1999"/>
    <s v="Nữ"/>
    <x v="1"/>
    <x v="1"/>
    <x v="1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7"/>
    <n v="2105118"/>
    <x v="7"/>
    <n v="1997"/>
    <s v="Nữ"/>
    <x v="1"/>
    <x v="1"/>
    <x v="2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8"/>
    <n v="2105117"/>
    <x v="8"/>
    <n v="1991"/>
    <s v="Nữ"/>
    <x v="1"/>
    <x v="1"/>
    <x v="2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9"/>
    <n v="710062"/>
    <x v="9"/>
    <n v="1982"/>
    <s v="Nam"/>
    <x v="1"/>
    <x v="1"/>
    <x v="3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10"/>
    <n v="2203364"/>
    <x v="10"/>
    <n v="1995"/>
    <s v="Nữ"/>
    <x v="1"/>
    <x v="1"/>
    <x v="3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11"/>
    <n v="1108037"/>
    <x v="11"/>
    <n v="1989"/>
    <s v="Nam"/>
    <x v="1"/>
    <x v="1"/>
    <x v="3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12"/>
    <n v="1602158"/>
    <x v="12"/>
    <n v="1991"/>
    <s v="Nữ"/>
    <x v="1"/>
    <x v="1"/>
    <x v="3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13"/>
    <n v="1503552"/>
    <x v="13"/>
    <n v="1994"/>
    <s v="Nữ"/>
    <x v="1"/>
    <x v="2"/>
    <x v="4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3"/>
  </r>
  <r>
    <x v="14"/>
    <n v="2207752"/>
    <x v="14"/>
    <n v="1994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5"/>
    <n v="22081483"/>
    <x v="15"/>
    <n v="1980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6"/>
    <n v="1103246"/>
    <x v="16"/>
    <n v="1975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7"/>
    <n v="2208997"/>
    <x v="17"/>
    <n v="1983"/>
    <s v="Nữ"/>
    <x v="2"/>
    <x v="3"/>
    <x v="4"/>
    <s v="x"/>
    <s v="x"/>
    <s v="x"/>
    <m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7"/>
    <x v="2"/>
  </r>
  <r>
    <x v="18"/>
    <n v="2208584"/>
    <x v="18"/>
    <n v="1987"/>
    <s v="Nam"/>
    <x v="2"/>
    <x v="4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9"/>
    <n v="24061326"/>
    <x v="19"/>
    <n v="198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0"/>
    <n v="2303086"/>
    <x v="20"/>
    <n v="2000"/>
    <s v="Nữ"/>
    <x v="1"/>
    <x v="5"/>
    <x v="4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1"/>
    <n v="22091948"/>
    <x v="21"/>
    <n v="1998"/>
    <s v="Nam"/>
    <x v="2"/>
    <x v="6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2"/>
    <n v="22081471"/>
    <x v="22"/>
    <n v="1982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23"/>
    <n v="2105694"/>
    <x v="23"/>
    <n v="1981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24"/>
    <n v="2202332"/>
    <x v="24"/>
    <n v="1996"/>
    <s v="Nam"/>
    <x v="1"/>
    <x v="7"/>
    <x v="4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5"/>
    <n v="22101879"/>
    <x v="25"/>
    <n v="198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6"/>
    <n v="1803065"/>
    <x v="26"/>
    <n v="1995"/>
    <s v="Nữ"/>
    <x v="1"/>
    <x v="2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27"/>
    <n v="1304093"/>
    <x v="27"/>
    <n v="1990"/>
    <s v="Nam"/>
    <x v="1"/>
    <x v="8"/>
    <x v="4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8"/>
    <n v="22101562"/>
    <x v="28"/>
    <n v="1991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9"/>
    <n v="409013"/>
    <x v="29"/>
    <n v="1981"/>
    <s v="Nam"/>
    <x v="1"/>
    <x v="6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30"/>
    <n v="24061334"/>
    <x v="30"/>
    <n v="1982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31"/>
    <n v="2407184"/>
    <x v="31"/>
    <n v="1984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32"/>
    <n v="2205300"/>
    <x v="32"/>
    <n v="1990"/>
    <s v="Nữ"/>
    <x v="1"/>
    <x v="3"/>
    <x v="4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3"/>
    <n v="24052475"/>
    <x v="33"/>
    <n v="1995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34"/>
    <n v="1610335"/>
    <x v="34"/>
    <n v="1992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35"/>
    <n v="2208223"/>
    <x v="35"/>
    <n v="1984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36"/>
    <n v="2208578"/>
    <x v="36"/>
    <n v="1983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37"/>
    <n v="2209776"/>
    <x v="37"/>
    <n v="1976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38"/>
    <n v="1010097"/>
    <x v="38"/>
    <n v="199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39"/>
    <n v="2310641"/>
    <x v="39"/>
    <n v="2000"/>
    <s v="Nam"/>
    <x v="1"/>
    <x v="6"/>
    <x v="4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0"/>
    <n v="2208996"/>
    <x v="40"/>
    <n v="1975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41"/>
    <n v="22101894"/>
    <x v="41"/>
    <n v="1986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42"/>
    <n v="2211257"/>
    <x v="42"/>
    <n v="1988"/>
    <s v="Nam"/>
    <x v="2"/>
    <x v="7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43"/>
    <n v="2112154"/>
    <x v="43"/>
    <n v="199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44"/>
    <n v="2210704"/>
    <x v="44"/>
    <n v="1980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45"/>
    <n v="22081490"/>
    <x v="45"/>
    <n v="1977"/>
    <s v="Nữ"/>
    <x v="2"/>
    <x v="9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46"/>
    <n v="1609428"/>
    <x v="46"/>
    <n v="1987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47"/>
    <n v="2205311"/>
    <x v="47"/>
    <n v="1994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48"/>
    <n v="603042"/>
    <x v="48"/>
    <n v="1984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49"/>
    <n v="2105711"/>
    <x v="49"/>
    <n v="1990"/>
    <s v="Nữ"/>
    <x v="1"/>
    <x v="5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50"/>
    <n v="1004098"/>
    <x v="50"/>
    <n v="1983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51"/>
    <n v="1601051"/>
    <x v="51"/>
    <n v="1996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52"/>
    <n v="1506582"/>
    <x v="52"/>
    <n v="199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53"/>
    <n v="24052481"/>
    <x v="53"/>
    <n v="1980"/>
    <s v="Nam"/>
    <x v="2"/>
    <x v="3"/>
    <x v="4"/>
    <s v="x"/>
    <m/>
    <m/>
    <m/>
    <m/>
    <s v="x"/>
    <s v="x"/>
    <m/>
    <s v="x"/>
    <m/>
    <s v="x"/>
    <s v="x"/>
    <m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9"/>
    <x v="5"/>
  </r>
  <r>
    <x v="54"/>
    <n v="2208994"/>
    <x v="54"/>
    <n v="1988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55"/>
    <n v="1605131"/>
    <x v="55"/>
    <n v="1991"/>
    <s v="Nam"/>
    <x v="3"/>
    <x v="10"/>
    <x v="4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56"/>
    <n v="1505745"/>
    <x v="56"/>
    <n v="1978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57"/>
    <n v="24061712"/>
    <x v="57"/>
    <n v="2003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58"/>
    <n v="24061724"/>
    <x v="58"/>
    <n v="1996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59"/>
    <n v="2210712"/>
    <x v="59"/>
    <n v="1972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60"/>
    <n v="1601061"/>
    <x v="60"/>
    <n v="1994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61"/>
    <n v="23122433"/>
    <x v="61"/>
    <n v="2005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62"/>
    <n v="1309026"/>
    <x v="62"/>
    <n v="1995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63"/>
    <n v="911034"/>
    <x v="63"/>
    <n v="197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64"/>
    <n v="1109121"/>
    <x v="64"/>
    <n v="1984"/>
    <s v="Nam"/>
    <x v="3"/>
    <x v="11"/>
    <x v="4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65"/>
    <n v="2208579"/>
    <x v="65"/>
    <n v="1976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66"/>
    <n v="2208195"/>
    <x v="66"/>
    <n v="1998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67"/>
    <n v="22081469"/>
    <x v="67"/>
    <n v="1977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68"/>
    <n v="22081000"/>
    <x v="68"/>
    <n v="1978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69"/>
    <n v="24061731"/>
    <x v="69"/>
    <n v="2003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70"/>
    <n v="24052561"/>
    <x v="70"/>
    <n v="2001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71"/>
    <n v="2206202"/>
    <x v="71"/>
    <n v="1999"/>
    <s v="Nữ"/>
    <x v="1"/>
    <x v="12"/>
    <x v="4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72"/>
    <n v="24061695"/>
    <x v="72"/>
    <n v="1979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73"/>
    <n v="22081003"/>
    <x v="73"/>
    <n v="1991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74"/>
    <n v="23101382"/>
    <x v="74"/>
    <n v="1996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75"/>
    <n v="24052571"/>
    <x v="75"/>
    <n v="1980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76"/>
    <n v="2209847"/>
    <x v="76"/>
    <n v="200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77"/>
    <n v="2208585"/>
    <x v="77"/>
    <n v="1989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78"/>
    <n v="22031102"/>
    <x v="78"/>
    <n v="2000"/>
    <s v="Nam"/>
    <x v="2"/>
    <x v="6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79"/>
    <n v="1503491"/>
    <x v="79"/>
    <n v="1988"/>
    <s v="Nữ"/>
    <x v="1"/>
    <x v="7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80"/>
    <n v="2406264"/>
    <x v="80"/>
    <n v="200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81"/>
    <n v="2206513"/>
    <x v="81"/>
    <n v="2001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82"/>
    <n v="1507095"/>
    <x v="82"/>
    <n v="1992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83"/>
    <n v="1010188"/>
    <x v="83"/>
    <n v="199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84"/>
    <n v="2105696"/>
    <x v="84"/>
    <n v="1993"/>
    <s v="Nữ"/>
    <x v="1"/>
    <x v="9"/>
    <x v="4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3"/>
  </r>
  <r>
    <x v="85"/>
    <n v="1308010"/>
    <x v="85"/>
    <n v="1990"/>
    <s v="Nam"/>
    <x v="3"/>
    <x v="11"/>
    <x v="4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86"/>
    <n v="2406551"/>
    <x v="86"/>
    <n v="200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87"/>
    <n v="24061700"/>
    <x v="87"/>
    <n v="1975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88"/>
    <n v="1706110"/>
    <x v="88"/>
    <n v="1986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89"/>
    <n v="2406206"/>
    <x v="89"/>
    <n v="1994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90"/>
    <n v="22081495"/>
    <x v="90"/>
    <n v="1991"/>
    <s v="Nữ"/>
    <x v="2"/>
    <x v="6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91"/>
    <n v="24061325"/>
    <x v="91"/>
    <n v="1985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92"/>
    <n v="22081478"/>
    <x v="92"/>
    <n v="1977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93"/>
    <n v="23091301"/>
    <x v="93"/>
    <n v="2001"/>
    <s v="Nam"/>
    <x v="1"/>
    <x v="13"/>
    <x v="4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94"/>
    <n v="2206429"/>
    <x v="94"/>
    <n v="1995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95"/>
    <n v="2401440"/>
    <x v="95"/>
    <n v="2001"/>
    <s v="Nữ"/>
    <x v="1"/>
    <x v="14"/>
    <x v="4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96"/>
    <n v="1512335"/>
    <x v="96"/>
    <n v="1994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97"/>
    <n v="24061693"/>
    <x v="97"/>
    <n v="2003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98"/>
    <n v="2406277"/>
    <x v="98"/>
    <n v="1990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99"/>
    <n v="2206701"/>
    <x v="99"/>
    <n v="1996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00"/>
    <n v="23091299"/>
    <x v="100"/>
    <n v="1989"/>
    <s v="Nữ"/>
    <x v="2"/>
    <x v="3"/>
    <x v="4"/>
    <s v="x"/>
    <s v="x"/>
    <s v="x"/>
    <m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7"/>
    <x v="2"/>
  </r>
  <r>
    <x v="101"/>
    <n v="1103173"/>
    <x v="101"/>
    <n v="1993"/>
    <s v="Nam"/>
    <x v="1"/>
    <x v="6"/>
    <x v="4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102"/>
    <n v="22091550"/>
    <x v="102"/>
    <n v="198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03"/>
    <n v="24052574"/>
    <x v="103"/>
    <n v="1996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04"/>
    <n v="1503482"/>
    <x v="104"/>
    <n v="1993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05"/>
    <n v="23101381"/>
    <x v="105"/>
    <n v="1994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06"/>
    <n v="2203660"/>
    <x v="106"/>
    <n v="1998"/>
    <s v="Nữ"/>
    <x v="2"/>
    <x v="7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07"/>
    <n v="2208196"/>
    <x v="107"/>
    <n v="1995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08"/>
    <n v="910018"/>
    <x v="108"/>
    <n v="1986"/>
    <s v="Nam"/>
    <x v="2"/>
    <x v="6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109"/>
    <n v="23122214"/>
    <x v="109"/>
    <n v="2000"/>
    <s v="Nữ"/>
    <x v="1"/>
    <x v="8"/>
    <x v="4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110"/>
    <n v="2406187"/>
    <x v="110"/>
    <n v="1986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11"/>
    <n v="2207745"/>
    <x v="111"/>
    <n v="1998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12"/>
    <n v="2211259"/>
    <x v="112"/>
    <n v="1985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13"/>
    <n v="1008114"/>
    <x v="113"/>
    <n v="1993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14"/>
    <n v="2304060"/>
    <x v="114"/>
    <n v="2000"/>
    <s v="Nam"/>
    <x v="1"/>
    <x v="13"/>
    <x v="4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115"/>
    <n v="24052530"/>
    <x v="115"/>
    <n v="1998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16"/>
    <n v="1805343"/>
    <x v="116"/>
    <n v="1986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17"/>
    <n v="1406165"/>
    <x v="117"/>
    <n v="1984"/>
    <s v="Nữ"/>
    <x v="3"/>
    <x v="2"/>
    <x v="4"/>
    <s v="x"/>
    <s v="x"/>
    <s v="x"/>
    <s v="x"/>
    <s v="x"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1"/>
    <x v="1"/>
  </r>
  <r>
    <x v="118"/>
    <n v="1506590"/>
    <x v="118"/>
    <n v="1987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19"/>
    <n v="2209774"/>
    <x v="119"/>
    <n v="1983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20"/>
    <n v="2205325"/>
    <x v="120"/>
    <n v="1996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21"/>
    <n v="1911063"/>
    <x v="121"/>
    <n v="1993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22"/>
    <n v="2406548"/>
    <x v="122"/>
    <n v="1989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23"/>
    <n v="2209780"/>
    <x v="123"/>
    <n v="1976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24"/>
    <n v="2208576"/>
    <x v="124"/>
    <n v="1986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25"/>
    <n v="2406547"/>
    <x v="125"/>
    <n v="1989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26"/>
    <n v="2304897"/>
    <x v="126"/>
    <n v="2004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27"/>
    <n v="906012"/>
    <x v="127"/>
    <n v="1987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28"/>
    <n v="24052448"/>
    <x v="128"/>
    <n v="1978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29"/>
    <n v="24061730"/>
    <x v="129"/>
    <n v="2003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30"/>
    <n v="2112145"/>
    <x v="130"/>
    <n v="1982"/>
    <s v="Nữ"/>
    <x v="4"/>
    <x v="8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s v="x"/>
    <s v="x"/>
    <m/>
    <m/>
    <m/>
    <m/>
    <m/>
    <m/>
    <m/>
    <m/>
    <m/>
    <m/>
    <m/>
    <m/>
    <m/>
    <m/>
    <m/>
    <m/>
    <m/>
    <m/>
    <x v="12"/>
    <x v="1"/>
  </r>
  <r>
    <x v="131"/>
    <n v="1601085"/>
    <x v="131"/>
    <n v="1990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32"/>
    <n v="2208995"/>
    <x v="132"/>
    <n v="1978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33"/>
    <n v="2104129"/>
    <x v="133"/>
    <n v="1977"/>
    <s v="Nam"/>
    <x v="2"/>
    <x v="4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34"/>
    <n v="1009169"/>
    <x v="134"/>
    <n v="1979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35"/>
    <n v="22081001"/>
    <x v="135"/>
    <n v="1979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36"/>
    <n v="1004296"/>
    <x v="136"/>
    <n v="1983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37"/>
    <n v="2112160"/>
    <x v="137"/>
    <n v="2001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38"/>
    <n v="2406553"/>
    <x v="138"/>
    <n v="1978"/>
    <s v="Nam"/>
    <x v="2"/>
    <x v="3"/>
    <x v="4"/>
    <s v="x"/>
    <m/>
    <m/>
    <m/>
    <m/>
    <s v="x"/>
    <s v="x"/>
    <m/>
    <s v="x"/>
    <m/>
    <s v="x"/>
    <s v="x"/>
    <m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9"/>
    <x v="5"/>
  </r>
  <r>
    <x v="139"/>
    <n v="2206664"/>
    <x v="139"/>
    <n v="2003"/>
    <s v="Nữ"/>
    <x v="5"/>
    <x v="7"/>
    <x v="4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s v="x"/>
    <m/>
    <m/>
    <m/>
    <m/>
    <m/>
    <m/>
    <m/>
    <m/>
    <m/>
    <m/>
    <m/>
    <m/>
    <m/>
    <m/>
    <x v="13"/>
    <x v="1"/>
  </r>
  <r>
    <x v="140"/>
    <n v="2406192"/>
    <x v="140"/>
    <n v="1980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41"/>
    <n v="2303199"/>
    <x v="141"/>
    <n v="1993"/>
    <s v="Nam"/>
    <x v="1"/>
    <x v="2"/>
    <x v="4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142"/>
    <n v="904089"/>
    <x v="142"/>
    <n v="1985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43"/>
    <n v="2406266"/>
    <x v="143"/>
    <n v="198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44"/>
    <n v="22081481"/>
    <x v="144"/>
    <n v="1982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45"/>
    <n v="2304896"/>
    <x v="145"/>
    <n v="2004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46"/>
    <n v="22081482"/>
    <x v="146"/>
    <n v="1981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47"/>
    <n v="2111542"/>
    <x v="147"/>
    <n v="1986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48"/>
    <n v="2203652"/>
    <x v="148"/>
    <n v="1987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49"/>
    <n v="22081487"/>
    <x v="149"/>
    <n v="1974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50"/>
    <n v="1507080"/>
    <x v="150"/>
    <n v="1990"/>
    <s v="Nam"/>
    <x v="1"/>
    <x v="6"/>
    <x v="4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151"/>
    <n v="22101895"/>
    <x v="151"/>
    <n v="1997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52"/>
    <n v="2406980"/>
    <x v="152"/>
    <n v="1996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53"/>
    <n v="1507096"/>
    <x v="153"/>
    <n v="1993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54"/>
    <n v="2208586"/>
    <x v="154"/>
    <n v="1979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55"/>
    <n v="2209772"/>
    <x v="155"/>
    <n v="1975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56"/>
    <n v="904088"/>
    <x v="156"/>
    <n v="1992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57"/>
    <n v="22081493"/>
    <x v="157"/>
    <n v="1986"/>
    <s v="Nữ"/>
    <x v="2"/>
    <x v="3"/>
    <x v="4"/>
    <s v="x"/>
    <s v="x"/>
    <s v="x"/>
    <m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7"/>
    <x v="2"/>
  </r>
  <r>
    <x v="158"/>
    <n v="2406203"/>
    <x v="158"/>
    <n v="1987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59"/>
    <n v="2208991"/>
    <x v="159"/>
    <n v="1979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60"/>
    <n v="908228"/>
    <x v="160"/>
    <n v="1985"/>
    <s v="Nữ"/>
    <x v="4"/>
    <x v="8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s v="x"/>
    <s v="x"/>
    <m/>
    <m/>
    <m/>
    <m/>
    <m/>
    <m/>
    <m/>
    <m/>
    <m/>
    <m/>
    <m/>
    <m/>
    <m/>
    <m/>
    <m/>
    <m/>
    <m/>
    <m/>
    <x v="12"/>
    <x v="1"/>
  </r>
  <r>
    <x v="161"/>
    <n v="2208992"/>
    <x v="161"/>
    <n v="1982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62"/>
    <n v="22061137"/>
    <x v="162"/>
    <n v="1968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63"/>
    <n v="2406201"/>
    <x v="163"/>
    <n v="1987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64"/>
    <n v="2105692"/>
    <x v="164"/>
    <n v="1989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65"/>
    <n v="2406188"/>
    <x v="165"/>
    <n v="2001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66"/>
    <n v="24031032"/>
    <x v="166"/>
    <n v="1993"/>
    <s v="Nữ"/>
    <x v="2"/>
    <x v="3"/>
    <x v="4"/>
    <s v="x"/>
    <s v="x"/>
    <s v="x"/>
    <m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7"/>
    <x v="2"/>
  </r>
  <r>
    <x v="167"/>
    <n v="24061013"/>
    <x v="167"/>
    <n v="199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68"/>
    <n v="2210716"/>
    <x v="168"/>
    <n v="1977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69"/>
    <n v="2406982"/>
    <x v="169"/>
    <n v="2001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70"/>
    <n v="24061721"/>
    <x v="170"/>
    <n v="1993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71"/>
    <n v="1911102"/>
    <x v="171"/>
    <n v="1975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72"/>
    <n v="24061014"/>
    <x v="172"/>
    <n v="1991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73"/>
    <n v="1108146"/>
    <x v="173"/>
    <n v="1989"/>
    <s v="Nam"/>
    <x v="1"/>
    <x v="8"/>
    <x v="4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174"/>
    <n v="1102083"/>
    <x v="174"/>
    <n v="1992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75"/>
    <n v="2208588"/>
    <x v="175"/>
    <n v="1981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76"/>
    <n v="1911064"/>
    <x v="176"/>
    <n v="1998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77"/>
    <n v="1501054"/>
    <x v="177"/>
    <n v="1987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78"/>
    <n v="22092040"/>
    <x v="178"/>
    <n v="1992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79"/>
    <n v="1010321"/>
    <x v="179"/>
    <n v="1991"/>
    <s v="Nam"/>
    <x v="2"/>
    <x v="7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80"/>
    <n v="24061327"/>
    <x v="180"/>
    <n v="1976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81"/>
    <n v="22031106"/>
    <x v="181"/>
    <n v="2003"/>
    <s v="Nữ"/>
    <x v="5"/>
    <x v="7"/>
    <x v="4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s v="x"/>
    <m/>
    <m/>
    <m/>
    <m/>
    <m/>
    <m/>
    <m/>
    <m/>
    <m/>
    <m/>
    <m/>
    <m/>
    <m/>
    <m/>
    <x v="13"/>
    <x v="1"/>
  </r>
  <r>
    <x v="182"/>
    <n v="2406549"/>
    <x v="182"/>
    <n v="2001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83"/>
    <n v="24061332"/>
    <x v="183"/>
    <n v="1984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84"/>
    <n v="2407189"/>
    <x v="184"/>
    <n v="2003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85"/>
    <n v="22081468"/>
    <x v="185"/>
    <n v="1971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86"/>
    <n v="1501072"/>
    <x v="186"/>
    <n v="1991"/>
    <s v="Nam"/>
    <x v="1"/>
    <x v="13"/>
    <x v="4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187"/>
    <n v="2203649"/>
    <x v="187"/>
    <n v="1988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88"/>
    <n v="1505799"/>
    <x v="188"/>
    <n v="1989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89"/>
    <n v="2210705"/>
    <x v="189"/>
    <n v="1974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90"/>
    <n v="22081494"/>
    <x v="190"/>
    <n v="1990"/>
    <s v="Nữ"/>
    <x v="2"/>
    <x v="3"/>
    <x v="4"/>
    <s v="x"/>
    <s v="x"/>
    <s v="x"/>
    <m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7"/>
    <x v="2"/>
  </r>
  <r>
    <x v="191"/>
    <n v="2208222"/>
    <x v="191"/>
    <n v="1998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92"/>
    <n v="1504756"/>
    <x v="192"/>
    <n v="1988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93"/>
    <n v="2111454"/>
    <x v="193"/>
    <n v="1985"/>
    <s v="Nữ"/>
    <x v="2"/>
    <x v="6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194"/>
    <n v="1003241"/>
    <x v="194"/>
    <n v="198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95"/>
    <n v="1309164"/>
    <x v="195"/>
    <n v="1994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96"/>
    <n v="1806139"/>
    <x v="196"/>
    <n v="1992"/>
    <s v="Nam"/>
    <x v="2"/>
    <x v="6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97"/>
    <n v="24052559"/>
    <x v="197"/>
    <n v="1979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98"/>
    <n v="1805409"/>
    <x v="198"/>
    <n v="1999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199"/>
    <n v="2406981"/>
    <x v="199"/>
    <n v="2000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00"/>
    <n v="2406198"/>
    <x v="200"/>
    <n v="1979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01"/>
    <n v="1508384"/>
    <x v="201"/>
    <n v="1984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02"/>
    <n v="2010626"/>
    <x v="202"/>
    <n v="1997"/>
    <s v="Nam"/>
    <x v="1"/>
    <x v="15"/>
    <x v="4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03"/>
    <n v="2202945"/>
    <x v="203"/>
    <n v="1993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204"/>
    <n v="911188"/>
    <x v="204"/>
    <n v="1980"/>
    <s v="Nam"/>
    <x v="2"/>
    <x v="12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05"/>
    <n v="24031002"/>
    <x v="205"/>
    <n v="1990"/>
    <s v="Nữ"/>
    <x v="2"/>
    <x v="3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206"/>
    <n v="24061707"/>
    <x v="206"/>
    <n v="1988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07"/>
    <n v="1601070"/>
    <x v="207"/>
    <n v="1982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08"/>
    <n v="22092048"/>
    <x v="208"/>
    <n v="1999"/>
    <s v="Nữ"/>
    <x v="1"/>
    <x v="5"/>
    <x v="4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3"/>
  </r>
  <r>
    <x v="209"/>
    <n v="1512250"/>
    <x v="209"/>
    <n v="1983"/>
    <s v="Nam"/>
    <x v="2"/>
    <x v="6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10"/>
    <n v="2208599"/>
    <x v="210"/>
    <n v="1983"/>
    <s v="Nữ"/>
    <x v="2"/>
    <x v="3"/>
    <x v="4"/>
    <s v="x"/>
    <s v="x"/>
    <s v="x"/>
    <m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7"/>
    <x v="2"/>
  </r>
  <r>
    <x v="211"/>
    <n v="22081491"/>
    <x v="211"/>
    <n v="1977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12"/>
    <n v="2407187"/>
    <x v="212"/>
    <n v="1981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13"/>
    <n v="2208999"/>
    <x v="213"/>
    <n v="1981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214"/>
    <n v="2206421"/>
    <x v="214"/>
    <n v="1994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215"/>
    <n v="501004"/>
    <x v="215"/>
    <n v="1986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16"/>
    <n v="22041300"/>
    <x v="216"/>
    <n v="1995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17"/>
    <n v="23101380"/>
    <x v="217"/>
    <n v="1987"/>
    <s v="Nam"/>
    <x v="2"/>
    <x v="3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218"/>
    <n v="2208580"/>
    <x v="218"/>
    <n v="1979"/>
    <s v="Nữ"/>
    <x v="2"/>
    <x v="3"/>
    <x v="4"/>
    <s v="x"/>
    <s v="x"/>
    <s v="x"/>
    <m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7"/>
    <x v="2"/>
  </r>
  <r>
    <x v="219"/>
    <n v="2210708"/>
    <x v="219"/>
    <n v="1977"/>
    <s v="Nữ"/>
    <x v="2"/>
    <x v="3"/>
    <x v="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6"/>
    <x v="1"/>
  </r>
  <r>
    <x v="220"/>
    <n v="22091516"/>
    <x v="220"/>
    <n v="1991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21"/>
    <n v="2407190"/>
    <x v="221"/>
    <n v="1981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22"/>
    <n v="1309163"/>
    <x v="222"/>
    <n v="1990"/>
    <s v="Nam"/>
    <x v="2"/>
    <x v="9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23"/>
    <n v="1601063"/>
    <x v="223"/>
    <n v="1996"/>
    <s v="Nam"/>
    <x v="2"/>
    <x v="3"/>
    <x v="4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24"/>
    <n v="2202344"/>
    <x v="224"/>
    <n v="1991"/>
    <s v="Nam"/>
    <x v="2"/>
    <x v="12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225"/>
    <n v="1508534"/>
    <x v="225"/>
    <n v="1989"/>
    <s v="Nam"/>
    <x v="1"/>
    <x v="1"/>
    <x v="5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26"/>
    <n v="1006176"/>
    <x v="226"/>
    <n v="1987"/>
    <s v="Nữ"/>
    <x v="1"/>
    <x v="1"/>
    <x v="5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227"/>
    <n v="2210932"/>
    <x v="227"/>
    <n v="1999"/>
    <s v="Nữ"/>
    <x v="1"/>
    <x v="16"/>
    <x v="6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6"/>
  </r>
  <r>
    <x v="228"/>
    <n v="2307226"/>
    <x v="228"/>
    <n v="1998"/>
    <s v="Nữ"/>
    <x v="1"/>
    <x v="17"/>
    <x v="6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29"/>
    <n v="2007007"/>
    <x v="229"/>
    <n v="1992"/>
    <s v="Nam"/>
    <x v="1"/>
    <x v="18"/>
    <x v="6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30"/>
    <n v="23093891"/>
    <x v="230"/>
    <n v="1999"/>
    <s v="Nam"/>
    <x v="1"/>
    <x v="1"/>
    <x v="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31"/>
    <n v="1809234"/>
    <x v="231"/>
    <n v="1993"/>
    <s v="Nữ"/>
    <x v="1"/>
    <x v="1"/>
    <x v="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232"/>
    <n v="22092047"/>
    <x v="232"/>
    <n v="1981"/>
    <s v="Nữ"/>
    <x v="2"/>
    <x v="19"/>
    <x v="8"/>
    <s v="x"/>
    <s v="x"/>
    <s v="x"/>
    <m/>
    <s v="x"/>
    <s v="x"/>
    <s v="x"/>
    <m/>
    <s v="x"/>
    <m/>
    <s v="x"/>
    <s v="x"/>
    <s v="x"/>
    <s v="x"/>
    <s v="x"/>
    <s v="x"/>
    <s v="x"/>
    <m/>
    <m/>
    <m/>
    <s v="x"/>
    <s v="x"/>
    <s v="x"/>
    <m/>
    <m/>
    <m/>
    <m/>
    <m/>
    <m/>
    <m/>
    <m/>
    <m/>
    <m/>
    <m/>
    <m/>
    <m/>
    <m/>
    <m/>
    <m/>
    <m/>
    <m/>
    <m/>
    <m/>
    <x v="7"/>
    <x v="2"/>
  </r>
  <r>
    <x v="233"/>
    <n v="906183"/>
    <x v="233"/>
    <n v="1986"/>
    <s v="Nam"/>
    <x v="1"/>
    <x v="2"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234"/>
    <n v="1310103"/>
    <x v="234"/>
    <n v="1990"/>
    <s v="Nam"/>
    <x v="1"/>
    <x v="10"/>
    <x v="8"/>
    <m/>
    <m/>
    <m/>
    <m/>
    <m/>
    <s v="x"/>
    <s v="x"/>
    <m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x v="7"/>
  </r>
  <r>
    <x v="235"/>
    <n v="2307181"/>
    <x v="235"/>
    <n v="1998"/>
    <s v="Nam"/>
    <x v="2"/>
    <x v="4"/>
    <x v="8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36"/>
    <n v="2202337"/>
    <x v="236"/>
    <n v="1997"/>
    <s v="Nam"/>
    <x v="2"/>
    <x v="20"/>
    <x v="8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37"/>
    <n v="2304059"/>
    <x v="237"/>
    <n v="1999"/>
    <s v="Nữ"/>
    <x v="1"/>
    <x v="2"/>
    <x v="8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8"/>
  </r>
  <r>
    <x v="238"/>
    <n v="2111245"/>
    <x v="238"/>
    <n v="1995"/>
    <s v="Nam"/>
    <x v="2"/>
    <x v="20"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239"/>
    <n v="2210723"/>
    <x v="239"/>
    <n v="1984"/>
    <s v="Nam"/>
    <x v="2"/>
    <x v="20"/>
    <x v="8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40"/>
    <n v="1603496"/>
    <x v="240"/>
    <n v="1989"/>
    <s v="Nữ"/>
    <x v="4"/>
    <x v="8"/>
    <x v="8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s v="x"/>
    <s v="x"/>
    <m/>
    <m/>
    <m/>
    <m/>
    <m/>
    <m/>
    <m/>
    <m/>
    <m/>
    <m/>
    <m/>
    <m/>
    <m/>
    <m/>
    <m/>
    <m/>
    <m/>
    <m/>
    <x v="12"/>
    <x v="1"/>
  </r>
  <r>
    <x v="241"/>
    <n v="1604418"/>
    <x v="241"/>
    <n v="1993"/>
    <s v="Nam"/>
    <x v="2"/>
    <x v="7"/>
    <x v="8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42"/>
    <n v="1006165"/>
    <x v="242"/>
    <n v="1993"/>
    <s v="Nam"/>
    <x v="2"/>
    <x v="20"/>
    <x v="8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43"/>
    <n v="1206058"/>
    <x v="243"/>
    <n v="1989"/>
    <s v="Nữ"/>
    <x v="1"/>
    <x v="2"/>
    <x v="8"/>
    <s v="x"/>
    <s v="x"/>
    <s v="x"/>
    <m/>
    <s v="x"/>
    <s v="x"/>
    <s v="x"/>
    <s v="x"/>
    <m/>
    <m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x v="15"/>
    <x v="2"/>
  </r>
  <r>
    <x v="244"/>
    <n v="22101869"/>
    <x v="244"/>
    <n v="1992"/>
    <s v="Nam"/>
    <x v="2"/>
    <x v="20"/>
    <x v="8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45"/>
    <n v="1309022"/>
    <x v="245"/>
    <n v="1991"/>
    <s v="Nam"/>
    <x v="2"/>
    <x v="21"/>
    <x v="8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46"/>
    <n v="1311116"/>
    <x v="246"/>
    <n v="1991"/>
    <s v="Nam"/>
    <x v="2"/>
    <x v="7"/>
    <x v="8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47"/>
    <n v="1607530"/>
    <x v="247"/>
    <n v="1992"/>
    <s v="Nam"/>
    <x v="2"/>
    <x v="20"/>
    <x v="8"/>
    <s v="x"/>
    <m/>
    <m/>
    <m/>
    <m/>
    <s v="x"/>
    <s v="x"/>
    <m/>
    <s v="x"/>
    <m/>
    <s v="x"/>
    <s v="x"/>
    <s v="x"/>
    <s v="x"/>
    <s v="x"/>
    <s v="x"/>
    <s v="x"/>
    <m/>
    <m/>
    <s v="x"/>
    <s v="x"/>
    <s v="x"/>
    <s v="x"/>
    <m/>
    <m/>
    <m/>
    <m/>
    <m/>
    <m/>
    <m/>
    <m/>
    <m/>
    <m/>
    <m/>
    <m/>
    <m/>
    <m/>
    <m/>
    <m/>
    <m/>
    <m/>
    <m/>
    <m/>
    <x v="5"/>
    <x v="1"/>
  </r>
  <r>
    <x v="248"/>
    <n v="2103308"/>
    <x v="248"/>
    <n v="1993"/>
    <s v="Nữ"/>
    <x v="1"/>
    <x v="2"/>
    <x v="8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249"/>
    <n v="1603498"/>
    <x v="249"/>
    <n v="1990"/>
    <s v="Nam"/>
    <x v="1"/>
    <x v="5"/>
    <x v="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50"/>
    <n v="2011710"/>
    <x v="250"/>
    <n v="1995"/>
    <s v="Nữ"/>
    <x v="1"/>
    <x v="1"/>
    <x v="9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251"/>
    <n v="1805313"/>
    <x v="251"/>
    <n v="1996"/>
    <s v="Nữ"/>
    <x v="1"/>
    <x v="1"/>
    <x v="9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252"/>
    <n v="2103355"/>
    <x v="252"/>
    <n v="1995"/>
    <s v="Nữ"/>
    <x v="1"/>
    <x v="1"/>
    <x v="9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53"/>
    <n v="2103299"/>
    <x v="253"/>
    <n v="1994"/>
    <s v="Nữ"/>
    <x v="1"/>
    <x v="1"/>
    <x v="10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254"/>
    <n v="22041107"/>
    <x v="254"/>
    <n v="1999"/>
    <s v="Nam"/>
    <x v="1"/>
    <x v="1"/>
    <x v="10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55"/>
    <n v="1108217"/>
    <x v="255"/>
    <n v="1989"/>
    <s v="Nữ"/>
    <x v="1"/>
    <x v="1"/>
    <x v="10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256"/>
    <n v="22091558"/>
    <x v="256"/>
    <n v="1995"/>
    <s v="Nam"/>
    <x v="1"/>
    <x v="16"/>
    <x v="11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57"/>
    <n v="2204306"/>
    <x v="257"/>
    <n v="1994"/>
    <s v="Nam"/>
    <x v="1"/>
    <x v="17"/>
    <x v="11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58"/>
    <n v="509010"/>
    <x v="258"/>
    <n v="1984"/>
    <s v="Nam"/>
    <x v="1"/>
    <x v="1"/>
    <x v="11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59"/>
    <n v="2104452"/>
    <x v="259"/>
    <n v="1998"/>
    <s v="Nam"/>
    <x v="1"/>
    <x v="1"/>
    <x v="11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60"/>
    <n v="1203073"/>
    <x v="260"/>
    <n v="1978"/>
    <s v="Nam"/>
    <x v="1"/>
    <x v="1"/>
    <x v="11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61"/>
    <n v="2010552"/>
    <x v="261"/>
    <n v="1998"/>
    <s v="Nữ"/>
    <x v="1"/>
    <x v="1"/>
    <x v="11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62"/>
    <n v="1810348"/>
    <x v="262"/>
    <n v="1992"/>
    <s v="Nữ"/>
    <x v="1"/>
    <x v="1"/>
    <x v="11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3"/>
  </r>
  <r>
    <x v="263"/>
    <n v="23081909"/>
    <x v="263"/>
    <n v="1998"/>
    <s v="Nữ"/>
    <x v="1"/>
    <x v="1"/>
    <x v="11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64"/>
    <n v="22051236"/>
    <x v="264"/>
    <n v="1999"/>
    <s v="Nữ"/>
    <x v="1"/>
    <x v="17"/>
    <x v="12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65"/>
    <n v="2201088"/>
    <x v="265"/>
    <n v="1997"/>
    <s v="Nữ"/>
    <x v="1"/>
    <x v="17"/>
    <x v="12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66"/>
    <n v="1806172"/>
    <x v="266"/>
    <n v="1994"/>
    <s v="Nữ"/>
    <x v="1"/>
    <x v="16"/>
    <x v="13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67"/>
    <n v="802027"/>
    <x v="267"/>
    <n v="1984"/>
    <s v="Nam"/>
    <x v="1"/>
    <x v="16"/>
    <x v="13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68"/>
    <n v="2209504"/>
    <x v="268"/>
    <n v="1999"/>
    <s v="Nam"/>
    <x v="1"/>
    <x v="16"/>
    <x v="13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69"/>
    <n v="2211527"/>
    <x v="269"/>
    <n v="1998"/>
    <s v="Nam"/>
    <x v="1"/>
    <x v="16"/>
    <x v="13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70"/>
    <n v="2302400"/>
    <x v="270"/>
    <n v="2000"/>
    <s v="Nam"/>
    <x v="1"/>
    <x v="17"/>
    <x v="13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71"/>
    <n v="2211418"/>
    <x v="271"/>
    <n v="1997"/>
    <s v="Nữ"/>
    <x v="1"/>
    <x v="17"/>
    <x v="13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72"/>
    <n v="22101703"/>
    <x v="272"/>
    <n v="1997"/>
    <s v="Nữ"/>
    <x v="1"/>
    <x v="17"/>
    <x v="13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73"/>
    <n v="2211419"/>
    <x v="273"/>
    <n v="2000"/>
    <s v="Nữ"/>
    <x v="1"/>
    <x v="17"/>
    <x v="13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74"/>
    <n v="2307924"/>
    <x v="274"/>
    <n v="2001"/>
    <s v="Nữ"/>
    <x v="1"/>
    <x v="17"/>
    <x v="13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75"/>
    <n v="23122385"/>
    <x v="275"/>
    <n v="1998"/>
    <s v="Nữ"/>
    <x v="1"/>
    <x v="17"/>
    <x v="13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76"/>
    <n v="2308019"/>
    <x v="276"/>
    <n v="2001"/>
    <s v="Nam"/>
    <x v="1"/>
    <x v="17"/>
    <x v="13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77"/>
    <n v="1910446"/>
    <x v="277"/>
    <n v="1997"/>
    <s v="Nữ"/>
    <x v="1"/>
    <x v="17"/>
    <x v="13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78"/>
    <n v="1803257"/>
    <x v="278"/>
    <n v="1994"/>
    <s v="Nam"/>
    <x v="1"/>
    <x v="1"/>
    <x v="13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79"/>
    <n v="1009134"/>
    <x v="279"/>
    <n v="1988"/>
    <s v="Nam"/>
    <x v="1"/>
    <x v="1"/>
    <x v="13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80"/>
    <n v="2304066"/>
    <x v="280"/>
    <n v="2000"/>
    <s v="Nam"/>
    <x v="1"/>
    <x v="1"/>
    <x v="13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81"/>
    <n v="1408237"/>
    <x v="281"/>
    <n v="1991"/>
    <s v="Nữ"/>
    <x v="1"/>
    <x v="1"/>
    <x v="13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282"/>
    <n v="2104524"/>
    <x v="282"/>
    <n v="1997"/>
    <s v="Nữ"/>
    <x v="1"/>
    <x v="1"/>
    <x v="14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83"/>
    <n v="1803151"/>
    <x v="283"/>
    <n v="1995"/>
    <s v="Nữ"/>
    <x v="1"/>
    <x v="1"/>
    <x v="1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284"/>
    <n v="2008206"/>
    <x v="284"/>
    <n v="1989"/>
    <s v="Nữ"/>
    <x v="1"/>
    <x v="1"/>
    <x v="14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285"/>
    <n v="1907281"/>
    <x v="285"/>
    <n v="1995"/>
    <s v="Nam"/>
    <x v="1"/>
    <x v="16"/>
    <x v="15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86"/>
    <n v="1608108"/>
    <x v="286"/>
    <n v="1980"/>
    <s v="Nam"/>
    <x v="3"/>
    <x v="16"/>
    <x v="15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287"/>
    <n v="2402371"/>
    <x v="287"/>
    <n v="1998"/>
    <s v="Nữ"/>
    <x v="1"/>
    <x v="16"/>
    <x v="15"/>
    <s v="x"/>
    <s v="x"/>
    <s v="x"/>
    <m/>
    <s v="x"/>
    <s v="x"/>
    <s v="x"/>
    <m/>
    <s v="x"/>
    <m/>
    <s v="x"/>
    <s v="x"/>
    <m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16"/>
    <x v="5"/>
  </r>
  <r>
    <x v="288"/>
    <n v="2308367"/>
    <x v="288"/>
    <n v="2001"/>
    <s v="Nữ"/>
    <x v="1"/>
    <x v="17"/>
    <x v="15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89"/>
    <n v="2102034"/>
    <x v="289"/>
    <n v="1998"/>
    <s v="Nữ"/>
    <x v="1"/>
    <x v="17"/>
    <x v="15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90"/>
    <n v="22031496"/>
    <x v="290"/>
    <n v="1999"/>
    <s v="Nữ"/>
    <x v="1"/>
    <x v="17"/>
    <x v="15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291"/>
    <n v="510014"/>
    <x v="291"/>
    <n v="1983"/>
    <s v="Nam"/>
    <x v="6"/>
    <x v="17"/>
    <x v="15"/>
    <s v="x"/>
    <m/>
    <m/>
    <m/>
    <m/>
    <s v="x"/>
    <s v="x"/>
    <s v="x"/>
    <m/>
    <m/>
    <s v="x"/>
    <s v="x"/>
    <s v="x"/>
    <s v="x"/>
    <s v="x"/>
    <s v="x"/>
    <s v="x"/>
    <s v="x"/>
    <s v="x"/>
    <m/>
    <m/>
    <m/>
    <m/>
    <m/>
    <m/>
    <m/>
    <m/>
    <m/>
    <m/>
    <m/>
    <s v="x"/>
    <s v="x"/>
    <s v="x"/>
    <m/>
    <s v="x"/>
    <m/>
    <s v="x"/>
    <s v="x"/>
    <s v="x"/>
    <s v="x"/>
    <s v="x"/>
    <m/>
    <s v="x"/>
    <x v="17"/>
    <x v="1"/>
  </r>
  <r>
    <x v="292"/>
    <n v="22091034"/>
    <x v="292"/>
    <n v="1999"/>
    <s v="Nữ"/>
    <x v="1"/>
    <x v="17"/>
    <x v="15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93"/>
    <n v="2304858"/>
    <x v="293"/>
    <n v="2000"/>
    <s v="Nữ"/>
    <x v="1"/>
    <x v="17"/>
    <x v="15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94"/>
    <n v="2304509"/>
    <x v="294"/>
    <n v="2000"/>
    <s v="Nữ"/>
    <x v="1"/>
    <x v="17"/>
    <x v="15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95"/>
    <n v="2112315"/>
    <x v="295"/>
    <n v="1998"/>
    <s v="Nữ"/>
    <x v="1"/>
    <x v="1"/>
    <x v="15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296"/>
    <n v="1506447"/>
    <x v="296"/>
    <n v="1992"/>
    <s v="Nữ"/>
    <x v="1"/>
    <x v="1"/>
    <x v="15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8"/>
  </r>
  <r>
    <x v="297"/>
    <n v="2207151"/>
    <x v="297"/>
    <n v="1997"/>
    <s v="Nam"/>
    <x v="1"/>
    <x v="1"/>
    <x v="15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298"/>
    <n v="1510011"/>
    <x v="298"/>
    <n v="1993"/>
    <s v="Nữ"/>
    <x v="1"/>
    <x v="1"/>
    <x v="15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299"/>
    <n v="23101389"/>
    <x v="299"/>
    <n v="2001"/>
    <s v="Nam"/>
    <x v="1"/>
    <x v="17"/>
    <x v="15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00"/>
    <n v="2104486"/>
    <x v="300"/>
    <n v="1995"/>
    <s v="Nữ"/>
    <x v="1"/>
    <x v="1"/>
    <x v="16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301"/>
    <n v="1008082"/>
    <x v="301"/>
    <n v="1986"/>
    <s v="Nữ"/>
    <x v="1"/>
    <x v="1"/>
    <x v="16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302"/>
    <n v="1412145"/>
    <x v="302"/>
    <n v="1993"/>
    <s v="Nam"/>
    <x v="3"/>
    <x v="16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303"/>
    <n v="24031459"/>
    <x v="303"/>
    <n v="1991"/>
    <s v="Nam"/>
    <x v="1"/>
    <x v="1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04"/>
    <n v="2303200"/>
    <x v="304"/>
    <n v="1993"/>
    <s v="Nam"/>
    <x v="1"/>
    <x v="1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05"/>
    <n v="23122393"/>
    <x v="305"/>
    <n v="2001"/>
    <s v="Nam"/>
    <x v="1"/>
    <x v="1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06"/>
    <n v="2007008"/>
    <x v="306"/>
    <n v="1995"/>
    <s v="Nữ"/>
    <x v="1"/>
    <x v="16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07"/>
    <n v="2406739"/>
    <x v="307"/>
    <n v="2001"/>
    <s v="Nữ"/>
    <x v="1"/>
    <x v="16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08"/>
    <n v="24031462"/>
    <x v="308"/>
    <n v="2001"/>
    <s v="Nam"/>
    <x v="1"/>
    <x v="1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09"/>
    <n v="1908123"/>
    <x v="309"/>
    <n v="1997"/>
    <s v="Nữ"/>
    <x v="1"/>
    <x v="16"/>
    <x v="17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8"/>
  </r>
  <r>
    <x v="310"/>
    <n v="2204930"/>
    <x v="310"/>
    <n v="2000"/>
    <s v="Nữ"/>
    <x v="1"/>
    <x v="16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11"/>
    <n v="1008048"/>
    <x v="311"/>
    <n v="1985"/>
    <s v="Nam"/>
    <x v="3"/>
    <x v="16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312"/>
    <n v="2307224"/>
    <x v="312"/>
    <n v="2001"/>
    <s v="Nam"/>
    <x v="1"/>
    <x v="22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13"/>
    <n v="802020"/>
    <x v="313"/>
    <n v="1985"/>
    <s v="Nam"/>
    <x v="3"/>
    <x v="16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314"/>
    <n v="1406220"/>
    <x v="314"/>
    <n v="1987"/>
    <s v="Nam"/>
    <x v="1"/>
    <x v="1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15"/>
    <n v="2311841"/>
    <x v="315"/>
    <n v="2001"/>
    <s v="Nữ"/>
    <x v="1"/>
    <x v="16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16"/>
    <n v="1810373"/>
    <x v="316"/>
    <n v="1996"/>
    <s v="Nữ"/>
    <x v="1"/>
    <x v="16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17"/>
    <n v="2406746"/>
    <x v="317"/>
    <n v="1995"/>
    <s v="Nữ"/>
    <x v="1"/>
    <x v="16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318"/>
    <n v="609011"/>
    <x v="318"/>
    <n v="1980"/>
    <s v="Nam"/>
    <x v="6"/>
    <x v="16"/>
    <x v="17"/>
    <s v="x"/>
    <m/>
    <m/>
    <m/>
    <m/>
    <s v="x"/>
    <s v="x"/>
    <s v="x"/>
    <m/>
    <m/>
    <s v="x"/>
    <s v="x"/>
    <s v="x"/>
    <s v="x"/>
    <s v="x"/>
    <s v="x"/>
    <s v="x"/>
    <s v="x"/>
    <s v="x"/>
    <m/>
    <m/>
    <m/>
    <m/>
    <m/>
    <m/>
    <m/>
    <m/>
    <m/>
    <m/>
    <m/>
    <s v="x"/>
    <s v="x"/>
    <s v="x"/>
    <m/>
    <s v="x"/>
    <m/>
    <s v="x"/>
    <s v="x"/>
    <s v="x"/>
    <s v="x"/>
    <s v="x"/>
    <m/>
    <s v="x"/>
    <x v="17"/>
    <x v="1"/>
  </r>
  <r>
    <x v="319"/>
    <n v="24031465"/>
    <x v="131"/>
    <n v="2000"/>
    <s v="Nam"/>
    <x v="1"/>
    <x v="1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20"/>
    <n v="24031454"/>
    <x v="319"/>
    <n v="1990"/>
    <s v="Nam"/>
    <x v="1"/>
    <x v="1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21"/>
    <n v="2003249"/>
    <x v="320"/>
    <n v="1991"/>
    <s v="Nam"/>
    <x v="1"/>
    <x v="1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22"/>
    <n v="1906030"/>
    <x v="321"/>
    <n v="1987"/>
    <s v="Nam"/>
    <x v="3"/>
    <x v="16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323"/>
    <n v="1602092"/>
    <x v="322"/>
    <n v="1983"/>
    <s v="Nam"/>
    <x v="3"/>
    <x v="16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324"/>
    <n v="2002046"/>
    <x v="323"/>
    <n v="1997"/>
    <s v="Nam"/>
    <x v="3"/>
    <x v="16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325"/>
    <n v="2010049"/>
    <x v="324"/>
    <n v="1996"/>
    <s v="Nữ"/>
    <x v="1"/>
    <x v="16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26"/>
    <n v="1608171"/>
    <x v="325"/>
    <n v="1992"/>
    <s v="Nam"/>
    <x v="3"/>
    <x v="16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327"/>
    <n v="24031458"/>
    <x v="326"/>
    <n v="1992"/>
    <s v="Nam"/>
    <x v="1"/>
    <x v="1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28"/>
    <n v="2202055"/>
    <x v="327"/>
    <n v="1989"/>
    <s v="Nam"/>
    <x v="1"/>
    <x v="1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29"/>
    <n v="22091752"/>
    <x v="328"/>
    <n v="1986"/>
    <s v="Nữ"/>
    <x v="1"/>
    <x v="16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330"/>
    <n v="1209023"/>
    <x v="329"/>
    <n v="1981"/>
    <s v="Nam"/>
    <x v="1"/>
    <x v="1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31"/>
    <n v="1108064"/>
    <x v="330"/>
    <n v="1989"/>
    <s v="Nam"/>
    <x v="1"/>
    <x v="1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32"/>
    <n v="24031466"/>
    <x v="331"/>
    <n v="2000"/>
    <s v="Nam"/>
    <x v="1"/>
    <x v="1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33"/>
    <n v="2302420"/>
    <x v="332"/>
    <n v="2000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34"/>
    <n v="2403674"/>
    <x v="333"/>
    <n v="2001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35"/>
    <n v="1904031"/>
    <x v="334"/>
    <n v="1980"/>
    <s v="Nam"/>
    <x v="6"/>
    <x v="17"/>
    <x v="17"/>
    <s v="x"/>
    <m/>
    <m/>
    <m/>
    <m/>
    <s v="x"/>
    <s v="x"/>
    <s v="x"/>
    <m/>
    <m/>
    <s v="x"/>
    <s v="x"/>
    <s v="x"/>
    <s v="x"/>
    <s v="x"/>
    <s v="x"/>
    <s v="x"/>
    <s v="x"/>
    <s v="x"/>
    <m/>
    <m/>
    <m/>
    <m/>
    <m/>
    <m/>
    <m/>
    <m/>
    <m/>
    <m/>
    <m/>
    <s v="x"/>
    <s v="x"/>
    <s v="x"/>
    <m/>
    <s v="x"/>
    <m/>
    <s v="x"/>
    <s v="x"/>
    <s v="x"/>
    <s v="x"/>
    <s v="x"/>
    <m/>
    <s v="x"/>
    <x v="17"/>
    <x v="1"/>
  </r>
  <r>
    <x v="336"/>
    <n v="23101753"/>
    <x v="335"/>
    <n v="2001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37"/>
    <n v="2401855"/>
    <x v="336"/>
    <n v="2001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38"/>
    <n v="24031482"/>
    <x v="337"/>
    <n v="2001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39"/>
    <n v="2405023"/>
    <x v="338"/>
    <n v="2000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40"/>
    <n v="2310127"/>
    <x v="339"/>
    <n v="1999"/>
    <s v="Nữ"/>
    <x v="1"/>
    <x v="17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341"/>
    <n v="22061356"/>
    <x v="340"/>
    <n v="1999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42"/>
    <n v="2406127"/>
    <x v="341"/>
    <n v="2001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43"/>
    <n v="2405010"/>
    <x v="342"/>
    <n v="2000"/>
    <s v="Nam"/>
    <x v="1"/>
    <x v="17"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344"/>
    <n v="24071509"/>
    <x v="343"/>
    <n v="1996"/>
    <s v="Nam"/>
    <x v="1"/>
    <x v="17"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345"/>
    <n v="1604010"/>
    <x v="344"/>
    <n v="1994"/>
    <s v="Nam"/>
    <x v="3"/>
    <x v="17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346"/>
    <n v="1907291"/>
    <x v="345"/>
    <n v="1996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47"/>
    <n v="2308787"/>
    <x v="346"/>
    <n v="1993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48"/>
    <n v="2210168"/>
    <x v="347"/>
    <n v="2000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49"/>
    <n v="2302022"/>
    <x v="348"/>
    <n v="1998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50"/>
    <n v="24071898"/>
    <x v="349"/>
    <n v="1991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51"/>
    <n v="2006024"/>
    <x v="350"/>
    <n v="1996"/>
    <s v="Nữ"/>
    <x v="3"/>
    <x v="17"/>
    <x v="17"/>
    <s v="x"/>
    <s v="x"/>
    <s v="x"/>
    <s v="x"/>
    <s v="x"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1"/>
    <x v="1"/>
  </r>
  <r>
    <x v="352"/>
    <n v="2403677"/>
    <x v="351"/>
    <n v="1999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53"/>
    <n v="24071610"/>
    <x v="352"/>
    <n v="2001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54"/>
    <n v="2311017"/>
    <x v="353"/>
    <n v="1991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55"/>
    <n v="2405369"/>
    <x v="354"/>
    <n v="1998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56"/>
    <n v="1412008"/>
    <x v="355"/>
    <n v="1976"/>
    <s v="Nam"/>
    <x v="6"/>
    <x v="17"/>
    <x v="17"/>
    <s v="x"/>
    <m/>
    <m/>
    <m/>
    <m/>
    <s v="x"/>
    <s v="x"/>
    <s v="x"/>
    <m/>
    <m/>
    <s v="x"/>
    <s v="x"/>
    <s v="x"/>
    <s v="x"/>
    <s v="x"/>
    <s v="x"/>
    <s v="x"/>
    <s v="x"/>
    <s v="x"/>
    <m/>
    <m/>
    <m/>
    <m/>
    <m/>
    <m/>
    <m/>
    <m/>
    <m/>
    <m/>
    <m/>
    <s v="x"/>
    <s v="x"/>
    <s v="x"/>
    <m/>
    <s v="x"/>
    <m/>
    <s v="x"/>
    <s v="x"/>
    <s v="x"/>
    <s v="x"/>
    <s v="x"/>
    <m/>
    <s v="x"/>
    <x v="17"/>
    <x v="1"/>
  </r>
  <r>
    <x v="357"/>
    <n v="23101373"/>
    <x v="356"/>
    <n v="2001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58"/>
    <n v="24031486"/>
    <x v="357"/>
    <n v="2002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59"/>
    <n v="1903051"/>
    <x v="358"/>
    <n v="1995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360"/>
    <n v="2405031"/>
    <x v="359"/>
    <n v="2001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61"/>
    <n v="2311286"/>
    <x v="360"/>
    <n v="2001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62"/>
    <n v="2405027"/>
    <x v="361"/>
    <n v="2001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63"/>
    <n v="2305418"/>
    <x v="362"/>
    <n v="2000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64"/>
    <n v="2405040"/>
    <x v="363"/>
    <n v="1999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65"/>
    <n v="2302061"/>
    <x v="364"/>
    <n v="2000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66"/>
    <n v="2310128"/>
    <x v="365"/>
    <n v="2001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67"/>
    <n v="2406741"/>
    <x v="366"/>
    <n v="2000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68"/>
    <n v="2408720"/>
    <x v="367"/>
    <n v="2002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69"/>
    <n v="23103155"/>
    <x v="368"/>
    <n v="2001"/>
    <s v="Nữ"/>
    <x v="1"/>
    <x v="1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70"/>
    <n v="20111122"/>
    <x v="369"/>
    <n v="1998"/>
    <s v="Nam"/>
    <x v="1"/>
    <x v="23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71"/>
    <n v="2110025"/>
    <x v="370"/>
    <n v="1993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72"/>
    <n v="2106145"/>
    <x v="371"/>
    <n v="1995"/>
    <s v="Nữ"/>
    <x v="1"/>
    <x v="2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73"/>
    <n v="2202054"/>
    <x v="372"/>
    <n v="1999"/>
    <s v="Nữ"/>
    <x v="1"/>
    <x v="23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374"/>
    <n v="2307448"/>
    <x v="373"/>
    <n v="1998"/>
    <s v="Nữ"/>
    <x v="1"/>
    <x v="2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375"/>
    <n v="2303500"/>
    <x v="374"/>
    <n v="2000"/>
    <s v="Nữ"/>
    <x v="1"/>
    <x v="2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76"/>
    <n v="2306764"/>
    <x v="375"/>
    <n v="2000"/>
    <s v="Nữ"/>
    <x v="1"/>
    <x v="2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77"/>
    <n v="2204932"/>
    <x v="376"/>
    <n v="1996"/>
    <s v="Nữ"/>
    <x v="1"/>
    <x v="23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378"/>
    <n v="2211241"/>
    <x v="377"/>
    <n v="1999"/>
    <s v="Nữ"/>
    <x v="1"/>
    <x v="2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79"/>
    <n v="1112125"/>
    <x v="378"/>
    <n v="1989"/>
    <s v="Nữ"/>
    <x v="1"/>
    <x v="23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380"/>
    <n v="1909203"/>
    <x v="379"/>
    <n v="1996"/>
    <s v="Nữ"/>
    <x v="1"/>
    <x v="2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81"/>
    <n v="2408702"/>
    <x v="380"/>
    <n v="2001"/>
    <s v="Nữ"/>
    <x v="1"/>
    <x v="2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82"/>
    <n v="1008073"/>
    <x v="381"/>
    <n v="1988"/>
    <s v="Nam"/>
    <x v="3"/>
    <x v="23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383"/>
    <n v="2305230"/>
    <x v="382"/>
    <n v="2000"/>
    <s v="Nam"/>
    <x v="1"/>
    <x v="23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84"/>
    <n v="1905531"/>
    <x v="383"/>
    <n v="1994"/>
    <s v="Nam"/>
    <x v="1"/>
    <x v="23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85"/>
    <n v="1911054"/>
    <x v="384"/>
    <n v="1988"/>
    <s v="Nữ"/>
    <x v="1"/>
    <x v="23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386"/>
    <n v="2205771"/>
    <x v="385"/>
    <n v="1991"/>
    <s v="Nữ"/>
    <x v="1"/>
    <x v="2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387"/>
    <n v="22041000"/>
    <x v="386"/>
    <n v="1999"/>
    <s v="Nữ"/>
    <x v="1"/>
    <x v="2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88"/>
    <n v="24061701"/>
    <x v="387"/>
    <n v="2002"/>
    <s v="Nữ"/>
    <x v="1"/>
    <x v="2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89"/>
    <n v="2002352"/>
    <x v="388"/>
    <n v="1997"/>
    <s v="Nữ"/>
    <x v="1"/>
    <x v="23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390"/>
    <n v="1410211"/>
    <x v="389"/>
    <n v="1992"/>
    <s v="Nam"/>
    <x v="3"/>
    <x v="23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391"/>
    <n v="2307129"/>
    <x v="390"/>
    <n v="1990"/>
    <s v="Nữ"/>
    <x v="1"/>
    <x v="23"/>
    <x v="17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6"/>
  </r>
  <r>
    <x v="392"/>
    <n v="24071506"/>
    <x v="391"/>
    <n v="1994"/>
    <s v="Nữ"/>
    <x v="1"/>
    <x v="2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93"/>
    <n v="2309997"/>
    <x v="392"/>
    <n v="2001"/>
    <s v="Nữ"/>
    <x v="1"/>
    <x v="2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394"/>
    <n v="2303030"/>
    <x v="393"/>
    <n v="1997"/>
    <s v="Nữ"/>
    <x v="1"/>
    <x v="24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395"/>
    <n v="2303495"/>
    <x v="394"/>
    <n v="1996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96"/>
    <n v="2303246"/>
    <x v="395"/>
    <n v="1991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97"/>
    <n v="22091010"/>
    <x v="396"/>
    <n v="1991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98"/>
    <n v="2303032"/>
    <x v="397"/>
    <n v="2000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399"/>
    <n v="2305994"/>
    <x v="398"/>
    <n v="1999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00"/>
    <n v="2401023"/>
    <x v="399"/>
    <n v="2000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01"/>
    <n v="2303031"/>
    <x v="400"/>
    <n v="2000"/>
    <s v="Nữ"/>
    <x v="1"/>
    <x v="24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02"/>
    <n v="2106226"/>
    <x v="401"/>
    <n v="1987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03"/>
    <n v="1008041"/>
    <x v="402"/>
    <n v="1986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04"/>
    <n v="23081344"/>
    <x v="403"/>
    <n v="2000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05"/>
    <n v="2208893"/>
    <x v="404"/>
    <n v="1996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06"/>
    <n v="2305982"/>
    <x v="405"/>
    <n v="1998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07"/>
    <n v="912020"/>
    <x v="406"/>
    <n v="1987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08"/>
    <n v="2303029"/>
    <x v="407"/>
    <n v="1991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09"/>
    <n v="1106100"/>
    <x v="186"/>
    <n v="1988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10"/>
    <n v="2305992"/>
    <x v="408"/>
    <n v="1998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11"/>
    <n v="2303035"/>
    <x v="409"/>
    <n v="2000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12"/>
    <n v="2401026"/>
    <x v="410"/>
    <n v="2000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13"/>
    <n v="2402284"/>
    <x v="411"/>
    <n v="1993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14"/>
    <n v="22071072"/>
    <x v="412"/>
    <n v="1994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15"/>
    <n v="2306896"/>
    <x v="413"/>
    <n v="1998"/>
    <s v="Nữ"/>
    <x v="1"/>
    <x v="24"/>
    <x v="17"/>
    <m/>
    <m/>
    <m/>
    <m/>
    <m/>
    <s v="x"/>
    <s v="x"/>
    <m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x v="7"/>
  </r>
  <r>
    <x v="416"/>
    <n v="1908473"/>
    <x v="414"/>
    <n v="1996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17"/>
    <n v="1503906"/>
    <x v="415"/>
    <n v="1990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18"/>
    <n v="1907018"/>
    <x v="416"/>
    <n v="1989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19"/>
    <n v="22111132"/>
    <x v="417"/>
    <n v="1995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20"/>
    <n v="2307104"/>
    <x v="418"/>
    <n v="1997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21"/>
    <n v="2308901"/>
    <x v="419"/>
    <n v="2000"/>
    <s v="Nữ"/>
    <x v="1"/>
    <x v="24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22"/>
    <n v="2204496"/>
    <x v="420"/>
    <n v="1997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23"/>
    <n v="2212108"/>
    <x v="421"/>
    <n v="1995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24"/>
    <n v="2307223"/>
    <x v="422"/>
    <n v="1993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25"/>
    <n v="2303989"/>
    <x v="423"/>
    <n v="1999"/>
    <s v="Nữ"/>
    <x v="1"/>
    <x v="24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26"/>
    <n v="2212387"/>
    <x v="424"/>
    <n v="1996"/>
    <s v="Nam"/>
    <x v="1"/>
    <x v="2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27"/>
    <n v="2305750"/>
    <x v="425"/>
    <n v="2000"/>
    <s v="Nam"/>
    <x v="1"/>
    <x v="2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28"/>
    <n v="2401022"/>
    <x v="426"/>
    <n v="2001"/>
    <s v="Nam"/>
    <x v="1"/>
    <x v="2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29"/>
    <n v="2401313"/>
    <x v="427"/>
    <n v="1995"/>
    <s v="Nam"/>
    <x v="1"/>
    <x v="2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30"/>
    <n v="2103124"/>
    <x v="428"/>
    <n v="1998"/>
    <s v="Nữ"/>
    <x v="1"/>
    <x v="25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431"/>
    <n v="1502012"/>
    <x v="429"/>
    <n v="1993"/>
    <s v="Nam"/>
    <x v="1"/>
    <x v="2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32"/>
    <n v="711007"/>
    <x v="430"/>
    <n v="1987"/>
    <s v="Nữ"/>
    <x v="1"/>
    <x v="25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433"/>
    <n v="2308369"/>
    <x v="431"/>
    <n v="1993"/>
    <s v="Nữ"/>
    <x v="1"/>
    <x v="25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434"/>
    <n v="2302320"/>
    <x v="432"/>
    <n v="2000"/>
    <s v="Nam"/>
    <x v="1"/>
    <x v="2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35"/>
    <n v="2305420"/>
    <x v="433"/>
    <n v="1998"/>
    <s v="Nữ"/>
    <x v="1"/>
    <x v="25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36"/>
    <n v="24031015"/>
    <x v="434"/>
    <n v="2001"/>
    <s v="Nữ"/>
    <x v="1"/>
    <x v="25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37"/>
    <n v="1705150"/>
    <x v="435"/>
    <n v="1994"/>
    <s v="Nữ"/>
    <x v="1"/>
    <x v="25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438"/>
    <n v="24031017"/>
    <x v="436"/>
    <n v="2000"/>
    <s v="Nam"/>
    <x v="1"/>
    <x v="2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39"/>
    <n v="2009220"/>
    <x v="437"/>
    <n v="1998"/>
    <s v="Nam"/>
    <x v="1"/>
    <x v="2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40"/>
    <n v="2211800"/>
    <x v="438"/>
    <n v="1999"/>
    <s v="Nữ"/>
    <x v="1"/>
    <x v="25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41"/>
    <n v="24041155"/>
    <x v="439"/>
    <n v="1999"/>
    <s v="Nữ"/>
    <x v="1"/>
    <x v="25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42"/>
    <n v="2204318"/>
    <x v="440"/>
    <n v="1999"/>
    <s v="Nữ"/>
    <x v="1"/>
    <x v="25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43"/>
    <n v="2311861"/>
    <x v="441"/>
    <n v="1997"/>
    <s v="Nam"/>
    <x v="1"/>
    <x v="2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44"/>
    <n v="1410014"/>
    <x v="442"/>
    <n v="1992"/>
    <s v="Nam"/>
    <x v="3"/>
    <x v="25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445"/>
    <n v="23102235"/>
    <x v="443"/>
    <n v="1988"/>
    <s v="Nữ"/>
    <x v="1"/>
    <x v="25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446"/>
    <n v="1008005"/>
    <x v="444"/>
    <n v="1981"/>
    <s v="Nam"/>
    <x v="1"/>
    <x v="2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47"/>
    <n v="2405472"/>
    <x v="445"/>
    <n v="1993"/>
    <s v="Nữ"/>
    <x v="1"/>
    <x v="25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448"/>
    <n v="2406107"/>
    <x v="446"/>
    <n v="2001"/>
    <s v="Nữ"/>
    <x v="1"/>
    <x v="25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49"/>
    <n v="2304675"/>
    <x v="447"/>
    <n v="1997"/>
    <s v="Nam"/>
    <x v="1"/>
    <x v="2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50"/>
    <n v="2406111"/>
    <x v="448"/>
    <n v="2002"/>
    <s v="Nữ"/>
    <x v="1"/>
    <x v="25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51"/>
    <n v="1703230"/>
    <x v="449"/>
    <n v="1994"/>
    <s v="Nữ"/>
    <x v="1"/>
    <x v="25"/>
    <x v="17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3"/>
  </r>
  <r>
    <x v="452"/>
    <n v="23102236"/>
    <x v="450"/>
    <n v="1995"/>
    <s v="Nữ"/>
    <x v="1"/>
    <x v="25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453"/>
    <n v="1503550"/>
    <x v="451"/>
    <n v="1990"/>
    <s v="Nam"/>
    <x v="3"/>
    <x v="25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454"/>
    <n v="2210373"/>
    <x v="452"/>
    <n v="1998"/>
    <s v="Nữ"/>
    <x v="1"/>
    <x v="25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55"/>
    <n v="2303083"/>
    <x v="453"/>
    <n v="2000"/>
    <s v="Nam"/>
    <x v="1"/>
    <x v="2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56"/>
    <n v="1106098"/>
    <x v="454"/>
    <n v="1985"/>
    <s v="Nam"/>
    <x v="3"/>
    <x v="25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457"/>
    <n v="2401309"/>
    <x v="455"/>
    <n v="2001"/>
    <s v="Nữ"/>
    <x v="1"/>
    <x v="25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58"/>
    <n v="511016"/>
    <x v="456"/>
    <n v="1975"/>
    <s v="Nam"/>
    <x v="7"/>
    <x v="26"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459"/>
    <n v="605012"/>
    <x v="457"/>
    <n v="1982"/>
    <s v="Nam"/>
    <x v="6"/>
    <x v="26"/>
    <x v="17"/>
    <s v="x"/>
    <m/>
    <m/>
    <m/>
    <m/>
    <s v="x"/>
    <s v="x"/>
    <s v="x"/>
    <m/>
    <m/>
    <s v="x"/>
    <s v="x"/>
    <s v="x"/>
    <s v="x"/>
    <s v="x"/>
    <s v="x"/>
    <s v="x"/>
    <s v="x"/>
    <s v="x"/>
    <m/>
    <m/>
    <m/>
    <m/>
    <m/>
    <m/>
    <m/>
    <m/>
    <m/>
    <m/>
    <m/>
    <s v="x"/>
    <s v="x"/>
    <s v="x"/>
    <m/>
    <s v="x"/>
    <m/>
    <s v="x"/>
    <s v="x"/>
    <s v="x"/>
    <s v="x"/>
    <s v="x"/>
    <m/>
    <s v="x"/>
    <x v="17"/>
    <x v="1"/>
  </r>
  <r>
    <x v="460"/>
    <n v="2004003"/>
    <x v="458"/>
    <n v="1983"/>
    <s v="Nam"/>
    <x v="6"/>
    <x v="26"/>
    <x v="17"/>
    <s v="x"/>
    <m/>
    <m/>
    <m/>
    <m/>
    <s v="x"/>
    <s v="x"/>
    <s v="x"/>
    <m/>
    <m/>
    <s v="x"/>
    <s v="x"/>
    <s v="x"/>
    <s v="x"/>
    <s v="x"/>
    <s v="x"/>
    <s v="x"/>
    <s v="x"/>
    <s v="x"/>
    <m/>
    <m/>
    <m/>
    <m/>
    <m/>
    <m/>
    <m/>
    <m/>
    <m/>
    <m/>
    <m/>
    <s v="x"/>
    <s v="x"/>
    <s v="x"/>
    <m/>
    <s v="x"/>
    <m/>
    <s v="x"/>
    <s v="x"/>
    <s v="x"/>
    <s v="x"/>
    <s v="x"/>
    <m/>
    <s v="x"/>
    <x v="17"/>
    <x v="1"/>
  </r>
  <r>
    <x v="461"/>
    <n v="406017"/>
    <x v="459"/>
    <n v="1978"/>
    <s v="Nam"/>
    <x v="7"/>
    <x v="26"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462"/>
    <n v="23092383"/>
    <x v="460"/>
    <n v="2000"/>
    <s v="Nam"/>
    <x v="1"/>
    <x v="2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63"/>
    <n v="2302026"/>
    <x v="461"/>
    <n v="1981"/>
    <s v="Nam"/>
    <x v="1"/>
    <x v="2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64"/>
    <n v="2008244"/>
    <x v="462"/>
    <n v="1998"/>
    <s v="Nữ"/>
    <x v="1"/>
    <x v="2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65"/>
    <n v="22031297"/>
    <x v="463"/>
    <n v="1994"/>
    <s v="Nữ"/>
    <x v="1"/>
    <x v="2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66"/>
    <n v="24041229"/>
    <x v="464"/>
    <n v="2000"/>
    <s v="Nam"/>
    <x v="1"/>
    <x v="2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67"/>
    <n v="2406263"/>
    <x v="465"/>
    <n v="2001"/>
    <s v="Nữ"/>
    <x v="1"/>
    <x v="2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68"/>
    <n v="2110178"/>
    <x v="466"/>
    <n v="1996"/>
    <s v="Nữ"/>
    <x v="1"/>
    <x v="2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469"/>
    <n v="2312242"/>
    <x v="467"/>
    <n v="2001"/>
    <s v="Nữ"/>
    <x v="1"/>
    <x v="2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70"/>
    <n v="22051042"/>
    <x v="468"/>
    <n v="1998"/>
    <s v="Nữ"/>
    <x v="1"/>
    <x v="2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71"/>
    <n v="24071511"/>
    <x v="469"/>
    <n v="2001"/>
    <s v="Nữ"/>
    <x v="1"/>
    <x v="2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72"/>
    <n v="1012012"/>
    <x v="470"/>
    <n v="1985"/>
    <s v="Nam"/>
    <x v="3"/>
    <x v="27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473"/>
    <n v="1205037"/>
    <x v="471"/>
    <n v="1981"/>
    <s v="Nam"/>
    <x v="3"/>
    <x v="27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474"/>
    <n v="23112259"/>
    <x v="472"/>
    <n v="2001"/>
    <s v="Nam"/>
    <x v="1"/>
    <x v="2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75"/>
    <n v="1906276"/>
    <x v="473"/>
    <n v="1994"/>
    <s v="Nữ"/>
    <x v="3"/>
    <x v="27"/>
    <x v="17"/>
    <s v="x"/>
    <s v="x"/>
    <s v="x"/>
    <s v="x"/>
    <s v="x"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1"/>
    <x v="1"/>
  </r>
  <r>
    <x v="476"/>
    <n v="2404623"/>
    <x v="474"/>
    <n v="2002"/>
    <s v="Nữ"/>
    <x v="1"/>
    <x v="2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77"/>
    <n v="2304065"/>
    <x v="475"/>
    <n v="1999"/>
    <s v="Nữ"/>
    <x v="1"/>
    <x v="2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78"/>
    <n v="2111034"/>
    <x v="476"/>
    <n v="1994"/>
    <s v="Nam"/>
    <x v="1"/>
    <x v="2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79"/>
    <n v="22091032"/>
    <x v="477"/>
    <n v="1997"/>
    <s v="Nữ"/>
    <x v="1"/>
    <x v="27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480"/>
    <n v="1501014"/>
    <x v="478"/>
    <n v="1978"/>
    <s v="Nữ"/>
    <x v="1"/>
    <x v="27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481"/>
    <n v="2206022"/>
    <x v="479"/>
    <n v="1999"/>
    <s v="Nam"/>
    <x v="1"/>
    <x v="2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82"/>
    <n v="23081913"/>
    <x v="480"/>
    <n v="1989"/>
    <s v="Nữ"/>
    <x v="1"/>
    <x v="28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483"/>
    <n v="2405544"/>
    <x v="481"/>
    <n v="1986"/>
    <s v="Nam"/>
    <x v="1"/>
    <x v="28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84"/>
    <n v="2205721"/>
    <x v="482"/>
    <n v="1999"/>
    <s v="Nữ"/>
    <x v="1"/>
    <x v="28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85"/>
    <n v="2406738"/>
    <x v="483"/>
    <n v="2002"/>
    <s v="Nam"/>
    <x v="1"/>
    <x v="28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86"/>
    <n v="23081546"/>
    <x v="484"/>
    <n v="1997"/>
    <s v="Nữ"/>
    <x v="1"/>
    <x v="28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487"/>
    <n v="1203056"/>
    <x v="485"/>
    <n v="1986"/>
    <s v="Nam"/>
    <x v="1"/>
    <x v="28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88"/>
    <n v="2112623"/>
    <x v="486"/>
    <n v="1998"/>
    <s v="Nam"/>
    <x v="1"/>
    <x v="28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89"/>
    <n v="2307225"/>
    <x v="487"/>
    <n v="1997"/>
    <s v="Nữ"/>
    <x v="1"/>
    <x v="28"/>
    <x v="17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6"/>
  </r>
  <r>
    <x v="490"/>
    <n v="23081449"/>
    <x v="488"/>
    <n v="2001"/>
    <s v="Nữ"/>
    <x v="1"/>
    <x v="28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91"/>
    <n v="1002007"/>
    <x v="489"/>
    <n v="1985"/>
    <s v="Nam"/>
    <x v="1"/>
    <x v="28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92"/>
    <n v="1205054"/>
    <x v="490"/>
    <n v="1989"/>
    <s v="Nam"/>
    <x v="1"/>
    <x v="28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93"/>
    <n v="2306545"/>
    <x v="491"/>
    <n v="2001"/>
    <s v="Nữ"/>
    <x v="1"/>
    <x v="28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94"/>
    <n v="1311186"/>
    <x v="492"/>
    <n v="1990"/>
    <s v="Nam"/>
    <x v="1"/>
    <x v="28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495"/>
    <n v="2311984"/>
    <x v="49"/>
    <n v="2001"/>
    <s v="Nữ"/>
    <x v="1"/>
    <x v="28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96"/>
    <n v="2311838"/>
    <x v="493"/>
    <n v="2001"/>
    <s v="Nữ"/>
    <x v="1"/>
    <x v="28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97"/>
    <n v="1806124"/>
    <x v="494"/>
    <n v="1993"/>
    <s v="Nữ"/>
    <x v="1"/>
    <x v="28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498"/>
    <n v="2303162"/>
    <x v="495"/>
    <n v="2001"/>
    <s v="Nữ"/>
    <x v="1"/>
    <x v="22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499"/>
    <n v="1503658"/>
    <x v="496"/>
    <n v="1992"/>
    <s v="Nữ"/>
    <x v="3"/>
    <x v="22"/>
    <x v="17"/>
    <s v="x"/>
    <s v="x"/>
    <s v="x"/>
    <s v="x"/>
    <s v="x"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1"/>
    <x v="1"/>
  </r>
  <r>
    <x v="500"/>
    <n v="908132"/>
    <x v="497"/>
    <n v="1986"/>
    <s v="Nữ"/>
    <x v="3"/>
    <x v="22"/>
    <x v="17"/>
    <s v="x"/>
    <s v="x"/>
    <s v="x"/>
    <s v="x"/>
    <s v="x"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1"/>
    <x v="1"/>
  </r>
  <r>
    <x v="501"/>
    <n v="2404607"/>
    <x v="498"/>
    <n v="1999"/>
    <s v="Nam"/>
    <x v="1"/>
    <x v="22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02"/>
    <n v="1205002"/>
    <x v="499"/>
    <n v="1985"/>
    <s v="Nam"/>
    <x v="1"/>
    <x v="22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03"/>
    <n v="1808257"/>
    <x v="500"/>
    <n v="1996"/>
    <s v="Nữ"/>
    <x v="1"/>
    <x v="22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504"/>
    <n v="2308744"/>
    <x v="501"/>
    <n v="2001"/>
    <s v="Nam"/>
    <x v="1"/>
    <x v="22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05"/>
    <n v="22091133"/>
    <x v="502"/>
    <n v="2000"/>
    <s v="Nam"/>
    <x v="1"/>
    <x v="22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06"/>
    <n v="702007"/>
    <x v="503"/>
    <n v="1984"/>
    <s v="Nam"/>
    <x v="6"/>
    <x v="22"/>
    <x v="17"/>
    <s v="x"/>
    <m/>
    <m/>
    <m/>
    <m/>
    <s v="x"/>
    <s v="x"/>
    <s v="x"/>
    <m/>
    <m/>
    <s v="x"/>
    <s v="x"/>
    <s v="x"/>
    <s v="x"/>
    <s v="x"/>
    <s v="x"/>
    <s v="x"/>
    <s v="x"/>
    <s v="x"/>
    <m/>
    <m/>
    <m/>
    <m/>
    <m/>
    <m/>
    <m/>
    <m/>
    <m/>
    <m/>
    <m/>
    <s v="x"/>
    <s v="x"/>
    <s v="x"/>
    <m/>
    <s v="x"/>
    <m/>
    <s v="x"/>
    <s v="x"/>
    <s v="x"/>
    <s v="x"/>
    <s v="x"/>
    <m/>
    <s v="x"/>
    <x v="17"/>
    <x v="1"/>
  </r>
  <r>
    <x v="507"/>
    <n v="1502011"/>
    <x v="504"/>
    <n v="1992"/>
    <s v="Nữ"/>
    <x v="3"/>
    <x v="22"/>
    <x v="17"/>
    <s v="x"/>
    <s v="x"/>
    <s v="x"/>
    <m/>
    <s v="x"/>
    <s v="x"/>
    <s v="x"/>
    <s v="x"/>
    <m/>
    <m/>
    <s v="x"/>
    <s v="x"/>
    <s v="x"/>
    <m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8"/>
    <x v="8"/>
  </r>
  <r>
    <x v="508"/>
    <n v="1910481"/>
    <x v="505"/>
    <n v="1989"/>
    <s v="Nữ"/>
    <x v="1"/>
    <x v="22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509"/>
    <n v="1907244"/>
    <x v="506"/>
    <n v="1997"/>
    <s v="Nữ"/>
    <x v="1"/>
    <x v="22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510"/>
    <n v="1910148"/>
    <x v="507"/>
    <n v="1995"/>
    <s v="Nữ"/>
    <x v="1"/>
    <x v="22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11"/>
    <n v="24081008"/>
    <x v="508"/>
    <n v="1990"/>
    <s v="Nam"/>
    <x v="1"/>
    <x v="22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12"/>
    <n v="22051479"/>
    <x v="509"/>
    <n v="1997"/>
    <s v="Nam"/>
    <x v="1"/>
    <x v="22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13"/>
    <n v="23031154"/>
    <x v="510"/>
    <n v="1988"/>
    <s v="Nữ"/>
    <x v="1"/>
    <x v="22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514"/>
    <n v="1003296"/>
    <x v="511"/>
    <n v="1985"/>
    <s v="Nam"/>
    <x v="3"/>
    <x v="22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515"/>
    <n v="1811104"/>
    <x v="512"/>
    <n v="1996"/>
    <s v="Nữ"/>
    <x v="1"/>
    <x v="22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516"/>
    <n v="2308029"/>
    <x v="513"/>
    <n v="1992"/>
    <s v="Nữ"/>
    <x v="1"/>
    <x v="29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517"/>
    <n v="24071508"/>
    <x v="514"/>
    <n v="2000"/>
    <s v="Nữ"/>
    <x v="1"/>
    <x v="29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18"/>
    <n v="2308024"/>
    <x v="515"/>
    <n v="2001"/>
    <s v="Nữ"/>
    <x v="1"/>
    <x v="29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19"/>
    <n v="24031369"/>
    <x v="516"/>
    <n v="1999"/>
    <s v="Nữ"/>
    <x v="1"/>
    <x v="29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20"/>
    <n v="2403062"/>
    <x v="517"/>
    <n v="2001"/>
    <s v="Nữ"/>
    <x v="1"/>
    <x v="29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21"/>
    <n v="24071507"/>
    <x v="518"/>
    <n v="2000"/>
    <s v="Nữ"/>
    <x v="1"/>
    <x v="29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22"/>
    <n v="911028"/>
    <x v="519"/>
    <n v="1983"/>
    <s v="Nam"/>
    <x v="6"/>
    <x v="29"/>
    <x v="17"/>
    <m/>
    <m/>
    <m/>
    <m/>
    <m/>
    <s v="x"/>
    <s v="x"/>
    <s v="x"/>
    <m/>
    <m/>
    <s v="x"/>
    <s v="x"/>
    <s v="x"/>
    <m/>
    <m/>
    <m/>
    <m/>
    <m/>
    <s v="x"/>
    <m/>
    <m/>
    <m/>
    <m/>
    <m/>
    <m/>
    <m/>
    <m/>
    <m/>
    <m/>
    <m/>
    <s v="x"/>
    <s v="x"/>
    <s v="x"/>
    <m/>
    <s v="x"/>
    <m/>
    <s v="x"/>
    <s v="x"/>
    <s v="x"/>
    <s v="x"/>
    <s v="x"/>
    <m/>
    <m/>
    <x v="19"/>
    <x v="7"/>
  </r>
  <r>
    <x v="523"/>
    <n v="2405500"/>
    <x v="520"/>
    <n v="2000"/>
    <s v="Nữ"/>
    <x v="1"/>
    <x v="29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24"/>
    <n v="1510010"/>
    <x v="521"/>
    <n v="1993"/>
    <s v="Nam"/>
    <x v="1"/>
    <x v="29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25"/>
    <n v="2011005"/>
    <x v="522"/>
    <n v="1993"/>
    <s v="Nữ"/>
    <x v="1"/>
    <x v="29"/>
    <x v="17"/>
    <s v="x"/>
    <s v="x"/>
    <s v="x"/>
    <m/>
    <s v="x"/>
    <s v="x"/>
    <s v="x"/>
    <m/>
    <s v="x"/>
    <m/>
    <s v="x"/>
    <s v="x"/>
    <m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16"/>
    <x v="9"/>
  </r>
  <r>
    <x v="526"/>
    <n v="2209329"/>
    <x v="523"/>
    <n v="2000"/>
    <s v="Nam"/>
    <x v="1"/>
    <x v="29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27"/>
    <n v="2304865"/>
    <x v="524"/>
    <n v="1999"/>
    <s v="Nữ"/>
    <x v="1"/>
    <x v="29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28"/>
    <n v="2211526"/>
    <x v="525"/>
    <n v="2000"/>
    <s v="Nữ"/>
    <x v="1"/>
    <x v="29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29"/>
    <n v="24031368"/>
    <x v="526"/>
    <n v="2001"/>
    <s v="Nữ"/>
    <x v="1"/>
    <x v="29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30"/>
    <n v="907091"/>
    <x v="527"/>
    <n v="1985"/>
    <s v="Nam"/>
    <x v="3"/>
    <x v="30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531"/>
    <n v="1912002"/>
    <x v="528"/>
    <n v="1994"/>
    <s v="Nam"/>
    <x v="1"/>
    <x v="30"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532"/>
    <n v="23051395"/>
    <x v="529"/>
    <n v="2001"/>
    <s v="Nữ"/>
    <x v="1"/>
    <x v="30"/>
    <x v="17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8"/>
  </r>
  <r>
    <x v="533"/>
    <n v="24071613"/>
    <x v="530"/>
    <n v="2001"/>
    <s v="Nữ"/>
    <x v="1"/>
    <x v="30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34"/>
    <n v="24051895"/>
    <x v="531"/>
    <n v="1999"/>
    <s v="Nữ"/>
    <x v="1"/>
    <x v="30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35"/>
    <n v="708042"/>
    <x v="532"/>
    <n v="1984"/>
    <s v="Nữ"/>
    <x v="3"/>
    <x v="30"/>
    <x v="17"/>
    <s v="x"/>
    <s v="x"/>
    <s v="x"/>
    <s v="x"/>
    <s v="x"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1"/>
    <x v="1"/>
  </r>
  <r>
    <x v="536"/>
    <n v="2112386"/>
    <x v="533"/>
    <n v="1993"/>
    <s v="Nữ"/>
    <x v="1"/>
    <x v="30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537"/>
    <n v="707011"/>
    <x v="534"/>
    <n v="1984"/>
    <s v="Nữ"/>
    <x v="3"/>
    <x v="30"/>
    <x v="17"/>
    <s v="x"/>
    <s v="x"/>
    <s v="x"/>
    <s v="x"/>
    <s v="x"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1"/>
    <x v="1"/>
  </r>
  <r>
    <x v="538"/>
    <n v="2207275"/>
    <x v="535"/>
    <n v="1997"/>
    <s v="Nữ"/>
    <x v="1"/>
    <x v="30"/>
    <x v="17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8"/>
  </r>
  <r>
    <x v="539"/>
    <n v="1906129"/>
    <x v="536"/>
    <n v="1995"/>
    <s v="Nữ"/>
    <x v="1"/>
    <x v="30"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540"/>
    <n v="2205315"/>
    <x v="537"/>
    <n v="1987"/>
    <s v="Nữ"/>
    <x v="1"/>
    <x v="30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541"/>
    <n v="2303185"/>
    <x v="538"/>
    <n v="2000"/>
    <s v="Nữ"/>
    <x v="1"/>
    <x v="30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42"/>
    <n v="24071614"/>
    <x v="539"/>
    <n v="2002"/>
    <s v="Nữ"/>
    <x v="1"/>
    <x v="30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43"/>
    <n v="2112176"/>
    <x v="540"/>
    <n v="1999"/>
    <s v="Nữ"/>
    <x v="1"/>
    <x v="30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44"/>
    <n v="1903432"/>
    <x v="541"/>
    <n v="1996"/>
    <s v="Nữ"/>
    <x v="1"/>
    <x v="30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45"/>
    <n v="22031672"/>
    <x v="542"/>
    <n v="1991"/>
    <s v="Nam"/>
    <x v="1"/>
    <x v="30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46"/>
    <n v="24081459"/>
    <x v="543"/>
    <n v="2002"/>
    <s v="Nữ"/>
    <x v="1"/>
    <x v="30"/>
    <x v="17"/>
    <m/>
    <m/>
    <m/>
    <m/>
    <s v="x"/>
    <m/>
    <m/>
    <m/>
    <m/>
    <m/>
    <m/>
    <m/>
    <m/>
    <m/>
    <m/>
    <s v="x"/>
    <m/>
    <m/>
    <m/>
    <m/>
    <m/>
    <m/>
    <m/>
    <m/>
    <m/>
    <m/>
    <m/>
    <m/>
    <m/>
    <m/>
    <m/>
    <m/>
    <m/>
    <m/>
    <m/>
    <m/>
    <m/>
    <m/>
    <m/>
    <m/>
    <m/>
    <m/>
    <m/>
    <x v="20"/>
    <x v="10"/>
  </r>
  <r>
    <x v="547"/>
    <n v="1104052"/>
    <x v="544"/>
    <n v="1987"/>
    <s v="Nữ"/>
    <x v="3"/>
    <x v="30"/>
    <x v="17"/>
    <s v="x"/>
    <s v="x"/>
    <s v="x"/>
    <s v="x"/>
    <s v="x"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1"/>
    <x v="1"/>
  </r>
  <r>
    <x v="548"/>
    <n v="1001021"/>
    <x v="545"/>
    <n v="1988"/>
    <s v="Nữ"/>
    <x v="1"/>
    <x v="30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549"/>
    <n v="2405044"/>
    <x v="546"/>
    <n v="1998"/>
    <s v="Nữ"/>
    <x v="1"/>
    <x v="30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550"/>
    <n v="2305425"/>
    <x v="547"/>
    <n v="1996"/>
    <s v="Nữ"/>
    <x v="1"/>
    <x v="30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551"/>
    <n v="2403863"/>
    <x v="548"/>
    <n v="1993"/>
    <s v="Nam"/>
    <x v="1"/>
    <x v="30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52"/>
    <n v="1602113"/>
    <x v="549"/>
    <n v="1985"/>
    <s v="Nữ"/>
    <x v="1"/>
    <x v="1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553"/>
    <n v="1312204"/>
    <x v="550"/>
    <n v="1990"/>
    <s v="Nam"/>
    <x v="3"/>
    <x v="1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554"/>
    <n v="23121645"/>
    <x v="551"/>
    <n v="1999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55"/>
    <n v="2403739"/>
    <x v="552"/>
    <n v="2000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56"/>
    <n v="2009406"/>
    <x v="553"/>
    <n v="1995"/>
    <s v="Nữ"/>
    <x v="1"/>
    <x v="1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557"/>
    <n v="2312239"/>
    <x v="554"/>
    <n v="2000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58"/>
    <n v="1805113"/>
    <x v="555"/>
    <n v="1996"/>
    <s v="Nữ"/>
    <x v="1"/>
    <x v="1"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559"/>
    <n v="2407486"/>
    <x v="556"/>
    <n v="2001"/>
    <s v="Nữ"/>
    <x v="1"/>
    <x v="1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560"/>
    <n v="23111862"/>
    <x v="557"/>
    <n v="2001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61"/>
    <n v="1510089"/>
    <x v="558"/>
    <n v="1991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62"/>
    <n v="2310721"/>
    <x v="559"/>
    <n v="1999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563"/>
    <n v="23121649"/>
    <x v="560"/>
    <n v="1995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64"/>
    <n v="1907607"/>
    <x v="561"/>
    <n v="1997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65"/>
    <n v="24051591"/>
    <x v="562"/>
    <n v="1989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66"/>
    <n v="2403526"/>
    <x v="563"/>
    <n v="2001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67"/>
    <n v="2205519"/>
    <x v="564"/>
    <n v="1999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68"/>
    <n v="2311467"/>
    <x v="565"/>
    <n v="2000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69"/>
    <n v="2303034"/>
    <x v="566"/>
    <n v="1993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70"/>
    <n v="2104026"/>
    <x v="567"/>
    <n v="1998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71"/>
    <n v="1906659"/>
    <x v="568"/>
    <n v="1996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72"/>
    <n v="802061"/>
    <x v="569"/>
    <n v="1983"/>
    <s v="Nam"/>
    <x v="6"/>
    <x v="1"/>
    <x v="17"/>
    <s v="x"/>
    <m/>
    <m/>
    <m/>
    <m/>
    <s v="x"/>
    <s v="x"/>
    <s v="x"/>
    <m/>
    <m/>
    <s v="x"/>
    <s v="x"/>
    <s v="x"/>
    <s v="x"/>
    <s v="x"/>
    <s v="x"/>
    <s v="x"/>
    <s v="x"/>
    <s v="x"/>
    <m/>
    <m/>
    <m/>
    <m/>
    <m/>
    <m/>
    <m/>
    <m/>
    <m/>
    <m/>
    <m/>
    <s v="x"/>
    <s v="x"/>
    <s v="x"/>
    <m/>
    <s v="x"/>
    <m/>
    <s v="x"/>
    <s v="x"/>
    <s v="x"/>
    <s v="x"/>
    <s v="x"/>
    <m/>
    <s v="x"/>
    <x v="17"/>
    <x v="1"/>
  </r>
  <r>
    <x v="573"/>
    <n v="23122183"/>
    <x v="570"/>
    <n v="1992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74"/>
    <n v="24051602"/>
    <x v="571"/>
    <n v="2002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75"/>
    <n v="2403742"/>
    <x v="572"/>
    <n v="2000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76"/>
    <n v="1007009"/>
    <x v="573"/>
    <n v="1986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77"/>
    <n v="2310784"/>
    <x v="574"/>
    <n v="2000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78"/>
    <n v="2104322"/>
    <x v="575"/>
    <n v="1993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79"/>
    <n v="2403530"/>
    <x v="576"/>
    <n v="2001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80"/>
    <n v="2302028"/>
    <x v="577"/>
    <n v="1990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581"/>
    <n v="2209207"/>
    <x v="578"/>
    <n v="1999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82"/>
    <n v="2403537"/>
    <x v="579"/>
    <n v="2001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83"/>
    <n v="1906361"/>
    <x v="580"/>
    <n v="1995"/>
    <s v="Nữ"/>
    <x v="1"/>
    <x v="1"/>
    <x v="17"/>
    <s v="x"/>
    <s v="x"/>
    <s v="x"/>
    <s v="x"/>
    <s v="x"/>
    <s v="x"/>
    <s v="x"/>
    <m/>
    <s v="x"/>
    <m/>
    <s v="x"/>
    <s v="x"/>
    <m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1"/>
    <x v="5"/>
  </r>
  <r>
    <x v="584"/>
    <n v="2112046"/>
    <x v="581"/>
    <n v="1998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85"/>
    <n v="1611044"/>
    <x v="582"/>
    <n v="1992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86"/>
    <n v="2407496"/>
    <x v="583"/>
    <n v="2001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87"/>
    <n v="23121643"/>
    <x v="584"/>
    <n v="2001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88"/>
    <n v="23121640"/>
    <x v="585"/>
    <n v="1988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89"/>
    <n v="2007084"/>
    <x v="586"/>
    <n v="1989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90"/>
    <n v="2402843"/>
    <x v="227"/>
    <n v="2000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91"/>
    <n v="24051610"/>
    <x v="587"/>
    <n v="2002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92"/>
    <n v="1805248"/>
    <x v="588"/>
    <n v="1994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93"/>
    <n v="2405546"/>
    <x v="589"/>
    <n v="2001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94"/>
    <n v="2407485"/>
    <x v="285"/>
    <n v="2002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95"/>
    <n v="1804023"/>
    <x v="590"/>
    <n v="1990"/>
    <s v="Nam"/>
    <x v="3"/>
    <x v="1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596"/>
    <n v="2407493"/>
    <x v="591"/>
    <n v="2001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597"/>
    <n v="1511154"/>
    <x v="592"/>
    <n v="1990"/>
    <s v="Nữ"/>
    <x v="1"/>
    <x v="1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598"/>
    <n v="1504277"/>
    <x v="593"/>
    <n v="1991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599"/>
    <n v="2305467"/>
    <x v="594"/>
    <n v="1997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00"/>
    <n v="2407495"/>
    <x v="595"/>
    <n v="2001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01"/>
    <n v="24051614"/>
    <x v="596"/>
    <n v="2001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02"/>
    <n v="24051612"/>
    <x v="597"/>
    <n v="1999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03"/>
    <n v="1803262"/>
    <x v="598"/>
    <n v="1994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04"/>
    <n v="1410090"/>
    <x v="599"/>
    <n v="1991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05"/>
    <n v="24071901"/>
    <x v="600"/>
    <n v="1998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06"/>
    <n v="2402287"/>
    <x v="601"/>
    <n v="1997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07"/>
    <n v="1707017"/>
    <x v="602"/>
    <n v="1993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08"/>
    <n v="1804055"/>
    <x v="603"/>
    <n v="1994"/>
    <s v="Nữ"/>
    <x v="1"/>
    <x v="1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609"/>
    <n v="2212214"/>
    <x v="604"/>
    <n v="2000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10"/>
    <n v="24051596"/>
    <x v="605"/>
    <n v="2001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11"/>
    <n v="2403532"/>
    <x v="606"/>
    <n v="1989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12"/>
    <n v="24031483"/>
    <x v="607"/>
    <n v="1997"/>
    <s v="Nữ"/>
    <x v="1"/>
    <x v="1"/>
    <x v="17"/>
    <s v="x"/>
    <s v="x"/>
    <s v="x"/>
    <s v="x"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2"/>
    <x v="6"/>
  </r>
  <r>
    <x v="613"/>
    <n v="1704005"/>
    <x v="608"/>
    <n v="1994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14"/>
    <n v="1512331"/>
    <x v="609"/>
    <n v="1993"/>
    <s v="Nữ"/>
    <x v="1"/>
    <x v="1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615"/>
    <n v="2303038"/>
    <x v="610"/>
    <n v="1999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16"/>
    <n v="2403540"/>
    <x v="611"/>
    <n v="2001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17"/>
    <n v="23101332"/>
    <x v="612"/>
    <n v="1999"/>
    <s v="Nữ"/>
    <x v="1"/>
    <x v="1"/>
    <x v="17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3"/>
  </r>
  <r>
    <x v="618"/>
    <n v="2311470"/>
    <x v="613"/>
    <n v="1996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19"/>
    <n v="1705014"/>
    <x v="614"/>
    <n v="1993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20"/>
    <n v="1603543"/>
    <x v="615"/>
    <n v="1993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21"/>
    <n v="2407490"/>
    <x v="616"/>
    <n v="2002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22"/>
    <n v="1105193"/>
    <x v="617"/>
    <n v="1987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23"/>
    <n v="2007003"/>
    <x v="618"/>
    <n v="1997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24"/>
    <n v="2102040"/>
    <x v="619"/>
    <n v="1998"/>
    <s v="Nam"/>
    <x v="1"/>
    <x v="1"/>
    <x v="17"/>
    <m/>
    <m/>
    <m/>
    <m/>
    <m/>
    <s v="x"/>
    <s v="x"/>
    <m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x v="7"/>
  </r>
  <r>
    <x v="625"/>
    <n v="24052317"/>
    <x v="620"/>
    <n v="1997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26"/>
    <n v="2407491"/>
    <x v="621"/>
    <n v="2002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27"/>
    <n v="24031464"/>
    <x v="622"/>
    <s v="cương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28"/>
    <n v="24031455"/>
    <x v="623"/>
    <n v="1999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29"/>
    <n v="23121647"/>
    <x v="624"/>
    <n v="2001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30"/>
    <n v="24051615"/>
    <x v="625"/>
    <n v="1992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31"/>
    <n v="1008153"/>
    <x v="626"/>
    <n v="1988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32"/>
    <n v="2401672"/>
    <x v="627"/>
    <n v="1997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33"/>
    <n v="1007035"/>
    <x v="628"/>
    <n v="1984"/>
    <s v="Nam"/>
    <x v="3"/>
    <x v="1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634"/>
    <n v="24051617"/>
    <x v="629"/>
    <n v="1993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35"/>
    <n v="2404622"/>
    <x v="630"/>
    <n v="2000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36"/>
    <n v="2112496"/>
    <x v="631"/>
    <n v="1999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37"/>
    <n v="2211848"/>
    <x v="632"/>
    <n v="2000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38"/>
    <n v="1904593"/>
    <x v="633"/>
    <n v="1995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39"/>
    <n v="2306687"/>
    <x v="634"/>
    <n v="1993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40"/>
    <n v="1404178"/>
    <x v="635"/>
    <n v="1986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41"/>
    <n v="1704078"/>
    <x v="636"/>
    <n v="1992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42"/>
    <n v="2403524"/>
    <x v="637"/>
    <n v="2001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43"/>
    <n v="2403534"/>
    <x v="638"/>
    <n v="1998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44"/>
    <n v="2404621"/>
    <x v="639"/>
    <n v="1990"/>
    <s v="Nữ"/>
    <x v="1"/>
    <x v="1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645"/>
    <n v="2403521"/>
    <x v="640"/>
    <n v="1991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46"/>
    <n v="2204282"/>
    <x v="20"/>
    <n v="1999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647"/>
    <n v="1905694"/>
    <x v="641"/>
    <n v="1993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48"/>
    <n v="2407551"/>
    <x v="642"/>
    <n v="2000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49"/>
    <n v="2112451"/>
    <x v="643"/>
    <n v="1999"/>
    <s v="Nữ"/>
    <x v="1"/>
    <x v="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50"/>
    <n v="1706180"/>
    <x v="644"/>
    <n v="1993"/>
    <s v="Nam"/>
    <x v="1"/>
    <x v="18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51"/>
    <n v="22081363"/>
    <x v="645"/>
    <n v="1999"/>
    <s v="Nam"/>
    <x v="1"/>
    <x v="22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52"/>
    <n v="2011252"/>
    <x v="646"/>
    <n v="1997"/>
    <s v="Nam"/>
    <x v="1"/>
    <x v="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53"/>
    <n v="1906637"/>
    <x v="647"/>
    <n v="1989"/>
    <s v="Nam"/>
    <x v="1"/>
    <x v="2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54"/>
    <n v="2307921"/>
    <x v="648"/>
    <n v="2001"/>
    <s v="Nam"/>
    <x v="1"/>
    <x v="1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55"/>
    <n v="2303102"/>
    <x v="649"/>
    <n v="1998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56"/>
    <n v="2204309"/>
    <x v="650"/>
    <n v="1996"/>
    <s v="Nam"/>
    <x v="1"/>
    <x v="18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57"/>
    <n v="1604011"/>
    <x v="651"/>
    <n v="1989"/>
    <s v="Nữ"/>
    <x v="1"/>
    <x v="18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658"/>
    <n v="24051896"/>
    <x v="652"/>
    <n v="2001"/>
    <s v="Nam"/>
    <x v="1"/>
    <x v="18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59"/>
    <n v="2211417"/>
    <x v="653"/>
    <n v="1997"/>
    <s v="Nữ"/>
    <x v="1"/>
    <x v="18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660"/>
    <n v="1908225"/>
    <x v="654"/>
    <n v="1997"/>
    <s v="Nữ"/>
    <x v="1"/>
    <x v="18"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661"/>
    <n v="24051575"/>
    <x v="655"/>
    <n v="2001"/>
    <s v="Nữ"/>
    <x v="1"/>
    <x v="18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62"/>
    <n v="707031"/>
    <x v="656"/>
    <n v="1980"/>
    <s v="Nam"/>
    <x v="3"/>
    <x v="18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663"/>
    <n v="1606149"/>
    <x v="657"/>
    <n v="1986"/>
    <s v="Nam"/>
    <x v="1"/>
    <x v="18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64"/>
    <n v="804063"/>
    <x v="658"/>
    <n v="1975"/>
    <s v="Nam"/>
    <x v="1"/>
    <x v="32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65"/>
    <n v="1104118"/>
    <x v="659"/>
    <n v="1988"/>
    <s v="Nam"/>
    <x v="1"/>
    <x v="32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66"/>
    <n v="2106122"/>
    <x v="261"/>
    <n v="1996"/>
    <s v="Nữ"/>
    <x v="1"/>
    <x v="32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667"/>
    <n v="24051897"/>
    <x v="660"/>
    <n v="1992"/>
    <s v="Nữ"/>
    <x v="1"/>
    <x v="32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668"/>
    <n v="2202056"/>
    <x v="138"/>
    <n v="1998"/>
    <s v="Nam"/>
    <x v="1"/>
    <x v="32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69"/>
    <n v="1111124"/>
    <x v="661"/>
    <n v="1991"/>
    <s v="Nam"/>
    <x v="1"/>
    <x v="32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70"/>
    <n v="23081910"/>
    <x v="662"/>
    <n v="1996"/>
    <s v="Nữ"/>
    <x v="1"/>
    <x v="32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71"/>
    <n v="2303180"/>
    <x v="663"/>
    <n v="1999"/>
    <s v="Nữ"/>
    <x v="1"/>
    <x v="32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72"/>
    <n v="1404097"/>
    <x v="664"/>
    <n v="1991"/>
    <s v="Nam"/>
    <x v="1"/>
    <x v="33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73"/>
    <n v="2402842"/>
    <x v="665"/>
    <n v="1988"/>
    <s v="Nam"/>
    <x v="1"/>
    <x v="33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74"/>
    <n v="24061016"/>
    <x v="666"/>
    <n v="1984"/>
    <s v="Nam"/>
    <x v="1"/>
    <x v="33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75"/>
    <n v="2402444"/>
    <x v="667"/>
    <n v="2001"/>
    <s v="Nam"/>
    <x v="1"/>
    <x v="33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76"/>
    <n v="2407065"/>
    <x v="668"/>
    <n v="1990"/>
    <s v="Nam"/>
    <x v="1"/>
    <x v="33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77"/>
    <n v="2302075"/>
    <x v="669"/>
    <n v="2000"/>
    <s v="Nữ"/>
    <x v="1"/>
    <x v="3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78"/>
    <n v="23111237"/>
    <x v="670"/>
    <n v="1988"/>
    <s v="Nam"/>
    <x v="3"/>
    <x v="33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679"/>
    <n v="2404263"/>
    <x v="671"/>
    <n v="1999"/>
    <s v="Nam"/>
    <x v="1"/>
    <x v="33"/>
    <x v="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680"/>
    <n v="2302068"/>
    <x v="672"/>
    <n v="2000"/>
    <s v="Nữ"/>
    <x v="1"/>
    <x v="3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81"/>
    <n v="1805352"/>
    <x v="673"/>
    <n v="1995"/>
    <s v="Nữ"/>
    <x v="1"/>
    <x v="33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682"/>
    <n v="2308366"/>
    <x v="674"/>
    <n v="1985"/>
    <s v="Nam"/>
    <x v="1"/>
    <x v="33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83"/>
    <n v="22031484"/>
    <x v="675"/>
    <n v="1998"/>
    <s v="Nữ"/>
    <x v="1"/>
    <x v="3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84"/>
    <n v="1906494"/>
    <x v="676"/>
    <n v="1987"/>
    <s v="Nam"/>
    <x v="3"/>
    <x v="33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685"/>
    <n v="23092534"/>
    <x v="677"/>
    <n v="2001"/>
    <s v="Nữ"/>
    <x v="1"/>
    <x v="33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86"/>
    <n v="2302013"/>
    <x v="678"/>
    <n v="1999"/>
    <s v="Nam"/>
    <x v="1"/>
    <x v="33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87"/>
    <n v="22101990"/>
    <x v="679"/>
    <n v="1993"/>
    <s v="Nam"/>
    <x v="1"/>
    <x v="33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88"/>
    <n v="24071478"/>
    <x v="680"/>
    <n v="1995"/>
    <s v="Nam"/>
    <x v="1"/>
    <x v="3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89"/>
    <n v="2104371"/>
    <x v="681"/>
    <n v="1998"/>
    <s v="Nam"/>
    <x v="1"/>
    <x v="3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90"/>
    <n v="903294"/>
    <x v="682"/>
    <n v="1982"/>
    <s v="Nam"/>
    <x v="1"/>
    <x v="3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91"/>
    <n v="1507324"/>
    <x v="683"/>
    <n v="1992"/>
    <s v="Nam"/>
    <x v="1"/>
    <x v="3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92"/>
    <n v="2406129"/>
    <x v="684"/>
    <n v="1999"/>
    <s v="Nam"/>
    <x v="1"/>
    <x v="3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93"/>
    <n v="2212216"/>
    <x v="685"/>
    <n v="1995"/>
    <s v="Nam"/>
    <x v="1"/>
    <x v="3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94"/>
    <n v="1507293"/>
    <x v="686"/>
    <n v="1991"/>
    <s v="Nam"/>
    <x v="1"/>
    <x v="34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95"/>
    <n v="2402445"/>
    <x v="687"/>
    <n v="2001"/>
    <s v="Nam"/>
    <x v="1"/>
    <x v="3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96"/>
    <n v="23111859"/>
    <x v="688"/>
    <n v="1999"/>
    <s v="Nữ"/>
    <x v="1"/>
    <x v="35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697"/>
    <n v="24041227"/>
    <x v="689"/>
    <n v="2001"/>
    <s v="Nam"/>
    <x v="1"/>
    <x v="3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698"/>
    <n v="710035"/>
    <x v="690"/>
    <n v="1984"/>
    <s v="Nam"/>
    <x v="3"/>
    <x v="35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699"/>
    <n v="23112256"/>
    <x v="646"/>
    <n v="2001"/>
    <s v="Nam"/>
    <x v="1"/>
    <x v="3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00"/>
    <n v="2112299"/>
    <x v="691"/>
    <n v="1999"/>
    <s v="Nam"/>
    <x v="1"/>
    <x v="3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01"/>
    <n v="2407066"/>
    <x v="692"/>
    <n v="1993"/>
    <s v="Nam"/>
    <x v="1"/>
    <x v="3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02"/>
    <n v="2402447"/>
    <x v="693"/>
    <n v="2001"/>
    <s v="Nam"/>
    <x v="1"/>
    <x v="3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03"/>
    <n v="23112254"/>
    <x v="694"/>
    <n v="2001"/>
    <s v="Nam"/>
    <x v="1"/>
    <x v="3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04"/>
    <n v="2302397"/>
    <x v="695"/>
    <n v="1999"/>
    <s v="Nam"/>
    <x v="1"/>
    <x v="35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05"/>
    <n v="2204769"/>
    <x v="696"/>
    <n v="1999"/>
    <s v="Nữ"/>
    <x v="1"/>
    <x v="35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706"/>
    <n v="2408401"/>
    <x v="697"/>
    <n v="2002"/>
    <s v="Nữ"/>
    <x v="1"/>
    <x v="35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707"/>
    <n v="2303036"/>
    <x v="698"/>
    <n v="2000"/>
    <s v="Nữ"/>
    <x v="1"/>
    <x v="35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708"/>
    <n v="2302071"/>
    <x v="699"/>
    <n v="2000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09"/>
    <n v="24061230"/>
    <x v="700"/>
    <n v="1996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10"/>
    <n v="2404627"/>
    <x v="701"/>
    <n v="1996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11"/>
    <n v="2310133"/>
    <x v="702"/>
    <n v="1998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12"/>
    <n v="2302079"/>
    <x v="703"/>
    <n v="2000"/>
    <s v="Nữ"/>
    <x v="1"/>
    <x v="3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713"/>
    <n v="1603674"/>
    <x v="704"/>
    <n v="1991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14"/>
    <n v="2401376"/>
    <x v="705"/>
    <n v="2000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15"/>
    <n v="2402448"/>
    <x v="706"/>
    <n v="2001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16"/>
    <n v="24081405"/>
    <x v="707"/>
    <n v="2001"/>
    <s v="Nữ"/>
    <x v="1"/>
    <x v="31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717"/>
    <n v="2207134"/>
    <x v="708"/>
    <n v="1997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18"/>
    <n v="2401377"/>
    <x v="709"/>
    <n v="2001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19"/>
    <n v="2307919"/>
    <x v="710"/>
    <n v="1995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20"/>
    <n v="2302398"/>
    <x v="711"/>
    <n v="2000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21"/>
    <n v="2210169"/>
    <x v="712"/>
    <n v="1997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22"/>
    <n v="1505974"/>
    <x v="713"/>
    <n v="1991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23"/>
    <n v="23101397"/>
    <x v="714"/>
    <n v="2001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24"/>
    <n v="2404630"/>
    <x v="715"/>
    <n v="2001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25"/>
    <n v="1503546"/>
    <x v="150"/>
    <n v="1992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26"/>
    <n v="2307915"/>
    <x v="716"/>
    <n v="1997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27"/>
    <n v="2401375"/>
    <x v="717"/>
    <n v="2001"/>
    <s v="Nam"/>
    <x v="1"/>
    <x v="31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28"/>
    <n v="22031744"/>
    <x v="718"/>
    <n v="1993"/>
    <s v="Nữ"/>
    <x v="1"/>
    <x v="36"/>
    <x v="17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729"/>
    <n v="2303805"/>
    <x v="719"/>
    <n v="2000"/>
    <s v="Nam"/>
    <x v="1"/>
    <x v="3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30"/>
    <n v="2208198"/>
    <x v="720"/>
    <n v="2000"/>
    <s v="Nam"/>
    <x v="1"/>
    <x v="3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31"/>
    <n v="2305421"/>
    <x v="721"/>
    <n v="1996"/>
    <s v="Nữ"/>
    <x v="1"/>
    <x v="36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732"/>
    <n v="1710018"/>
    <x v="722"/>
    <n v="1991"/>
    <s v="Nam"/>
    <x v="1"/>
    <x v="3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33"/>
    <n v="2303801"/>
    <x v="178"/>
    <n v="1981"/>
    <s v="Nam"/>
    <x v="1"/>
    <x v="36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34"/>
    <n v="2104070"/>
    <x v="723"/>
    <n v="1995"/>
    <s v="Nữ"/>
    <x v="1"/>
    <x v="3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735"/>
    <n v="2406265"/>
    <x v="724"/>
    <n v="2000"/>
    <s v="Nam"/>
    <x v="1"/>
    <x v="37"/>
    <x v="17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36"/>
    <n v="2209171"/>
    <x v="725"/>
    <n v="2000"/>
    <s v="Nữ"/>
    <x v="1"/>
    <x v="37"/>
    <x v="17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737"/>
    <n v="609003"/>
    <x v="726"/>
    <n v="1985"/>
    <s v="Nam"/>
    <x v="3"/>
    <x v="23"/>
    <x v="17"/>
    <s v="x"/>
    <m/>
    <m/>
    <m/>
    <m/>
    <s v="x"/>
    <s v="x"/>
    <s v="x"/>
    <m/>
    <m/>
    <s v="x"/>
    <s v="x"/>
    <s v="x"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x v="10"/>
    <x v="1"/>
  </r>
  <r>
    <x v="738"/>
    <n v="2110122"/>
    <x v="727"/>
    <n v="1992"/>
    <s v="Nam"/>
    <x v="1"/>
    <x v="23"/>
    <x v="17"/>
    <m/>
    <m/>
    <m/>
    <m/>
    <m/>
    <s v="x"/>
    <s v="x"/>
    <m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x v="7"/>
  </r>
  <r>
    <x v="739"/>
    <n v="1911104"/>
    <x v="728"/>
    <n v="1991"/>
    <s v="Nữ"/>
    <x v="1"/>
    <x v="16"/>
    <x v="18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740"/>
    <n v="1912325"/>
    <x v="729"/>
    <n v="1988"/>
    <s v="Nam"/>
    <x v="1"/>
    <x v="16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41"/>
    <n v="23103151"/>
    <x v="730"/>
    <n v="2001"/>
    <s v="Nam"/>
    <x v="1"/>
    <x v="16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42"/>
    <n v="2203043"/>
    <x v="731"/>
    <n v="1996"/>
    <s v="Nam"/>
    <x v="1"/>
    <x v="16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43"/>
    <n v="2203045"/>
    <x v="732"/>
    <n v="1988"/>
    <s v="Nam"/>
    <x v="1"/>
    <x v="16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44"/>
    <n v="2305422"/>
    <x v="733"/>
    <n v="2001"/>
    <s v="Nam"/>
    <x v="1"/>
    <x v="16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45"/>
    <n v="1805151"/>
    <x v="734"/>
    <n v="1993"/>
    <s v="Nữ"/>
    <x v="1"/>
    <x v="16"/>
    <x v="18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746"/>
    <n v="1405090"/>
    <x v="735"/>
    <n v="1991"/>
    <s v="Nam"/>
    <x v="1"/>
    <x v="16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47"/>
    <n v="2212212"/>
    <x v="736"/>
    <n v="1994"/>
    <s v="Nam"/>
    <x v="1"/>
    <x v="16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48"/>
    <n v="23073107"/>
    <x v="737"/>
    <n v="1994"/>
    <s v="Nam"/>
    <x v="1"/>
    <x v="16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49"/>
    <n v="2206800"/>
    <x v="738"/>
    <n v="1991"/>
    <s v="Nam"/>
    <x v="1"/>
    <x v="16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50"/>
    <n v="2303187"/>
    <x v="739"/>
    <n v="1997"/>
    <s v="Nữ"/>
    <x v="1"/>
    <x v="16"/>
    <x v="18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751"/>
    <n v="2309715"/>
    <x v="740"/>
    <n v="1999"/>
    <s v="Nữ"/>
    <x v="1"/>
    <x v="17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752"/>
    <n v="2306686"/>
    <x v="741"/>
    <n v="1999"/>
    <s v="Nữ"/>
    <x v="1"/>
    <x v="17"/>
    <x v="18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753"/>
    <n v="2206830"/>
    <x v="742"/>
    <n v="1993"/>
    <s v="Nữ"/>
    <x v="1"/>
    <x v="17"/>
    <x v="18"/>
    <s v="x"/>
    <s v="x"/>
    <s v="x"/>
    <m/>
    <s v="x"/>
    <s v="x"/>
    <s v="x"/>
    <m/>
    <s v="x"/>
    <m/>
    <s v="x"/>
    <s v="x"/>
    <s v="x"/>
    <m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4"/>
    <x v="8"/>
  </r>
  <r>
    <x v="754"/>
    <n v="2302422"/>
    <x v="743"/>
    <n v="2000"/>
    <s v="Nữ"/>
    <x v="1"/>
    <x v="17"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755"/>
    <n v="2201090"/>
    <x v="744"/>
    <n v="1999"/>
    <s v="Nữ"/>
    <x v="1"/>
    <x v="17"/>
    <x v="18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756"/>
    <n v="2303890"/>
    <x v="745"/>
    <n v="2000"/>
    <s v="Nữ"/>
    <x v="1"/>
    <x v="17"/>
    <x v="18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1"/>
  </r>
  <r>
    <x v="757"/>
    <n v="1909270"/>
    <x v="746"/>
    <n v="1998"/>
    <s v="Nam"/>
    <x v="1"/>
    <x v="1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58"/>
    <n v="2104679"/>
    <x v="747"/>
    <n v="1990"/>
    <s v="Nữ"/>
    <x v="1"/>
    <x v="1"/>
    <x v="18"/>
    <s v="x"/>
    <s v="x"/>
    <s v="x"/>
    <s v="x"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3"/>
    <x v="1"/>
  </r>
  <r>
    <x v="759"/>
    <n v="1903254"/>
    <x v="748"/>
    <n v="1991"/>
    <s v="Nam"/>
    <x v="1"/>
    <x v="1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60"/>
    <n v="2212208"/>
    <x v="749"/>
    <n v="1997"/>
    <s v="Nam"/>
    <x v="1"/>
    <x v="1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61"/>
    <n v="2303039"/>
    <x v="750"/>
    <n v="2000"/>
    <s v="Nam"/>
    <x v="1"/>
    <x v="1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62"/>
    <n v="1604337"/>
    <x v="751"/>
    <n v="1992"/>
    <s v="Nam"/>
    <x v="1"/>
    <x v="1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63"/>
    <n v="2304073"/>
    <x v="752"/>
    <n v="2000"/>
    <s v="Nam"/>
    <x v="1"/>
    <x v="1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64"/>
    <n v="2206261"/>
    <x v="753"/>
    <n v="1994"/>
    <s v="Nữ"/>
    <x v="1"/>
    <x v="1"/>
    <x v="18"/>
    <s v="x"/>
    <s v="x"/>
    <s v="x"/>
    <m/>
    <s v="x"/>
    <s v="x"/>
    <s v="x"/>
    <m/>
    <s v="x"/>
    <m/>
    <s v="x"/>
    <s v="x"/>
    <s v="x"/>
    <s v="x"/>
    <s v="x"/>
    <s v="x"/>
    <s v="x"/>
    <m/>
    <m/>
    <m/>
    <m/>
    <m/>
    <m/>
    <m/>
    <m/>
    <m/>
    <m/>
    <m/>
    <m/>
    <m/>
    <m/>
    <m/>
    <m/>
    <m/>
    <m/>
    <m/>
    <m/>
    <m/>
    <m/>
    <m/>
    <m/>
    <m/>
    <m/>
    <x v="2"/>
    <x v="2"/>
  </r>
  <r>
    <x v="765"/>
    <n v="1607026"/>
    <x v="754"/>
    <n v="1993"/>
    <s v="Nam"/>
    <x v="1"/>
    <x v="1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66"/>
    <n v="2302534"/>
    <x v="755"/>
    <n v="1995"/>
    <s v="Nam"/>
    <x v="1"/>
    <x v="18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67"/>
    <n v="2203047"/>
    <x v="756"/>
    <n v="1998"/>
    <s v="Nam"/>
    <x v="1"/>
    <x v="16"/>
    <x v="18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1"/>
  </r>
  <r>
    <x v="768"/>
    <n v="2011820"/>
    <x v="757"/>
    <n v="1976"/>
    <s v="Nữ"/>
    <x v="8"/>
    <x v="38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x v="4"/>
  </r>
  <r>
    <x v="769"/>
    <n v="1607099"/>
    <x v="758"/>
    <n v="1988"/>
    <s v="Nam"/>
    <x v="1"/>
    <x v="23"/>
    <x v="19"/>
    <s v="x"/>
    <m/>
    <m/>
    <m/>
    <m/>
    <s v="x"/>
    <s v="x"/>
    <m/>
    <s v="x"/>
    <m/>
    <s v="x"/>
    <s v="x"/>
    <s v="x"/>
    <s v="x"/>
    <s v="x"/>
    <s v="x"/>
    <s v="x"/>
    <m/>
    <m/>
    <s v="x"/>
    <m/>
    <m/>
    <m/>
    <m/>
    <m/>
    <m/>
    <m/>
    <m/>
    <m/>
    <m/>
    <m/>
    <m/>
    <m/>
    <m/>
    <m/>
    <m/>
    <m/>
    <m/>
    <m/>
    <m/>
    <m/>
    <m/>
    <m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65BA7C-D0B5-4A78-9D9C-875D8C31A8A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C25" firstHeaderRow="0" firstDataRow="1" firstDataCol="1"/>
  <pivotFields count="53">
    <pivotField dataField="1" showAll="0">
      <items count="771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0"/>
        <item t="default"/>
      </items>
    </pivotField>
    <pivotField showAll="0"/>
    <pivotField axis="axisRow" showAll="0">
      <items count="760">
        <item x="409"/>
        <item x="235"/>
        <item x="670"/>
        <item x="615"/>
        <item x="583"/>
        <item x="309"/>
        <item x="220"/>
        <item x="202"/>
        <item x="499"/>
        <item x="156"/>
        <item x="278"/>
        <item x="384"/>
        <item x="597"/>
        <item x="520"/>
        <item x="243"/>
        <item x="512"/>
        <item x="218"/>
        <item x="157"/>
        <item x="753"/>
        <item x="538"/>
        <item x="593"/>
        <item x="48"/>
        <item x="155"/>
        <item x="206"/>
        <item x="150"/>
        <item x="505"/>
        <item x="122"/>
        <item x="740"/>
        <item x="271"/>
        <item x="151"/>
        <item x="283"/>
        <item x="757"/>
        <item x="44"/>
        <item x="47"/>
        <item x="210"/>
        <item x="662"/>
        <item x="242"/>
        <item x="27"/>
        <item x="62"/>
        <item x="407"/>
        <item x="32"/>
        <item x="104"/>
        <item x="416"/>
        <item x="381"/>
        <item x="259"/>
        <item x="190"/>
        <item x="69"/>
        <item x="103"/>
        <item x="212"/>
        <item x="134"/>
        <item x="582"/>
        <item x="558"/>
        <item x="380"/>
        <item x="181"/>
        <item x="431"/>
        <item x="130"/>
        <item x="438"/>
        <item x="96"/>
        <item x="453"/>
        <item x="129"/>
        <item x="502"/>
        <item x="398"/>
        <item x="590"/>
        <item x="63"/>
        <item x="255"/>
        <item x="529"/>
        <item x="723"/>
        <item x="226"/>
        <item x="367"/>
        <item x="97"/>
        <item x="513"/>
        <item x="285"/>
        <item x="649"/>
        <item x="297"/>
        <item x="288"/>
        <item x="117"/>
        <item x="721"/>
        <item x="612"/>
        <item x="439"/>
        <item x="249"/>
        <item x="366"/>
        <item x="66"/>
        <item x="83"/>
        <item x="525"/>
        <item x="2"/>
        <item x="442"/>
        <item x="459"/>
        <item x="628"/>
        <item x="755"/>
        <item x="200"/>
        <item x="186"/>
        <item x="634"/>
        <item x="700"/>
        <item x="295"/>
        <item x="300"/>
        <item x="591"/>
        <item x="266"/>
        <item x="145"/>
        <item x="640"/>
        <item x="199"/>
        <item x="311"/>
        <item x="729"/>
        <item x="304"/>
        <item x="328"/>
        <item x="722"/>
        <item x="494"/>
        <item x="698"/>
        <item x="3"/>
        <item x="745"/>
        <item x="550"/>
        <item x="432"/>
        <item x="279"/>
        <item x="747"/>
        <item x="679"/>
        <item x="286"/>
        <item x="725"/>
        <item x="375"/>
        <item x="565"/>
        <item x="421"/>
        <item x="229"/>
        <item x="143"/>
        <item x="61"/>
        <item x="581"/>
        <item x="109"/>
        <item x="571"/>
        <item x="54"/>
        <item x="57"/>
        <item x="78"/>
        <item x="552"/>
        <item x="368"/>
        <item x="657"/>
        <item x="638"/>
        <item x="519"/>
        <item x="737"/>
        <item x="427"/>
        <item x="738"/>
        <item x="346"/>
        <item x="659"/>
        <item x="436"/>
        <item x="608"/>
        <item x="123"/>
        <item x="456"/>
        <item x="661"/>
        <item x="684"/>
        <item x="411"/>
        <item x="136"/>
        <item x="595"/>
        <item x="113"/>
        <item x="350"/>
        <item x="598"/>
        <item x="627"/>
        <item x="526"/>
        <item x="262"/>
        <item x="203"/>
        <item x="703"/>
        <item x="274"/>
        <item x="290"/>
        <item x="265"/>
        <item x="8"/>
        <item x="135"/>
        <item x="371"/>
        <item x="643"/>
        <item x="475"/>
        <item x="449"/>
        <item x="660"/>
        <item x="468"/>
        <item x="168"/>
        <item x="756"/>
        <item x="644"/>
        <item x="246"/>
        <item x="305"/>
        <item x="58"/>
        <item x="748"/>
        <item x="221"/>
        <item x="321"/>
        <item x="74"/>
        <item x="564"/>
        <item x="215"/>
        <item x="329"/>
        <item x="183"/>
        <item x="418"/>
        <item x="173"/>
        <item x="176"/>
        <item x="60"/>
        <item x="719"/>
        <item x="604"/>
        <item x="600"/>
        <item x="256"/>
        <item x="323"/>
        <item x="56"/>
        <item x="42"/>
        <item x="224"/>
        <item x="570"/>
        <item x="711"/>
        <item x="116"/>
        <item x="609"/>
        <item x="244"/>
        <item x="614"/>
        <item x="557"/>
        <item x="441"/>
        <item x="537"/>
        <item x="592"/>
        <item x="440"/>
        <item x="654"/>
        <item x="532"/>
        <item x="149"/>
        <item x="673"/>
        <item x="293"/>
        <item x="264"/>
        <item x="669"/>
        <item x="605"/>
        <item x="541"/>
        <item x="487"/>
        <item x="675"/>
        <item x="620"/>
        <item x="337"/>
        <item x="161"/>
        <item x="484"/>
        <item x="24"/>
        <item x="383"/>
        <item x="437"/>
        <item x="4"/>
        <item x="87"/>
        <item x="184"/>
        <item x="342"/>
        <item x="574"/>
        <item x="397"/>
        <item x="716"/>
        <item x="46"/>
        <item x="735"/>
        <item x="9"/>
        <item x="733"/>
        <item x="467"/>
        <item x="393"/>
        <item x="465"/>
        <item x="500"/>
        <item x="251"/>
        <item x="545"/>
        <item x="576"/>
        <item x="359"/>
        <item x="222"/>
        <item x="357"/>
        <item x="353"/>
        <item x="530"/>
        <item x="493"/>
        <item x="636"/>
        <item x="561"/>
        <item x="105"/>
        <item x="578"/>
        <item x="474"/>
        <item x="100"/>
        <item x="102"/>
        <item x="178"/>
        <item x="51"/>
        <item x="352"/>
        <item x="586"/>
        <item x="658"/>
        <item x="121"/>
        <item x="280"/>
        <item x="417"/>
        <item x="422"/>
        <item x="690"/>
        <item x="17"/>
        <item x="332"/>
        <item x="572"/>
        <item x="71"/>
        <item x="13"/>
        <item x="718"/>
        <item x="316"/>
        <item x="68"/>
        <item x="6"/>
        <item x="524"/>
        <item x="632"/>
        <item x="390"/>
        <item x="142"/>
        <item x="754"/>
        <item x="472"/>
        <item x="152"/>
        <item x="395"/>
        <item x="646"/>
        <item x="80"/>
        <item x="326"/>
        <item x="752"/>
        <item x="182"/>
        <item x="37"/>
        <item x="693"/>
        <item x="699"/>
        <item x="426"/>
        <item x="585"/>
        <item x="715"/>
        <item x="180"/>
        <item x="354"/>
        <item x="153"/>
        <item x="594"/>
        <item x="351"/>
        <item x="128"/>
        <item x="163"/>
        <item x="573"/>
        <item x="362"/>
        <item x="694"/>
        <item x="112"/>
        <item x="72"/>
        <item x="334"/>
        <item x="179"/>
        <item x="188"/>
        <item x="258"/>
        <item x="307"/>
        <item x="319"/>
        <item x="697"/>
        <item x="374"/>
        <item x="742"/>
        <item x="707"/>
        <item x="194"/>
        <item x="485"/>
        <item x="76"/>
        <item x="303"/>
        <item x="373"/>
        <item x="420"/>
        <item x="481"/>
        <item x="402"/>
        <item x="107"/>
        <item x="73"/>
        <item x="88"/>
        <item x="341"/>
        <item x="691"/>
        <item x="602"/>
        <item x="701"/>
        <item x="263"/>
        <item x="53"/>
        <item x="682"/>
        <item x="621"/>
        <item x="12"/>
        <item x="534"/>
        <item x="655"/>
        <item x="114"/>
        <item x="521"/>
        <item x="678"/>
        <item x="454"/>
        <item x="705"/>
        <item x="333"/>
        <item x="70"/>
        <item x="424"/>
        <item x="412"/>
        <item x="343"/>
        <item x="361"/>
        <item x="447"/>
        <item x="228"/>
        <item x="308"/>
        <item x="606"/>
        <item x="370"/>
        <item x="207"/>
        <item x="170"/>
        <item x="320"/>
        <item x="138"/>
        <item x="41"/>
        <item x="562"/>
        <item x="217"/>
        <item x="172"/>
        <item x="167"/>
        <item x="299"/>
        <item x="241"/>
        <item x="111"/>
        <item x="185"/>
        <item x="197"/>
        <item x="137"/>
        <item x="358"/>
        <item x="19"/>
        <item x="30"/>
        <item x="717"/>
        <item x="498"/>
        <item x="196"/>
        <item x="195"/>
        <item x="171"/>
        <item x="158"/>
        <item x="674"/>
        <item x="613"/>
        <item x="174"/>
        <item x="33"/>
        <item x="189"/>
        <item x="656"/>
        <item x="25"/>
        <item x="79"/>
        <item x="430"/>
        <item x="473"/>
        <item x="26"/>
        <item x="175"/>
        <item x="231"/>
        <item x="743"/>
        <item x="536"/>
        <item x="23"/>
        <item x="388"/>
        <item x="497"/>
        <item x="377"/>
        <item x="400"/>
        <item x="292"/>
        <item x="516"/>
        <item x="433"/>
        <item x="248"/>
        <item x="65"/>
        <item x="443"/>
        <item x="379"/>
        <item x="261"/>
        <item x="20"/>
        <item x="376"/>
        <item x="281"/>
        <item x="159"/>
        <item x="154"/>
        <item x="275"/>
        <item x="144"/>
        <item x="253"/>
        <item x="413"/>
        <item x="45"/>
        <item x="363"/>
        <item x="35"/>
        <item x="477"/>
        <item x="219"/>
        <item x="510"/>
        <item x="522"/>
        <item x="734"/>
        <item x="49"/>
        <item x="284"/>
        <item x="77"/>
        <item x="227"/>
        <item x="688"/>
        <item x="639"/>
        <item x="378"/>
        <item x="423"/>
        <item x="630"/>
        <item x="106"/>
        <item x="539"/>
        <item x="272"/>
        <item x="139"/>
        <item x="491"/>
        <item x="653"/>
        <item x="651"/>
        <item x="166"/>
        <item x="435"/>
        <item x="446"/>
        <item x="164"/>
        <item x="22"/>
        <item x="448"/>
        <item x="237"/>
        <item x="596"/>
        <item x="59"/>
        <item x="232"/>
        <item x="478"/>
        <item x="696"/>
        <item x="250"/>
        <item x="306"/>
        <item x="214"/>
        <item x="324"/>
        <item x="741"/>
        <item x="607"/>
        <item x="338"/>
        <item x="546"/>
        <item x="631"/>
        <item x="455"/>
        <item x="43"/>
        <item x="554"/>
        <item x="528"/>
        <item x="687"/>
        <item x="225"/>
        <item x="579"/>
        <item x="340"/>
        <item x="162"/>
        <item x="471"/>
        <item x="192"/>
        <item x="198"/>
        <item x="223"/>
        <item x="86"/>
        <item x="89"/>
        <item x="408"/>
        <item x="331"/>
        <item x="457"/>
        <item x="98"/>
        <item x="50"/>
        <item x="685"/>
        <item x="211"/>
        <item x="191"/>
        <item x="394"/>
        <item x="648"/>
        <item x="14"/>
        <item x="75"/>
        <item x="415"/>
        <item x="486"/>
        <item x="750"/>
        <item x="177"/>
        <item x="38"/>
        <item x="52"/>
        <item x="683"/>
        <item x="470"/>
        <item x="365"/>
        <item x="567"/>
        <item x="451"/>
        <item x="273"/>
        <item x="302"/>
        <item x="85"/>
        <item x="692"/>
        <item x="563"/>
        <item x="254"/>
        <item x="726"/>
        <item x="31"/>
        <item x="625"/>
        <item x="509"/>
        <item x="461"/>
        <item x="623"/>
        <item x="635"/>
        <item x="270"/>
        <item x="645"/>
        <item x="428"/>
        <item x="301"/>
        <item x="732"/>
        <item x="511"/>
        <item x="463"/>
        <item x="245"/>
        <item x="344"/>
        <item x="34"/>
        <item x="267"/>
        <item x="671"/>
        <item x="327"/>
        <item x="247"/>
        <item x="405"/>
        <item x="746"/>
        <item x="18"/>
        <item x="236"/>
        <item x="36"/>
        <item x="10"/>
        <item x="99"/>
        <item x="40"/>
        <item x="90"/>
        <item x="282"/>
        <item x="146"/>
        <item x="240"/>
        <item x="506"/>
        <item x="298"/>
        <item x="387"/>
        <item x="603"/>
        <item x="15"/>
        <item x="728"/>
        <item x="193"/>
        <item x="622"/>
        <item x="7"/>
        <item x="445"/>
        <item x="160"/>
        <item x="577"/>
        <item x="389"/>
        <item x="458"/>
        <item x="403"/>
        <item x="108"/>
        <item x="16"/>
        <item x="28"/>
        <item x="131"/>
        <item x="668"/>
        <item x="67"/>
        <item x="94"/>
        <item x="476"/>
        <item x="399"/>
        <item x="695"/>
        <item x="204"/>
        <item x="347"/>
        <item x="626"/>
        <item x="490"/>
        <item x="689"/>
        <item x="667"/>
        <item x="294"/>
        <item x="335"/>
        <item x="382"/>
        <item x="503"/>
        <item x="230"/>
        <item x="314"/>
        <item x="610"/>
        <item x="617"/>
        <item x="119"/>
        <item x="548"/>
        <item x="386"/>
        <item x="616"/>
        <item x="540"/>
        <item x="553"/>
        <item x="556"/>
        <item x="589"/>
        <item x="213"/>
        <item x="349"/>
        <item x="720"/>
        <item x="619"/>
        <item x="234"/>
        <item x="727"/>
        <item x="666"/>
        <item x="124"/>
        <item x="560"/>
        <item x="549"/>
        <item x="450"/>
        <item x="133"/>
        <item x="95"/>
        <item x="5"/>
        <item x="507"/>
        <item x="201"/>
        <item x="310"/>
        <item x="501"/>
        <item x="39"/>
        <item x="739"/>
        <item x="527"/>
        <item x="444"/>
        <item x="758"/>
        <item x="736"/>
        <item x="480"/>
        <item x="575"/>
        <item x="749"/>
        <item x="1"/>
        <item x="64"/>
        <item x="401"/>
        <item x="637"/>
        <item x="706"/>
        <item x="676"/>
        <item x="642"/>
        <item x="531"/>
        <item x="339"/>
        <item x="21"/>
        <item x="672"/>
        <item x="322"/>
        <item x="523"/>
        <item x="148"/>
        <item x="588"/>
        <item x="704"/>
        <item x="404"/>
        <item x="369"/>
        <item x="165"/>
        <item x="731"/>
        <item x="517"/>
        <item x="708"/>
        <item x="663"/>
        <item x="209"/>
        <item x="257"/>
        <item x="460"/>
        <item x="641"/>
        <item x="313"/>
        <item x="624"/>
        <item x="287"/>
        <item x="239"/>
        <item x="599"/>
        <item x="82"/>
        <item x="269"/>
        <item x="551"/>
        <item x="141"/>
        <item x="396"/>
        <item x="118"/>
        <item x="127"/>
        <item x="652"/>
        <item x="216"/>
        <item x="466"/>
        <item x="488"/>
        <item x="618"/>
        <item x="518"/>
        <item x="544"/>
        <item x="208"/>
        <item x="744"/>
        <item x="568"/>
        <item x="601"/>
        <item x="514"/>
        <item x="84"/>
        <item x="356"/>
        <item x="434"/>
        <item x="385"/>
        <item x="391"/>
        <item x="543"/>
        <item x="677"/>
        <item x="533"/>
        <item x="496"/>
        <item x="611"/>
        <item x="515"/>
        <item x="132"/>
        <item x="252"/>
        <item x="372"/>
        <item x="483"/>
        <item x="296"/>
        <item x="587"/>
        <item x="712"/>
        <item x="169"/>
        <item x="566"/>
        <item x="11"/>
        <item x="260"/>
        <item x="101"/>
        <item x="325"/>
        <item x="110"/>
        <item x="91"/>
        <item x="633"/>
        <item x="126"/>
        <item x="714"/>
        <item x="406"/>
        <item x="664"/>
        <item x="508"/>
        <item x="364"/>
        <item x="629"/>
        <item x="277"/>
        <item x="336"/>
        <item x="482"/>
        <item x="559"/>
        <item x="555"/>
        <item x="584"/>
        <item x="345"/>
        <item x="276"/>
        <item x="542"/>
        <item x="709"/>
        <item x="464"/>
        <item x="479"/>
        <item x="710"/>
        <item x="665"/>
        <item x="492"/>
        <item x="504"/>
        <item x="317"/>
        <item x="452"/>
        <item x="315"/>
        <item x="93"/>
        <item x="29"/>
        <item x="429"/>
        <item x="419"/>
        <item x="686"/>
        <item x="730"/>
        <item x="147"/>
        <item x="650"/>
        <item x="348"/>
        <item x="425"/>
        <item x="238"/>
        <item x="330"/>
        <item x="681"/>
        <item x="140"/>
        <item x="318"/>
        <item x="268"/>
        <item x="680"/>
        <item x="81"/>
        <item x="489"/>
        <item x="751"/>
        <item x="55"/>
        <item x="569"/>
        <item x="410"/>
        <item x="724"/>
        <item x="414"/>
        <item x="120"/>
        <item x="187"/>
        <item x="702"/>
        <item x="547"/>
        <item x="495"/>
        <item x="535"/>
        <item x="392"/>
        <item x="289"/>
        <item x="462"/>
        <item x="580"/>
        <item x="469"/>
        <item x="205"/>
        <item x="92"/>
        <item x="360"/>
        <item x="291"/>
        <item x="312"/>
        <item x="713"/>
        <item x="125"/>
        <item x="233"/>
        <item x="355"/>
        <item x="647"/>
        <item x="115"/>
        <item x="0"/>
        <item t="default"/>
      </items>
    </pivotField>
    <pivotField showAll="0"/>
    <pivotField showAll="0"/>
    <pivotField showAll="0">
      <items count="10">
        <item x="3"/>
        <item x="1"/>
        <item x="5"/>
        <item x="2"/>
        <item x="4"/>
        <item x="8"/>
        <item x="7"/>
        <item x="6"/>
        <item x="0"/>
        <item t="default"/>
      </items>
    </pivotField>
    <pivotField showAll="0">
      <items count="40">
        <item x="16"/>
        <item x="17"/>
        <item x="24"/>
        <item x="23"/>
        <item x="25"/>
        <item x="11"/>
        <item x="26"/>
        <item x="27"/>
        <item x="28"/>
        <item x="22"/>
        <item x="29"/>
        <item x="30"/>
        <item x="1"/>
        <item x="8"/>
        <item x="14"/>
        <item x="15"/>
        <item x="12"/>
        <item x="13"/>
        <item x="21"/>
        <item x="20"/>
        <item x="19"/>
        <item x="38"/>
        <item x="7"/>
        <item x="18"/>
        <item x="6"/>
        <item x="32"/>
        <item x="33"/>
        <item x="5"/>
        <item x="10"/>
        <item x="34"/>
        <item x="35"/>
        <item x="31"/>
        <item x="36"/>
        <item x="2"/>
        <item x="37"/>
        <item x="4"/>
        <item x="9"/>
        <item x="3"/>
        <item x="0"/>
        <item t="default"/>
      </items>
    </pivotField>
    <pivotField axis="axisRow" showAll="0">
      <items count="21">
        <item sd="0" x="19"/>
        <item sd="0" x="1"/>
        <item sd="0" x="2"/>
        <item sd="0" x="3"/>
        <item sd="0" x="4"/>
        <item sd="0" x="5"/>
        <item sd="0" x="6"/>
        <item sd="0" x="7"/>
        <item sd="0" x="9"/>
        <item sd="0" x="8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0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7" showAll="0">
      <items count="24">
        <item x="8"/>
        <item x="20"/>
        <item x="14"/>
        <item x="4"/>
        <item x="1"/>
        <item x="16"/>
        <item x="2"/>
        <item x="22"/>
        <item x="13"/>
        <item x="21"/>
        <item x="9"/>
        <item x="3"/>
        <item x="5"/>
        <item x="7"/>
        <item x="18"/>
        <item x="10"/>
        <item x="12"/>
        <item x="6"/>
        <item x="15"/>
        <item x="11"/>
        <item x="19"/>
        <item x="17"/>
        <item x="0"/>
        <item t="default"/>
      </items>
    </pivotField>
    <pivotField showAll="0">
      <items count="12">
        <item x="1"/>
        <item x="5"/>
        <item x="2"/>
        <item x="9"/>
        <item x="3"/>
        <item x="6"/>
        <item x="8"/>
        <item x="10"/>
        <item x="7"/>
        <item x="4"/>
        <item x="0"/>
        <item t="default"/>
      </items>
    </pivotField>
  </pivotFields>
  <rowFields count="2">
    <field x="7"/>
    <field x="2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TT" fld="0" subtotal="count" baseField="0" baseItem="0"/>
    <dataField name="Sum of Chi phí" fld="51" baseField="0" baseItem="0"/>
  </dataFields>
  <formats count="7">
    <format dxfId="87">
      <pivotArea outline="0" collapsedLevelsAreSubtotals="1" fieldPosition="0"/>
    </format>
    <format dxfId="86">
      <pivotArea type="all" dataOnly="0" outline="0" fieldPosition="0"/>
    </format>
    <format dxfId="85">
      <pivotArea outline="0" collapsedLevelsAreSubtotals="1" fieldPosition="0"/>
    </format>
    <format dxfId="84">
      <pivotArea field="7" type="button" dataOnly="0" labelOnly="1" outline="0" axis="axisRow" fieldPosition="0"/>
    </format>
    <format dxfId="83">
      <pivotArea dataOnly="0" labelOnly="1" fieldPosition="0">
        <references count="1">
          <reference field="7" count="0"/>
        </references>
      </pivotArea>
    </format>
    <format dxfId="82">
      <pivotArea dataOnly="0" labelOnly="1" grandRow="1" outline="0" fieldPosition="0"/>
    </format>
    <format dxfId="8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FFD5-265F-4348-8E70-EB0AF500FF8D}">
  <dimension ref="A4:I25"/>
  <sheetViews>
    <sheetView topLeftCell="A3" workbookViewId="0">
      <selection activeCell="G18" sqref="G18"/>
    </sheetView>
  </sheetViews>
  <sheetFormatPr defaultRowHeight="15" x14ac:dyDescent="0.25"/>
  <cols>
    <col min="1" max="1" width="69.140625" bestFit="1" customWidth="1"/>
    <col min="2" max="2" width="12.140625" bestFit="1" customWidth="1"/>
    <col min="3" max="3" width="15.7109375" bestFit="1" customWidth="1"/>
    <col min="4" max="7" width="14.28515625" customWidth="1"/>
    <col min="8" max="8" width="6.42578125" bestFit="1" customWidth="1"/>
    <col min="9" max="9" width="43.28515625" bestFit="1" customWidth="1"/>
    <col min="10" max="104" width="3.42578125" bestFit="1" customWidth="1"/>
    <col min="105" max="774" width="4" bestFit="1" customWidth="1"/>
    <col min="775" max="775" width="28.85546875" bestFit="1" customWidth="1"/>
    <col min="776" max="776" width="11.28515625" bestFit="1" customWidth="1"/>
  </cols>
  <sheetData>
    <row r="4" spans="1:9" x14ac:dyDescent="0.25">
      <c r="A4" s="111" t="s">
        <v>912</v>
      </c>
      <c r="B4" s="112" t="s">
        <v>913</v>
      </c>
      <c r="C4" s="112" t="s">
        <v>911</v>
      </c>
      <c r="D4" s="113" t="s">
        <v>921</v>
      </c>
      <c r="E4" s="113" t="s">
        <v>919</v>
      </c>
      <c r="F4" s="113" t="s">
        <v>918</v>
      </c>
      <c r="G4" s="113"/>
      <c r="H4" s="114" t="s">
        <v>915</v>
      </c>
      <c r="I4" s="113" t="s">
        <v>935</v>
      </c>
    </row>
    <row r="5" spans="1:9" x14ac:dyDescent="0.25">
      <c r="A5" s="115" t="s">
        <v>895</v>
      </c>
      <c r="B5" s="116">
        <v>1</v>
      </c>
      <c r="C5" s="116">
        <v>585400</v>
      </c>
      <c r="D5" s="117">
        <v>585400</v>
      </c>
      <c r="E5" s="117">
        <f>'I.THACO AGRI'!U8</f>
        <v>585400</v>
      </c>
      <c r="F5" s="119">
        <f>D5-E5</f>
        <v>0</v>
      </c>
      <c r="G5" s="119"/>
      <c r="H5" s="114" t="s">
        <v>936</v>
      </c>
      <c r="I5" s="113"/>
    </row>
    <row r="6" spans="1:9" x14ac:dyDescent="0.25">
      <c r="A6" s="115" t="s">
        <v>841</v>
      </c>
      <c r="B6" s="116">
        <v>6</v>
      </c>
      <c r="C6" s="116">
        <v>3566900</v>
      </c>
      <c r="D6" s="117">
        <v>3566900</v>
      </c>
      <c r="E6" s="117">
        <f>'II.Cơ Điện'!AA13</f>
        <v>3566900</v>
      </c>
      <c r="F6" s="119">
        <f t="shared" ref="F6:F25" si="0">D6-E6</f>
        <v>0</v>
      </c>
      <c r="G6" s="119"/>
      <c r="H6" s="114" t="s">
        <v>937</v>
      </c>
      <c r="I6" s="113"/>
    </row>
    <row r="7" spans="1:9" x14ac:dyDescent="0.25">
      <c r="A7" s="115" t="s">
        <v>845</v>
      </c>
      <c r="B7" s="116">
        <v>2</v>
      </c>
      <c r="C7" s="116">
        <v>1384800</v>
      </c>
      <c r="D7" s="117">
        <v>1384800</v>
      </c>
      <c r="E7" s="117">
        <f>IV.MAZDA!X9</f>
        <v>1384800</v>
      </c>
      <c r="F7" s="119">
        <f t="shared" si="0"/>
        <v>0</v>
      </c>
      <c r="G7" s="119"/>
      <c r="H7" s="114" t="s">
        <v>922</v>
      </c>
      <c r="I7" s="113"/>
    </row>
    <row r="8" spans="1:9" x14ac:dyDescent="0.25">
      <c r="A8" s="115" t="s">
        <v>846</v>
      </c>
      <c r="B8" s="116">
        <v>4</v>
      </c>
      <c r="C8" s="116">
        <v>2555600</v>
      </c>
      <c r="D8" s="117">
        <v>2555600</v>
      </c>
      <c r="E8" s="117">
        <f>'V.Xe Bus'!X11</f>
        <v>2555600</v>
      </c>
      <c r="F8" s="119">
        <f t="shared" si="0"/>
        <v>0</v>
      </c>
      <c r="G8" s="119"/>
      <c r="H8" s="114" t="s">
        <v>914</v>
      </c>
      <c r="I8" s="113"/>
    </row>
    <row r="9" spans="1:9" x14ac:dyDescent="0.25">
      <c r="A9" s="115" t="s">
        <v>848</v>
      </c>
      <c r="B9" s="116">
        <v>212</v>
      </c>
      <c r="C9" s="116">
        <v>160011800</v>
      </c>
      <c r="D9" s="117">
        <v>160011800</v>
      </c>
      <c r="E9" s="117">
        <f>VI.Composite!AH215</f>
        <v>160011800</v>
      </c>
      <c r="F9" s="119">
        <f t="shared" si="0"/>
        <v>0</v>
      </c>
      <c r="G9" s="119"/>
      <c r="H9" s="114" t="s">
        <v>916</v>
      </c>
      <c r="I9" s="113"/>
    </row>
    <row r="10" spans="1:9" x14ac:dyDescent="0.25">
      <c r="A10" s="115" t="s">
        <v>857</v>
      </c>
      <c r="B10" s="116">
        <v>2</v>
      </c>
      <c r="C10" s="116">
        <v>1330300</v>
      </c>
      <c r="D10" s="117">
        <v>1330300</v>
      </c>
      <c r="E10" s="117">
        <f>'VII.SX&amp;LR Xe Tải'!AF9</f>
        <v>1330300</v>
      </c>
      <c r="F10" s="119">
        <f t="shared" si="0"/>
        <v>0</v>
      </c>
      <c r="G10" s="119"/>
      <c r="H10" s="114" t="s">
        <v>917</v>
      </c>
      <c r="I10" s="113"/>
    </row>
    <row r="11" spans="1:9" x14ac:dyDescent="0.25">
      <c r="A11" s="115" t="s">
        <v>859</v>
      </c>
      <c r="B11" s="116">
        <v>3</v>
      </c>
      <c r="C11" s="116">
        <v>1798700</v>
      </c>
      <c r="D11" s="117">
        <v>1798700</v>
      </c>
      <c r="E11" s="117">
        <f>'III.Linh kiện Nhựa'!Y10</f>
        <v>1798700</v>
      </c>
      <c r="F11" s="119">
        <f t="shared" si="0"/>
        <v>0</v>
      </c>
      <c r="G11" s="119"/>
      <c r="H11" s="114" t="s">
        <v>920</v>
      </c>
      <c r="I11" s="113"/>
    </row>
    <row r="12" spans="1:9" x14ac:dyDescent="0.25">
      <c r="A12" s="115" t="s">
        <v>862</v>
      </c>
      <c r="B12" s="116">
        <v>2</v>
      </c>
      <c r="C12" s="116">
        <v>1330300</v>
      </c>
      <c r="D12" s="117">
        <v>1330300</v>
      </c>
      <c r="E12" s="117">
        <f>'VIII.Máy lạnh'!Y9</f>
        <v>1330300</v>
      </c>
      <c r="F12" s="119">
        <f t="shared" si="0"/>
        <v>0</v>
      </c>
      <c r="G12" s="119"/>
      <c r="H12" s="114" t="s">
        <v>923</v>
      </c>
      <c r="I12" s="113"/>
    </row>
    <row r="13" spans="1:9" x14ac:dyDescent="0.25">
      <c r="A13" s="115" t="s">
        <v>867</v>
      </c>
      <c r="B13" s="116">
        <v>4</v>
      </c>
      <c r="C13" s="116">
        <v>2129700</v>
      </c>
      <c r="D13" s="117">
        <v>2129700</v>
      </c>
      <c r="E13" s="117">
        <f>'IX.SX Nội thất Oto'!X10</f>
        <v>2129700</v>
      </c>
      <c r="F13" s="119">
        <f t="shared" si="0"/>
        <v>0</v>
      </c>
      <c r="G13" s="119"/>
      <c r="H13" s="114" t="s">
        <v>924</v>
      </c>
      <c r="I13" s="113"/>
    </row>
    <row r="14" spans="1:9" x14ac:dyDescent="0.25">
      <c r="A14" s="115" t="s">
        <v>864</v>
      </c>
      <c r="B14" s="116">
        <v>18</v>
      </c>
      <c r="C14" s="116">
        <v>11615300</v>
      </c>
      <c r="D14" s="117">
        <v>11615300</v>
      </c>
      <c r="E14" s="117">
        <f>'X.Nhựa CN'!AG23</f>
        <v>11615300</v>
      </c>
      <c r="F14" s="119">
        <f t="shared" si="0"/>
        <v>0</v>
      </c>
      <c r="G14" s="119"/>
      <c r="H14" s="114" t="s">
        <v>783</v>
      </c>
      <c r="I14" s="113"/>
    </row>
    <row r="15" spans="1:9" x14ac:dyDescent="0.25">
      <c r="A15" s="115" t="s">
        <v>868</v>
      </c>
      <c r="B15" s="116">
        <v>3</v>
      </c>
      <c r="C15" s="116">
        <v>2075200</v>
      </c>
      <c r="D15" s="117">
        <v>2075200</v>
      </c>
      <c r="E15" s="117">
        <f>'XI.SX Phụ tùng điện'!Y10</f>
        <v>2075200</v>
      </c>
      <c r="F15" s="119">
        <f t="shared" si="0"/>
        <v>0</v>
      </c>
      <c r="G15" s="119"/>
      <c r="H15" s="114" t="s">
        <v>925</v>
      </c>
      <c r="I15" s="113"/>
    </row>
    <row r="16" spans="1:9" x14ac:dyDescent="0.25">
      <c r="A16" s="115" t="s">
        <v>869</v>
      </c>
      <c r="B16" s="116">
        <v>8</v>
      </c>
      <c r="C16" s="116">
        <v>4780200</v>
      </c>
      <c r="D16" s="117">
        <v>4780200</v>
      </c>
      <c r="E16" s="117">
        <f>'XII.SX Phụ tùng'!X15</f>
        <v>4780200</v>
      </c>
      <c r="F16" s="119">
        <f t="shared" si="0"/>
        <v>0</v>
      </c>
      <c r="G16" s="119"/>
      <c r="H16" s="114" t="s">
        <v>926</v>
      </c>
      <c r="I16" s="113"/>
    </row>
    <row r="17" spans="1:9" x14ac:dyDescent="0.25">
      <c r="A17" s="115" t="s">
        <v>870</v>
      </c>
      <c r="B17" s="116">
        <v>2</v>
      </c>
      <c r="C17" s="116">
        <v>1279800</v>
      </c>
      <c r="D17" s="117">
        <v>1279800</v>
      </c>
      <c r="E17" s="117">
        <f>'XIII.Cấu kiện nặng'!X9</f>
        <v>1279800</v>
      </c>
      <c r="F17" s="119">
        <f t="shared" si="0"/>
        <v>0</v>
      </c>
      <c r="G17" s="119"/>
      <c r="H17" s="114" t="s">
        <v>927</v>
      </c>
      <c r="I17" s="113"/>
    </row>
    <row r="18" spans="1:9" x14ac:dyDescent="0.25">
      <c r="A18" s="115" t="s">
        <v>871</v>
      </c>
      <c r="B18" s="116">
        <v>16</v>
      </c>
      <c r="C18" s="116">
        <v>9907400</v>
      </c>
      <c r="D18" s="117">
        <v>9907400</v>
      </c>
      <c r="E18" s="117">
        <f>'XIV.Chuyên dụng'!Y23</f>
        <v>9907400</v>
      </c>
      <c r="F18" s="119">
        <f t="shared" si="0"/>
        <v>0</v>
      </c>
      <c r="G18" s="119">
        <v>2512300</v>
      </c>
      <c r="H18" s="114" t="s">
        <v>928</v>
      </c>
      <c r="I18" s="113" t="s">
        <v>939</v>
      </c>
    </row>
    <row r="19" spans="1:9" x14ac:dyDescent="0.25">
      <c r="A19" s="115" t="s">
        <v>872</v>
      </c>
      <c r="B19" s="116">
        <v>3</v>
      </c>
      <c r="C19" s="116">
        <v>2129700</v>
      </c>
      <c r="D19" s="117">
        <v>2129700</v>
      </c>
      <c r="E19" s="117">
        <f>'XV. SX Oto'!X10</f>
        <v>2129700</v>
      </c>
      <c r="F19" s="119">
        <f t="shared" si="0"/>
        <v>0</v>
      </c>
      <c r="G19" s="119"/>
      <c r="H19" s="114" t="s">
        <v>929</v>
      </c>
      <c r="I19" s="113"/>
    </row>
    <row r="20" spans="1:9" x14ac:dyDescent="0.25">
      <c r="A20" s="115" t="s">
        <v>873</v>
      </c>
      <c r="B20" s="116">
        <v>15</v>
      </c>
      <c r="C20" s="116">
        <v>11645300</v>
      </c>
      <c r="D20" s="117">
        <v>11645300</v>
      </c>
      <c r="E20" s="117">
        <f>'XVI.Xe chuyên dụng'!AB21</f>
        <v>9133000</v>
      </c>
      <c r="F20" s="119">
        <f t="shared" si="0"/>
        <v>2512300</v>
      </c>
      <c r="G20" s="119"/>
      <c r="H20" s="114" t="s">
        <v>930</v>
      </c>
      <c r="I20" s="118" t="s">
        <v>938</v>
      </c>
    </row>
    <row r="21" spans="1:9" x14ac:dyDescent="0.25">
      <c r="A21" s="115" t="s">
        <v>874</v>
      </c>
      <c r="B21" s="116">
        <v>2</v>
      </c>
      <c r="C21" s="116">
        <v>1384800</v>
      </c>
      <c r="D21" s="117">
        <v>1384800</v>
      </c>
      <c r="E21" s="117">
        <f>'XVII.SX &amp; LR Ô tô'!X9</f>
        <v>1384800</v>
      </c>
      <c r="F21" s="119">
        <f t="shared" si="0"/>
        <v>0</v>
      </c>
      <c r="G21" s="119"/>
      <c r="H21" s="114" t="s">
        <v>931</v>
      </c>
      <c r="I21" s="113"/>
    </row>
    <row r="22" spans="1:9" x14ac:dyDescent="0.25">
      <c r="A22" s="115" t="s">
        <v>875</v>
      </c>
      <c r="B22" s="116">
        <v>437</v>
      </c>
      <c r="C22" s="116">
        <v>287678000</v>
      </c>
      <c r="D22" s="117">
        <v>287678000</v>
      </c>
      <c r="E22" s="117">
        <f>'XVIII.CN Trường Hải'!AM435</f>
        <v>287678000</v>
      </c>
      <c r="F22" s="119">
        <f t="shared" si="0"/>
        <v>0</v>
      </c>
      <c r="G22" s="119">
        <v>19371700</v>
      </c>
      <c r="H22" s="114" t="s">
        <v>932</v>
      </c>
      <c r="I22" s="118" t="s">
        <v>934</v>
      </c>
    </row>
    <row r="23" spans="1:9" x14ac:dyDescent="0.25">
      <c r="A23" s="115" t="s">
        <v>892</v>
      </c>
      <c r="B23" s="116">
        <v>29</v>
      </c>
      <c r="C23" s="116">
        <v>16439800</v>
      </c>
      <c r="D23" s="117">
        <v>16439800</v>
      </c>
      <c r="E23" s="117">
        <f>'XIX.Cơ khí'!Y34</f>
        <v>16439800</v>
      </c>
      <c r="F23" s="119">
        <f t="shared" si="0"/>
        <v>0</v>
      </c>
      <c r="G23" s="119"/>
      <c r="H23" s="114" t="s">
        <v>933</v>
      </c>
      <c r="I23" s="113"/>
    </row>
    <row r="24" spans="1:9" x14ac:dyDescent="0.25">
      <c r="A24" s="115" t="s">
        <v>909</v>
      </c>
      <c r="B24" s="116">
        <v>1</v>
      </c>
      <c r="C24" s="116">
        <v>523629000</v>
      </c>
      <c r="D24" s="116">
        <f>SUM(D5:D23)</f>
        <v>523629000</v>
      </c>
      <c r="E24" s="116">
        <f>SUM(E5:E23)</f>
        <v>521116700</v>
      </c>
      <c r="F24" s="116">
        <f t="shared" si="0"/>
        <v>2512300</v>
      </c>
      <c r="G24" s="116"/>
      <c r="H24" s="112"/>
      <c r="I24" s="112"/>
    </row>
    <row r="25" spans="1:9" x14ac:dyDescent="0.25">
      <c r="A25" s="115" t="s">
        <v>910</v>
      </c>
      <c r="B25" s="116">
        <v>770</v>
      </c>
      <c r="C25" s="116">
        <v>1047258000</v>
      </c>
      <c r="D25" s="116"/>
      <c r="E25" s="116"/>
      <c r="F25" s="116">
        <f t="shared" si="0"/>
        <v>0</v>
      </c>
      <c r="G25" s="116"/>
      <c r="H25" s="112"/>
      <c r="I25" s="112"/>
    </row>
  </sheetData>
  <conditionalFormatting sqref="H4:H25">
    <cfRule type="duplicateValues" dxfId="88" priority="1"/>
  </conditionalFormatting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66DF-B76C-49D8-9051-93F7A854D7AC}">
  <dimension ref="A1:G26"/>
  <sheetViews>
    <sheetView zoomScale="85" zoomScaleNormal="85" workbookViewId="0">
      <pane xSplit="6" ySplit="1" topLeftCell="G11" activePane="bottomRight" state="frozen"/>
      <selection pane="topRight" activeCell="G1" sqref="G1"/>
      <selection pane="bottomLeft" activeCell="A5" sqref="A5"/>
      <selection pane="bottomRight" activeCell="F15" sqref="F15"/>
    </sheetView>
  </sheetViews>
  <sheetFormatPr defaultColWidth="8.85546875" defaultRowHeight="15" x14ac:dyDescent="0.25"/>
  <cols>
    <col min="1" max="1" width="5.140625" style="101" customWidth="1"/>
    <col min="2" max="3" width="72.85546875" style="101" customWidth="1"/>
    <col min="4" max="4" width="13.5703125" style="101" customWidth="1"/>
    <col min="5" max="5" width="18.140625" style="109" customWidth="1"/>
    <col min="6" max="6" width="34.42578125" style="101" bestFit="1" customWidth="1"/>
    <col min="7" max="7" width="12.42578125" style="101" customWidth="1"/>
    <col min="8" max="16384" width="8.85546875" style="101"/>
  </cols>
  <sheetData>
    <row r="1" spans="1:6" ht="111" customHeight="1" x14ac:dyDescent="0.25">
      <c r="A1" s="125" t="s">
        <v>908</v>
      </c>
      <c r="B1" s="125"/>
      <c r="C1" s="125"/>
      <c r="D1" s="125"/>
      <c r="E1" s="125"/>
      <c r="F1" s="125"/>
    </row>
    <row r="2" spans="1:6" ht="30" customHeight="1" x14ac:dyDescent="0.25">
      <c r="A2" s="102" t="s">
        <v>901</v>
      </c>
      <c r="B2" s="102" t="s">
        <v>902</v>
      </c>
      <c r="C2" s="102"/>
      <c r="D2" s="102" t="s">
        <v>903</v>
      </c>
      <c r="E2" s="103" t="s">
        <v>904</v>
      </c>
      <c r="F2" s="102" t="s">
        <v>782</v>
      </c>
    </row>
    <row r="3" spans="1:6" ht="26.25" customHeight="1" x14ac:dyDescent="0.25">
      <c r="A3" s="104">
        <v>1</v>
      </c>
      <c r="B3" s="120" t="str">
        <f>'DATA NOTE'!H5&amp;". "&amp;'DATA NOTE'!A5</f>
        <v>I. Công ty Cổ phần Nông Nghiệp Trường Hải THACO AGRI</v>
      </c>
      <c r="C3" s="120" t="str">
        <f>UPPER(MID(B3, FIND(".", B3)+1, LEN(B3)))</f>
        <v xml:space="preserve"> CÔNG TY CỔ PHẦN NÔNG NGHIỆP TRƯỜNG HẢI THACO AGRI</v>
      </c>
      <c r="D3" s="124">
        <v>1</v>
      </c>
      <c r="E3" s="123">
        <f>'DATA NOTE'!E5</f>
        <v>585400</v>
      </c>
      <c r="F3" s="104"/>
    </row>
    <row r="4" spans="1:6" ht="26.25" customHeight="1" x14ac:dyDescent="0.25">
      <c r="A4" s="104">
        <v>2</v>
      </c>
      <c r="B4" s="120" t="str">
        <f>'DATA NOTE'!H6&amp;". "&amp;'DATA NOTE'!A6</f>
        <v>II. Công ty TNHH Cơ Điện Lạnh THACO INDUSTRIES</v>
      </c>
      <c r="C4" s="120" t="str">
        <f>UPPER(MID(B4, FIND(".", B4)+1, LEN(B4)))</f>
        <v xml:space="preserve"> CÔNG TY TNHH CƠ ĐIỆN LẠNH THACO INDUSTRIES</v>
      </c>
      <c r="D4" s="124">
        <v>6</v>
      </c>
      <c r="E4" s="123">
        <f>'DATA NOTE'!E6</f>
        <v>3566900</v>
      </c>
      <c r="F4" s="104"/>
    </row>
    <row r="5" spans="1:6" ht="26.25" customHeight="1" x14ac:dyDescent="0.25">
      <c r="A5" s="104">
        <v>3</v>
      </c>
      <c r="B5" s="120" t="str">
        <f>'DATA NOTE'!H7&amp;". "&amp;'DATA NOTE'!A7</f>
        <v>IV. Công ty TNHH MTV Sản xuất Ô tô THACO – MAZDA</v>
      </c>
      <c r="C5" s="120" t="str">
        <f>UPPER(MID(B5, FIND(".", B5)+1, LEN(B5)))</f>
        <v xml:space="preserve"> CÔNG TY TNHH MTV SẢN XUẤT Ô TÔ THACO – MAZDA</v>
      </c>
      <c r="D5" s="124">
        <v>2</v>
      </c>
      <c r="E5" s="123">
        <f>'DATA NOTE'!E7</f>
        <v>1384800</v>
      </c>
      <c r="F5" s="104"/>
    </row>
    <row r="6" spans="1:6" ht="26.25" customHeight="1" x14ac:dyDescent="0.25">
      <c r="A6" s="104">
        <v>4</v>
      </c>
      <c r="B6" s="120" t="str">
        <f>'DATA NOTE'!H8&amp;". "&amp;'DATA NOTE'!A8</f>
        <v>V. Công ty TNHH MTV Sản xuất Xe Bus THACO</v>
      </c>
      <c r="C6" s="120" t="str">
        <f>UPPER(MID(B6, FIND(".", B6)+1, LEN(B6)))</f>
        <v xml:space="preserve"> CÔNG TY TNHH MTV SẢN XUẤT XE BUS THACO</v>
      </c>
      <c r="D6" s="124">
        <v>4</v>
      </c>
      <c r="E6" s="123">
        <f>'DATA NOTE'!E8</f>
        <v>2555600</v>
      </c>
      <c r="F6" s="104"/>
    </row>
    <row r="7" spans="1:6" ht="26.25" customHeight="1" x14ac:dyDescent="0.25">
      <c r="A7" s="104">
        <v>5</v>
      </c>
      <c r="B7" s="120" t="str">
        <f>'DATA NOTE'!H9&amp;". "&amp;'DATA NOTE'!A9</f>
        <v>VI. Công ty TNHH MTV SX Linh Kiện Composite Chu Lai Trường Hải</v>
      </c>
      <c r="C7" s="120" t="str">
        <f>UPPER(MID(B7, FIND(".", B7)+1, LEN(B7)))</f>
        <v xml:space="preserve"> CÔNG TY TNHH MTV SX LINH KIỆN COMPOSITE CHU LAI TRƯỜNG HẢI</v>
      </c>
      <c r="D7" s="124">
        <v>212</v>
      </c>
      <c r="E7" s="123">
        <f>'DATA NOTE'!E9</f>
        <v>160011800</v>
      </c>
      <c r="F7" s="104"/>
    </row>
    <row r="8" spans="1:6" ht="26.25" customHeight="1" x14ac:dyDescent="0.25">
      <c r="A8" s="104">
        <v>6</v>
      </c>
      <c r="B8" s="120" t="str">
        <f>'DATA NOTE'!H10&amp;". "&amp;'DATA NOTE'!A10</f>
        <v>VII. Công ty TNHH MTV SX&amp;LR Xe Tải THACO</v>
      </c>
      <c r="C8" s="120" t="str">
        <f t="shared" ref="C8:C21" si="0">UPPER(MID(B8, FIND(".", B8)+1, LEN(B8)))</f>
        <v xml:space="preserve"> CÔNG TY TNHH MTV SX&amp;LR XE TẢI THACO</v>
      </c>
      <c r="D8" s="124">
        <v>2</v>
      </c>
      <c r="E8" s="123">
        <f>'DATA NOTE'!E10</f>
        <v>1330300</v>
      </c>
      <c r="F8" s="104"/>
    </row>
    <row r="9" spans="1:6" ht="26.25" customHeight="1" x14ac:dyDescent="0.25">
      <c r="A9" s="104">
        <v>7</v>
      </c>
      <c r="B9" s="120" t="str">
        <f>'DATA NOTE'!H11&amp;". "&amp;'DATA NOTE'!A11</f>
        <v>III. Công ty TNHH Sản xuất Linh kiện nhựa THACO</v>
      </c>
      <c r="C9" s="120" t="str">
        <f t="shared" si="0"/>
        <v xml:space="preserve"> CÔNG TY TNHH SẢN XUẤT LINH KIỆN NHỰA THACO</v>
      </c>
      <c r="D9" s="124">
        <v>3</v>
      </c>
      <c r="E9" s="123">
        <f>'DATA NOTE'!E11</f>
        <v>1798700</v>
      </c>
      <c r="F9" s="104"/>
    </row>
    <row r="10" spans="1:6" ht="26.25" customHeight="1" x14ac:dyDescent="0.25">
      <c r="A10" s="104">
        <v>8</v>
      </c>
      <c r="B10" s="120" t="str">
        <f>'DATA NOTE'!H12&amp;". "&amp;'DATA NOTE'!A12</f>
        <v>VIII. Công ty TNHH Sản xuất Máy lạnh Ô tô VINA</v>
      </c>
      <c r="C10" s="120" t="str">
        <f t="shared" si="0"/>
        <v xml:space="preserve"> CÔNG TY TNHH SẢN XUẤT MÁY LẠNH Ô TÔ VINA</v>
      </c>
      <c r="D10" s="124">
        <v>2</v>
      </c>
      <c r="E10" s="123">
        <f>'DATA NOTE'!E12</f>
        <v>1330300</v>
      </c>
      <c r="F10" s="104"/>
    </row>
    <row r="11" spans="1:6" ht="26.25" customHeight="1" x14ac:dyDescent="0.25">
      <c r="A11" s="104">
        <v>9</v>
      </c>
      <c r="B11" s="120" t="str">
        <f>'DATA NOTE'!H13&amp;". "&amp;'DATA NOTE'!A13</f>
        <v>IX. Công ty TNHH Sản xuất Nội thất Ô tô THACO</v>
      </c>
      <c r="C11" s="120" t="str">
        <f t="shared" si="0"/>
        <v xml:space="preserve"> CÔNG TY TNHH SẢN XUẤT NỘI THẤT Ô TÔ THACO</v>
      </c>
      <c r="D11" s="124">
        <v>4</v>
      </c>
      <c r="E11" s="123">
        <f>'DATA NOTE'!E13</f>
        <v>2129700</v>
      </c>
      <c r="F11" s="104"/>
    </row>
    <row r="12" spans="1:6" ht="26.25" customHeight="1" x14ac:dyDescent="0.25">
      <c r="A12" s="104">
        <v>10</v>
      </c>
      <c r="B12" s="120" t="str">
        <f>'DATA NOTE'!H14&amp;". "&amp;'DATA NOTE'!A14</f>
        <v>X. Công ty TNHH Sản xuất Nhựa Công Nghiệp THACO</v>
      </c>
      <c r="C12" s="120" t="str">
        <f t="shared" si="0"/>
        <v xml:space="preserve"> CÔNG TY TNHH SẢN XUẤT NHỰA CÔNG NGHIỆP THACO</v>
      </c>
      <c r="D12" s="124">
        <v>18</v>
      </c>
      <c r="E12" s="123">
        <f>'DATA NOTE'!E14</f>
        <v>11615300</v>
      </c>
      <c r="F12" s="104"/>
    </row>
    <row r="13" spans="1:6" ht="26.25" customHeight="1" x14ac:dyDescent="0.25">
      <c r="A13" s="104">
        <v>11</v>
      </c>
      <c r="B13" s="120" t="str">
        <f>'DATA NOTE'!H15&amp;". "&amp;'DATA NOTE'!A15</f>
        <v>XI. Công ty TNHH Sản xuất Phụ tùng Điện Ô tô</v>
      </c>
      <c r="C13" s="120" t="str">
        <f t="shared" si="0"/>
        <v xml:space="preserve"> CÔNG TY TNHH SẢN XUẤT PHỤ TÙNG ĐIỆN Ô TÔ</v>
      </c>
      <c r="D13" s="124">
        <v>3</v>
      </c>
      <c r="E13" s="123">
        <f>'DATA NOTE'!E15</f>
        <v>2075200</v>
      </c>
      <c r="F13" s="104"/>
    </row>
    <row r="14" spans="1:6" ht="26.25" customHeight="1" x14ac:dyDescent="0.25">
      <c r="A14" s="104">
        <v>12</v>
      </c>
      <c r="B14" s="120" t="str">
        <f>'DATA NOTE'!H16&amp;". "&amp;'DATA NOTE'!A16</f>
        <v>XII. Công ty TNHH Sản xuất Phụ tùng Ô tô</v>
      </c>
      <c r="C14" s="120" t="str">
        <f t="shared" si="0"/>
        <v xml:space="preserve"> CÔNG TY TNHH SẢN XUẤT PHỤ TÙNG Ô TÔ</v>
      </c>
      <c r="D14" s="124">
        <v>8</v>
      </c>
      <c r="E14" s="123">
        <f>'DATA NOTE'!E16</f>
        <v>4780200</v>
      </c>
      <c r="F14" s="104"/>
    </row>
    <row r="15" spans="1:6" ht="26.25" customHeight="1" x14ac:dyDescent="0.25">
      <c r="A15" s="104">
        <v>13</v>
      </c>
      <c r="B15" s="120" t="str">
        <f>'DATA NOTE'!H17&amp;". "&amp;'DATA NOTE'!A17</f>
        <v>XIII. Công ty TNHH Sản xuất Sơ mi rơ moóc và Cấu kiện nặng THACO Industries</v>
      </c>
      <c r="C15" s="120" t="str">
        <f t="shared" si="0"/>
        <v xml:space="preserve"> CÔNG TY TNHH SẢN XUẤT SƠ MI RƠ MOÓC VÀ CẤU KIỆN NẶNG THACO INDUSTRIES</v>
      </c>
      <c r="D15" s="124">
        <v>2</v>
      </c>
      <c r="E15" s="123">
        <f>'DATA NOTE'!E17</f>
        <v>1279800</v>
      </c>
      <c r="F15" s="104"/>
    </row>
    <row r="16" spans="1:6" ht="26.25" customHeight="1" x14ac:dyDescent="0.25">
      <c r="A16" s="104">
        <v>14</v>
      </c>
      <c r="B16" s="120" t="str">
        <f>'DATA NOTE'!H18&amp;". "&amp;'DATA NOTE'!A18</f>
        <v>XIV. Công ty TNHH Sản xuất Thiết bị chuyên dụng THACO</v>
      </c>
      <c r="C16" s="120" t="str">
        <f t="shared" si="0"/>
        <v xml:space="preserve"> CÔNG TY TNHH SẢN XUẤT THIẾT BỊ CHUYÊN DỤNG THACO</v>
      </c>
      <c r="D16" s="124">
        <v>16</v>
      </c>
      <c r="E16" s="123">
        <f>'DATA NOTE'!E18</f>
        <v>9907400</v>
      </c>
      <c r="F16" s="104"/>
    </row>
    <row r="17" spans="1:7" ht="26.25" customHeight="1" x14ac:dyDescent="0.25">
      <c r="A17" s="104">
        <v>15</v>
      </c>
      <c r="B17" s="120" t="str">
        <f>'DATA NOTE'!H19&amp;". "&amp;'DATA NOTE'!A19</f>
        <v>XV. Công ty TNHH Sản xuất và Lắp ráp Ô tô Du lịch cao cấp THACO</v>
      </c>
      <c r="C17" s="120" t="str">
        <f t="shared" si="0"/>
        <v xml:space="preserve"> CÔNG TY TNHH SẢN XUẤT VÀ LẮP RÁP Ô TÔ DU LỊCH CAO CẤP THACO</v>
      </c>
      <c r="D17" s="124">
        <v>3</v>
      </c>
      <c r="E17" s="123">
        <f>'DATA NOTE'!E19</f>
        <v>2129700</v>
      </c>
      <c r="F17" s="104"/>
    </row>
    <row r="18" spans="1:7" ht="26.25" customHeight="1" x14ac:dyDescent="0.25">
      <c r="A18" s="104">
        <v>16</v>
      </c>
      <c r="B18" s="120" t="str">
        <f>'DATA NOTE'!H20&amp;". "&amp;'DATA NOTE'!A20</f>
        <v>XVI. Công ty TNHH Sản xuất Xe Chuyên Dụng THACO</v>
      </c>
      <c r="C18" s="120" t="str">
        <f t="shared" si="0"/>
        <v xml:space="preserve"> CÔNG TY TNHH SẢN XUẤT XE CHUYÊN DỤNG THACO</v>
      </c>
      <c r="D18" s="124">
        <v>14</v>
      </c>
      <c r="E18" s="123">
        <f>'DATA NOTE'!E20</f>
        <v>9133000</v>
      </c>
      <c r="F18" s="122" t="s">
        <v>941</v>
      </c>
    </row>
    <row r="19" spans="1:7" ht="26.25" customHeight="1" x14ac:dyDescent="0.25">
      <c r="A19" s="104">
        <v>17</v>
      </c>
      <c r="B19" s="120" t="str">
        <f>'DATA NOTE'!H21&amp;". "&amp;'DATA NOTE'!A21</f>
        <v>XVII. Công ty TNHH SX &amp; LR Ô tô Du Lịch Trường Hải – KIA</v>
      </c>
      <c r="C19" s="120" t="str">
        <f t="shared" si="0"/>
        <v xml:space="preserve"> CÔNG TY TNHH SX &amp; LR Ô TÔ DU LỊCH TRƯỜNG HẢI – KIA</v>
      </c>
      <c r="D19" s="124">
        <v>2</v>
      </c>
      <c r="E19" s="123">
        <f>'DATA NOTE'!E21</f>
        <v>1384800</v>
      </c>
      <c r="F19" s="104"/>
    </row>
    <row r="20" spans="1:7" ht="26.25" customHeight="1" x14ac:dyDescent="0.25">
      <c r="A20" s="104">
        <v>18</v>
      </c>
      <c r="B20" s="120" t="str">
        <f>'DATA NOTE'!H22&amp;". "&amp;'DATA NOTE'!A22</f>
        <v>XVIII. Công ty TNHH Tập đoàn Công nghiệp Trường Hải</v>
      </c>
      <c r="C20" s="120" t="str">
        <f t="shared" si="0"/>
        <v xml:space="preserve"> CÔNG TY TNHH TẬP ĐOÀN CÔNG NGHIỆP TRƯỜNG HẢI</v>
      </c>
      <c r="D20" s="124">
        <v>429</v>
      </c>
      <c r="E20" s="123">
        <f>'DATA NOTE'!D22-'DATA NOTE'!G22</f>
        <v>268306300</v>
      </c>
      <c r="F20" s="121" t="s">
        <v>940</v>
      </c>
    </row>
    <row r="21" spans="1:7" ht="26.25" customHeight="1" x14ac:dyDescent="0.25">
      <c r="A21" s="104">
        <v>19</v>
      </c>
      <c r="B21" s="120" t="str">
        <f>'DATA NOTE'!H23&amp;". "&amp;'DATA NOTE'!A23</f>
        <v>XIX. Công ty TNHH Tổ hợp cơ khí THACO</v>
      </c>
      <c r="C21" s="120" t="str">
        <f t="shared" si="0"/>
        <v xml:space="preserve"> CÔNG TY TNHH TỔ HỢP CƠ KHÍ THACO</v>
      </c>
      <c r="D21" s="124">
        <v>29</v>
      </c>
      <c r="E21" s="123">
        <f>'DATA NOTE'!E23</f>
        <v>16439800</v>
      </c>
      <c r="F21" s="104"/>
    </row>
    <row r="22" spans="1:7" x14ac:dyDescent="0.25">
      <c r="A22" s="126" t="s">
        <v>905</v>
      </c>
      <c r="B22" s="127"/>
      <c r="C22" s="128"/>
      <c r="D22" s="106">
        <f>SUM(D3:D21)</f>
        <v>760</v>
      </c>
      <c r="E22" s="107">
        <f>SUM(E3:E21)</f>
        <v>501745000</v>
      </c>
      <c r="F22" s="105"/>
      <c r="G22" s="108"/>
    </row>
    <row r="23" spans="1:7" ht="15" customHeight="1" x14ac:dyDescent="0.25">
      <c r="A23" s="110" t="s">
        <v>906</v>
      </c>
      <c r="B23" s="110"/>
      <c r="C23" s="110"/>
      <c r="D23" s="110"/>
      <c r="E23" s="101"/>
    </row>
    <row r="24" spans="1:7" ht="15" customHeight="1" x14ac:dyDescent="0.25">
      <c r="A24" s="110"/>
      <c r="B24" s="110"/>
      <c r="C24" s="110"/>
      <c r="D24" s="110"/>
      <c r="E24" s="110"/>
    </row>
    <row r="26" spans="1:7" x14ac:dyDescent="0.25">
      <c r="E26" s="109" t="s">
        <v>907</v>
      </c>
    </row>
  </sheetData>
  <autoFilter ref="A2:F2" xr:uid="{B3D1AC41-C02E-4C21-9E20-69B4D434F395}">
    <sortState xmlns:xlrd2="http://schemas.microsoft.com/office/spreadsheetml/2017/richdata2" ref="A3:F16">
      <sortCondition ref="B2"/>
    </sortState>
  </autoFilter>
  <mergeCells count="2">
    <mergeCell ref="A1:F1"/>
    <mergeCell ref="A22:C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6B3F-7BCE-4511-B52D-033CEEB8AC2A}">
  <dimension ref="A1:BB776"/>
  <sheetViews>
    <sheetView workbookViewId="0">
      <selection activeCell="A2" sqref="A2:BA3"/>
    </sheetView>
  </sheetViews>
  <sheetFormatPr defaultRowHeight="15" x14ac:dyDescent="0.25"/>
  <cols>
    <col min="1" max="1" width="5.7109375" style="2" customWidth="1"/>
    <col min="2" max="2" width="11.140625" style="25" customWidth="1"/>
    <col min="3" max="3" width="24.7109375" style="1" customWidth="1"/>
    <col min="4" max="4" width="6.7109375" style="2" customWidth="1"/>
    <col min="5" max="5" width="6.140625" style="2" customWidth="1"/>
    <col min="6" max="6" width="9.7109375" style="1" customWidth="1"/>
    <col min="7" max="7" width="32.28515625" style="5" customWidth="1"/>
    <col min="8" max="8" width="57.140625" style="5" customWidth="1"/>
    <col min="9" max="9" width="14" style="2" customWidth="1"/>
    <col min="10" max="11" width="7" style="2" customWidth="1"/>
    <col min="12" max="15" width="12" style="2" bestFit="1" customWidth="1"/>
    <col min="16" max="16" width="11.28515625" style="2" customWidth="1"/>
    <col min="17" max="17" width="13" style="2" bestFit="1" customWidth="1"/>
    <col min="18" max="18" width="11.140625" style="2" bestFit="1" customWidth="1"/>
    <col min="19" max="19" width="12" style="2" bestFit="1" customWidth="1"/>
    <col min="20" max="20" width="13" style="2" bestFit="1" customWidth="1"/>
    <col min="21" max="21" width="12" style="2" bestFit="1" customWidth="1"/>
    <col min="22" max="24" width="13" style="2" bestFit="1" customWidth="1"/>
    <col min="25" max="26" width="12" style="2" bestFit="1" customWidth="1"/>
    <col min="27" max="27" width="11" style="2" bestFit="1" customWidth="1"/>
    <col min="28" max="28" width="8.85546875" style="2" bestFit="1" customWidth="1"/>
    <col min="29" max="31" width="12" style="2" bestFit="1" customWidth="1"/>
    <col min="32" max="33" width="11" style="2" bestFit="1" customWidth="1"/>
    <col min="34" max="37" width="12" style="2" bestFit="1" customWidth="1"/>
    <col min="38" max="38" width="9.28515625" style="2" bestFit="1" customWidth="1"/>
    <col min="39" max="40" width="11" style="2" bestFit="1" customWidth="1"/>
    <col min="41" max="41" width="7.140625" style="2" bestFit="1" customWidth="1"/>
    <col min="42" max="42" width="9.28515625" style="2" bestFit="1" customWidth="1"/>
    <col min="43" max="44" width="11" style="2" bestFit="1" customWidth="1"/>
    <col min="45" max="45" width="9.28515625" style="2" customWidth="1"/>
    <col min="46" max="49" width="11" style="2" bestFit="1" customWidth="1"/>
    <col min="50" max="50" width="6.85546875" style="2" bestFit="1" customWidth="1"/>
    <col min="51" max="51" width="11" style="2" bestFit="1" customWidth="1"/>
    <col min="52" max="52" width="14.28515625" style="23" bestFit="1" customWidth="1"/>
    <col min="53" max="53" width="18.140625" style="5" customWidth="1"/>
    <col min="54" max="54" width="17.28515625" style="1" bestFit="1" customWidth="1"/>
    <col min="55" max="16384" width="9.140625" style="1"/>
  </cols>
  <sheetData>
    <row r="1" spans="1:54" s="37" customFormat="1" ht="41.25" customHeight="1" x14ac:dyDescent="0.3">
      <c r="A1" s="137" t="s">
        <v>836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36"/>
    </row>
    <row r="2" spans="1:54" ht="17.25" customHeight="1" x14ac:dyDescent="0.25">
      <c r="A2" s="138" t="s">
        <v>0</v>
      </c>
      <c r="B2" s="140" t="s">
        <v>780</v>
      </c>
      <c r="C2" s="138" t="s">
        <v>1</v>
      </c>
      <c r="D2" s="138" t="s">
        <v>781</v>
      </c>
      <c r="E2" s="138" t="s">
        <v>2</v>
      </c>
      <c r="F2" s="142" t="s">
        <v>785</v>
      </c>
      <c r="G2" s="138" t="s">
        <v>896</v>
      </c>
      <c r="H2" s="138" t="s">
        <v>897</v>
      </c>
      <c r="I2" s="144" t="s">
        <v>786</v>
      </c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5"/>
      <c r="AP2" s="145"/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146"/>
    </row>
    <row r="3" spans="1:54" s="6" customFormat="1" ht="78" customHeight="1" x14ac:dyDescent="0.25">
      <c r="A3" s="139"/>
      <c r="B3" s="141"/>
      <c r="C3" s="139"/>
      <c r="D3" s="139"/>
      <c r="E3" s="139"/>
      <c r="F3" s="143"/>
      <c r="G3" s="139"/>
      <c r="H3" s="139"/>
      <c r="I3" s="32" t="s">
        <v>787</v>
      </c>
      <c r="J3" s="32" t="s">
        <v>788</v>
      </c>
      <c r="K3" s="32" t="s">
        <v>789</v>
      </c>
      <c r="L3" s="32" t="s">
        <v>790</v>
      </c>
      <c r="M3" s="32" t="s">
        <v>791</v>
      </c>
      <c r="N3" s="32" t="s">
        <v>792</v>
      </c>
      <c r="O3" s="32" t="s">
        <v>793</v>
      </c>
      <c r="P3" s="32" t="s">
        <v>794</v>
      </c>
      <c r="Q3" s="32" t="s">
        <v>795</v>
      </c>
      <c r="R3" s="32" t="s">
        <v>796</v>
      </c>
      <c r="S3" s="32" t="s">
        <v>797</v>
      </c>
      <c r="T3" s="32" t="s">
        <v>798</v>
      </c>
      <c r="U3" s="32" t="s">
        <v>799</v>
      </c>
      <c r="V3" s="32" t="s">
        <v>800</v>
      </c>
      <c r="W3" s="32" t="s">
        <v>815</v>
      </c>
      <c r="X3" s="32" t="s">
        <v>801</v>
      </c>
      <c r="Y3" s="32" t="s">
        <v>802</v>
      </c>
      <c r="Z3" s="32" t="s">
        <v>803</v>
      </c>
      <c r="AA3" s="32" t="s">
        <v>804</v>
      </c>
      <c r="AB3" s="32" t="s">
        <v>816</v>
      </c>
      <c r="AC3" s="32" t="s">
        <v>805</v>
      </c>
      <c r="AD3" s="32" t="s">
        <v>806</v>
      </c>
      <c r="AE3" s="32" t="s">
        <v>807</v>
      </c>
      <c r="AF3" s="32" t="s">
        <v>808</v>
      </c>
      <c r="AG3" s="32" t="s">
        <v>809</v>
      </c>
      <c r="AH3" s="32" t="s">
        <v>818</v>
      </c>
      <c r="AI3" s="32" t="s">
        <v>819</v>
      </c>
      <c r="AJ3" s="32" t="s">
        <v>820</v>
      </c>
      <c r="AK3" s="32" t="s">
        <v>817</v>
      </c>
      <c r="AL3" s="32" t="s">
        <v>821</v>
      </c>
      <c r="AM3" s="32" t="s">
        <v>822</v>
      </c>
      <c r="AN3" s="32" t="s">
        <v>823</v>
      </c>
      <c r="AO3" s="32" t="s">
        <v>824</v>
      </c>
      <c r="AP3" s="32" t="s">
        <v>825</v>
      </c>
      <c r="AQ3" s="32" t="s">
        <v>826</v>
      </c>
      <c r="AR3" s="32" t="s">
        <v>828</v>
      </c>
      <c r="AS3" s="32" t="s">
        <v>827</v>
      </c>
      <c r="AT3" s="32" t="s">
        <v>831</v>
      </c>
      <c r="AU3" s="32" t="s">
        <v>832</v>
      </c>
      <c r="AV3" s="32" t="s">
        <v>833</v>
      </c>
      <c r="AW3" s="32" t="s">
        <v>834</v>
      </c>
      <c r="AX3" s="32" t="s">
        <v>829</v>
      </c>
      <c r="AY3" s="32" t="s">
        <v>830</v>
      </c>
      <c r="AZ3" s="33" t="s">
        <v>810</v>
      </c>
      <c r="BA3" s="34" t="s">
        <v>782</v>
      </c>
    </row>
    <row r="4" spans="1:54" s="4" customFormat="1" ht="18" customHeight="1" x14ac:dyDescent="0.25">
      <c r="A4" s="35" t="s">
        <v>813</v>
      </c>
      <c r="B4" s="31"/>
      <c r="C4" s="26"/>
      <c r="D4" s="26"/>
      <c r="E4" s="26"/>
      <c r="F4" s="26"/>
      <c r="G4" s="27"/>
      <c r="H4" s="27"/>
      <c r="I4" s="28">
        <v>66500</v>
      </c>
      <c r="J4" s="28">
        <v>0</v>
      </c>
      <c r="K4" s="28"/>
      <c r="L4" s="28">
        <v>105000</v>
      </c>
      <c r="M4" s="28">
        <v>54500</v>
      </c>
      <c r="N4" s="28">
        <v>44800</v>
      </c>
      <c r="O4" s="28">
        <v>16000</v>
      </c>
      <c r="P4" s="28">
        <v>112500</v>
      </c>
      <c r="Q4" s="28">
        <v>52600</v>
      </c>
      <c r="R4" s="28">
        <v>39500</v>
      </c>
      <c r="S4" s="28">
        <v>49000</v>
      </c>
      <c r="T4" s="28">
        <v>60000</v>
      </c>
      <c r="U4" s="28">
        <v>35000</v>
      </c>
      <c r="V4" s="28">
        <v>66500</v>
      </c>
      <c r="W4" s="28">
        <v>80000</v>
      </c>
      <c r="X4" s="28">
        <v>80000</v>
      </c>
      <c r="Y4" s="28">
        <v>35000</v>
      </c>
      <c r="Z4" s="28">
        <v>199500</v>
      </c>
      <c r="AA4" s="28">
        <v>24500</v>
      </c>
      <c r="AB4" s="28">
        <v>0</v>
      </c>
      <c r="AC4" s="28">
        <v>29900</v>
      </c>
      <c r="AD4" s="28">
        <v>76000</v>
      </c>
      <c r="AE4" s="28">
        <v>65800</v>
      </c>
      <c r="AF4" s="28">
        <v>80000</v>
      </c>
      <c r="AG4" s="28">
        <v>80000</v>
      </c>
      <c r="AH4" s="28">
        <v>110000</v>
      </c>
      <c r="AI4" s="28">
        <v>125000</v>
      </c>
      <c r="AJ4" s="28">
        <v>200000</v>
      </c>
      <c r="AK4" s="28">
        <v>55000</v>
      </c>
      <c r="AL4" s="28">
        <v>500000</v>
      </c>
      <c r="AM4" s="28">
        <v>135200</v>
      </c>
      <c r="AN4" s="129">
        <v>219000</v>
      </c>
      <c r="AO4" s="130"/>
      <c r="AP4" s="28">
        <v>500000</v>
      </c>
      <c r="AQ4" s="28">
        <v>232000</v>
      </c>
      <c r="AR4" s="28">
        <v>559000</v>
      </c>
      <c r="AS4" s="28">
        <v>96800</v>
      </c>
      <c r="AT4" s="28">
        <v>139200</v>
      </c>
      <c r="AU4" s="28">
        <v>138400</v>
      </c>
      <c r="AV4" s="28">
        <v>153600</v>
      </c>
      <c r="AW4" s="28">
        <v>329600</v>
      </c>
      <c r="AX4" s="28"/>
      <c r="AY4" s="28">
        <v>199200</v>
      </c>
      <c r="AZ4" s="29">
        <f>SUM(AZ5:AZ775)</f>
        <v>523629000</v>
      </c>
      <c r="BA4" s="30"/>
    </row>
    <row r="5" spans="1:54" s="3" customFormat="1" ht="18" customHeight="1" x14ac:dyDescent="0.25">
      <c r="A5" s="8">
        <v>1</v>
      </c>
      <c r="B5" s="24">
        <v>1702085</v>
      </c>
      <c r="C5" s="9" t="s">
        <v>255</v>
      </c>
      <c r="D5" s="10">
        <v>1994</v>
      </c>
      <c r="E5" s="10" t="s">
        <v>3</v>
      </c>
      <c r="F5" s="10" t="s">
        <v>7</v>
      </c>
      <c r="G5" s="11" t="s">
        <v>840</v>
      </c>
      <c r="H5" s="11" t="s">
        <v>841</v>
      </c>
      <c r="I5" s="10" t="s">
        <v>811</v>
      </c>
      <c r="J5" s="10"/>
      <c r="K5" s="10"/>
      <c r="L5" s="10"/>
      <c r="M5" s="10"/>
      <c r="N5" s="10" t="s">
        <v>811</v>
      </c>
      <c r="O5" s="10" t="s">
        <v>811</v>
      </c>
      <c r="P5" s="10"/>
      <c r="Q5" s="10" t="s">
        <v>811</v>
      </c>
      <c r="R5" s="10"/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10" t="s">
        <v>811</v>
      </c>
      <c r="Y5" s="10" t="s">
        <v>811</v>
      </c>
      <c r="Z5" s="10"/>
      <c r="AA5" s="10"/>
      <c r="AB5" s="10" t="s">
        <v>811</v>
      </c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21">
        <f>SUMIF(I5:AY5,"x",I$4:$AY4)</f>
        <v>585400</v>
      </c>
      <c r="BA5" s="12">
        <v>0</v>
      </c>
      <c r="BB5" s="3" t="s">
        <v>898</v>
      </c>
    </row>
    <row r="6" spans="1:54" s="3" customFormat="1" ht="18" customHeight="1" x14ac:dyDescent="0.25">
      <c r="A6" s="8">
        <f>A5+1</f>
        <v>2</v>
      </c>
      <c r="B6" s="24">
        <v>1511073</v>
      </c>
      <c r="C6" s="9" t="s">
        <v>256</v>
      </c>
      <c r="D6" s="10">
        <v>1987</v>
      </c>
      <c r="E6" s="10" t="s">
        <v>3</v>
      </c>
      <c r="F6" s="10" t="s">
        <v>7</v>
      </c>
      <c r="G6" s="11" t="s">
        <v>840</v>
      </c>
      <c r="H6" s="11" t="s">
        <v>841</v>
      </c>
      <c r="I6" s="10" t="s">
        <v>811</v>
      </c>
      <c r="J6" s="10"/>
      <c r="K6" s="10"/>
      <c r="L6" s="10"/>
      <c r="M6" s="10"/>
      <c r="N6" s="10" t="s">
        <v>811</v>
      </c>
      <c r="O6" s="10" t="s">
        <v>811</v>
      </c>
      <c r="P6" s="10"/>
      <c r="Q6" s="10" t="s">
        <v>811</v>
      </c>
      <c r="R6" s="10"/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10" t="s">
        <v>811</v>
      </c>
      <c r="Y6" s="10" t="s">
        <v>811</v>
      </c>
      <c r="Z6" s="10"/>
      <c r="AA6" s="10"/>
      <c r="AB6" s="10" t="s">
        <v>811</v>
      </c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21">
        <f>SUMIF(I6:AY6,"x",I$4:$AY5)</f>
        <v>585400</v>
      </c>
      <c r="BA6" s="12">
        <v>0</v>
      </c>
      <c r="BB6" s="3" t="s">
        <v>898</v>
      </c>
    </row>
    <row r="7" spans="1:54" s="3" customFormat="1" ht="18" customHeight="1" x14ac:dyDescent="0.25">
      <c r="A7" s="8">
        <f t="shared" ref="A7:A70" si="0">A6+1</f>
        <v>3</v>
      </c>
      <c r="B7" s="24">
        <v>22031509</v>
      </c>
      <c r="C7" s="9" t="s">
        <v>257</v>
      </c>
      <c r="D7" s="10">
        <v>1997</v>
      </c>
      <c r="E7" s="10" t="s">
        <v>3</v>
      </c>
      <c r="F7" s="10" t="s">
        <v>7</v>
      </c>
      <c r="G7" s="11" t="s">
        <v>840</v>
      </c>
      <c r="H7" s="11" t="s">
        <v>841</v>
      </c>
      <c r="I7" s="10" t="s">
        <v>811</v>
      </c>
      <c r="J7" s="10"/>
      <c r="K7" s="10"/>
      <c r="L7" s="10"/>
      <c r="M7" s="10"/>
      <c r="N7" s="10" t="s">
        <v>811</v>
      </c>
      <c r="O7" s="10" t="s">
        <v>811</v>
      </c>
      <c r="P7" s="10"/>
      <c r="Q7" s="10" t="s">
        <v>811</v>
      </c>
      <c r="R7" s="10"/>
      <c r="S7" s="10" t="s">
        <v>811</v>
      </c>
      <c r="T7" s="10" t="s">
        <v>811</v>
      </c>
      <c r="U7" s="10" t="s">
        <v>811</v>
      </c>
      <c r="V7" s="10" t="s">
        <v>811</v>
      </c>
      <c r="W7" s="10" t="s">
        <v>811</v>
      </c>
      <c r="X7" s="10" t="s">
        <v>811</v>
      </c>
      <c r="Y7" s="10" t="s">
        <v>811</v>
      </c>
      <c r="Z7" s="10"/>
      <c r="AA7" s="10"/>
      <c r="AB7" s="10" t="s">
        <v>811</v>
      </c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21">
        <f>SUMIF(I7:AY7,"x",I$4:$AY6)</f>
        <v>585400</v>
      </c>
      <c r="BA7" s="12">
        <v>0</v>
      </c>
      <c r="BB7" s="3" t="s">
        <v>898</v>
      </c>
    </row>
    <row r="8" spans="1:54" s="3" customFormat="1" ht="18" customHeight="1" x14ac:dyDescent="0.25">
      <c r="A8" s="8">
        <f t="shared" si="0"/>
        <v>4</v>
      </c>
      <c r="B8" s="24">
        <v>1908463</v>
      </c>
      <c r="C8" s="9" t="s">
        <v>258</v>
      </c>
      <c r="D8" s="10">
        <v>1991</v>
      </c>
      <c r="E8" s="10" t="s">
        <v>3</v>
      </c>
      <c r="F8" s="10" t="s">
        <v>7</v>
      </c>
      <c r="G8" s="11" t="s">
        <v>840</v>
      </c>
      <c r="H8" s="11" t="s">
        <v>841</v>
      </c>
      <c r="I8" s="10" t="s">
        <v>811</v>
      </c>
      <c r="J8" s="10"/>
      <c r="K8" s="10"/>
      <c r="L8" s="10"/>
      <c r="M8" s="10"/>
      <c r="N8" s="10" t="s">
        <v>811</v>
      </c>
      <c r="O8" s="10" t="s">
        <v>811</v>
      </c>
      <c r="P8" s="10"/>
      <c r="Q8" s="10" t="s">
        <v>811</v>
      </c>
      <c r="R8" s="10"/>
      <c r="S8" s="10" t="s">
        <v>811</v>
      </c>
      <c r="T8" s="10" t="s">
        <v>811</v>
      </c>
      <c r="U8" s="10" t="s">
        <v>811</v>
      </c>
      <c r="V8" s="10" t="s">
        <v>811</v>
      </c>
      <c r="W8" s="10" t="s">
        <v>811</v>
      </c>
      <c r="X8" s="10" t="s">
        <v>811</v>
      </c>
      <c r="Y8" s="10" t="s">
        <v>811</v>
      </c>
      <c r="Z8" s="10"/>
      <c r="AA8" s="10"/>
      <c r="AB8" s="10" t="s">
        <v>811</v>
      </c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21">
        <f>SUMIF(I8:AY8,"x",I$4:$AY7)</f>
        <v>585400</v>
      </c>
      <c r="BA8" s="12">
        <v>0</v>
      </c>
      <c r="BB8" s="3" t="s">
        <v>898</v>
      </c>
    </row>
    <row r="9" spans="1:54" s="3" customFormat="1" ht="18" customHeight="1" x14ac:dyDescent="0.25">
      <c r="A9" s="8">
        <f t="shared" si="0"/>
        <v>5</v>
      </c>
      <c r="B9" s="24">
        <v>2105161</v>
      </c>
      <c r="C9" s="9" t="s">
        <v>259</v>
      </c>
      <c r="D9" s="10">
        <v>1998</v>
      </c>
      <c r="E9" s="10" t="s">
        <v>3</v>
      </c>
      <c r="F9" s="10" t="s">
        <v>7</v>
      </c>
      <c r="G9" s="11" t="s">
        <v>840</v>
      </c>
      <c r="H9" s="11" t="s">
        <v>841</v>
      </c>
      <c r="I9" s="10" t="s">
        <v>811</v>
      </c>
      <c r="J9" s="10"/>
      <c r="K9" s="10"/>
      <c r="L9" s="10"/>
      <c r="M9" s="10"/>
      <c r="N9" s="10" t="s">
        <v>811</v>
      </c>
      <c r="O9" s="10" t="s">
        <v>811</v>
      </c>
      <c r="P9" s="10"/>
      <c r="Q9" s="10" t="s">
        <v>811</v>
      </c>
      <c r="R9" s="10"/>
      <c r="S9" s="10" t="s">
        <v>811</v>
      </c>
      <c r="T9" s="10" t="s">
        <v>811</v>
      </c>
      <c r="U9" s="10" t="s">
        <v>811</v>
      </c>
      <c r="V9" s="10" t="s">
        <v>811</v>
      </c>
      <c r="W9" s="10" t="s">
        <v>811</v>
      </c>
      <c r="X9" s="10" t="s">
        <v>811</v>
      </c>
      <c r="Y9" s="10" t="s">
        <v>811</v>
      </c>
      <c r="Z9" s="10"/>
      <c r="AA9" s="10"/>
      <c r="AB9" s="10" t="s">
        <v>811</v>
      </c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21">
        <f>SUMIF(I9:AY9,"x",I$4:$AY8)</f>
        <v>585400</v>
      </c>
      <c r="BA9" s="12">
        <v>0</v>
      </c>
      <c r="BB9" s="3" t="s">
        <v>898</v>
      </c>
    </row>
    <row r="10" spans="1:54" s="3" customFormat="1" ht="18" customHeight="1" x14ac:dyDescent="0.25">
      <c r="A10" s="8">
        <f t="shared" si="0"/>
        <v>6</v>
      </c>
      <c r="B10" s="24">
        <v>22041602</v>
      </c>
      <c r="C10" s="9" t="s">
        <v>260</v>
      </c>
      <c r="D10" s="10">
        <v>1999</v>
      </c>
      <c r="E10" s="10" t="s">
        <v>5</v>
      </c>
      <c r="F10" s="10" t="s">
        <v>7</v>
      </c>
      <c r="G10" s="11" t="s">
        <v>840</v>
      </c>
      <c r="H10" s="11" t="s">
        <v>841</v>
      </c>
      <c r="I10" s="10" t="s">
        <v>811</v>
      </c>
      <c r="J10" s="10" t="s">
        <v>811</v>
      </c>
      <c r="K10" s="10" t="s">
        <v>811</v>
      </c>
      <c r="L10" s="10"/>
      <c r="M10" s="10" t="s">
        <v>811</v>
      </c>
      <c r="N10" s="10" t="s">
        <v>811</v>
      </c>
      <c r="O10" s="10" t="s">
        <v>811</v>
      </c>
      <c r="P10" s="10"/>
      <c r="Q10" s="10" t="s">
        <v>811</v>
      </c>
      <c r="R10" s="10"/>
      <c r="S10" s="10" t="s">
        <v>811</v>
      </c>
      <c r="T10" s="10" t="s">
        <v>811</v>
      </c>
      <c r="U10" s="10" t="s">
        <v>811</v>
      </c>
      <c r="V10" s="10" t="s">
        <v>811</v>
      </c>
      <c r="W10" s="10" t="s">
        <v>811</v>
      </c>
      <c r="X10" s="10" t="s">
        <v>811</v>
      </c>
      <c r="Y10" s="10" t="s">
        <v>811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21">
        <f>SUMIF(I10:AY10,"x",I$4:$AY9)</f>
        <v>639900</v>
      </c>
      <c r="BA10" s="12">
        <v>0</v>
      </c>
      <c r="BB10" s="3" t="s">
        <v>898</v>
      </c>
    </row>
    <row r="11" spans="1:54" s="3" customFormat="1" ht="18" customHeight="1" x14ac:dyDescent="0.25">
      <c r="A11" s="8">
        <f t="shared" si="0"/>
        <v>7</v>
      </c>
      <c r="B11" s="24">
        <v>2105118</v>
      </c>
      <c r="C11" s="9" t="s">
        <v>261</v>
      </c>
      <c r="D11" s="10">
        <v>1997</v>
      </c>
      <c r="E11" s="10" t="s">
        <v>5</v>
      </c>
      <c r="F11" s="10" t="s">
        <v>7</v>
      </c>
      <c r="G11" s="11" t="s">
        <v>840</v>
      </c>
      <c r="H11" s="11" t="s">
        <v>845</v>
      </c>
      <c r="I11" s="10" t="s">
        <v>811</v>
      </c>
      <c r="J11" s="10" t="s">
        <v>811</v>
      </c>
      <c r="K11" s="10" t="s">
        <v>811</v>
      </c>
      <c r="L11" s="10"/>
      <c r="M11" s="10" t="s">
        <v>811</v>
      </c>
      <c r="N11" s="10" t="s">
        <v>811</v>
      </c>
      <c r="O11" s="10" t="s">
        <v>811</v>
      </c>
      <c r="P11" s="10"/>
      <c r="Q11" s="10" t="s">
        <v>811</v>
      </c>
      <c r="R11" s="10"/>
      <c r="S11" s="10" t="s">
        <v>811</v>
      </c>
      <c r="T11" s="10" t="s">
        <v>811</v>
      </c>
      <c r="U11" s="10" t="s">
        <v>811</v>
      </c>
      <c r="V11" s="10" t="s">
        <v>811</v>
      </c>
      <c r="W11" s="10" t="s">
        <v>811</v>
      </c>
      <c r="X11" s="10" t="s">
        <v>811</v>
      </c>
      <c r="Y11" s="10" t="s">
        <v>811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21">
        <f>SUMIF(I11:AY11,"x",I$4:$AY10)</f>
        <v>639900</v>
      </c>
      <c r="BA11" s="12">
        <v>0</v>
      </c>
      <c r="BB11" s="3" t="s">
        <v>898</v>
      </c>
    </row>
    <row r="12" spans="1:54" s="3" customFormat="1" ht="18" customHeight="1" x14ac:dyDescent="0.25">
      <c r="A12" s="8">
        <f t="shared" si="0"/>
        <v>8</v>
      </c>
      <c r="B12" s="24">
        <v>2105117</v>
      </c>
      <c r="C12" s="9" t="s">
        <v>262</v>
      </c>
      <c r="D12" s="10">
        <v>1991</v>
      </c>
      <c r="E12" s="10" t="s">
        <v>5</v>
      </c>
      <c r="F12" s="10" t="s">
        <v>7</v>
      </c>
      <c r="G12" s="11" t="s">
        <v>840</v>
      </c>
      <c r="H12" s="11" t="s">
        <v>845</v>
      </c>
      <c r="I12" s="10" t="s">
        <v>811</v>
      </c>
      <c r="J12" s="10" t="s">
        <v>811</v>
      </c>
      <c r="K12" s="10" t="s">
        <v>811</v>
      </c>
      <c r="L12" s="10" t="s">
        <v>811</v>
      </c>
      <c r="M12" s="10" t="s">
        <v>811</v>
      </c>
      <c r="N12" s="10" t="s">
        <v>811</v>
      </c>
      <c r="O12" s="10" t="s">
        <v>811</v>
      </c>
      <c r="P12" s="10"/>
      <c r="Q12" s="10" t="s">
        <v>811</v>
      </c>
      <c r="R12" s="10"/>
      <c r="S12" s="10" t="s">
        <v>811</v>
      </c>
      <c r="T12" s="10" t="s">
        <v>811</v>
      </c>
      <c r="U12" s="10" t="s">
        <v>811</v>
      </c>
      <c r="V12" s="10" t="s">
        <v>811</v>
      </c>
      <c r="W12" s="10" t="s">
        <v>811</v>
      </c>
      <c r="X12" s="10" t="s">
        <v>811</v>
      </c>
      <c r="Y12" s="10" t="s">
        <v>811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21">
        <f>SUMIF(I12:AY12,"x",I$4:$AY11)</f>
        <v>744900</v>
      </c>
      <c r="BA12" s="12">
        <v>0</v>
      </c>
      <c r="BB12" s="3" t="s">
        <v>898</v>
      </c>
    </row>
    <row r="13" spans="1:54" s="3" customFormat="1" ht="18" customHeight="1" x14ac:dyDescent="0.25">
      <c r="A13" s="8">
        <f t="shared" si="0"/>
        <v>9</v>
      </c>
      <c r="B13" s="24">
        <v>710062</v>
      </c>
      <c r="C13" s="9" t="s">
        <v>263</v>
      </c>
      <c r="D13" s="10">
        <v>1982</v>
      </c>
      <c r="E13" s="10" t="s">
        <v>3</v>
      </c>
      <c r="F13" s="10" t="s">
        <v>7</v>
      </c>
      <c r="G13" s="11" t="s">
        <v>840</v>
      </c>
      <c r="H13" s="11" t="s">
        <v>846</v>
      </c>
      <c r="I13" s="10" t="s">
        <v>811</v>
      </c>
      <c r="J13" s="10"/>
      <c r="K13" s="10"/>
      <c r="L13" s="10"/>
      <c r="M13" s="10"/>
      <c r="N13" s="10" t="s">
        <v>811</v>
      </c>
      <c r="O13" s="10" t="s">
        <v>811</v>
      </c>
      <c r="P13" s="10"/>
      <c r="Q13" s="10" t="s">
        <v>811</v>
      </c>
      <c r="R13" s="10"/>
      <c r="S13" s="10" t="s">
        <v>811</v>
      </c>
      <c r="T13" s="10" t="s">
        <v>811</v>
      </c>
      <c r="U13" s="10" t="s">
        <v>811</v>
      </c>
      <c r="V13" s="10" t="s">
        <v>811</v>
      </c>
      <c r="W13" s="10" t="s">
        <v>811</v>
      </c>
      <c r="X13" s="10" t="s">
        <v>811</v>
      </c>
      <c r="Y13" s="10" t="s">
        <v>811</v>
      </c>
      <c r="Z13" s="10"/>
      <c r="AA13" s="10"/>
      <c r="AB13" s="10" t="s">
        <v>811</v>
      </c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21">
        <f>SUMIF(I13:AY13,"x",I$4:$AY12)</f>
        <v>585400</v>
      </c>
      <c r="BA13" s="12">
        <v>0</v>
      </c>
      <c r="BB13" s="3" t="s">
        <v>898</v>
      </c>
    </row>
    <row r="14" spans="1:54" s="3" customFormat="1" ht="18" customHeight="1" x14ac:dyDescent="0.25">
      <c r="A14" s="8">
        <f t="shared" si="0"/>
        <v>10</v>
      </c>
      <c r="B14" s="24">
        <v>2203364</v>
      </c>
      <c r="C14" s="9" t="s">
        <v>264</v>
      </c>
      <c r="D14" s="10">
        <v>1995</v>
      </c>
      <c r="E14" s="10" t="s">
        <v>5</v>
      </c>
      <c r="F14" s="14" t="s">
        <v>7</v>
      </c>
      <c r="G14" s="11" t="s">
        <v>840</v>
      </c>
      <c r="H14" s="11" t="s">
        <v>846</v>
      </c>
      <c r="I14" s="10" t="s">
        <v>811</v>
      </c>
      <c r="J14" s="10" t="s">
        <v>811</v>
      </c>
      <c r="K14" s="10" t="s">
        <v>811</v>
      </c>
      <c r="L14" s="10"/>
      <c r="M14" s="10" t="s">
        <v>811</v>
      </c>
      <c r="N14" s="10" t="s">
        <v>811</v>
      </c>
      <c r="O14" s="10" t="s">
        <v>811</v>
      </c>
      <c r="P14" s="10"/>
      <c r="Q14" s="10" t="s">
        <v>811</v>
      </c>
      <c r="R14" s="10"/>
      <c r="S14" s="10" t="s">
        <v>811</v>
      </c>
      <c r="T14" s="10" t="s">
        <v>811</v>
      </c>
      <c r="U14" s="10" t="s">
        <v>811</v>
      </c>
      <c r="V14" s="10" t="s">
        <v>811</v>
      </c>
      <c r="W14" s="10" t="s">
        <v>811</v>
      </c>
      <c r="X14" s="10" t="s">
        <v>811</v>
      </c>
      <c r="Y14" s="10" t="s">
        <v>811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21">
        <f>SUMIF(I14:AY14,"x",I$4:$AY13)</f>
        <v>639900</v>
      </c>
      <c r="BA14" s="15" t="s">
        <v>771</v>
      </c>
      <c r="BB14" s="3" t="s">
        <v>898</v>
      </c>
    </row>
    <row r="15" spans="1:54" s="3" customFormat="1" ht="18" customHeight="1" x14ac:dyDescent="0.25">
      <c r="A15" s="8">
        <f t="shared" si="0"/>
        <v>11</v>
      </c>
      <c r="B15" s="24">
        <v>1108037</v>
      </c>
      <c r="C15" s="9" t="s">
        <v>265</v>
      </c>
      <c r="D15" s="10">
        <v>1989</v>
      </c>
      <c r="E15" s="10" t="s">
        <v>3</v>
      </c>
      <c r="F15" s="10" t="s">
        <v>7</v>
      </c>
      <c r="G15" s="11" t="s">
        <v>840</v>
      </c>
      <c r="H15" s="11" t="s">
        <v>846</v>
      </c>
      <c r="I15" s="10" t="s">
        <v>811</v>
      </c>
      <c r="J15" s="10"/>
      <c r="K15" s="10"/>
      <c r="L15" s="10"/>
      <c r="M15" s="10"/>
      <c r="N15" s="10" t="s">
        <v>811</v>
      </c>
      <c r="O15" s="10" t="s">
        <v>811</v>
      </c>
      <c r="P15" s="10"/>
      <c r="Q15" s="10" t="s">
        <v>811</v>
      </c>
      <c r="R15" s="10"/>
      <c r="S15" s="10" t="s">
        <v>811</v>
      </c>
      <c r="T15" s="10" t="s">
        <v>811</v>
      </c>
      <c r="U15" s="10" t="s">
        <v>811</v>
      </c>
      <c r="V15" s="10" t="s">
        <v>811</v>
      </c>
      <c r="W15" s="10" t="s">
        <v>811</v>
      </c>
      <c r="X15" s="10" t="s">
        <v>811</v>
      </c>
      <c r="Y15" s="10" t="s">
        <v>811</v>
      </c>
      <c r="Z15" s="10"/>
      <c r="AA15" s="10"/>
      <c r="AB15" s="10" t="s">
        <v>811</v>
      </c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21">
        <f>SUMIF(I15:AY15,"x",I$4:$AY14)</f>
        <v>585400</v>
      </c>
      <c r="BA15" s="12">
        <v>0</v>
      </c>
      <c r="BB15" s="3" t="s">
        <v>898</v>
      </c>
    </row>
    <row r="16" spans="1:54" s="3" customFormat="1" ht="18" customHeight="1" x14ac:dyDescent="0.25">
      <c r="A16" s="8">
        <f t="shared" si="0"/>
        <v>12</v>
      </c>
      <c r="B16" s="24">
        <v>1602158</v>
      </c>
      <c r="C16" s="9" t="s">
        <v>266</v>
      </c>
      <c r="D16" s="10">
        <v>1991</v>
      </c>
      <c r="E16" s="10" t="s">
        <v>5</v>
      </c>
      <c r="F16" s="10" t="s">
        <v>7</v>
      </c>
      <c r="G16" s="11" t="s">
        <v>840</v>
      </c>
      <c r="H16" s="11" t="s">
        <v>846</v>
      </c>
      <c r="I16" s="10" t="s">
        <v>811</v>
      </c>
      <c r="J16" s="10" t="s">
        <v>811</v>
      </c>
      <c r="K16" s="10" t="s">
        <v>811</v>
      </c>
      <c r="L16" s="10" t="s">
        <v>811</v>
      </c>
      <c r="M16" s="10" t="s">
        <v>811</v>
      </c>
      <c r="N16" s="10" t="s">
        <v>811</v>
      </c>
      <c r="O16" s="10" t="s">
        <v>811</v>
      </c>
      <c r="P16" s="10"/>
      <c r="Q16" s="10" t="s">
        <v>811</v>
      </c>
      <c r="R16" s="10"/>
      <c r="S16" s="10" t="s">
        <v>811</v>
      </c>
      <c r="T16" s="10" t="s">
        <v>811</v>
      </c>
      <c r="U16" s="10" t="s">
        <v>811</v>
      </c>
      <c r="V16" s="10" t="s">
        <v>811</v>
      </c>
      <c r="W16" s="10" t="s">
        <v>811</v>
      </c>
      <c r="X16" s="10" t="s">
        <v>811</v>
      </c>
      <c r="Y16" s="10" t="s">
        <v>811</v>
      </c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21">
        <f>SUMIF(I16:AY16,"x",I$4:$AY15)</f>
        <v>744900</v>
      </c>
      <c r="BA16" s="12">
        <v>0</v>
      </c>
      <c r="BB16" s="3" t="s">
        <v>898</v>
      </c>
    </row>
    <row r="17" spans="1:54" s="3" customFormat="1" ht="18" customHeight="1" x14ac:dyDescent="0.25">
      <c r="A17" s="8">
        <f t="shared" si="0"/>
        <v>13</v>
      </c>
      <c r="B17" s="24">
        <v>1503552</v>
      </c>
      <c r="C17" s="9" t="s">
        <v>46</v>
      </c>
      <c r="D17" s="10">
        <v>1994</v>
      </c>
      <c r="E17" s="10" t="s">
        <v>5</v>
      </c>
      <c r="F17" s="10" t="s">
        <v>7</v>
      </c>
      <c r="G17" s="11" t="s">
        <v>847</v>
      </c>
      <c r="H17" s="11" t="s">
        <v>848</v>
      </c>
      <c r="I17" s="10" t="s">
        <v>811</v>
      </c>
      <c r="J17" s="10" t="s">
        <v>811</v>
      </c>
      <c r="K17" s="10" t="s">
        <v>811</v>
      </c>
      <c r="L17" s="10"/>
      <c r="M17" s="10" t="s">
        <v>811</v>
      </c>
      <c r="N17" s="10" t="s">
        <v>811</v>
      </c>
      <c r="O17" s="10" t="s">
        <v>811</v>
      </c>
      <c r="P17" s="10"/>
      <c r="Q17" s="10" t="s">
        <v>811</v>
      </c>
      <c r="R17" s="10"/>
      <c r="S17" s="10" t="s">
        <v>811</v>
      </c>
      <c r="T17" s="10" t="s">
        <v>811</v>
      </c>
      <c r="U17" s="10" t="s">
        <v>811</v>
      </c>
      <c r="V17" s="10"/>
      <c r="W17" s="10" t="s">
        <v>811</v>
      </c>
      <c r="X17" s="10" t="s">
        <v>811</v>
      </c>
      <c r="Y17" s="10" t="s">
        <v>811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21">
        <f>SUMIF(I17:AY17,"x",I$4:$AY16)</f>
        <v>573400</v>
      </c>
      <c r="BA17" s="15" t="s">
        <v>774</v>
      </c>
      <c r="BB17" s="3" t="s">
        <v>898</v>
      </c>
    </row>
    <row r="18" spans="1:54" s="3" customFormat="1" ht="18" customHeight="1" x14ac:dyDescent="0.25">
      <c r="A18" s="8">
        <f t="shared" si="0"/>
        <v>14</v>
      </c>
      <c r="B18" s="24">
        <v>2207752</v>
      </c>
      <c r="C18" s="9" t="s">
        <v>47</v>
      </c>
      <c r="D18" s="10">
        <v>1994</v>
      </c>
      <c r="E18" s="10" t="s">
        <v>3</v>
      </c>
      <c r="F18" s="10" t="s">
        <v>4</v>
      </c>
      <c r="G18" s="11" t="s">
        <v>849</v>
      </c>
      <c r="H18" s="11" t="s">
        <v>848</v>
      </c>
      <c r="I18" s="13" t="s">
        <v>811</v>
      </c>
      <c r="J18" s="13"/>
      <c r="K18" s="13"/>
      <c r="L18" s="13"/>
      <c r="M18" s="13"/>
      <c r="N18" s="13" t="s">
        <v>811</v>
      </c>
      <c r="O18" s="13" t="s">
        <v>811</v>
      </c>
      <c r="P18" s="13"/>
      <c r="Q18" s="13" t="s">
        <v>811</v>
      </c>
      <c r="R18" s="13"/>
      <c r="S18" s="13" t="s">
        <v>811</v>
      </c>
      <c r="T18" s="13" t="s">
        <v>811</v>
      </c>
      <c r="U18" s="13" t="s">
        <v>811</v>
      </c>
      <c r="V18" s="13" t="s">
        <v>811</v>
      </c>
      <c r="W18" s="13" t="s">
        <v>811</v>
      </c>
      <c r="X18" s="13" t="s">
        <v>811</v>
      </c>
      <c r="Y18" s="13" t="s">
        <v>811</v>
      </c>
      <c r="Z18" s="13"/>
      <c r="AA18" s="13"/>
      <c r="AB18" s="13" t="s">
        <v>811</v>
      </c>
      <c r="AC18" s="13" t="s">
        <v>811</v>
      </c>
      <c r="AD18" s="13" t="s">
        <v>811</v>
      </c>
      <c r="AE18" s="13" t="s">
        <v>811</v>
      </c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21">
        <f>SUMIF(I18:AY18,"x",I$4:$AY17)</f>
        <v>757100</v>
      </c>
      <c r="BA18" s="12">
        <v>0</v>
      </c>
      <c r="BB18" s="3" t="s">
        <v>898</v>
      </c>
    </row>
    <row r="19" spans="1:54" s="3" customFormat="1" ht="18" customHeight="1" x14ac:dyDescent="0.25">
      <c r="A19" s="8">
        <f t="shared" si="0"/>
        <v>15</v>
      </c>
      <c r="B19" s="24">
        <v>22081483</v>
      </c>
      <c r="C19" s="9" t="s">
        <v>48</v>
      </c>
      <c r="D19" s="10">
        <v>1980</v>
      </c>
      <c r="E19" s="10" t="s">
        <v>5</v>
      </c>
      <c r="F19" s="10" t="s">
        <v>4</v>
      </c>
      <c r="G19" s="11" t="s">
        <v>849</v>
      </c>
      <c r="H19" s="11" t="s">
        <v>848</v>
      </c>
      <c r="I19" s="10" t="s">
        <v>811</v>
      </c>
      <c r="J19" s="10" t="s">
        <v>811</v>
      </c>
      <c r="K19" s="10" t="s">
        <v>811</v>
      </c>
      <c r="L19" s="10" t="s">
        <v>811</v>
      </c>
      <c r="M19" s="10" t="s">
        <v>811</v>
      </c>
      <c r="N19" s="10" t="s">
        <v>811</v>
      </c>
      <c r="O19" s="10" t="s">
        <v>811</v>
      </c>
      <c r="P19" s="10"/>
      <c r="Q19" s="10" t="s">
        <v>811</v>
      </c>
      <c r="R19" s="10"/>
      <c r="S19" s="10" t="s">
        <v>811</v>
      </c>
      <c r="T19" s="10" t="s">
        <v>811</v>
      </c>
      <c r="U19" s="10" t="s">
        <v>811</v>
      </c>
      <c r="V19" s="10" t="s">
        <v>811</v>
      </c>
      <c r="W19" s="10" t="s">
        <v>811</v>
      </c>
      <c r="X19" s="10" t="s">
        <v>811</v>
      </c>
      <c r="Y19" s="10" t="s">
        <v>811</v>
      </c>
      <c r="Z19" s="10"/>
      <c r="AA19" s="10"/>
      <c r="AB19" s="10"/>
      <c r="AC19" s="10" t="s">
        <v>811</v>
      </c>
      <c r="AD19" s="10" t="s">
        <v>811</v>
      </c>
      <c r="AE19" s="10" t="s">
        <v>811</v>
      </c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21">
        <f>SUMIF(I19:AY19,"x",I$4:$AY18)</f>
        <v>916600</v>
      </c>
      <c r="BA19" s="12">
        <v>0</v>
      </c>
      <c r="BB19" s="3" t="s">
        <v>898</v>
      </c>
    </row>
    <row r="20" spans="1:54" s="3" customFormat="1" ht="18" customHeight="1" x14ac:dyDescent="0.25">
      <c r="A20" s="8">
        <f t="shared" si="0"/>
        <v>16</v>
      </c>
      <c r="B20" s="24">
        <v>1103246</v>
      </c>
      <c r="C20" s="9" t="s">
        <v>49</v>
      </c>
      <c r="D20" s="10">
        <v>1975</v>
      </c>
      <c r="E20" s="10" t="s">
        <v>3</v>
      </c>
      <c r="F20" s="10" t="s">
        <v>4</v>
      </c>
      <c r="G20" s="11" t="s">
        <v>849</v>
      </c>
      <c r="H20" s="11" t="s">
        <v>848</v>
      </c>
      <c r="I20" s="13" t="s">
        <v>811</v>
      </c>
      <c r="J20" s="13"/>
      <c r="K20" s="13"/>
      <c r="L20" s="13"/>
      <c r="M20" s="13"/>
      <c r="N20" s="13" t="s">
        <v>811</v>
      </c>
      <c r="O20" s="13" t="s">
        <v>811</v>
      </c>
      <c r="P20" s="13"/>
      <c r="Q20" s="13" t="s">
        <v>811</v>
      </c>
      <c r="R20" s="13"/>
      <c r="S20" s="13" t="s">
        <v>811</v>
      </c>
      <c r="T20" s="13" t="s">
        <v>811</v>
      </c>
      <c r="U20" s="13" t="s">
        <v>811</v>
      </c>
      <c r="V20" s="13" t="s">
        <v>811</v>
      </c>
      <c r="W20" s="13" t="s">
        <v>811</v>
      </c>
      <c r="X20" s="13" t="s">
        <v>811</v>
      </c>
      <c r="Y20" s="13" t="s">
        <v>811</v>
      </c>
      <c r="Z20" s="13"/>
      <c r="AA20" s="13"/>
      <c r="AB20" s="13" t="s">
        <v>811</v>
      </c>
      <c r="AC20" s="13" t="s">
        <v>811</v>
      </c>
      <c r="AD20" s="13" t="s">
        <v>811</v>
      </c>
      <c r="AE20" s="13" t="s">
        <v>811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21">
        <f>SUMIF(I20:AY20,"x",I$4:$AY19)</f>
        <v>757100</v>
      </c>
      <c r="BA20" s="12">
        <v>0</v>
      </c>
      <c r="BB20" s="3" t="s">
        <v>898</v>
      </c>
    </row>
    <row r="21" spans="1:54" s="3" customFormat="1" ht="18" customHeight="1" x14ac:dyDescent="0.25">
      <c r="A21" s="8">
        <f t="shared" si="0"/>
        <v>17</v>
      </c>
      <c r="B21" s="24">
        <v>2208997</v>
      </c>
      <c r="C21" s="9" t="s">
        <v>50</v>
      </c>
      <c r="D21" s="10">
        <v>1983</v>
      </c>
      <c r="E21" s="10" t="s">
        <v>5</v>
      </c>
      <c r="F21" s="10" t="s">
        <v>4</v>
      </c>
      <c r="G21" s="11" t="s">
        <v>849</v>
      </c>
      <c r="H21" s="11" t="s">
        <v>848</v>
      </c>
      <c r="I21" s="10" t="s">
        <v>811</v>
      </c>
      <c r="J21" s="10" t="s">
        <v>811</v>
      </c>
      <c r="K21" s="10" t="s">
        <v>811</v>
      </c>
      <c r="L21" s="10"/>
      <c r="M21" s="10" t="s">
        <v>811</v>
      </c>
      <c r="N21" s="10" t="s">
        <v>811</v>
      </c>
      <c r="O21" s="10" t="s">
        <v>811</v>
      </c>
      <c r="P21" s="10"/>
      <c r="Q21" s="10" t="s">
        <v>811</v>
      </c>
      <c r="R21" s="10"/>
      <c r="S21" s="10" t="s">
        <v>811</v>
      </c>
      <c r="T21" s="10" t="s">
        <v>811</v>
      </c>
      <c r="U21" s="10" t="s">
        <v>811</v>
      </c>
      <c r="V21" s="10" t="s">
        <v>811</v>
      </c>
      <c r="W21" s="10" t="s">
        <v>811</v>
      </c>
      <c r="X21" s="10" t="s">
        <v>811</v>
      </c>
      <c r="Y21" s="10" t="s">
        <v>811</v>
      </c>
      <c r="Z21" s="10"/>
      <c r="AA21" s="10"/>
      <c r="AB21" s="10"/>
      <c r="AC21" s="10" t="s">
        <v>811</v>
      </c>
      <c r="AD21" s="10" t="s">
        <v>811</v>
      </c>
      <c r="AE21" s="10" t="s">
        <v>811</v>
      </c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21">
        <f>SUMIF(I21:AY21,"x",I$4:$AY20)</f>
        <v>811600</v>
      </c>
      <c r="BA21" s="15" t="s">
        <v>771</v>
      </c>
      <c r="BB21" s="3" t="s">
        <v>898</v>
      </c>
    </row>
    <row r="22" spans="1:54" s="3" customFormat="1" ht="18" customHeight="1" x14ac:dyDescent="0.25">
      <c r="A22" s="8">
        <f t="shared" si="0"/>
        <v>18</v>
      </c>
      <c r="B22" s="24">
        <v>2208584</v>
      </c>
      <c r="C22" s="9" t="s">
        <v>51</v>
      </c>
      <c r="D22" s="10">
        <v>1987</v>
      </c>
      <c r="E22" s="10" t="s">
        <v>3</v>
      </c>
      <c r="F22" s="10" t="s">
        <v>4</v>
      </c>
      <c r="G22" s="11" t="s">
        <v>850</v>
      </c>
      <c r="H22" s="11" t="s">
        <v>848</v>
      </c>
      <c r="I22" s="13" t="s">
        <v>811</v>
      </c>
      <c r="J22" s="13"/>
      <c r="K22" s="13"/>
      <c r="L22" s="13"/>
      <c r="M22" s="13"/>
      <c r="N22" s="13" t="s">
        <v>811</v>
      </c>
      <c r="O22" s="13" t="s">
        <v>811</v>
      </c>
      <c r="P22" s="13"/>
      <c r="Q22" s="13" t="s">
        <v>811</v>
      </c>
      <c r="R22" s="13"/>
      <c r="S22" s="13" t="s">
        <v>811</v>
      </c>
      <c r="T22" s="13" t="s">
        <v>811</v>
      </c>
      <c r="U22" s="13" t="s">
        <v>811</v>
      </c>
      <c r="V22" s="13" t="s">
        <v>811</v>
      </c>
      <c r="W22" s="13" t="s">
        <v>811</v>
      </c>
      <c r="X22" s="13" t="s">
        <v>811</v>
      </c>
      <c r="Y22" s="13" t="s">
        <v>811</v>
      </c>
      <c r="Z22" s="13"/>
      <c r="AA22" s="13"/>
      <c r="AB22" s="13" t="s">
        <v>811</v>
      </c>
      <c r="AC22" s="13" t="s">
        <v>811</v>
      </c>
      <c r="AD22" s="13" t="s">
        <v>811</v>
      </c>
      <c r="AE22" s="13" t="s">
        <v>811</v>
      </c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21">
        <f>SUMIF(I22:AY22,"x",I$4:$AY21)</f>
        <v>757100</v>
      </c>
      <c r="BA22" s="12">
        <v>0</v>
      </c>
      <c r="BB22" s="3" t="s">
        <v>898</v>
      </c>
    </row>
    <row r="23" spans="1:54" s="3" customFormat="1" ht="18" customHeight="1" x14ac:dyDescent="0.25">
      <c r="A23" s="8">
        <f t="shared" si="0"/>
        <v>19</v>
      </c>
      <c r="B23" s="24">
        <v>24061326</v>
      </c>
      <c r="C23" s="9" t="s">
        <v>52</v>
      </c>
      <c r="D23" s="10">
        <v>1982</v>
      </c>
      <c r="E23" s="10" t="s">
        <v>3</v>
      </c>
      <c r="F23" s="14" t="s">
        <v>4</v>
      </c>
      <c r="G23" s="11" t="s">
        <v>849</v>
      </c>
      <c r="H23" s="11" t="s">
        <v>848</v>
      </c>
      <c r="I23" s="13" t="s">
        <v>811</v>
      </c>
      <c r="J23" s="13"/>
      <c r="K23" s="13"/>
      <c r="L23" s="13"/>
      <c r="M23" s="13"/>
      <c r="N23" s="13" t="s">
        <v>811</v>
      </c>
      <c r="O23" s="13" t="s">
        <v>811</v>
      </c>
      <c r="P23" s="13"/>
      <c r="Q23" s="13" t="s">
        <v>811</v>
      </c>
      <c r="R23" s="13"/>
      <c r="S23" s="13" t="s">
        <v>811</v>
      </c>
      <c r="T23" s="13" t="s">
        <v>811</v>
      </c>
      <c r="U23" s="13" t="s">
        <v>811</v>
      </c>
      <c r="V23" s="13" t="s">
        <v>811</v>
      </c>
      <c r="W23" s="13" t="s">
        <v>811</v>
      </c>
      <c r="X23" s="13" t="s">
        <v>811</v>
      </c>
      <c r="Y23" s="13" t="s">
        <v>811</v>
      </c>
      <c r="Z23" s="13"/>
      <c r="AA23" s="13"/>
      <c r="AB23" s="13" t="s">
        <v>811</v>
      </c>
      <c r="AC23" s="13" t="s">
        <v>811</v>
      </c>
      <c r="AD23" s="13" t="s">
        <v>811</v>
      </c>
      <c r="AE23" s="13" t="s">
        <v>811</v>
      </c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21">
        <f>SUMIF(I23:AY23,"x",I$4:$AY22)</f>
        <v>757100</v>
      </c>
      <c r="BA23" s="12">
        <v>0</v>
      </c>
      <c r="BB23" s="3" t="s">
        <v>898</v>
      </c>
    </row>
    <row r="24" spans="1:54" s="3" customFormat="1" ht="18" customHeight="1" x14ac:dyDescent="0.25">
      <c r="A24" s="8">
        <f t="shared" si="0"/>
        <v>20</v>
      </c>
      <c r="B24" s="24">
        <v>2303086</v>
      </c>
      <c r="C24" s="9" t="s">
        <v>53</v>
      </c>
      <c r="D24" s="10">
        <v>2000</v>
      </c>
      <c r="E24" s="10" t="s">
        <v>5</v>
      </c>
      <c r="F24" s="14" t="s">
        <v>7</v>
      </c>
      <c r="G24" s="11" t="s">
        <v>838</v>
      </c>
      <c r="H24" s="11" t="s">
        <v>848</v>
      </c>
      <c r="I24" s="10" t="s">
        <v>811</v>
      </c>
      <c r="J24" s="10" t="s">
        <v>811</v>
      </c>
      <c r="K24" s="10" t="s">
        <v>811</v>
      </c>
      <c r="L24" s="10"/>
      <c r="M24" s="10" t="s">
        <v>811</v>
      </c>
      <c r="N24" s="10" t="s">
        <v>811</v>
      </c>
      <c r="O24" s="10" t="s">
        <v>811</v>
      </c>
      <c r="P24" s="10"/>
      <c r="Q24" s="10" t="s">
        <v>811</v>
      </c>
      <c r="R24" s="10"/>
      <c r="S24" s="10" t="s">
        <v>811</v>
      </c>
      <c r="T24" s="10" t="s">
        <v>811</v>
      </c>
      <c r="U24" s="10" t="s">
        <v>811</v>
      </c>
      <c r="V24" s="10" t="s">
        <v>811</v>
      </c>
      <c r="W24" s="10" t="s">
        <v>811</v>
      </c>
      <c r="X24" s="10" t="s">
        <v>811</v>
      </c>
      <c r="Y24" s="10" t="s">
        <v>811</v>
      </c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21">
        <f>SUMIF(I24:AY24,"x",I$4:$AY23)</f>
        <v>639900</v>
      </c>
      <c r="BA24" s="12">
        <v>0</v>
      </c>
      <c r="BB24" s="3" t="s">
        <v>898</v>
      </c>
    </row>
    <row r="25" spans="1:54" s="3" customFormat="1" ht="18" customHeight="1" x14ac:dyDescent="0.25">
      <c r="A25" s="8">
        <f t="shared" si="0"/>
        <v>21</v>
      </c>
      <c r="B25" s="24">
        <v>22091948</v>
      </c>
      <c r="C25" s="9" t="s">
        <v>54</v>
      </c>
      <c r="D25" s="10">
        <v>1998</v>
      </c>
      <c r="E25" s="10" t="s">
        <v>3</v>
      </c>
      <c r="F25" s="10" t="s">
        <v>4</v>
      </c>
      <c r="G25" s="11" t="s">
        <v>851</v>
      </c>
      <c r="H25" s="11" t="s">
        <v>848</v>
      </c>
      <c r="I25" s="13" t="s">
        <v>811</v>
      </c>
      <c r="J25" s="13"/>
      <c r="K25" s="13"/>
      <c r="L25" s="13"/>
      <c r="M25" s="13"/>
      <c r="N25" s="13" t="s">
        <v>811</v>
      </c>
      <c r="O25" s="13" t="s">
        <v>811</v>
      </c>
      <c r="P25" s="13"/>
      <c r="Q25" s="13" t="s">
        <v>811</v>
      </c>
      <c r="R25" s="13"/>
      <c r="S25" s="13" t="s">
        <v>811</v>
      </c>
      <c r="T25" s="13" t="s">
        <v>811</v>
      </c>
      <c r="U25" s="13" t="s">
        <v>811</v>
      </c>
      <c r="V25" s="13" t="s">
        <v>811</v>
      </c>
      <c r="W25" s="13" t="s">
        <v>811</v>
      </c>
      <c r="X25" s="13" t="s">
        <v>811</v>
      </c>
      <c r="Y25" s="13" t="s">
        <v>811</v>
      </c>
      <c r="Z25" s="13"/>
      <c r="AA25" s="13"/>
      <c r="AB25" s="13" t="s">
        <v>811</v>
      </c>
      <c r="AC25" s="13" t="s">
        <v>811</v>
      </c>
      <c r="AD25" s="13" t="s">
        <v>811</v>
      </c>
      <c r="AE25" s="13" t="s">
        <v>811</v>
      </c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21">
        <f>SUMIF(I25:AY25,"x",I$4:$AY24)</f>
        <v>757100</v>
      </c>
      <c r="BA25" s="12">
        <v>0</v>
      </c>
      <c r="BB25" s="3" t="s">
        <v>898</v>
      </c>
    </row>
    <row r="26" spans="1:54" s="3" customFormat="1" ht="18" customHeight="1" x14ac:dyDescent="0.25">
      <c r="A26" s="8">
        <f t="shared" si="0"/>
        <v>22</v>
      </c>
      <c r="B26" s="24">
        <v>22081471</v>
      </c>
      <c r="C26" s="9" t="s">
        <v>55</v>
      </c>
      <c r="D26" s="10">
        <v>1982</v>
      </c>
      <c r="E26" s="10" t="s">
        <v>5</v>
      </c>
      <c r="F26" s="10" t="s">
        <v>4</v>
      </c>
      <c r="G26" s="11" t="s">
        <v>849</v>
      </c>
      <c r="H26" s="11" t="s">
        <v>848</v>
      </c>
      <c r="I26" s="10" t="s">
        <v>811</v>
      </c>
      <c r="J26" s="10" t="s">
        <v>811</v>
      </c>
      <c r="K26" s="10" t="s">
        <v>811</v>
      </c>
      <c r="L26" s="10" t="s">
        <v>811</v>
      </c>
      <c r="M26" s="10" t="s">
        <v>811</v>
      </c>
      <c r="N26" s="10" t="s">
        <v>811</v>
      </c>
      <c r="O26" s="10" t="s">
        <v>811</v>
      </c>
      <c r="P26" s="10"/>
      <c r="Q26" s="10" t="s">
        <v>811</v>
      </c>
      <c r="R26" s="10"/>
      <c r="S26" s="10" t="s">
        <v>811</v>
      </c>
      <c r="T26" s="10" t="s">
        <v>811</v>
      </c>
      <c r="U26" s="10" t="s">
        <v>811</v>
      </c>
      <c r="V26" s="10" t="s">
        <v>811</v>
      </c>
      <c r="W26" s="10" t="s">
        <v>811</v>
      </c>
      <c r="X26" s="10" t="s">
        <v>811</v>
      </c>
      <c r="Y26" s="10" t="s">
        <v>811</v>
      </c>
      <c r="Z26" s="10"/>
      <c r="AA26" s="10"/>
      <c r="AB26" s="10"/>
      <c r="AC26" s="10" t="s">
        <v>811</v>
      </c>
      <c r="AD26" s="10" t="s">
        <v>811</v>
      </c>
      <c r="AE26" s="10" t="s">
        <v>811</v>
      </c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21">
        <f>SUMIF(I26:AY26,"x",I$4:$AY25)</f>
        <v>916600</v>
      </c>
      <c r="BA26" s="12">
        <v>0</v>
      </c>
      <c r="BB26" s="3" t="s">
        <v>898</v>
      </c>
    </row>
    <row r="27" spans="1:54" s="3" customFormat="1" ht="18" customHeight="1" x14ac:dyDescent="0.25">
      <c r="A27" s="8">
        <f t="shared" si="0"/>
        <v>23</v>
      </c>
      <c r="B27" s="24">
        <v>2105694</v>
      </c>
      <c r="C27" s="9" t="s">
        <v>56</v>
      </c>
      <c r="D27" s="10">
        <v>1981</v>
      </c>
      <c r="E27" s="10" t="s">
        <v>5</v>
      </c>
      <c r="F27" s="10" t="s">
        <v>4</v>
      </c>
      <c r="G27" s="11" t="s">
        <v>849</v>
      </c>
      <c r="H27" s="11" t="s">
        <v>848</v>
      </c>
      <c r="I27" s="10" t="s">
        <v>811</v>
      </c>
      <c r="J27" s="10" t="s">
        <v>811</v>
      </c>
      <c r="K27" s="10" t="s">
        <v>811</v>
      </c>
      <c r="L27" s="10" t="s">
        <v>811</v>
      </c>
      <c r="M27" s="10" t="s">
        <v>811</v>
      </c>
      <c r="N27" s="10" t="s">
        <v>811</v>
      </c>
      <c r="O27" s="10" t="s">
        <v>811</v>
      </c>
      <c r="P27" s="10"/>
      <c r="Q27" s="10" t="s">
        <v>811</v>
      </c>
      <c r="R27" s="10"/>
      <c r="S27" s="10" t="s">
        <v>811</v>
      </c>
      <c r="T27" s="10" t="s">
        <v>811</v>
      </c>
      <c r="U27" s="10" t="s">
        <v>811</v>
      </c>
      <c r="V27" s="10" t="s">
        <v>811</v>
      </c>
      <c r="W27" s="10" t="s">
        <v>811</v>
      </c>
      <c r="X27" s="10" t="s">
        <v>811</v>
      </c>
      <c r="Y27" s="10" t="s">
        <v>811</v>
      </c>
      <c r="Z27" s="10"/>
      <c r="AA27" s="10"/>
      <c r="AB27" s="10"/>
      <c r="AC27" s="10" t="s">
        <v>811</v>
      </c>
      <c r="AD27" s="10" t="s">
        <v>811</v>
      </c>
      <c r="AE27" s="10" t="s">
        <v>811</v>
      </c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21">
        <f>SUMIF(I27:AY27,"x",I$4:$AY26)</f>
        <v>916600</v>
      </c>
      <c r="BA27" s="12">
        <v>0</v>
      </c>
      <c r="BB27" s="3" t="s">
        <v>898</v>
      </c>
    </row>
    <row r="28" spans="1:54" s="3" customFormat="1" ht="18" customHeight="1" x14ac:dyDescent="0.25">
      <c r="A28" s="8">
        <f t="shared" si="0"/>
        <v>24</v>
      </c>
      <c r="B28" s="24">
        <v>2202332</v>
      </c>
      <c r="C28" s="9" t="s">
        <v>57</v>
      </c>
      <c r="D28" s="10">
        <v>1996</v>
      </c>
      <c r="E28" s="10" t="s">
        <v>3</v>
      </c>
      <c r="F28" s="14" t="s">
        <v>7</v>
      </c>
      <c r="G28" s="11" t="s">
        <v>843</v>
      </c>
      <c r="H28" s="11" t="s">
        <v>848</v>
      </c>
      <c r="I28" s="10" t="s">
        <v>811</v>
      </c>
      <c r="J28" s="10"/>
      <c r="K28" s="10"/>
      <c r="L28" s="10"/>
      <c r="M28" s="10"/>
      <c r="N28" s="10" t="s">
        <v>811</v>
      </c>
      <c r="O28" s="10" t="s">
        <v>811</v>
      </c>
      <c r="P28" s="10"/>
      <c r="Q28" s="10" t="s">
        <v>811</v>
      </c>
      <c r="R28" s="10"/>
      <c r="S28" s="10" t="s">
        <v>811</v>
      </c>
      <c r="T28" s="10" t="s">
        <v>811</v>
      </c>
      <c r="U28" s="10" t="s">
        <v>811</v>
      </c>
      <c r="V28" s="10" t="s">
        <v>811</v>
      </c>
      <c r="W28" s="10" t="s">
        <v>811</v>
      </c>
      <c r="X28" s="10" t="s">
        <v>811</v>
      </c>
      <c r="Y28" s="10" t="s">
        <v>811</v>
      </c>
      <c r="Z28" s="10"/>
      <c r="AA28" s="10"/>
      <c r="AB28" s="10" t="s">
        <v>811</v>
      </c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21">
        <f>SUMIF(I28:AY28,"x",I$4:$AY27)</f>
        <v>585400</v>
      </c>
      <c r="BA28" s="12">
        <v>0</v>
      </c>
      <c r="BB28" s="3" t="s">
        <v>898</v>
      </c>
    </row>
    <row r="29" spans="1:54" s="3" customFormat="1" ht="18" customHeight="1" x14ac:dyDescent="0.25">
      <c r="A29" s="8">
        <f t="shared" si="0"/>
        <v>25</v>
      </c>
      <c r="B29" s="24">
        <v>22101879</v>
      </c>
      <c r="C29" s="9" t="s">
        <v>58</v>
      </c>
      <c r="D29" s="10">
        <v>1982</v>
      </c>
      <c r="E29" s="10" t="s">
        <v>3</v>
      </c>
      <c r="F29" s="10" t="s">
        <v>4</v>
      </c>
      <c r="G29" s="11" t="s">
        <v>849</v>
      </c>
      <c r="H29" s="11" t="s">
        <v>848</v>
      </c>
      <c r="I29" s="13" t="s">
        <v>811</v>
      </c>
      <c r="J29" s="13"/>
      <c r="K29" s="13"/>
      <c r="L29" s="13"/>
      <c r="M29" s="13"/>
      <c r="N29" s="13" t="s">
        <v>811</v>
      </c>
      <c r="O29" s="13" t="s">
        <v>811</v>
      </c>
      <c r="P29" s="13"/>
      <c r="Q29" s="13" t="s">
        <v>811</v>
      </c>
      <c r="R29" s="13"/>
      <c r="S29" s="13" t="s">
        <v>811</v>
      </c>
      <c r="T29" s="13" t="s">
        <v>811</v>
      </c>
      <c r="U29" s="13" t="s">
        <v>811</v>
      </c>
      <c r="V29" s="13" t="s">
        <v>811</v>
      </c>
      <c r="W29" s="13" t="s">
        <v>811</v>
      </c>
      <c r="X29" s="13" t="s">
        <v>811</v>
      </c>
      <c r="Y29" s="13" t="s">
        <v>811</v>
      </c>
      <c r="Z29" s="13"/>
      <c r="AA29" s="13"/>
      <c r="AB29" s="13" t="s">
        <v>811</v>
      </c>
      <c r="AC29" s="13" t="s">
        <v>811</v>
      </c>
      <c r="AD29" s="13" t="s">
        <v>811</v>
      </c>
      <c r="AE29" s="13" t="s">
        <v>811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21">
        <f>SUMIF(I29:AY29,"x",I$4:$AY28)</f>
        <v>757100</v>
      </c>
      <c r="BA29" s="12">
        <v>0</v>
      </c>
      <c r="BB29" s="3" t="s">
        <v>898</v>
      </c>
    </row>
    <row r="30" spans="1:54" s="3" customFormat="1" ht="18" customHeight="1" x14ac:dyDescent="0.25">
      <c r="A30" s="8">
        <f t="shared" si="0"/>
        <v>26</v>
      </c>
      <c r="B30" s="24">
        <v>1803065</v>
      </c>
      <c r="C30" s="9" t="s">
        <v>59</v>
      </c>
      <c r="D30" s="10">
        <v>1995</v>
      </c>
      <c r="E30" s="10" t="s">
        <v>5</v>
      </c>
      <c r="F30" s="14" t="s">
        <v>7</v>
      </c>
      <c r="G30" s="11" t="s">
        <v>847</v>
      </c>
      <c r="H30" s="11" t="s">
        <v>848</v>
      </c>
      <c r="I30" s="10" t="s">
        <v>811</v>
      </c>
      <c r="J30" s="10" t="s">
        <v>811</v>
      </c>
      <c r="K30" s="10" t="s">
        <v>811</v>
      </c>
      <c r="L30" s="10" t="s">
        <v>811</v>
      </c>
      <c r="M30" s="10" t="s">
        <v>811</v>
      </c>
      <c r="N30" s="10" t="s">
        <v>811</v>
      </c>
      <c r="O30" s="10" t="s">
        <v>811</v>
      </c>
      <c r="P30" s="10"/>
      <c r="Q30" s="10" t="s">
        <v>811</v>
      </c>
      <c r="R30" s="10"/>
      <c r="S30" s="10" t="s">
        <v>811</v>
      </c>
      <c r="T30" s="10" t="s">
        <v>811</v>
      </c>
      <c r="U30" s="10" t="s">
        <v>811</v>
      </c>
      <c r="V30" s="10" t="s">
        <v>811</v>
      </c>
      <c r="W30" s="10" t="s">
        <v>811</v>
      </c>
      <c r="X30" s="10" t="s">
        <v>811</v>
      </c>
      <c r="Y30" s="10" t="s">
        <v>811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21">
        <f>SUMIF(I30:AY30,"x",I$4:$AY29)</f>
        <v>744900</v>
      </c>
      <c r="BA30" s="12">
        <v>0</v>
      </c>
      <c r="BB30" s="3" t="s">
        <v>898</v>
      </c>
    </row>
    <row r="31" spans="1:54" s="3" customFormat="1" ht="18" customHeight="1" x14ac:dyDescent="0.25">
      <c r="A31" s="8">
        <f t="shared" si="0"/>
        <v>27</v>
      </c>
      <c r="B31" s="24">
        <v>1304093</v>
      </c>
      <c r="C31" s="9" t="s">
        <v>60</v>
      </c>
      <c r="D31" s="10">
        <v>1990</v>
      </c>
      <c r="E31" s="10" t="s">
        <v>3</v>
      </c>
      <c r="F31" s="14" t="s">
        <v>7</v>
      </c>
      <c r="G31" s="11" t="s">
        <v>852</v>
      </c>
      <c r="H31" s="11" t="s">
        <v>848</v>
      </c>
      <c r="I31" s="10" t="s">
        <v>811</v>
      </c>
      <c r="J31" s="10"/>
      <c r="K31" s="10"/>
      <c r="L31" s="10"/>
      <c r="M31" s="10"/>
      <c r="N31" s="10" t="s">
        <v>811</v>
      </c>
      <c r="O31" s="10" t="s">
        <v>811</v>
      </c>
      <c r="P31" s="10"/>
      <c r="Q31" s="10" t="s">
        <v>811</v>
      </c>
      <c r="R31" s="10"/>
      <c r="S31" s="10" t="s">
        <v>811</v>
      </c>
      <c r="T31" s="10" t="s">
        <v>811</v>
      </c>
      <c r="U31" s="10" t="s">
        <v>811</v>
      </c>
      <c r="V31" s="10" t="s">
        <v>811</v>
      </c>
      <c r="W31" s="10" t="s">
        <v>811</v>
      </c>
      <c r="X31" s="10" t="s">
        <v>811</v>
      </c>
      <c r="Y31" s="10" t="s">
        <v>811</v>
      </c>
      <c r="Z31" s="10"/>
      <c r="AA31" s="10"/>
      <c r="AB31" s="10" t="s">
        <v>811</v>
      </c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21">
        <f>SUMIF(I31:AY31,"x",I$4:$AY30)</f>
        <v>585400</v>
      </c>
      <c r="BA31" s="12">
        <v>0</v>
      </c>
      <c r="BB31" s="3" t="s">
        <v>898</v>
      </c>
    </row>
    <row r="32" spans="1:54" s="3" customFormat="1" ht="18" customHeight="1" x14ac:dyDescent="0.25">
      <c r="A32" s="8">
        <f t="shared" si="0"/>
        <v>28</v>
      </c>
      <c r="B32" s="24">
        <v>22101562</v>
      </c>
      <c r="C32" s="9" t="s">
        <v>61</v>
      </c>
      <c r="D32" s="10">
        <v>1991</v>
      </c>
      <c r="E32" s="10" t="s">
        <v>3</v>
      </c>
      <c r="F32" s="14" t="s">
        <v>4</v>
      </c>
      <c r="G32" s="11" t="s">
        <v>849</v>
      </c>
      <c r="H32" s="11" t="s">
        <v>848</v>
      </c>
      <c r="I32" s="13" t="s">
        <v>811</v>
      </c>
      <c r="J32" s="13"/>
      <c r="K32" s="13"/>
      <c r="L32" s="13"/>
      <c r="M32" s="13"/>
      <c r="N32" s="13" t="s">
        <v>811</v>
      </c>
      <c r="O32" s="13" t="s">
        <v>811</v>
      </c>
      <c r="P32" s="13"/>
      <c r="Q32" s="13" t="s">
        <v>811</v>
      </c>
      <c r="R32" s="13"/>
      <c r="S32" s="13" t="s">
        <v>811</v>
      </c>
      <c r="T32" s="13" t="s">
        <v>811</v>
      </c>
      <c r="U32" s="13" t="s">
        <v>811</v>
      </c>
      <c r="V32" s="13" t="s">
        <v>811</v>
      </c>
      <c r="W32" s="13" t="s">
        <v>811</v>
      </c>
      <c r="X32" s="13" t="s">
        <v>811</v>
      </c>
      <c r="Y32" s="13" t="s">
        <v>811</v>
      </c>
      <c r="Z32" s="13"/>
      <c r="AA32" s="13"/>
      <c r="AB32" s="13" t="s">
        <v>811</v>
      </c>
      <c r="AC32" s="13" t="s">
        <v>811</v>
      </c>
      <c r="AD32" s="13" t="s">
        <v>811</v>
      </c>
      <c r="AE32" s="13" t="s">
        <v>811</v>
      </c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21">
        <f>SUMIF(I32:AY32,"x",I$4:$AY31)</f>
        <v>757100</v>
      </c>
      <c r="BA32" s="12">
        <v>0</v>
      </c>
      <c r="BB32" s="3" t="s">
        <v>898</v>
      </c>
    </row>
    <row r="33" spans="1:54" s="3" customFormat="1" ht="18" customHeight="1" x14ac:dyDescent="0.25">
      <c r="A33" s="8">
        <f t="shared" si="0"/>
        <v>29</v>
      </c>
      <c r="B33" s="24">
        <v>409013</v>
      </c>
      <c r="C33" s="9" t="s">
        <v>10</v>
      </c>
      <c r="D33" s="10">
        <v>1981</v>
      </c>
      <c r="E33" s="10" t="s">
        <v>3</v>
      </c>
      <c r="F33" s="10" t="s">
        <v>7</v>
      </c>
      <c r="G33" s="11" t="s">
        <v>851</v>
      </c>
      <c r="H33" s="11" t="s">
        <v>848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21">
        <f>SUMIF(I33:AY33,"x",I$4:$AY32)</f>
        <v>0</v>
      </c>
      <c r="BA33" s="15" t="s">
        <v>835</v>
      </c>
      <c r="BB33" s="3" t="s">
        <v>898</v>
      </c>
    </row>
    <row r="34" spans="1:54" s="3" customFormat="1" ht="18" customHeight="1" x14ac:dyDescent="0.25">
      <c r="A34" s="8">
        <f t="shared" si="0"/>
        <v>30</v>
      </c>
      <c r="B34" s="24">
        <v>24061334</v>
      </c>
      <c r="C34" s="9" t="s">
        <v>62</v>
      </c>
      <c r="D34" s="10">
        <v>1982</v>
      </c>
      <c r="E34" s="10" t="s">
        <v>3</v>
      </c>
      <c r="F34" s="14" t="s">
        <v>4</v>
      </c>
      <c r="G34" s="11" t="s">
        <v>853</v>
      </c>
      <c r="H34" s="11" t="s">
        <v>848</v>
      </c>
      <c r="I34" s="13" t="s">
        <v>811</v>
      </c>
      <c r="J34" s="13"/>
      <c r="K34" s="13"/>
      <c r="L34" s="13"/>
      <c r="M34" s="13"/>
      <c r="N34" s="13" t="s">
        <v>811</v>
      </c>
      <c r="O34" s="13" t="s">
        <v>811</v>
      </c>
      <c r="P34" s="13"/>
      <c r="Q34" s="13" t="s">
        <v>811</v>
      </c>
      <c r="R34" s="13"/>
      <c r="S34" s="13" t="s">
        <v>811</v>
      </c>
      <c r="T34" s="13" t="s">
        <v>811</v>
      </c>
      <c r="U34" s="13" t="s">
        <v>811</v>
      </c>
      <c r="V34" s="13" t="s">
        <v>811</v>
      </c>
      <c r="W34" s="13" t="s">
        <v>811</v>
      </c>
      <c r="X34" s="13" t="s">
        <v>811</v>
      </c>
      <c r="Y34" s="13" t="s">
        <v>811</v>
      </c>
      <c r="Z34" s="13"/>
      <c r="AA34" s="13"/>
      <c r="AB34" s="13" t="s">
        <v>811</v>
      </c>
      <c r="AC34" s="13" t="s">
        <v>811</v>
      </c>
      <c r="AD34" s="13" t="s">
        <v>811</v>
      </c>
      <c r="AE34" s="13" t="s">
        <v>811</v>
      </c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21">
        <f>SUMIF(I34:AY34,"x",I$4:$AY33)</f>
        <v>757100</v>
      </c>
      <c r="BA34" s="12">
        <v>0</v>
      </c>
      <c r="BB34" s="3" t="s">
        <v>898</v>
      </c>
    </row>
    <row r="35" spans="1:54" s="3" customFormat="1" ht="18" customHeight="1" x14ac:dyDescent="0.25">
      <c r="A35" s="8">
        <f t="shared" si="0"/>
        <v>31</v>
      </c>
      <c r="B35" s="24">
        <v>2407184</v>
      </c>
      <c r="C35" s="9" t="s">
        <v>63</v>
      </c>
      <c r="D35" s="10">
        <v>1984</v>
      </c>
      <c r="E35" s="10" t="s">
        <v>3</v>
      </c>
      <c r="F35" s="14" t="s">
        <v>4</v>
      </c>
      <c r="G35" s="11" t="s">
        <v>849</v>
      </c>
      <c r="H35" s="11" t="s">
        <v>848</v>
      </c>
      <c r="I35" s="13" t="s">
        <v>811</v>
      </c>
      <c r="J35" s="13"/>
      <c r="K35" s="13"/>
      <c r="L35" s="13"/>
      <c r="M35" s="13"/>
      <c r="N35" s="13" t="s">
        <v>811</v>
      </c>
      <c r="O35" s="13" t="s">
        <v>811</v>
      </c>
      <c r="P35" s="13"/>
      <c r="Q35" s="13" t="s">
        <v>811</v>
      </c>
      <c r="R35" s="13"/>
      <c r="S35" s="13" t="s">
        <v>811</v>
      </c>
      <c r="T35" s="13" t="s">
        <v>811</v>
      </c>
      <c r="U35" s="13" t="s">
        <v>811</v>
      </c>
      <c r="V35" s="13" t="s">
        <v>811</v>
      </c>
      <c r="W35" s="13" t="s">
        <v>811</v>
      </c>
      <c r="X35" s="13" t="s">
        <v>811</v>
      </c>
      <c r="Y35" s="13" t="s">
        <v>811</v>
      </c>
      <c r="Z35" s="13"/>
      <c r="AA35" s="13"/>
      <c r="AB35" s="13" t="s">
        <v>811</v>
      </c>
      <c r="AC35" s="13" t="s">
        <v>811</v>
      </c>
      <c r="AD35" s="13" t="s">
        <v>811</v>
      </c>
      <c r="AE35" s="13" t="s">
        <v>811</v>
      </c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21">
        <f>SUMIF(I35:AY35,"x",I$4:$AY34)</f>
        <v>757100</v>
      </c>
      <c r="BA35" s="12">
        <v>0</v>
      </c>
      <c r="BB35" s="3" t="s">
        <v>898</v>
      </c>
    </row>
    <row r="36" spans="1:54" s="3" customFormat="1" ht="18" customHeight="1" x14ac:dyDescent="0.25">
      <c r="A36" s="8">
        <f t="shared" si="0"/>
        <v>32</v>
      </c>
      <c r="B36" s="24">
        <v>2205300</v>
      </c>
      <c r="C36" s="9" t="s">
        <v>64</v>
      </c>
      <c r="D36" s="10">
        <v>1990</v>
      </c>
      <c r="E36" s="10" t="s">
        <v>5</v>
      </c>
      <c r="F36" s="10" t="s">
        <v>7</v>
      </c>
      <c r="G36" s="11" t="s">
        <v>849</v>
      </c>
      <c r="H36" s="11" t="s">
        <v>848</v>
      </c>
      <c r="I36" s="10" t="s">
        <v>811</v>
      </c>
      <c r="J36" s="10" t="s">
        <v>811</v>
      </c>
      <c r="K36" s="10" t="s">
        <v>811</v>
      </c>
      <c r="L36" s="10"/>
      <c r="M36" s="10" t="s">
        <v>811</v>
      </c>
      <c r="N36" s="10" t="s">
        <v>811</v>
      </c>
      <c r="O36" s="10" t="s">
        <v>811</v>
      </c>
      <c r="P36" s="10"/>
      <c r="Q36" s="10" t="s">
        <v>811</v>
      </c>
      <c r="R36" s="10"/>
      <c r="S36" s="10" t="s">
        <v>811</v>
      </c>
      <c r="T36" s="10" t="s">
        <v>811</v>
      </c>
      <c r="U36" s="10" t="s">
        <v>811</v>
      </c>
      <c r="V36" s="10" t="s">
        <v>811</v>
      </c>
      <c r="W36" s="10" t="s">
        <v>811</v>
      </c>
      <c r="X36" s="10" t="s">
        <v>811</v>
      </c>
      <c r="Y36" s="10" t="s">
        <v>811</v>
      </c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21">
        <f>SUMIF(I36:AY36,"x",I$4:$AY35)</f>
        <v>639900</v>
      </c>
      <c r="BA36" s="12">
        <v>0</v>
      </c>
      <c r="BB36" s="3" t="s">
        <v>898</v>
      </c>
    </row>
    <row r="37" spans="1:54" s="3" customFormat="1" ht="18" customHeight="1" x14ac:dyDescent="0.25">
      <c r="A37" s="8">
        <f t="shared" si="0"/>
        <v>33</v>
      </c>
      <c r="B37" s="24">
        <v>24052475</v>
      </c>
      <c r="C37" s="9" t="s">
        <v>267</v>
      </c>
      <c r="D37" s="10">
        <v>1995</v>
      </c>
      <c r="E37" s="10" t="s">
        <v>3</v>
      </c>
      <c r="F37" s="14" t="s">
        <v>4</v>
      </c>
      <c r="G37" s="11" t="s">
        <v>849</v>
      </c>
      <c r="H37" s="11" t="s">
        <v>848</v>
      </c>
      <c r="I37" s="13" t="s">
        <v>811</v>
      </c>
      <c r="J37" s="13"/>
      <c r="K37" s="13"/>
      <c r="L37" s="13"/>
      <c r="M37" s="13"/>
      <c r="N37" s="13" t="s">
        <v>811</v>
      </c>
      <c r="O37" s="13" t="s">
        <v>811</v>
      </c>
      <c r="P37" s="13"/>
      <c r="Q37" s="13" t="s">
        <v>811</v>
      </c>
      <c r="R37" s="13"/>
      <c r="S37" s="13" t="s">
        <v>811</v>
      </c>
      <c r="T37" s="13" t="s">
        <v>811</v>
      </c>
      <c r="U37" s="13" t="s">
        <v>811</v>
      </c>
      <c r="V37" s="13" t="s">
        <v>811</v>
      </c>
      <c r="W37" s="13" t="s">
        <v>811</v>
      </c>
      <c r="X37" s="13" t="s">
        <v>811</v>
      </c>
      <c r="Y37" s="13" t="s">
        <v>811</v>
      </c>
      <c r="Z37" s="13"/>
      <c r="AA37" s="13"/>
      <c r="AB37" s="13" t="s">
        <v>811</v>
      </c>
      <c r="AC37" s="13" t="s">
        <v>811</v>
      </c>
      <c r="AD37" s="13" t="s">
        <v>811</v>
      </c>
      <c r="AE37" s="13" t="s">
        <v>811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21">
        <f>SUMIF(I37:AY37,"x",I$4:$AY36)</f>
        <v>757100</v>
      </c>
      <c r="BA37" s="12">
        <v>0</v>
      </c>
      <c r="BB37" s="3" t="s">
        <v>898</v>
      </c>
    </row>
    <row r="38" spans="1:54" s="3" customFormat="1" ht="18" customHeight="1" x14ac:dyDescent="0.25">
      <c r="A38" s="8">
        <f t="shared" si="0"/>
        <v>34</v>
      </c>
      <c r="B38" s="24">
        <v>1610335</v>
      </c>
      <c r="C38" s="9" t="s">
        <v>65</v>
      </c>
      <c r="D38" s="10">
        <v>1992</v>
      </c>
      <c r="E38" s="10" t="s">
        <v>3</v>
      </c>
      <c r="F38" s="14" t="s">
        <v>4</v>
      </c>
      <c r="G38" s="11" t="s">
        <v>853</v>
      </c>
      <c r="H38" s="11" t="s">
        <v>848</v>
      </c>
      <c r="I38" s="13" t="s">
        <v>811</v>
      </c>
      <c r="J38" s="13"/>
      <c r="K38" s="13"/>
      <c r="L38" s="13"/>
      <c r="M38" s="13"/>
      <c r="N38" s="13" t="s">
        <v>811</v>
      </c>
      <c r="O38" s="13" t="s">
        <v>811</v>
      </c>
      <c r="P38" s="13"/>
      <c r="Q38" s="13" t="s">
        <v>811</v>
      </c>
      <c r="R38" s="13"/>
      <c r="S38" s="13" t="s">
        <v>811</v>
      </c>
      <c r="T38" s="13" t="s">
        <v>811</v>
      </c>
      <c r="U38" s="13" t="s">
        <v>811</v>
      </c>
      <c r="V38" s="13" t="s">
        <v>811</v>
      </c>
      <c r="W38" s="13" t="s">
        <v>811</v>
      </c>
      <c r="X38" s="13" t="s">
        <v>811</v>
      </c>
      <c r="Y38" s="13" t="s">
        <v>811</v>
      </c>
      <c r="Z38" s="13"/>
      <c r="AA38" s="13"/>
      <c r="AB38" s="13" t="s">
        <v>811</v>
      </c>
      <c r="AC38" s="13" t="s">
        <v>811</v>
      </c>
      <c r="AD38" s="13" t="s">
        <v>811</v>
      </c>
      <c r="AE38" s="13" t="s">
        <v>811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21">
        <f>SUMIF(I38:AY38,"x",I$4:$AY37)</f>
        <v>757100</v>
      </c>
      <c r="BA38" s="12">
        <v>0</v>
      </c>
      <c r="BB38" s="3" t="s">
        <v>898</v>
      </c>
    </row>
    <row r="39" spans="1:54" s="3" customFormat="1" ht="18" customHeight="1" x14ac:dyDescent="0.25">
      <c r="A39" s="8">
        <f t="shared" si="0"/>
        <v>35</v>
      </c>
      <c r="B39" s="24">
        <v>2208223</v>
      </c>
      <c r="C39" s="9" t="s">
        <v>66</v>
      </c>
      <c r="D39" s="10">
        <v>1984</v>
      </c>
      <c r="E39" s="10" t="s">
        <v>5</v>
      </c>
      <c r="F39" s="14" t="s">
        <v>4</v>
      </c>
      <c r="G39" s="11" t="s">
        <v>849</v>
      </c>
      <c r="H39" s="11" t="s">
        <v>848</v>
      </c>
      <c r="I39" s="10" t="s">
        <v>811</v>
      </c>
      <c r="J39" s="10" t="s">
        <v>811</v>
      </c>
      <c r="K39" s="10" t="s">
        <v>811</v>
      </c>
      <c r="L39" s="10" t="s">
        <v>811</v>
      </c>
      <c r="M39" s="10" t="s">
        <v>811</v>
      </c>
      <c r="N39" s="10" t="s">
        <v>811</v>
      </c>
      <c r="O39" s="10" t="s">
        <v>811</v>
      </c>
      <c r="P39" s="10"/>
      <c r="Q39" s="10" t="s">
        <v>811</v>
      </c>
      <c r="R39" s="10"/>
      <c r="S39" s="10" t="s">
        <v>811</v>
      </c>
      <c r="T39" s="10" t="s">
        <v>811</v>
      </c>
      <c r="U39" s="10" t="s">
        <v>811</v>
      </c>
      <c r="V39" s="10" t="s">
        <v>811</v>
      </c>
      <c r="W39" s="10" t="s">
        <v>811</v>
      </c>
      <c r="X39" s="10" t="s">
        <v>811</v>
      </c>
      <c r="Y39" s="10" t="s">
        <v>811</v>
      </c>
      <c r="Z39" s="10"/>
      <c r="AA39" s="10"/>
      <c r="AB39" s="10"/>
      <c r="AC39" s="10" t="s">
        <v>811</v>
      </c>
      <c r="AD39" s="10" t="s">
        <v>811</v>
      </c>
      <c r="AE39" s="10" t="s">
        <v>811</v>
      </c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21">
        <f>SUMIF(I39:AY39,"x",I$4:$AY38)</f>
        <v>916600</v>
      </c>
      <c r="BA39" s="12">
        <v>0</v>
      </c>
      <c r="BB39" s="3" t="s">
        <v>898</v>
      </c>
    </row>
    <row r="40" spans="1:54" s="3" customFormat="1" ht="18" customHeight="1" x14ac:dyDescent="0.25">
      <c r="A40" s="8">
        <f t="shared" si="0"/>
        <v>36</v>
      </c>
      <c r="B40" s="24">
        <v>2208578</v>
      </c>
      <c r="C40" s="9" t="s">
        <v>67</v>
      </c>
      <c r="D40" s="10">
        <v>1983</v>
      </c>
      <c r="E40" s="10" t="s">
        <v>5</v>
      </c>
      <c r="F40" s="14" t="s">
        <v>4</v>
      </c>
      <c r="G40" s="11" t="s">
        <v>849</v>
      </c>
      <c r="H40" s="11" t="s">
        <v>848</v>
      </c>
      <c r="I40" s="10" t="s">
        <v>811</v>
      </c>
      <c r="J40" s="10" t="s">
        <v>811</v>
      </c>
      <c r="K40" s="10" t="s">
        <v>811</v>
      </c>
      <c r="L40" s="10" t="s">
        <v>811</v>
      </c>
      <c r="M40" s="10" t="s">
        <v>811</v>
      </c>
      <c r="N40" s="10" t="s">
        <v>811</v>
      </c>
      <c r="O40" s="10" t="s">
        <v>811</v>
      </c>
      <c r="P40" s="10"/>
      <c r="Q40" s="10" t="s">
        <v>811</v>
      </c>
      <c r="R40" s="10"/>
      <c r="S40" s="10" t="s">
        <v>811</v>
      </c>
      <c r="T40" s="10" t="s">
        <v>811</v>
      </c>
      <c r="U40" s="10" t="s">
        <v>811</v>
      </c>
      <c r="V40" s="10" t="s">
        <v>811</v>
      </c>
      <c r="W40" s="10" t="s">
        <v>811</v>
      </c>
      <c r="X40" s="10" t="s">
        <v>811</v>
      </c>
      <c r="Y40" s="10" t="s">
        <v>811</v>
      </c>
      <c r="Z40" s="10"/>
      <c r="AA40" s="10"/>
      <c r="AB40" s="10"/>
      <c r="AC40" s="10" t="s">
        <v>811</v>
      </c>
      <c r="AD40" s="10" t="s">
        <v>811</v>
      </c>
      <c r="AE40" s="10" t="s">
        <v>811</v>
      </c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21">
        <f>SUMIF(I40:AY40,"x",I$4:$AY39)</f>
        <v>916600</v>
      </c>
      <c r="BA40" s="12">
        <v>0</v>
      </c>
      <c r="BB40" s="3" t="s">
        <v>898</v>
      </c>
    </row>
    <row r="41" spans="1:54" s="3" customFormat="1" ht="18" customHeight="1" x14ac:dyDescent="0.25">
      <c r="A41" s="8">
        <f t="shared" si="0"/>
        <v>37</v>
      </c>
      <c r="B41" s="24">
        <v>2209776</v>
      </c>
      <c r="C41" s="9" t="s">
        <v>68</v>
      </c>
      <c r="D41" s="10">
        <v>1976</v>
      </c>
      <c r="E41" s="10" t="s">
        <v>3</v>
      </c>
      <c r="F41" s="14" t="s">
        <v>4</v>
      </c>
      <c r="G41" s="11" t="s">
        <v>849</v>
      </c>
      <c r="H41" s="11" t="s">
        <v>848</v>
      </c>
      <c r="I41" s="13" t="s">
        <v>811</v>
      </c>
      <c r="J41" s="13"/>
      <c r="K41" s="13"/>
      <c r="L41" s="13"/>
      <c r="M41" s="13"/>
      <c r="N41" s="13" t="s">
        <v>811</v>
      </c>
      <c r="O41" s="13" t="s">
        <v>811</v>
      </c>
      <c r="P41" s="13"/>
      <c r="Q41" s="13" t="s">
        <v>811</v>
      </c>
      <c r="R41" s="13"/>
      <c r="S41" s="13" t="s">
        <v>811</v>
      </c>
      <c r="T41" s="13" t="s">
        <v>811</v>
      </c>
      <c r="U41" s="13" t="s">
        <v>811</v>
      </c>
      <c r="V41" s="13" t="s">
        <v>811</v>
      </c>
      <c r="W41" s="13" t="s">
        <v>811</v>
      </c>
      <c r="X41" s="13" t="s">
        <v>811</v>
      </c>
      <c r="Y41" s="13" t="s">
        <v>811</v>
      </c>
      <c r="Z41" s="13"/>
      <c r="AA41" s="13"/>
      <c r="AB41" s="13" t="s">
        <v>811</v>
      </c>
      <c r="AC41" s="13" t="s">
        <v>811</v>
      </c>
      <c r="AD41" s="13" t="s">
        <v>811</v>
      </c>
      <c r="AE41" s="13" t="s">
        <v>811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21">
        <f>SUMIF(I41:AY41,"x",I$4:$AY40)</f>
        <v>757100</v>
      </c>
      <c r="BA41" s="12">
        <v>0</v>
      </c>
      <c r="BB41" s="3" t="s">
        <v>898</v>
      </c>
    </row>
    <row r="42" spans="1:54" s="3" customFormat="1" ht="18" customHeight="1" x14ac:dyDescent="0.25">
      <c r="A42" s="8">
        <f t="shared" si="0"/>
        <v>38</v>
      </c>
      <c r="B42" s="24">
        <v>1010097</v>
      </c>
      <c r="C42" s="9" t="s">
        <v>69</v>
      </c>
      <c r="D42" s="10">
        <v>1992</v>
      </c>
      <c r="E42" s="10" t="s">
        <v>3</v>
      </c>
      <c r="F42" s="14" t="s">
        <v>4</v>
      </c>
      <c r="G42" s="11" t="s">
        <v>849</v>
      </c>
      <c r="H42" s="11" t="s">
        <v>848</v>
      </c>
      <c r="I42" s="13" t="s">
        <v>811</v>
      </c>
      <c r="J42" s="13"/>
      <c r="K42" s="13"/>
      <c r="L42" s="13"/>
      <c r="M42" s="13"/>
      <c r="N42" s="13" t="s">
        <v>811</v>
      </c>
      <c r="O42" s="13" t="s">
        <v>811</v>
      </c>
      <c r="P42" s="13"/>
      <c r="Q42" s="13" t="s">
        <v>811</v>
      </c>
      <c r="R42" s="13"/>
      <c r="S42" s="13" t="s">
        <v>811</v>
      </c>
      <c r="T42" s="13" t="s">
        <v>811</v>
      </c>
      <c r="U42" s="13" t="s">
        <v>811</v>
      </c>
      <c r="V42" s="13" t="s">
        <v>811</v>
      </c>
      <c r="W42" s="13" t="s">
        <v>811</v>
      </c>
      <c r="X42" s="13" t="s">
        <v>811</v>
      </c>
      <c r="Y42" s="13" t="s">
        <v>811</v>
      </c>
      <c r="Z42" s="13"/>
      <c r="AA42" s="13"/>
      <c r="AB42" s="13" t="s">
        <v>811</v>
      </c>
      <c r="AC42" s="13" t="s">
        <v>811</v>
      </c>
      <c r="AD42" s="13" t="s">
        <v>811</v>
      </c>
      <c r="AE42" s="13" t="s">
        <v>811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21">
        <f>SUMIF(I42:AY42,"x",I$4:$AY41)</f>
        <v>757100</v>
      </c>
      <c r="BA42" s="12">
        <v>0</v>
      </c>
      <c r="BB42" s="3" t="s">
        <v>898</v>
      </c>
    </row>
    <row r="43" spans="1:54" s="3" customFormat="1" ht="18" customHeight="1" x14ac:dyDescent="0.25">
      <c r="A43" s="8">
        <f t="shared" si="0"/>
        <v>39</v>
      </c>
      <c r="B43" s="24">
        <v>2310641</v>
      </c>
      <c r="C43" s="9" t="s">
        <v>70</v>
      </c>
      <c r="D43" s="10">
        <v>2000</v>
      </c>
      <c r="E43" s="10" t="s">
        <v>3</v>
      </c>
      <c r="F43" s="10" t="s">
        <v>7</v>
      </c>
      <c r="G43" s="11" t="s">
        <v>851</v>
      </c>
      <c r="H43" s="11" t="s">
        <v>848</v>
      </c>
      <c r="I43" s="10" t="s">
        <v>811</v>
      </c>
      <c r="J43" s="10"/>
      <c r="K43" s="10"/>
      <c r="L43" s="10"/>
      <c r="M43" s="10"/>
      <c r="N43" s="10" t="s">
        <v>811</v>
      </c>
      <c r="O43" s="10" t="s">
        <v>811</v>
      </c>
      <c r="P43" s="10"/>
      <c r="Q43" s="10" t="s">
        <v>811</v>
      </c>
      <c r="R43" s="10"/>
      <c r="S43" s="10" t="s">
        <v>811</v>
      </c>
      <c r="T43" s="10" t="s">
        <v>811</v>
      </c>
      <c r="U43" s="10" t="s">
        <v>811</v>
      </c>
      <c r="V43" s="10" t="s">
        <v>811</v>
      </c>
      <c r="W43" s="10" t="s">
        <v>811</v>
      </c>
      <c r="X43" s="10" t="s">
        <v>811</v>
      </c>
      <c r="Y43" s="10" t="s">
        <v>811</v>
      </c>
      <c r="Z43" s="10"/>
      <c r="AA43" s="10"/>
      <c r="AB43" s="10" t="s">
        <v>811</v>
      </c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21">
        <f>SUMIF(I43:AY43,"x",I$4:$AY42)</f>
        <v>585400</v>
      </c>
      <c r="BA43" s="12">
        <v>0</v>
      </c>
      <c r="BB43" s="3" t="s">
        <v>898</v>
      </c>
    </row>
    <row r="44" spans="1:54" s="3" customFormat="1" ht="18" customHeight="1" x14ac:dyDescent="0.25">
      <c r="A44" s="8">
        <f t="shared" si="0"/>
        <v>40</v>
      </c>
      <c r="B44" s="24">
        <v>2208996</v>
      </c>
      <c r="C44" s="9" t="s">
        <v>71</v>
      </c>
      <c r="D44" s="10">
        <v>1975</v>
      </c>
      <c r="E44" s="10" t="s">
        <v>5</v>
      </c>
      <c r="F44" s="10" t="s">
        <v>4</v>
      </c>
      <c r="G44" s="11" t="s">
        <v>849</v>
      </c>
      <c r="H44" s="11" t="s">
        <v>848</v>
      </c>
      <c r="I44" s="10" t="s">
        <v>811</v>
      </c>
      <c r="J44" s="10" t="s">
        <v>811</v>
      </c>
      <c r="K44" s="10" t="s">
        <v>811</v>
      </c>
      <c r="L44" s="10" t="s">
        <v>811</v>
      </c>
      <c r="M44" s="10" t="s">
        <v>811</v>
      </c>
      <c r="N44" s="10" t="s">
        <v>811</v>
      </c>
      <c r="O44" s="10" t="s">
        <v>811</v>
      </c>
      <c r="P44" s="10"/>
      <c r="Q44" s="10" t="s">
        <v>811</v>
      </c>
      <c r="R44" s="10"/>
      <c r="S44" s="10" t="s">
        <v>811</v>
      </c>
      <c r="T44" s="10" t="s">
        <v>811</v>
      </c>
      <c r="U44" s="10" t="s">
        <v>811</v>
      </c>
      <c r="V44" s="10" t="s">
        <v>811</v>
      </c>
      <c r="W44" s="10" t="s">
        <v>811</v>
      </c>
      <c r="X44" s="10" t="s">
        <v>811</v>
      </c>
      <c r="Y44" s="10" t="s">
        <v>811</v>
      </c>
      <c r="Z44" s="10"/>
      <c r="AA44" s="10"/>
      <c r="AB44" s="10"/>
      <c r="AC44" s="10" t="s">
        <v>811</v>
      </c>
      <c r="AD44" s="10" t="s">
        <v>811</v>
      </c>
      <c r="AE44" s="10" t="s">
        <v>811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21">
        <f>SUMIF(I44:AY44,"x",I$4:$AY43)</f>
        <v>916600</v>
      </c>
      <c r="BA44" s="12">
        <v>0</v>
      </c>
      <c r="BB44" s="3" t="s">
        <v>898</v>
      </c>
    </row>
    <row r="45" spans="1:54" s="3" customFormat="1" ht="18" customHeight="1" x14ac:dyDescent="0.25">
      <c r="A45" s="8">
        <f t="shared" si="0"/>
        <v>41</v>
      </c>
      <c r="B45" s="24">
        <v>22101894</v>
      </c>
      <c r="C45" s="9" t="s">
        <v>268</v>
      </c>
      <c r="D45" s="10">
        <v>1986</v>
      </c>
      <c r="E45" s="10" t="s">
        <v>3</v>
      </c>
      <c r="F45" s="10" t="s">
        <v>4</v>
      </c>
      <c r="G45" s="11" t="s">
        <v>853</v>
      </c>
      <c r="H45" s="11" t="s">
        <v>848</v>
      </c>
      <c r="I45" s="13" t="s">
        <v>811</v>
      </c>
      <c r="J45" s="13"/>
      <c r="K45" s="13"/>
      <c r="L45" s="13"/>
      <c r="M45" s="13"/>
      <c r="N45" s="13" t="s">
        <v>811</v>
      </c>
      <c r="O45" s="13" t="s">
        <v>811</v>
      </c>
      <c r="P45" s="13"/>
      <c r="Q45" s="13" t="s">
        <v>811</v>
      </c>
      <c r="R45" s="13"/>
      <c r="S45" s="13" t="s">
        <v>811</v>
      </c>
      <c r="T45" s="13" t="s">
        <v>811</v>
      </c>
      <c r="U45" s="13" t="s">
        <v>811</v>
      </c>
      <c r="V45" s="13" t="s">
        <v>811</v>
      </c>
      <c r="W45" s="13" t="s">
        <v>811</v>
      </c>
      <c r="X45" s="13" t="s">
        <v>811</v>
      </c>
      <c r="Y45" s="13" t="s">
        <v>811</v>
      </c>
      <c r="Z45" s="13"/>
      <c r="AA45" s="13"/>
      <c r="AB45" s="13" t="s">
        <v>811</v>
      </c>
      <c r="AC45" s="13" t="s">
        <v>811</v>
      </c>
      <c r="AD45" s="13" t="s">
        <v>811</v>
      </c>
      <c r="AE45" s="13" t="s">
        <v>811</v>
      </c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21">
        <f>SUMIF(I45:AY45,"x",I$4:$AY44)</f>
        <v>757100</v>
      </c>
      <c r="BA45" s="12">
        <v>0</v>
      </c>
      <c r="BB45" s="3" t="s">
        <v>898</v>
      </c>
    </row>
    <row r="46" spans="1:54" s="3" customFormat="1" ht="18" customHeight="1" x14ac:dyDescent="0.25">
      <c r="A46" s="8">
        <f t="shared" si="0"/>
        <v>42</v>
      </c>
      <c r="B46" s="24">
        <v>2211257</v>
      </c>
      <c r="C46" s="9" t="s">
        <v>72</v>
      </c>
      <c r="D46" s="10">
        <v>1988</v>
      </c>
      <c r="E46" s="10" t="s">
        <v>3</v>
      </c>
      <c r="F46" s="10" t="s">
        <v>4</v>
      </c>
      <c r="G46" s="11" t="s">
        <v>843</v>
      </c>
      <c r="H46" s="11" t="s">
        <v>848</v>
      </c>
      <c r="I46" s="13" t="s">
        <v>811</v>
      </c>
      <c r="J46" s="13"/>
      <c r="K46" s="13"/>
      <c r="L46" s="13"/>
      <c r="M46" s="13"/>
      <c r="N46" s="13" t="s">
        <v>811</v>
      </c>
      <c r="O46" s="13" t="s">
        <v>811</v>
      </c>
      <c r="P46" s="13"/>
      <c r="Q46" s="13" t="s">
        <v>811</v>
      </c>
      <c r="R46" s="13"/>
      <c r="S46" s="13" t="s">
        <v>811</v>
      </c>
      <c r="T46" s="13" t="s">
        <v>811</v>
      </c>
      <c r="U46" s="13" t="s">
        <v>811</v>
      </c>
      <c r="V46" s="13" t="s">
        <v>811</v>
      </c>
      <c r="W46" s="13" t="s">
        <v>811</v>
      </c>
      <c r="X46" s="13" t="s">
        <v>811</v>
      </c>
      <c r="Y46" s="13" t="s">
        <v>811</v>
      </c>
      <c r="Z46" s="13"/>
      <c r="AA46" s="13"/>
      <c r="AB46" s="13" t="s">
        <v>811</v>
      </c>
      <c r="AC46" s="13" t="s">
        <v>811</v>
      </c>
      <c r="AD46" s="13" t="s">
        <v>811</v>
      </c>
      <c r="AE46" s="13" t="s">
        <v>811</v>
      </c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21">
        <f>SUMIF(I46:AY46,"x",I$4:$AY45)</f>
        <v>757100</v>
      </c>
      <c r="BA46" s="12">
        <v>0</v>
      </c>
      <c r="BB46" s="3" t="s">
        <v>898</v>
      </c>
    </row>
    <row r="47" spans="1:54" s="3" customFormat="1" ht="18" customHeight="1" x14ac:dyDescent="0.25">
      <c r="A47" s="8">
        <f t="shared" si="0"/>
        <v>43</v>
      </c>
      <c r="B47" s="24">
        <v>2112154</v>
      </c>
      <c r="C47" s="9" t="s">
        <v>73</v>
      </c>
      <c r="D47" s="10">
        <v>1992</v>
      </c>
      <c r="E47" s="10" t="s">
        <v>3</v>
      </c>
      <c r="F47" s="10" t="s">
        <v>4</v>
      </c>
      <c r="G47" s="11" t="s">
        <v>849</v>
      </c>
      <c r="H47" s="11" t="s">
        <v>848</v>
      </c>
      <c r="I47" s="13" t="s">
        <v>811</v>
      </c>
      <c r="J47" s="13"/>
      <c r="K47" s="13"/>
      <c r="L47" s="13"/>
      <c r="M47" s="13"/>
      <c r="N47" s="13" t="s">
        <v>811</v>
      </c>
      <c r="O47" s="13" t="s">
        <v>811</v>
      </c>
      <c r="P47" s="13"/>
      <c r="Q47" s="13" t="s">
        <v>811</v>
      </c>
      <c r="R47" s="13"/>
      <c r="S47" s="13" t="s">
        <v>811</v>
      </c>
      <c r="T47" s="13" t="s">
        <v>811</v>
      </c>
      <c r="U47" s="13" t="s">
        <v>811</v>
      </c>
      <c r="V47" s="13" t="s">
        <v>811</v>
      </c>
      <c r="W47" s="13" t="s">
        <v>811</v>
      </c>
      <c r="X47" s="13" t="s">
        <v>811</v>
      </c>
      <c r="Y47" s="13" t="s">
        <v>811</v>
      </c>
      <c r="Z47" s="13"/>
      <c r="AA47" s="13"/>
      <c r="AB47" s="13" t="s">
        <v>811</v>
      </c>
      <c r="AC47" s="13" t="s">
        <v>811</v>
      </c>
      <c r="AD47" s="13" t="s">
        <v>811</v>
      </c>
      <c r="AE47" s="13" t="s">
        <v>811</v>
      </c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21">
        <f>SUMIF(I47:AY47,"x",I$4:$AY46)</f>
        <v>757100</v>
      </c>
      <c r="BA47" s="12">
        <v>0</v>
      </c>
      <c r="BB47" s="3" t="s">
        <v>898</v>
      </c>
    </row>
    <row r="48" spans="1:54" s="3" customFormat="1" ht="18" customHeight="1" x14ac:dyDescent="0.25">
      <c r="A48" s="8">
        <f t="shared" si="0"/>
        <v>44</v>
      </c>
      <c r="B48" s="24">
        <v>2210704</v>
      </c>
      <c r="C48" s="9" t="s">
        <v>74</v>
      </c>
      <c r="D48" s="10">
        <v>1980</v>
      </c>
      <c r="E48" s="10" t="s">
        <v>5</v>
      </c>
      <c r="F48" s="10" t="s">
        <v>4</v>
      </c>
      <c r="G48" s="11" t="s">
        <v>849</v>
      </c>
      <c r="H48" s="11" t="s">
        <v>848</v>
      </c>
      <c r="I48" s="10" t="s">
        <v>811</v>
      </c>
      <c r="J48" s="10" t="s">
        <v>811</v>
      </c>
      <c r="K48" s="10" t="s">
        <v>811</v>
      </c>
      <c r="L48" s="10" t="s">
        <v>811</v>
      </c>
      <c r="M48" s="10" t="s">
        <v>811</v>
      </c>
      <c r="N48" s="10" t="s">
        <v>811</v>
      </c>
      <c r="O48" s="10" t="s">
        <v>811</v>
      </c>
      <c r="P48" s="10"/>
      <c r="Q48" s="10" t="s">
        <v>811</v>
      </c>
      <c r="R48" s="10"/>
      <c r="S48" s="10" t="s">
        <v>811</v>
      </c>
      <c r="T48" s="10" t="s">
        <v>811</v>
      </c>
      <c r="U48" s="10" t="s">
        <v>811</v>
      </c>
      <c r="V48" s="10" t="s">
        <v>811</v>
      </c>
      <c r="W48" s="10" t="s">
        <v>811</v>
      </c>
      <c r="X48" s="10" t="s">
        <v>811</v>
      </c>
      <c r="Y48" s="10" t="s">
        <v>811</v>
      </c>
      <c r="Z48" s="10"/>
      <c r="AA48" s="10"/>
      <c r="AB48" s="10"/>
      <c r="AC48" s="10" t="s">
        <v>811</v>
      </c>
      <c r="AD48" s="10" t="s">
        <v>811</v>
      </c>
      <c r="AE48" s="10" t="s">
        <v>811</v>
      </c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21">
        <f>SUMIF(I48:AY48,"x",I$4:$AY47)</f>
        <v>916600</v>
      </c>
      <c r="BA48" s="12">
        <v>0</v>
      </c>
      <c r="BB48" s="3" t="s">
        <v>898</v>
      </c>
    </row>
    <row r="49" spans="1:54" s="3" customFormat="1" ht="18" customHeight="1" x14ac:dyDescent="0.25">
      <c r="A49" s="8">
        <f t="shared" si="0"/>
        <v>45</v>
      </c>
      <c r="B49" s="24">
        <v>22081490</v>
      </c>
      <c r="C49" s="9" t="s">
        <v>75</v>
      </c>
      <c r="D49" s="10">
        <v>1977</v>
      </c>
      <c r="E49" s="10" t="s">
        <v>5</v>
      </c>
      <c r="F49" s="10" t="s">
        <v>4</v>
      </c>
      <c r="G49" s="11" t="s">
        <v>853</v>
      </c>
      <c r="H49" s="11" t="s">
        <v>848</v>
      </c>
      <c r="I49" s="10" t="s">
        <v>811</v>
      </c>
      <c r="J49" s="10" t="s">
        <v>811</v>
      </c>
      <c r="K49" s="10" t="s">
        <v>811</v>
      </c>
      <c r="L49" s="10" t="s">
        <v>811</v>
      </c>
      <c r="M49" s="10" t="s">
        <v>811</v>
      </c>
      <c r="N49" s="10" t="s">
        <v>811</v>
      </c>
      <c r="O49" s="10" t="s">
        <v>811</v>
      </c>
      <c r="P49" s="10"/>
      <c r="Q49" s="10" t="s">
        <v>811</v>
      </c>
      <c r="R49" s="10"/>
      <c r="S49" s="10" t="s">
        <v>811</v>
      </c>
      <c r="T49" s="10" t="s">
        <v>811</v>
      </c>
      <c r="U49" s="10" t="s">
        <v>811</v>
      </c>
      <c r="V49" s="10" t="s">
        <v>811</v>
      </c>
      <c r="W49" s="10" t="s">
        <v>811</v>
      </c>
      <c r="X49" s="10" t="s">
        <v>811</v>
      </c>
      <c r="Y49" s="10" t="s">
        <v>811</v>
      </c>
      <c r="Z49" s="10"/>
      <c r="AA49" s="10"/>
      <c r="AB49" s="10"/>
      <c r="AC49" s="10" t="s">
        <v>811</v>
      </c>
      <c r="AD49" s="10" t="s">
        <v>811</v>
      </c>
      <c r="AE49" s="10" t="s">
        <v>811</v>
      </c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21">
        <f>SUMIF(I49:AY49,"x",I$4:$AY48)</f>
        <v>916600</v>
      </c>
      <c r="BA49" s="12">
        <v>0</v>
      </c>
      <c r="BB49" s="3" t="s">
        <v>898</v>
      </c>
    </row>
    <row r="50" spans="1:54" s="3" customFormat="1" ht="18" customHeight="1" x14ac:dyDescent="0.25">
      <c r="A50" s="8">
        <f t="shared" si="0"/>
        <v>46</v>
      </c>
      <c r="B50" s="24">
        <v>1609428</v>
      </c>
      <c r="C50" s="9" t="s">
        <v>76</v>
      </c>
      <c r="D50" s="10">
        <v>1987</v>
      </c>
      <c r="E50" s="10" t="s">
        <v>3</v>
      </c>
      <c r="F50" s="14" t="s">
        <v>4</v>
      </c>
      <c r="G50" s="11" t="s">
        <v>853</v>
      </c>
      <c r="H50" s="11" t="s">
        <v>848</v>
      </c>
      <c r="I50" s="13" t="s">
        <v>811</v>
      </c>
      <c r="J50" s="13"/>
      <c r="K50" s="13"/>
      <c r="L50" s="13"/>
      <c r="M50" s="13"/>
      <c r="N50" s="13" t="s">
        <v>811</v>
      </c>
      <c r="O50" s="13" t="s">
        <v>811</v>
      </c>
      <c r="P50" s="13"/>
      <c r="Q50" s="13" t="s">
        <v>811</v>
      </c>
      <c r="R50" s="13"/>
      <c r="S50" s="13" t="s">
        <v>811</v>
      </c>
      <c r="T50" s="13" t="s">
        <v>811</v>
      </c>
      <c r="U50" s="13" t="s">
        <v>811</v>
      </c>
      <c r="V50" s="13" t="s">
        <v>811</v>
      </c>
      <c r="W50" s="13" t="s">
        <v>811</v>
      </c>
      <c r="X50" s="13" t="s">
        <v>811</v>
      </c>
      <c r="Y50" s="13" t="s">
        <v>811</v>
      </c>
      <c r="Z50" s="13"/>
      <c r="AA50" s="13"/>
      <c r="AB50" s="13" t="s">
        <v>811</v>
      </c>
      <c r="AC50" s="13" t="s">
        <v>811</v>
      </c>
      <c r="AD50" s="13" t="s">
        <v>811</v>
      </c>
      <c r="AE50" s="13" t="s">
        <v>811</v>
      </c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21">
        <f>SUMIF(I50:AY50,"x",I$4:$AY49)</f>
        <v>757100</v>
      </c>
      <c r="BA50" s="12">
        <v>0</v>
      </c>
      <c r="BB50" s="3" t="s">
        <v>898</v>
      </c>
    </row>
    <row r="51" spans="1:54" s="3" customFormat="1" ht="18" customHeight="1" x14ac:dyDescent="0.25">
      <c r="A51" s="8">
        <f t="shared" si="0"/>
        <v>47</v>
      </c>
      <c r="B51" s="24">
        <v>2205311</v>
      </c>
      <c r="C51" s="9" t="s">
        <v>77</v>
      </c>
      <c r="D51" s="10">
        <v>1994</v>
      </c>
      <c r="E51" s="10" t="s">
        <v>3</v>
      </c>
      <c r="F51" s="10" t="s">
        <v>4</v>
      </c>
      <c r="G51" s="11" t="s">
        <v>849</v>
      </c>
      <c r="H51" s="11" t="s">
        <v>848</v>
      </c>
      <c r="I51" s="13" t="s">
        <v>811</v>
      </c>
      <c r="J51" s="13"/>
      <c r="K51" s="13"/>
      <c r="L51" s="13"/>
      <c r="M51" s="13"/>
      <c r="N51" s="13" t="s">
        <v>811</v>
      </c>
      <c r="O51" s="13" t="s">
        <v>811</v>
      </c>
      <c r="P51" s="13"/>
      <c r="Q51" s="13" t="s">
        <v>811</v>
      </c>
      <c r="R51" s="13"/>
      <c r="S51" s="13" t="s">
        <v>811</v>
      </c>
      <c r="T51" s="13" t="s">
        <v>811</v>
      </c>
      <c r="U51" s="13" t="s">
        <v>811</v>
      </c>
      <c r="V51" s="13" t="s">
        <v>811</v>
      </c>
      <c r="W51" s="13" t="s">
        <v>811</v>
      </c>
      <c r="X51" s="13" t="s">
        <v>811</v>
      </c>
      <c r="Y51" s="13" t="s">
        <v>811</v>
      </c>
      <c r="Z51" s="13"/>
      <c r="AA51" s="13"/>
      <c r="AB51" s="13" t="s">
        <v>811</v>
      </c>
      <c r="AC51" s="13" t="s">
        <v>811</v>
      </c>
      <c r="AD51" s="13" t="s">
        <v>811</v>
      </c>
      <c r="AE51" s="13" t="s">
        <v>811</v>
      </c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21">
        <f>SUMIF(I51:AY51,"x",I$4:$AY50)</f>
        <v>757100</v>
      </c>
      <c r="BA51" s="12">
        <v>0</v>
      </c>
      <c r="BB51" s="3" t="s">
        <v>898</v>
      </c>
    </row>
    <row r="52" spans="1:54" s="3" customFormat="1" ht="18" customHeight="1" x14ac:dyDescent="0.25">
      <c r="A52" s="8">
        <f t="shared" si="0"/>
        <v>48</v>
      </c>
      <c r="B52" s="24">
        <v>603042</v>
      </c>
      <c r="C52" s="9" t="s">
        <v>78</v>
      </c>
      <c r="D52" s="10">
        <v>1984</v>
      </c>
      <c r="E52" s="10" t="s">
        <v>3</v>
      </c>
      <c r="F52" s="14" t="s">
        <v>4</v>
      </c>
      <c r="G52" s="11" t="s">
        <v>853</v>
      </c>
      <c r="H52" s="11" t="s">
        <v>848</v>
      </c>
      <c r="I52" s="13" t="s">
        <v>811</v>
      </c>
      <c r="J52" s="13"/>
      <c r="K52" s="13"/>
      <c r="L52" s="13"/>
      <c r="M52" s="13"/>
      <c r="N52" s="13" t="s">
        <v>811</v>
      </c>
      <c r="O52" s="13" t="s">
        <v>811</v>
      </c>
      <c r="P52" s="13"/>
      <c r="Q52" s="13" t="s">
        <v>811</v>
      </c>
      <c r="R52" s="13"/>
      <c r="S52" s="13" t="s">
        <v>811</v>
      </c>
      <c r="T52" s="13" t="s">
        <v>811</v>
      </c>
      <c r="U52" s="13" t="s">
        <v>811</v>
      </c>
      <c r="V52" s="13" t="s">
        <v>811</v>
      </c>
      <c r="W52" s="13" t="s">
        <v>811</v>
      </c>
      <c r="X52" s="13" t="s">
        <v>811</v>
      </c>
      <c r="Y52" s="13" t="s">
        <v>811</v>
      </c>
      <c r="Z52" s="13"/>
      <c r="AA52" s="13"/>
      <c r="AB52" s="13" t="s">
        <v>811</v>
      </c>
      <c r="AC52" s="13" t="s">
        <v>811</v>
      </c>
      <c r="AD52" s="13" t="s">
        <v>811</v>
      </c>
      <c r="AE52" s="13" t="s">
        <v>811</v>
      </c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21">
        <f>SUMIF(I52:AY52,"x",I$4:$AY51)</f>
        <v>757100</v>
      </c>
      <c r="BA52" s="12">
        <v>0</v>
      </c>
      <c r="BB52" s="3" t="s">
        <v>898</v>
      </c>
    </row>
    <row r="53" spans="1:54" s="3" customFormat="1" ht="18" customHeight="1" x14ac:dyDescent="0.25">
      <c r="A53" s="8">
        <f t="shared" si="0"/>
        <v>49</v>
      </c>
      <c r="B53" s="24">
        <v>2105711</v>
      </c>
      <c r="C53" s="9" t="s">
        <v>79</v>
      </c>
      <c r="D53" s="10">
        <v>1990</v>
      </c>
      <c r="E53" s="10" t="s">
        <v>5</v>
      </c>
      <c r="F53" s="10" t="s">
        <v>7</v>
      </c>
      <c r="G53" s="11" t="s">
        <v>838</v>
      </c>
      <c r="H53" s="11" t="s">
        <v>848</v>
      </c>
      <c r="I53" s="10" t="s">
        <v>811</v>
      </c>
      <c r="J53" s="10" t="s">
        <v>811</v>
      </c>
      <c r="K53" s="10" t="s">
        <v>811</v>
      </c>
      <c r="L53" s="10" t="s">
        <v>811</v>
      </c>
      <c r="M53" s="10" t="s">
        <v>811</v>
      </c>
      <c r="N53" s="10" t="s">
        <v>811</v>
      </c>
      <c r="O53" s="10" t="s">
        <v>811</v>
      </c>
      <c r="P53" s="10"/>
      <c r="Q53" s="10" t="s">
        <v>811</v>
      </c>
      <c r="R53" s="10"/>
      <c r="S53" s="10" t="s">
        <v>811</v>
      </c>
      <c r="T53" s="10" t="s">
        <v>811</v>
      </c>
      <c r="U53" s="10" t="s">
        <v>811</v>
      </c>
      <c r="V53" s="10" t="s">
        <v>811</v>
      </c>
      <c r="W53" s="10" t="s">
        <v>811</v>
      </c>
      <c r="X53" s="10" t="s">
        <v>811</v>
      </c>
      <c r="Y53" s="10" t="s">
        <v>811</v>
      </c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21">
        <f>SUMIF(I53:AY53,"x",I$4:$AY52)</f>
        <v>744900</v>
      </c>
      <c r="BA53" s="12">
        <v>0</v>
      </c>
      <c r="BB53" s="3" t="s">
        <v>898</v>
      </c>
    </row>
    <row r="54" spans="1:54" s="3" customFormat="1" ht="18" customHeight="1" x14ac:dyDescent="0.25">
      <c r="A54" s="8">
        <f t="shared" si="0"/>
        <v>50</v>
      </c>
      <c r="B54" s="24">
        <v>1004098</v>
      </c>
      <c r="C54" s="9" t="s">
        <v>80</v>
      </c>
      <c r="D54" s="10">
        <v>1983</v>
      </c>
      <c r="E54" s="10" t="s">
        <v>3</v>
      </c>
      <c r="F54" s="14" t="s">
        <v>4</v>
      </c>
      <c r="G54" s="11" t="s">
        <v>853</v>
      </c>
      <c r="H54" s="11" t="s">
        <v>848</v>
      </c>
      <c r="I54" s="13" t="s">
        <v>811</v>
      </c>
      <c r="J54" s="13"/>
      <c r="K54" s="13"/>
      <c r="L54" s="13"/>
      <c r="M54" s="13"/>
      <c r="N54" s="13" t="s">
        <v>811</v>
      </c>
      <c r="O54" s="13" t="s">
        <v>811</v>
      </c>
      <c r="P54" s="13"/>
      <c r="Q54" s="13" t="s">
        <v>811</v>
      </c>
      <c r="R54" s="13"/>
      <c r="S54" s="13" t="s">
        <v>811</v>
      </c>
      <c r="T54" s="13" t="s">
        <v>811</v>
      </c>
      <c r="U54" s="13" t="s">
        <v>811</v>
      </c>
      <c r="V54" s="13" t="s">
        <v>811</v>
      </c>
      <c r="W54" s="13" t="s">
        <v>811</v>
      </c>
      <c r="X54" s="13" t="s">
        <v>811</v>
      </c>
      <c r="Y54" s="13" t="s">
        <v>811</v>
      </c>
      <c r="Z54" s="13"/>
      <c r="AA54" s="13"/>
      <c r="AB54" s="13" t="s">
        <v>811</v>
      </c>
      <c r="AC54" s="13" t="s">
        <v>811</v>
      </c>
      <c r="AD54" s="13" t="s">
        <v>811</v>
      </c>
      <c r="AE54" s="13" t="s">
        <v>811</v>
      </c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21">
        <f>SUMIF(I54:AY54,"x",I$4:$AY53)</f>
        <v>757100</v>
      </c>
      <c r="BA54" s="12">
        <v>0</v>
      </c>
      <c r="BB54" s="3" t="s">
        <v>898</v>
      </c>
    </row>
    <row r="55" spans="1:54" s="3" customFormat="1" ht="18" customHeight="1" x14ac:dyDescent="0.25">
      <c r="A55" s="8">
        <f t="shared" si="0"/>
        <v>51</v>
      </c>
      <c r="B55" s="24">
        <v>1601051</v>
      </c>
      <c r="C55" s="9" t="s">
        <v>81</v>
      </c>
      <c r="D55" s="10">
        <v>1996</v>
      </c>
      <c r="E55" s="10" t="s">
        <v>3</v>
      </c>
      <c r="F55" s="10" t="s">
        <v>4</v>
      </c>
      <c r="G55" s="11" t="s">
        <v>853</v>
      </c>
      <c r="H55" s="11" t="s">
        <v>848</v>
      </c>
      <c r="I55" s="13" t="s">
        <v>811</v>
      </c>
      <c r="J55" s="13"/>
      <c r="K55" s="13"/>
      <c r="L55" s="13"/>
      <c r="M55" s="13"/>
      <c r="N55" s="13" t="s">
        <v>811</v>
      </c>
      <c r="O55" s="13" t="s">
        <v>811</v>
      </c>
      <c r="P55" s="13"/>
      <c r="Q55" s="13" t="s">
        <v>811</v>
      </c>
      <c r="R55" s="13"/>
      <c r="S55" s="13" t="s">
        <v>811</v>
      </c>
      <c r="T55" s="13" t="s">
        <v>811</v>
      </c>
      <c r="U55" s="13" t="s">
        <v>811</v>
      </c>
      <c r="V55" s="13" t="s">
        <v>811</v>
      </c>
      <c r="W55" s="13" t="s">
        <v>811</v>
      </c>
      <c r="X55" s="13" t="s">
        <v>811</v>
      </c>
      <c r="Y55" s="13" t="s">
        <v>811</v>
      </c>
      <c r="Z55" s="13"/>
      <c r="AA55" s="13"/>
      <c r="AB55" s="13" t="s">
        <v>811</v>
      </c>
      <c r="AC55" s="13" t="s">
        <v>811</v>
      </c>
      <c r="AD55" s="13" t="s">
        <v>811</v>
      </c>
      <c r="AE55" s="13" t="s">
        <v>811</v>
      </c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21">
        <f>SUMIF(I55:AY55,"x",I$4:$AY54)</f>
        <v>757100</v>
      </c>
      <c r="BA55" s="12">
        <v>0</v>
      </c>
      <c r="BB55" s="3" t="s">
        <v>898</v>
      </c>
    </row>
    <row r="56" spans="1:54" s="3" customFormat="1" ht="18" customHeight="1" x14ac:dyDescent="0.25">
      <c r="A56" s="8">
        <f t="shared" si="0"/>
        <v>52</v>
      </c>
      <c r="B56" s="24">
        <v>1506582</v>
      </c>
      <c r="C56" s="9" t="s">
        <v>82</v>
      </c>
      <c r="D56" s="10">
        <v>1992</v>
      </c>
      <c r="E56" s="10" t="s">
        <v>3</v>
      </c>
      <c r="F56" s="10" t="s">
        <v>4</v>
      </c>
      <c r="G56" s="11" t="s">
        <v>849</v>
      </c>
      <c r="H56" s="11" t="s">
        <v>848</v>
      </c>
      <c r="I56" s="13" t="s">
        <v>811</v>
      </c>
      <c r="J56" s="13"/>
      <c r="K56" s="13"/>
      <c r="L56" s="13"/>
      <c r="M56" s="13"/>
      <c r="N56" s="13" t="s">
        <v>811</v>
      </c>
      <c r="O56" s="13" t="s">
        <v>811</v>
      </c>
      <c r="P56" s="13"/>
      <c r="Q56" s="13" t="s">
        <v>811</v>
      </c>
      <c r="R56" s="13"/>
      <c r="S56" s="13" t="s">
        <v>811</v>
      </c>
      <c r="T56" s="13" t="s">
        <v>811</v>
      </c>
      <c r="U56" s="13" t="s">
        <v>811</v>
      </c>
      <c r="V56" s="13" t="s">
        <v>811</v>
      </c>
      <c r="W56" s="13" t="s">
        <v>811</v>
      </c>
      <c r="X56" s="13" t="s">
        <v>811</v>
      </c>
      <c r="Y56" s="13" t="s">
        <v>811</v>
      </c>
      <c r="Z56" s="13"/>
      <c r="AA56" s="13"/>
      <c r="AB56" s="13" t="s">
        <v>811</v>
      </c>
      <c r="AC56" s="13" t="s">
        <v>811</v>
      </c>
      <c r="AD56" s="13" t="s">
        <v>811</v>
      </c>
      <c r="AE56" s="13" t="s">
        <v>811</v>
      </c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21">
        <f>SUMIF(I56:AY56,"x",I$4:$AY55)</f>
        <v>757100</v>
      </c>
      <c r="BA56" s="12">
        <v>0</v>
      </c>
      <c r="BB56" s="3" t="s">
        <v>898</v>
      </c>
    </row>
    <row r="57" spans="1:54" s="3" customFormat="1" ht="18" customHeight="1" x14ac:dyDescent="0.25">
      <c r="A57" s="8">
        <f t="shared" si="0"/>
        <v>53</v>
      </c>
      <c r="B57" s="24">
        <v>24052481</v>
      </c>
      <c r="C57" s="9" t="s">
        <v>83</v>
      </c>
      <c r="D57" s="10">
        <v>1980</v>
      </c>
      <c r="E57" s="10" t="s">
        <v>3</v>
      </c>
      <c r="F57" s="10" t="s">
        <v>4</v>
      </c>
      <c r="G57" s="11" t="s">
        <v>849</v>
      </c>
      <c r="H57" s="11" t="s">
        <v>848</v>
      </c>
      <c r="I57" s="13" t="s">
        <v>811</v>
      </c>
      <c r="J57" s="13"/>
      <c r="K57" s="13"/>
      <c r="L57" s="13"/>
      <c r="M57" s="13"/>
      <c r="N57" s="13" t="s">
        <v>811</v>
      </c>
      <c r="O57" s="13" t="s">
        <v>811</v>
      </c>
      <c r="P57" s="13"/>
      <c r="Q57" s="13" t="s">
        <v>811</v>
      </c>
      <c r="R57" s="13"/>
      <c r="S57" s="13" t="s">
        <v>811</v>
      </c>
      <c r="T57" s="13" t="s">
        <v>811</v>
      </c>
      <c r="U57" s="13"/>
      <c r="V57" s="13" t="s">
        <v>811</v>
      </c>
      <c r="W57" s="13" t="s">
        <v>811</v>
      </c>
      <c r="X57" s="13" t="s">
        <v>811</v>
      </c>
      <c r="Y57" s="13" t="s">
        <v>811</v>
      </c>
      <c r="Z57" s="13"/>
      <c r="AA57" s="13"/>
      <c r="AB57" s="13" t="s">
        <v>811</v>
      </c>
      <c r="AC57" s="13" t="s">
        <v>811</v>
      </c>
      <c r="AD57" s="13" t="s">
        <v>811</v>
      </c>
      <c r="AE57" s="13" t="s">
        <v>811</v>
      </c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21">
        <f>SUMIF(I57:AY57,"x",I$4:$AY56)</f>
        <v>722100</v>
      </c>
      <c r="BA57" s="15" t="s">
        <v>777</v>
      </c>
      <c r="BB57" s="3" t="s">
        <v>898</v>
      </c>
    </row>
    <row r="58" spans="1:54" s="3" customFormat="1" ht="18" customHeight="1" x14ac:dyDescent="0.25">
      <c r="A58" s="8">
        <f t="shared" si="0"/>
        <v>54</v>
      </c>
      <c r="B58" s="24">
        <v>2208994</v>
      </c>
      <c r="C58" s="9" t="s">
        <v>84</v>
      </c>
      <c r="D58" s="10">
        <v>1988</v>
      </c>
      <c r="E58" s="10" t="s">
        <v>3</v>
      </c>
      <c r="F58" s="10" t="s">
        <v>4</v>
      </c>
      <c r="G58" s="11" t="s">
        <v>849</v>
      </c>
      <c r="H58" s="11" t="s">
        <v>848</v>
      </c>
      <c r="I58" s="13" t="s">
        <v>811</v>
      </c>
      <c r="J58" s="13"/>
      <c r="K58" s="13"/>
      <c r="L58" s="13"/>
      <c r="M58" s="13"/>
      <c r="N58" s="13" t="s">
        <v>811</v>
      </c>
      <c r="O58" s="13" t="s">
        <v>811</v>
      </c>
      <c r="P58" s="13"/>
      <c r="Q58" s="13" t="s">
        <v>811</v>
      </c>
      <c r="R58" s="13"/>
      <c r="S58" s="13" t="s">
        <v>811</v>
      </c>
      <c r="T58" s="13" t="s">
        <v>811</v>
      </c>
      <c r="U58" s="13" t="s">
        <v>811</v>
      </c>
      <c r="V58" s="13" t="s">
        <v>811</v>
      </c>
      <c r="W58" s="13" t="s">
        <v>811</v>
      </c>
      <c r="X58" s="13" t="s">
        <v>811</v>
      </c>
      <c r="Y58" s="13" t="s">
        <v>811</v>
      </c>
      <c r="Z58" s="13"/>
      <c r="AA58" s="13"/>
      <c r="AB58" s="13" t="s">
        <v>811</v>
      </c>
      <c r="AC58" s="13" t="s">
        <v>811</v>
      </c>
      <c r="AD58" s="13" t="s">
        <v>811</v>
      </c>
      <c r="AE58" s="13" t="s">
        <v>811</v>
      </c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21">
        <f>SUMIF(I58:AY58,"x",I$4:$AY57)</f>
        <v>757100</v>
      </c>
      <c r="BA58" s="12">
        <v>0</v>
      </c>
      <c r="BB58" s="3" t="s">
        <v>898</v>
      </c>
    </row>
    <row r="59" spans="1:54" s="3" customFormat="1" ht="18" customHeight="1" x14ac:dyDescent="0.25">
      <c r="A59" s="8">
        <f t="shared" si="0"/>
        <v>55</v>
      </c>
      <c r="B59" s="24">
        <v>1605131</v>
      </c>
      <c r="C59" s="9" t="s">
        <v>85</v>
      </c>
      <c r="D59" s="10">
        <v>1991</v>
      </c>
      <c r="E59" s="10" t="s">
        <v>3</v>
      </c>
      <c r="F59" s="14" t="s">
        <v>8</v>
      </c>
      <c r="G59" s="11" t="s">
        <v>844</v>
      </c>
      <c r="H59" s="11" t="s">
        <v>848</v>
      </c>
      <c r="I59" s="10" t="s">
        <v>811</v>
      </c>
      <c r="J59" s="10"/>
      <c r="K59" s="10"/>
      <c r="L59" s="10"/>
      <c r="M59" s="10"/>
      <c r="N59" s="10" t="s">
        <v>811</v>
      </c>
      <c r="O59" s="10" t="s">
        <v>811</v>
      </c>
      <c r="P59" s="10" t="s">
        <v>811</v>
      </c>
      <c r="Q59" s="10"/>
      <c r="R59" s="10"/>
      <c r="S59" s="10" t="s">
        <v>811</v>
      </c>
      <c r="T59" s="10" t="s">
        <v>811</v>
      </c>
      <c r="U59" s="10" t="s">
        <v>811</v>
      </c>
      <c r="V59" s="10" t="s">
        <v>811</v>
      </c>
      <c r="W59" s="10" t="s">
        <v>811</v>
      </c>
      <c r="X59" s="10" t="s">
        <v>811</v>
      </c>
      <c r="Y59" s="10" t="s">
        <v>811</v>
      </c>
      <c r="Z59" s="10" t="s">
        <v>811</v>
      </c>
      <c r="AA59" s="10" t="s">
        <v>811</v>
      </c>
      <c r="AB59" s="10" t="s">
        <v>811</v>
      </c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21">
        <f>SUMIF(I59:AY59,"x",I$4:$AY58)</f>
        <v>869300</v>
      </c>
      <c r="BA59" s="12">
        <v>0</v>
      </c>
      <c r="BB59" s="3" t="s">
        <v>898</v>
      </c>
    </row>
    <row r="60" spans="1:54" s="3" customFormat="1" ht="18" customHeight="1" x14ac:dyDescent="0.25">
      <c r="A60" s="8">
        <f t="shared" si="0"/>
        <v>56</v>
      </c>
      <c r="B60" s="24">
        <v>1505745</v>
      </c>
      <c r="C60" s="9" t="s">
        <v>86</v>
      </c>
      <c r="D60" s="10">
        <v>1978</v>
      </c>
      <c r="E60" s="10" t="s">
        <v>3</v>
      </c>
      <c r="F60" s="14" t="s">
        <v>4</v>
      </c>
      <c r="G60" s="11" t="s">
        <v>853</v>
      </c>
      <c r="H60" s="11" t="s">
        <v>848</v>
      </c>
      <c r="I60" s="13" t="s">
        <v>811</v>
      </c>
      <c r="J60" s="13"/>
      <c r="K60" s="13"/>
      <c r="L60" s="13"/>
      <c r="M60" s="13"/>
      <c r="N60" s="13" t="s">
        <v>811</v>
      </c>
      <c r="O60" s="13" t="s">
        <v>811</v>
      </c>
      <c r="P60" s="13"/>
      <c r="Q60" s="13" t="s">
        <v>811</v>
      </c>
      <c r="R60" s="13"/>
      <c r="S60" s="13" t="s">
        <v>811</v>
      </c>
      <c r="T60" s="13" t="s">
        <v>811</v>
      </c>
      <c r="U60" s="13" t="s">
        <v>811</v>
      </c>
      <c r="V60" s="13" t="s">
        <v>811</v>
      </c>
      <c r="W60" s="13" t="s">
        <v>811</v>
      </c>
      <c r="X60" s="13" t="s">
        <v>811</v>
      </c>
      <c r="Y60" s="13" t="s">
        <v>811</v>
      </c>
      <c r="Z60" s="13"/>
      <c r="AA60" s="13"/>
      <c r="AB60" s="13" t="s">
        <v>811</v>
      </c>
      <c r="AC60" s="13" t="s">
        <v>811</v>
      </c>
      <c r="AD60" s="13" t="s">
        <v>811</v>
      </c>
      <c r="AE60" s="13" t="s">
        <v>811</v>
      </c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21">
        <f>SUMIF(I60:AY60,"x",I$4:$AY59)</f>
        <v>757100</v>
      </c>
      <c r="BA60" s="12">
        <v>0</v>
      </c>
      <c r="BB60" s="3" t="s">
        <v>898</v>
      </c>
    </row>
    <row r="61" spans="1:54" s="3" customFormat="1" ht="18" customHeight="1" x14ac:dyDescent="0.25">
      <c r="A61" s="8">
        <f t="shared" si="0"/>
        <v>57</v>
      </c>
      <c r="B61" s="24">
        <v>24061712</v>
      </c>
      <c r="C61" s="9" t="s">
        <v>87</v>
      </c>
      <c r="D61" s="10">
        <v>2003</v>
      </c>
      <c r="E61" s="10" t="s">
        <v>3</v>
      </c>
      <c r="F61" s="14" t="s">
        <v>4</v>
      </c>
      <c r="G61" s="11" t="s">
        <v>853</v>
      </c>
      <c r="H61" s="11" t="s">
        <v>848</v>
      </c>
      <c r="I61" s="13" t="s">
        <v>811</v>
      </c>
      <c r="J61" s="13"/>
      <c r="K61" s="13"/>
      <c r="L61" s="13"/>
      <c r="M61" s="13"/>
      <c r="N61" s="13" t="s">
        <v>811</v>
      </c>
      <c r="O61" s="13" t="s">
        <v>811</v>
      </c>
      <c r="P61" s="13"/>
      <c r="Q61" s="13" t="s">
        <v>811</v>
      </c>
      <c r="R61" s="13"/>
      <c r="S61" s="13" t="s">
        <v>811</v>
      </c>
      <c r="T61" s="13" t="s">
        <v>811</v>
      </c>
      <c r="U61" s="13" t="s">
        <v>811</v>
      </c>
      <c r="V61" s="13" t="s">
        <v>811</v>
      </c>
      <c r="W61" s="13" t="s">
        <v>811</v>
      </c>
      <c r="X61" s="13" t="s">
        <v>811</v>
      </c>
      <c r="Y61" s="13" t="s">
        <v>811</v>
      </c>
      <c r="Z61" s="13"/>
      <c r="AA61" s="13"/>
      <c r="AB61" s="13" t="s">
        <v>811</v>
      </c>
      <c r="AC61" s="13" t="s">
        <v>811</v>
      </c>
      <c r="AD61" s="13" t="s">
        <v>811</v>
      </c>
      <c r="AE61" s="13" t="s">
        <v>811</v>
      </c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21">
        <f>SUMIF(I61:AY61,"x",I$4:$AY60)</f>
        <v>757100</v>
      </c>
      <c r="BA61" s="12">
        <v>0</v>
      </c>
      <c r="BB61" s="3" t="s">
        <v>898</v>
      </c>
    </row>
    <row r="62" spans="1:54" s="3" customFormat="1" ht="18" customHeight="1" x14ac:dyDescent="0.25">
      <c r="A62" s="8">
        <f t="shared" si="0"/>
        <v>58</v>
      </c>
      <c r="B62" s="24">
        <v>24061724</v>
      </c>
      <c r="C62" s="9" t="s">
        <v>88</v>
      </c>
      <c r="D62" s="10">
        <v>1996</v>
      </c>
      <c r="E62" s="10" t="s">
        <v>3</v>
      </c>
      <c r="F62" s="10" t="s">
        <v>4</v>
      </c>
      <c r="G62" s="11" t="s">
        <v>849</v>
      </c>
      <c r="H62" s="11" t="s">
        <v>848</v>
      </c>
      <c r="I62" s="13" t="s">
        <v>811</v>
      </c>
      <c r="J62" s="13"/>
      <c r="K62" s="13"/>
      <c r="L62" s="13"/>
      <c r="M62" s="13"/>
      <c r="N62" s="13" t="s">
        <v>811</v>
      </c>
      <c r="O62" s="13" t="s">
        <v>811</v>
      </c>
      <c r="P62" s="13"/>
      <c r="Q62" s="13" t="s">
        <v>811</v>
      </c>
      <c r="R62" s="13"/>
      <c r="S62" s="13" t="s">
        <v>811</v>
      </c>
      <c r="T62" s="13" t="s">
        <v>811</v>
      </c>
      <c r="U62" s="13" t="s">
        <v>811</v>
      </c>
      <c r="V62" s="13" t="s">
        <v>811</v>
      </c>
      <c r="W62" s="13" t="s">
        <v>811</v>
      </c>
      <c r="X62" s="13" t="s">
        <v>811</v>
      </c>
      <c r="Y62" s="13" t="s">
        <v>811</v>
      </c>
      <c r="Z62" s="13"/>
      <c r="AA62" s="13"/>
      <c r="AB62" s="13" t="s">
        <v>811</v>
      </c>
      <c r="AC62" s="13" t="s">
        <v>811</v>
      </c>
      <c r="AD62" s="13" t="s">
        <v>811</v>
      </c>
      <c r="AE62" s="13" t="s">
        <v>811</v>
      </c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21">
        <f>SUMIF(I62:AY62,"x",I$4:$AY61)</f>
        <v>757100</v>
      </c>
      <c r="BA62" s="12">
        <v>0</v>
      </c>
      <c r="BB62" s="3" t="s">
        <v>898</v>
      </c>
    </row>
    <row r="63" spans="1:54" s="3" customFormat="1" ht="18" customHeight="1" x14ac:dyDescent="0.25">
      <c r="A63" s="8">
        <f t="shared" si="0"/>
        <v>59</v>
      </c>
      <c r="B63" s="24">
        <v>2210712</v>
      </c>
      <c r="C63" s="9" t="s">
        <v>757</v>
      </c>
      <c r="D63" s="10">
        <v>1972</v>
      </c>
      <c r="E63" s="10" t="s">
        <v>5</v>
      </c>
      <c r="F63" s="10" t="s">
        <v>4</v>
      </c>
      <c r="G63" s="11" t="s">
        <v>849</v>
      </c>
      <c r="H63" s="11" t="s">
        <v>848</v>
      </c>
      <c r="I63" s="10" t="s">
        <v>811</v>
      </c>
      <c r="J63" s="10" t="s">
        <v>811</v>
      </c>
      <c r="K63" s="10" t="s">
        <v>811</v>
      </c>
      <c r="L63" s="10" t="s">
        <v>811</v>
      </c>
      <c r="M63" s="10" t="s">
        <v>811</v>
      </c>
      <c r="N63" s="10" t="s">
        <v>811</v>
      </c>
      <c r="O63" s="10" t="s">
        <v>811</v>
      </c>
      <c r="P63" s="10"/>
      <c r="Q63" s="10" t="s">
        <v>811</v>
      </c>
      <c r="R63" s="10"/>
      <c r="S63" s="10" t="s">
        <v>811</v>
      </c>
      <c r="T63" s="10" t="s">
        <v>811</v>
      </c>
      <c r="U63" s="10" t="s">
        <v>811</v>
      </c>
      <c r="V63" s="10" t="s">
        <v>811</v>
      </c>
      <c r="W63" s="10" t="s">
        <v>811</v>
      </c>
      <c r="X63" s="10" t="s">
        <v>811</v>
      </c>
      <c r="Y63" s="10" t="s">
        <v>811</v>
      </c>
      <c r="Z63" s="10"/>
      <c r="AA63" s="10"/>
      <c r="AB63" s="10"/>
      <c r="AC63" s="10" t="s">
        <v>811</v>
      </c>
      <c r="AD63" s="10" t="s">
        <v>811</v>
      </c>
      <c r="AE63" s="10" t="s">
        <v>811</v>
      </c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21">
        <f>SUMIF(I63:AY63,"x",I$4:$AY62)</f>
        <v>916600</v>
      </c>
      <c r="BA63" s="12">
        <v>0</v>
      </c>
      <c r="BB63" s="3" t="s">
        <v>898</v>
      </c>
    </row>
    <row r="64" spans="1:54" s="3" customFormat="1" ht="18" customHeight="1" x14ac:dyDescent="0.25">
      <c r="A64" s="8">
        <f t="shared" si="0"/>
        <v>60</v>
      </c>
      <c r="B64" s="24">
        <v>1601061</v>
      </c>
      <c r="C64" s="9" t="s">
        <v>89</v>
      </c>
      <c r="D64" s="10">
        <v>1994</v>
      </c>
      <c r="E64" s="10" t="s">
        <v>3</v>
      </c>
      <c r="F64" s="10" t="s">
        <v>4</v>
      </c>
      <c r="G64" s="11" t="s">
        <v>853</v>
      </c>
      <c r="H64" s="11" t="s">
        <v>848</v>
      </c>
      <c r="I64" s="13" t="s">
        <v>811</v>
      </c>
      <c r="J64" s="13"/>
      <c r="K64" s="13"/>
      <c r="L64" s="13"/>
      <c r="M64" s="13"/>
      <c r="N64" s="13" t="s">
        <v>811</v>
      </c>
      <c r="O64" s="13" t="s">
        <v>811</v>
      </c>
      <c r="P64" s="13"/>
      <c r="Q64" s="13" t="s">
        <v>811</v>
      </c>
      <c r="R64" s="13"/>
      <c r="S64" s="13" t="s">
        <v>811</v>
      </c>
      <c r="T64" s="13" t="s">
        <v>811</v>
      </c>
      <c r="U64" s="13" t="s">
        <v>811</v>
      </c>
      <c r="V64" s="13" t="s">
        <v>811</v>
      </c>
      <c r="W64" s="13" t="s">
        <v>811</v>
      </c>
      <c r="X64" s="13" t="s">
        <v>811</v>
      </c>
      <c r="Y64" s="13" t="s">
        <v>811</v>
      </c>
      <c r="Z64" s="13"/>
      <c r="AA64" s="13"/>
      <c r="AB64" s="13" t="s">
        <v>811</v>
      </c>
      <c r="AC64" s="13" t="s">
        <v>811</v>
      </c>
      <c r="AD64" s="13" t="s">
        <v>811</v>
      </c>
      <c r="AE64" s="13" t="s">
        <v>811</v>
      </c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21">
        <f>SUMIF(I64:AY64,"x",I$4:$AY63)</f>
        <v>757100</v>
      </c>
      <c r="BA64" s="12">
        <v>0</v>
      </c>
      <c r="BB64" s="3" t="s">
        <v>898</v>
      </c>
    </row>
    <row r="65" spans="1:54" s="3" customFormat="1" ht="18" customHeight="1" x14ac:dyDescent="0.25">
      <c r="A65" s="8">
        <f t="shared" si="0"/>
        <v>61</v>
      </c>
      <c r="B65" s="24">
        <v>23122433</v>
      </c>
      <c r="C65" s="9" t="s">
        <v>90</v>
      </c>
      <c r="D65" s="10">
        <v>2005</v>
      </c>
      <c r="E65" s="10" t="s">
        <v>3</v>
      </c>
      <c r="F65" s="10" t="s">
        <v>4</v>
      </c>
      <c r="G65" s="11" t="s">
        <v>849</v>
      </c>
      <c r="H65" s="11" t="s">
        <v>848</v>
      </c>
      <c r="I65" s="13" t="s">
        <v>811</v>
      </c>
      <c r="J65" s="13"/>
      <c r="K65" s="13"/>
      <c r="L65" s="13"/>
      <c r="M65" s="13"/>
      <c r="N65" s="13" t="s">
        <v>811</v>
      </c>
      <c r="O65" s="13" t="s">
        <v>811</v>
      </c>
      <c r="P65" s="13"/>
      <c r="Q65" s="13" t="s">
        <v>811</v>
      </c>
      <c r="R65" s="13"/>
      <c r="S65" s="13" t="s">
        <v>811</v>
      </c>
      <c r="T65" s="13" t="s">
        <v>811</v>
      </c>
      <c r="U65" s="13" t="s">
        <v>811</v>
      </c>
      <c r="V65" s="13" t="s">
        <v>811</v>
      </c>
      <c r="W65" s="13" t="s">
        <v>811</v>
      </c>
      <c r="X65" s="13" t="s">
        <v>811</v>
      </c>
      <c r="Y65" s="13" t="s">
        <v>811</v>
      </c>
      <c r="Z65" s="13"/>
      <c r="AA65" s="13"/>
      <c r="AB65" s="13" t="s">
        <v>811</v>
      </c>
      <c r="AC65" s="13" t="s">
        <v>811</v>
      </c>
      <c r="AD65" s="13" t="s">
        <v>811</v>
      </c>
      <c r="AE65" s="13" t="s">
        <v>811</v>
      </c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21">
        <f>SUMIF(I65:AY65,"x",I$4:$AY64)</f>
        <v>757100</v>
      </c>
      <c r="BA65" s="12">
        <v>0</v>
      </c>
      <c r="BB65" s="3" t="s">
        <v>898</v>
      </c>
    </row>
    <row r="66" spans="1:54" s="3" customFormat="1" ht="18" customHeight="1" x14ac:dyDescent="0.25">
      <c r="A66" s="8">
        <f t="shared" si="0"/>
        <v>62</v>
      </c>
      <c r="B66" s="24">
        <v>1309026</v>
      </c>
      <c r="C66" s="9" t="s">
        <v>91</v>
      </c>
      <c r="D66" s="10">
        <v>1995</v>
      </c>
      <c r="E66" s="10" t="s">
        <v>3</v>
      </c>
      <c r="F66" s="10" t="s">
        <v>4</v>
      </c>
      <c r="G66" s="11" t="s">
        <v>853</v>
      </c>
      <c r="H66" s="11" t="s">
        <v>848</v>
      </c>
      <c r="I66" s="13" t="s">
        <v>811</v>
      </c>
      <c r="J66" s="13"/>
      <c r="K66" s="13"/>
      <c r="L66" s="13"/>
      <c r="M66" s="13"/>
      <c r="N66" s="13" t="s">
        <v>811</v>
      </c>
      <c r="O66" s="13" t="s">
        <v>811</v>
      </c>
      <c r="P66" s="13"/>
      <c r="Q66" s="13" t="s">
        <v>811</v>
      </c>
      <c r="R66" s="13"/>
      <c r="S66" s="13" t="s">
        <v>811</v>
      </c>
      <c r="T66" s="13" t="s">
        <v>811</v>
      </c>
      <c r="U66" s="13" t="s">
        <v>811</v>
      </c>
      <c r="V66" s="13" t="s">
        <v>811</v>
      </c>
      <c r="W66" s="13" t="s">
        <v>811</v>
      </c>
      <c r="X66" s="13" t="s">
        <v>811</v>
      </c>
      <c r="Y66" s="13" t="s">
        <v>811</v>
      </c>
      <c r="Z66" s="13"/>
      <c r="AA66" s="13"/>
      <c r="AB66" s="13" t="s">
        <v>811</v>
      </c>
      <c r="AC66" s="13" t="s">
        <v>811</v>
      </c>
      <c r="AD66" s="13" t="s">
        <v>811</v>
      </c>
      <c r="AE66" s="13" t="s">
        <v>811</v>
      </c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21">
        <f>SUMIF(I66:AY66,"x",I$4:$AY65)</f>
        <v>757100</v>
      </c>
      <c r="BA66" s="12">
        <v>0</v>
      </c>
      <c r="BB66" s="3" t="s">
        <v>898</v>
      </c>
    </row>
    <row r="67" spans="1:54" s="3" customFormat="1" ht="18" customHeight="1" x14ac:dyDescent="0.25">
      <c r="A67" s="8">
        <f t="shared" si="0"/>
        <v>63</v>
      </c>
      <c r="B67" s="24">
        <v>911034</v>
      </c>
      <c r="C67" s="9" t="s">
        <v>92</v>
      </c>
      <c r="D67" s="10">
        <v>1972</v>
      </c>
      <c r="E67" s="10" t="s">
        <v>3</v>
      </c>
      <c r="F67" s="14" t="s">
        <v>4</v>
      </c>
      <c r="G67" s="11" t="s">
        <v>849</v>
      </c>
      <c r="H67" s="11" t="s">
        <v>848</v>
      </c>
      <c r="I67" s="13" t="s">
        <v>811</v>
      </c>
      <c r="J67" s="13"/>
      <c r="K67" s="13"/>
      <c r="L67" s="13"/>
      <c r="M67" s="13"/>
      <c r="N67" s="13" t="s">
        <v>811</v>
      </c>
      <c r="O67" s="13" t="s">
        <v>811</v>
      </c>
      <c r="P67" s="13"/>
      <c r="Q67" s="13" t="s">
        <v>811</v>
      </c>
      <c r="R67" s="13"/>
      <c r="S67" s="13" t="s">
        <v>811</v>
      </c>
      <c r="T67" s="13" t="s">
        <v>811</v>
      </c>
      <c r="U67" s="13" t="s">
        <v>811</v>
      </c>
      <c r="V67" s="13" t="s">
        <v>811</v>
      </c>
      <c r="W67" s="13" t="s">
        <v>811</v>
      </c>
      <c r="X67" s="13" t="s">
        <v>811</v>
      </c>
      <c r="Y67" s="13" t="s">
        <v>811</v>
      </c>
      <c r="Z67" s="13"/>
      <c r="AA67" s="13"/>
      <c r="AB67" s="13" t="s">
        <v>811</v>
      </c>
      <c r="AC67" s="13" t="s">
        <v>811</v>
      </c>
      <c r="AD67" s="13" t="s">
        <v>811</v>
      </c>
      <c r="AE67" s="13" t="s">
        <v>811</v>
      </c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21">
        <f>SUMIF(I67:AY67,"x",I$4:$AY66)</f>
        <v>757100</v>
      </c>
      <c r="BA67" s="12">
        <v>0</v>
      </c>
      <c r="BB67" s="3" t="s">
        <v>898</v>
      </c>
    </row>
    <row r="68" spans="1:54" s="3" customFormat="1" ht="18" customHeight="1" x14ac:dyDescent="0.25">
      <c r="A68" s="8">
        <f t="shared" si="0"/>
        <v>64</v>
      </c>
      <c r="B68" s="24">
        <v>1109121</v>
      </c>
      <c r="C68" s="9" t="s">
        <v>269</v>
      </c>
      <c r="D68" s="10">
        <v>1984</v>
      </c>
      <c r="E68" s="10" t="s">
        <v>3</v>
      </c>
      <c r="F68" s="14" t="s">
        <v>8</v>
      </c>
      <c r="G68" s="11" t="s">
        <v>839</v>
      </c>
      <c r="H68" s="11" t="s">
        <v>848</v>
      </c>
      <c r="I68" s="10" t="s">
        <v>811</v>
      </c>
      <c r="J68" s="10"/>
      <c r="K68" s="10"/>
      <c r="L68" s="10"/>
      <c r="M68" s="10"/>
      <c r="N68" s="10" t="s">
        <v>811</v>
      </c>
      <c r="O68" s="10" t="s">
        <v>811</v>
      </c>
      <c r="P68" s="10" t="s">
        <v>811</v>
      </c>
      <c r="Q68" s="10"/>
      <c r="R68" s="10"/>
      <c r="S68" s="10" t="s">
        <v>811</v>
      </c>
      <c r="T68" s="10" t="s">
        <v>811</v>
      </c>
      <c r="U68" s="10" t="s">
        <v>811</v>
      </c>
      <c r="V68" s="10" t="s">
        <v>811</v>
      </c>
      <c r="W68" s="10" t="s">
        <v>811</v>
      </c>
      <c r="X68" s="10" t="s">
        <v>811</v>
      </c>
      <c r="Y68" s="10" t="s">
        <v>811</v>
      </c>
      <c r="Z68" s="10" t="s">
        <v>811</v>
      </c>
      <c r="AA68" s="10" t="s">
        <v>811</v>
      </c>
      <c r="AB68" s="10" t="s">
        <v>811</v>
      </c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21">
        <f>SUMIF(I68:AY68,"x",I$4:$AY67)</f>
        <v>869300</v>
      </c>
      <c r="BA68" s="12">
        <v>0</v>
      </c>
      <c r="BB68" s="3" t="s">
        <v>898</v>
      </c>
    </row>
    <row r="69" spans="1:54" s="3" customFormat="1" ht="18" customHeight="1" x14ac:dyDescent="0.25">
      <c r="A69" s="8">
        <f t="shared" si="0"/>
        <v>65</v>
      </c>
      <c r="B69" s="24">
        <v>2208579</v>
      </c>
      <c r="C69" s="9" t="s">
        <v>93</v>
      </c>
      <c r="D69" s="10">
        <v>1976</v>
      </c>
      <c r="E69" s="10" t="s">
        <v>5</v>
      </c>
      <c r="F69" s="10" t="s">
        <v>4</v>
      </c>
      <c r="G69" s="11" t="s">
        <v>849</v>
      </c>
      <c r="H69" s="11" t="s">
        <v>848</v>
      </c>
      <c r="I69" s="10" t="s">
        <v>811</v>
      </c>
      <c r="J69" s="10" t="s">
        <v>811</v>
      </c>
      <c r="K69" s="10" t="s">
        <v>811</v>
      </c>
      <c r="L69" s="10" t="s">
        <v>811</v>
      </c>
      <c r="M69" s="10" t="s">
        <v>811</v>
      </c>
      <c r="N69" s="10" t="s">
        <v>811</v>
      </c>
      <c r="O69" s="10" t="s">
        <v>811</v>
      </c>
      <c r="P69" s="10"/>
      <c r="Q69" s="10" t="s">
        <v>811</v>
      </c>
      <c r="R69" s="10"/>
      <c r="S69" s="10" t="s">
        <v>811</v>
      </c>
      <c r="T69" s="10" t="s">
        <v>811</v>
      </c>
      <c r="U69" s="10" t="s">
        <v>811</v>
      </c>
      <c r="V69" s="10" t="s">
        <v>811</v>
      </c>
      <c r="W69" s="10" t="s">
        <v>811</v>
      </c>
      <c r="X69" s="10" t="s">
        <v>811</v>
      </c>
      <c r="Y69" s="10" t="s">
        <v>811</v>
      </c>
      <c r="Z69" s="10"/>
      <c r="AA69" s="10"/>
      <c r="AB69" s="10"/>
      <c r="AC69" s="10" t="s">
        <v>811</v>
      </c>
      <c r="AD69" s="10" t="s">
        <v>811</v>
      </c>
      <c r="AE69" s="10" t="s">
        <v>811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21">
        <f>SUMIF(I69:AY69,"x",I$4:$AY68)</f>
        <v>916600</v>
      </c>
      <c r="BA69" s="12">
        <v>0</v>
      </c>
      <c r="BB69" s="3" t="s">
        <v>898</v>
      </c>
    </row>
    <row r="70" spans="1:54" s="3" customFormat="1" ht="18" customHeight="1" x14ac:dyDescent="0.25">
      <c r="A70" s="8">
        <f t="shared" si="0"/>
        <v>66</v>
      </c>
      <c r="B70" s="24">
        <v>2208195</v>
      </c>
      <c r="C70" s="9" t="s">
        <v>94</v>
      </c>
      <c r="D70" s="10">
        <v>1998</v>
      </c>
      <c r="E70" s="10" t="s">
        <v>3</v>
      </c>
      <c r="F70" s="14" t="s">
        <v>4</v>
      </c>
      <c r="G70" s="11" t="s">
        <v>853</v>
      </c>
      <c r="H70" s="11" t="s">
        <v>848</v>
      </c>
      <c r="I70" s="13" t="s">
        <v>811</v>
      </c>
      <c r="J70" s="13"/>
      <c r="K70" s="13"/>
      <c r="L70" s="13"/>
      <c r="M70" s="13"/>
      <c r="N70" s="13" t="s">
        <v>811</v>
      </c>
      <c r="O70" s="13" t="s">
        <v>811</v>
      </c>
      <c r="P70" s="13"/>
      <c r="Q70" s="13" t="s">
        <v>811</v>
      </c>
      <c r="R70" s="13"/>
      <c r="S70" s="13" t="s">
        <v>811</v>
      </c>
      <c r="T70" s="13" t="s">
        <v>811</v>
      </c>
      <c r="U70" s="13" t="s">
        <v>811</v>
      </c>
      <c r="V70" s="13" t="s">
        <v>811</v>
      </c>
      <c r="W70" s="13" t="s">
        <v>811</v>
      </c>
      <c r="X70" s="13" t="s">
        <v>811</v>
      </c>
      <c r="Y70" s="13" t="s">
        <v>811</v>
      </c>
      <c r="Z70" s="13"/>
      <c r="AA70" s="13"/>
      <c r="AB70" s="13" t="s">
        <v>811</v>
      </c>
      <c r="AC70" s="13" t="s">
        <v>811</v>
      </c>
      <c r="AD70" s="13" t="s">
        <v>811</v>
      </c>
      <c r="AE70" s="13" t="s">
        <v>811</v>
      </c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21">
        <f>SUMIF(I70:AY70,"x",I$4:$AY69)</f>
        <v>757100</v>
      </c>
      <c r="BA70" s="12">
        <v>0</v>
      </c>
      <c r="BB70" s="3" t="s">
        <v>898</v>
      </c>
    </row>
    <row r="71" spans="1:54" s="3" customFormat="1" ht="18" customHeight="1" x14ac:dyDescent="0.25">
      <c r="A71" s="8">
        <f t="shared" ref="A71:A134" si="1">A70+1</f>
        <v>67</v>
      </c>
      <c r="B71" s="24">
        <v>22081469</v>
      </c>
      <c r="C71" s="9" t="s">
        <v>95</v>
      </c>
      <c r="D71" s="10">
        <v>1977</v>
      </c>
      <c r="E71" s="10" t="s">
        <v>3</v>
      </c>
      <c r="F71" s="10" t="s">
        <v>4</v>
      </c>
      <c r="G71" s="11" t="s">
        <v>849</v>
      </c>
      <c r="H71" s="11" t="s">
        <v>848</v>
      </c>
      <c r="I71" s="13" t="s">
        <v>811</v>
      </c>
      <c r="J71" s="13"/>
      <c r="K71" s="13"/>
      <c r="L71" s="13"/>
      <c r="M71" s="13"/>
      <c r="N71" s="13" t="s">
        <v>811</v>
      </c>
      <c r="O71" s="13" t="s">
        <v>811</v>
      </c>
      <c r="P71" s="13"/>
      <c r="Q71" s="13" t="s">
        <v>811</v>
      </c>
      <c r="R71" s="13"/>
      <c r="S71" s="13" t="s">
        <v>811</v>
      </c>
      <c r="T71" s="13" t="s">
        <v>811</v>
      </c>
      <c r="U71" s="13" t="s">
        <v>811</v>
      </c>
      <c r="V71" s="13" t="s">
        <v>811</v>
      </c>
      <c r="W71" s="13" t="s">
        <v>811</v>
      </c>
      <c r="X71" s="13" t="s">
        <v>811</v>
      </c>
      <c r="Y71" s="13" t="s">
        <v>811</v>
      </c>
      <c r="Z71" s="13"/>
      <c r="AA71" s="13"/>
      <c r="AB71" s="13" t="s">
        <v>811</v>
      </c>
      <c r="AC71" s="13" t="s">
        <v>811</v>
      </c>
      <c r="AD71" s="13" t="s">
        <v>811</v>
      </c>
      <c r="AE71" s="13" t="s">
        <v>811</v>
      </c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21">
        <f>SUMIF(I71:AY71,"x",I$4:$AY70)</f>
        <v>757100</v>
      </c>
      <c r="BA71" s="12">
        <v>0</v>
      </c>
      <c r="BB71" s="3" t="s">
        <v>898</v>
      </c>
    </row>
    <row r="72" spans="1:54" s="3" customFormat="1" ht="18" customHeight="1" x14ac:dyDescent="0.25">
      <c r="A72" s="8">
        <f t="shared" si="1"/>
        <v>68</v>
      </c>
      <c r="B72" s="24">
        <v>22081000</v>
      </c>
      <c r="C72" s="9" t="s">
        <v>96</v>
      </c>
      <c r="D72" s="10">
        <v>1978</v>
      </c>
      <c r="E72" s="10" t="s">
        <v>5</v>
      </c>
      <c r="F72" s="10" t="s">
        <v>4</v>
      </c>
      <c r="G72" s="11" t="s">
        <v>849</v>
      </c>
      <c r="H72" s="11" t="s">
        <v>848</v>
      </c>
      <c r="I72" s="10" t="s">
        <v>811</v>
      </c>
      <c r="J72" s="10" t="s">
        <v>811</v>
      </c>
      <c r="K72" s="10" t="s">
        <v>811</v>
      </c>
      <c r="L72" s="10" t="s">
        <v>811</v>
      </c>
      <c r="M72" s="10" t="s">
        <v>811</v>
      </c>
      <c r="N72" s="10" t="s">
        <v>811</v>
      </c>
      <c r="O72" s="10" t="s">
        <v>811</v>
      </c>
      <c r="P72" s="10"/>
      <c r="Q72" s="10" t="s">
        <v>811</v>
      </c>
      <c r="R72" s="10"/>
      <c r="S72" s="10" t="s">
        <v>811</v>
      </c>
      <c r="T72" s="10" t="s">
        <v>811</v>
      </c>
      <c r="U72" s="10" t="s">
        <v>811</v>
      </c>
      <c r="V72" s="10" t="s">
        <v>811</v>
      </c>
      <c r="W72" s="10" t="s">
        <v>811</v>
      </c>
      <c r="X72" s="10" t="s">
        <v>811</v>
      </c>
      <c r="Y72" s="10" t="s">
        <v>811</v>
      </c>
      <c r="Z72" s="10"/>
      <c r="AA72" s="10"/>
      <c r="AB72" s="10"/>
      <c r="AC72" s="10" t="s">
        <v>811</v>
      </c>
      <c r="AD72" s="10" t="s">
        <v>811</v>
      </c>
      <c r="AE72" s="10" t="s">
        <v>811</v>
      </c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21">
        <f>SUMIF(I72:AY72,"x",I$4:$AY71)</f>
        <v>916600</v>
      </c>
      <c r="BA72" s="12">
        <v>0</v>
      </c>
      <c r="BB72" s="3" t="s">
        <v>898</v>
      </c>
    </row>
    <row r="73" spans="1:54" s="3" customFormat="1" ht="18" customHeight="1" x14ac:dyDescent="0.25">
      <c r="A73" s="8">
        <f t="shared" si="1"/>
        <v>69</v>
      </c>
      <c r="B73" s="24">
        <v>24061731</v>
      </c>
      <c r="C73" s="9" t="s">
        <v>97</v>
      </c>
      <c r="D73" s="10">
        <v>2003</v>
      </c>
      <c r="E73" s="10" t="s">
        <v>3</v>
      </c>
      <c r="F73" s="14" t="s">
        <v>4</v>
      </c>
      <c r="G73" s="11" t="s">
        <v>849</v>
      </c>
      <c r="H73" s="11" t="s">
        <v>848</v>
      </c>
      <c r="I73" s="13" t="s">
        <v>811</v>
      </c>
      <c r="J73" s="13"/>
      <c r="K73" s="13"/>
      <c r="L73" s="13"/>
      <c r="M73" s="13"/>
      <c r="N73" s="13" t="s">
        <v>811</v>
      </c>
      <c r="O73" s="13" t="s">
        <v>811</v>
      </c>
      <c r="P73" s="13"/>
      <c r="Q73" s="13" t="s">
        <v>811</v>
      </c>
      <c r="R73" s="13"/>
      <c r="S73" s="13" t="s">
        <v>811</v>
      </c>
      <c r="T73" s="13" t="s">
        <v>811</v>
      </c>
      <c r="U73" s="13" t="s">
        <v>811</v>
      </c>
      <c r="V73" s="13" t="s">
        <v>811</v>
      </c>
      <c r="W73" s="13" t="s">
        <v>811</v>
      </c>
      <c r="X73" s="13" t="s">
        <v>811</v>
      </c>
      <c r="Y73" s="13" t="s">
        <v>811</v>
      </c>
      <c r="Z73" s="13"/>
      <c r="AA73" s="13"/>
      <c r="AB73" s="13" t="s">
        <v>811</v>
      </c>
      <c r="AC73" s="13" t="s">
        <v>811</v>
      </c>
      <c r="AD73" s="13" t="s">
        <v>811</v>
      </c>
      <c r="AE73" s="13" t="s">
        <v>811</v>
      </c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21">
        <f>SUMIF(I73:AY73,"x",I$4:$AY72)</f>
        <v>757100</v>
      </c>
      <c r="BA73" s="12">
        <v>0</v>
      </c>
      <c r="BB73" s="3" t="s">
        <v>898</v>
      </c>
    </row>
    <row r="74" spans="1:54" s="3" customFormat="1" ht="18" customHeight="1" x14ac:dyDescent="0.25">
      <c r="A74" s="8">
        <f t="shared" si="1"/>
        <v>70</v>
      </c>
      <c r="B74" s="24">
        <v>24052561</v>
      </c>
      <c r="C74" s="9" t="s">
        <v>98</v>
      </c>
      <c r="D74" s="10">
        <v>2001</v>
      </c>
      <c r="E74" s="10" t="s">
        <v>3</v>
      </c>
      <c r="F74" s="10" t="s">
        <v>4</v>
      </c>
      <c r="G74" s="11" t="s">
        <v>849</v>
      </c>
      <c r="H74" s="11" t="s">
        <v>848</v>
      </c>
      <c r="I74" s="13" t="s">
        <v>811</v>
      </c>
      <c r="J74" s="13"/>
      <c r="K74" s="13"/>
      <c r="L74" s="13"/>
      <c r="M74" s="13"/>
      <c r="N74" s="13" t="s">
        <v>811</v>
      </c>
      <c r="O74" s="13" t="s">
        <v>811</v>
      </c>
      <c r="P74" s="13"/>
      <c r="Q74" s="13" t="s">
        <v>811</v>
      </c>
      <c r="R74" s="13"/>
      <c r="S74" s="13" t="s">
        <v>811</v>
      </c>
      <c r="T74" s="13" t="s">
        <v>811</v>
      </c>
      <c r="U74" s="13" t="s">
        <v>811</v>
      </c>
      <c r="V74" s="13" t="s">
        <v>811</v>
      </c>
      <c r="W74" s="13" t="s">
        <v>811</v>
      </c>
      <c r="X74" s="13" t="s">
        <v>811</v>
      </c>
      <c r="Y74" s="13" t="s">
        <v>811</v>
      </c>
      <c r="Z74" s="13"/>
      <c r="AA74" s="13"/>
      <c r="AB74" s="13" t="s">
        <v>811</v>
      </c>
      <c r="AC74" s="13" t="s">
        <v>811</v>
      </c>
      <c r="AD74" s="13" t="s">
        <v>811</v>
      </c>
      <c r="AE74" s="13" t="s">
        <v>811</v>
      </c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21">
        <f>SUMIF(I74:AY74,"x",I$4:$AY73)</f>
        <v>757100</v>
      </c>
      <c r="BA74" s="12">
        <v>0</v>
      </c>
      <c r="BB74" s="3" t="s">
        <v>898</v>
      </c>
    </row>
    <row r="75" spans="1:54" s="3" customFormat="1" ht="18" customHeight="1" x14ac:dyDescent="0.25">
      <c r="A75" s="8">
        <f t="shared" si="1"/>
        <v>71</v>
      </c>
      <c r="B75" s="24">
        <v>2206202</v>
      </c>
      <c r="C75" s="9" t="s">
        <v>99</v>
      </c>
      <c r="D75" s="10">
        <v>1999</v>
      </c>
      <c r="E75" s="10" t="s">
        <v>5</v>
      </c>
      <c r="F75" s="14" t="s">
        <v>7</v>
      </c>
      <c r="G75" s="11" t="s">
        <v>842</v>
      </c>
      <c r="H75" s="11" t="s">
        <v>848</v>
      </c>
      <c r="I75" s="10" t="s">
        <v>811</v>
      </c>
      <c r="J75" s="10" t="s">
        <v>811</v>
      </c>
      <c r="K75" s="10" t="s">
        <v>811</v>
      </c>
      <c r="L75" s="10"/>
      <c r="M75" s="10" t="s">
        <v>811</v>
      </c>
      <c r="N75" s="10" t="s">
        <v>811</v>
      </c>
      <c r="O75" s="10" t="s">
        <v>811</v>
      </c>
      <c r="P75" s="10"/>
      <c r="Q75" s="10" t="s">
        <v>811</v>
      </c>
      <c r="R75" s="10"/>
      <c r="S75" s="10" t="s">
        <v>811</v>
      </c>
      <c r="T75" s="10" t="s">
        <v>811</v>
      </c>
      <c r="U75" s="10" t="s">
        <v>811</v>
      </c>
      <c r="V75" s="10" t="s">
        <v>811</v>
      </c>
      <c r="W75" s="10" t="s">
        <v>811</v>
      </c>
      <c r="X75" s="10" t="s">
        <v>811</v>
      </c>
      <c r="Y75" s="10" t="s">
        <v>811</v>
      </c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21">
        <f>SUMIF(I75:AY75,"x",I$4:$AY74)</f>
        <v>639900</v>
      </c>
      <c r="BA75" s="12">
        <v>0</v>
      </c>
      <c r="BB75" s="3" t="s">
        <v>898</v>
      </c>
    </row>
    <row r="76" spans="1:54" s="3" customFormat="1" ht="18" customHeight="1" x14ac:dyDescent="0.25">
      <c r="A76" s="8">
        <f t="shared" si="1"/>
        <v>72</v>
      </c>
      <c r="B76" s="24">
        <v>24061695</v>
      </c>
      <c r="C76" s="9" t="s">
        <v>100</v>
      </c>
      <c r="D76" s="10">
        <v>1979</v>
      </c>
      <c r="E76" s="10" t="s">
        <v>3</v>
      </c>
      <c r="F76" s="14" t="s">
        <v>4</v>
      </c>
      <c r="G76" s="11" t="s">
        <v>849</v>
      </c>
      <c r="H76" s="11" t="s">
        <v>848</v>
      </c>
      <c r="I76" s="13" t="s">
        <v>811</v>
      </c>
      <c r="J76" s="13"/>
      <c r="K76" s="13"/>
      <c r="L76" s="13"/>
      <c r="M76" s="13"/>
      <c r="N76" s="13" t="s">
        <v>811</v>
      </c>
      <c r="O76" s="13" t="s">
        <v>811</v>
      </c>
      <c r="P76" s="13"/>
      <c r="Q76" s="13" t="s">
        <v>811</v>
      </c>
      <c r="R76" s="13"/>
      <c r="S76" s="13" t="s">
        <v>811</v>
      </c>
      <c r="T76" s="13" t="s">
        <v>811</v>
      </c>
      <c r="U76" s="13" t="s">
        <v>811</v>
      </c>
      <c r="V76" s="13" t="s">
        <v>811</v>
      </c>
      <c r="W76" s="13" t="s">
        <v>811</v>
      </c>
      <c r="X76" s="13" t="s">
        <v>811</v>
      </c>
      <c r="Y76" s="13" t="s">
        <v>811</v>
      </c>
      <c r="Z76" s="13"/>
      <c r="AA76" s="13"/>
      <c r="AB76" s="13" t="s">
        <v>811</v>
      </c>
      <c r="AC76" s="13" t="s">
        <v>811</v>
      </c>
      <c r="AD76" s="13" t="s">
        <v>811</v>
      </c>
      <c r="AE76" s="13" t="s">
        <v>811</v>
      </c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21">
        <f>SUMIF(I76:AY76,"x",I$4:$AY75)</f>
        <v>757100</v>
      </c>
      <c r="BA76" s="12">
        <v>0</v>
      </c>
      <c r="BB76" s="3" t="s">
        <v>898</v>
      </c>
    </row>
    <row r="77" spans="1:54" s="3" customFormat="1" ht="18" customHeight="1" x14ac:dyDescent="0.25">
      <c r="A77" s="8">
        <f t="shared" si="1"/>
        <v>73</v>
      </c>
      <c r="B77" s="24">
        <v>22081003</v>
      </c>
      <c r="C77" s="9" t="s">
        <v>101</v>
      </c>
      <c r="D77" s="10">
        <v>1991</v>
      </c>
      <c r="E77" s="10" t="s">
        <v>3</v>
      </c>
      <c r="F77" s="10" t="s">
        <v>4</v>
      </c>
      <c r="G77" s="11" t="s">
        <v>849</v>
      </c>
      <c r="H77" s="11" t="s">
        <v>848</v>
      </c>
      <c r="I77" s="13" t="s">
        <v>811</v>
      </c>
      <c r="J77" s="13"/>
      <c r="K77" s="13"/>
      <c r="L77" s="13"/>
      <c r="M77" s="13"/>
      <c r="N77" s="13" t="s">
        <v>811</v>
      </c>
      <c r="O77" s="13" t="s">
        <v>811</v>
      </c>
      <c r="P77" s="13"/>
      <c r="Q77" s="13" t="s">
        <v>811</v>
      </c>
      <c r="R77" s="13"/>
      <c r="S77" s="13" t="s">
        <v>811</v>
      </c>
      <c r="T77" s="13" t="s">
        <v>811</v>
      </c>
      <c r="U77" s="13" t="s">
        <v>811</v>
      </c>
      <c r="V77" s="13" t="s">
        <v>811</v>
      </c>
      <c r="W77" s="13" t="s">
        <v>811</v>
      </c>
      <c r="X77" s="13" t="s">
        <v>811</v>
      </c>
      <c r="Y77" s="13" t="s">
        <v>811</v>
      </c>
      <c r="Z77" s="13"/>
      <c r="AA77" s="13"/>
      <c r="AB77" s="13" t="s">
        <v>811</v>
      </c>
      <c r="AC77" s="13" t="s">
        <v>811</v>
      </c>
      <c r="AD77" s="13" t="s">
        <v>811</v>
      </c>
      <c r="AE77" s="13" t="s">
        <v>811</v>
      </c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21">
        <f>SUMIF(I77:AY77,"x",I$4:$AY76)</f>
        <v>757100</v>
      </c>
      <c r="BA77" s="12">
        <v>0</v>
      </c>
      <c r="BB77" s="3" t="s">
        <v>898</v>
      </c>
    </row>
    <row r="78" spans="1:54" s="3" customFormat="1" ht="18" customHeight="1" x14ac:dyDescent="0.25">
      <c r="A78" s="8">
        <f t="shared" si="1"/>
        <v>74</v>
      </c>
      <c r="B78" s="24">
        <v>23101382</v>
      </c>
      <c r="C78" s="9" t="s">
        <v>102</v>
      </c>
      <c r="D78" s="10">
        <v>1996</v>
      </c>
      <c r="E78" s="10" t="s">
        <v>3</v>
      </c>
      <c r="F78" s="14" t="s">
        <v>4</v>
      </c>
      <c r="G78" s="11" t="s">
        <v>849</v>
      </c>
      <c r="H78" s="11" t="s">
        <v>848</v>
      </c>
      <c r="I78" s="13" t="s">
        <v>811</v>
      </c>
      <c r="J78" s="13"/>
      <c r="K78" s="13"/>
      <c r="L78" s="13"/>
      <c r="M78" s="13"/>
      <c r="N78" s="13" t="s">
        <v>811</v>
      </c>
      <c r="O78" s="13" t="s">
        <v>811</v>
      </c>
      <c r="P78" s="13"/>
      <c r="Q78" s="13" t="s">
        <v>811</v>
      </c>
      <c r="R78" s="13"/>
      <c r="S78" s="13" t="s">
        <v>811</v>
      </c>
      <c r="T78" s="13" t="s">
        <v>811</v>
      </c>
      <c r="U78" s="13" t="s">
        <v>811</v>
      </c>
      <c r="V78" s="13" t="s">
        <v>811</v>
      </c>
      <c r="W78" s="13" t="s">
        <v>811</v>
      </c>
      <c r="X78" s="13" t="s">
        <v>811</v>
      </c>
      <c r="Y78" s="13" t="s">
        <v>811</v>
      </c>
      <c r="Z78" s="13"/>
      <c r="AA78" s="13"/>
      <c r="AB78" s="13" t="s">
        <v>811</v>
      </c>
      <c r="AC78" s="13" t="s">
        <v>811</v>
      </c>
      <c r="AD78" s="13" t="s">
        <v>811</v>
      </c>
      <c r="AE78" s="13" t="s">
        <v>811</v>
      </c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21">
        <f>SUMIF(I78:AY78,"x",I$4:$AY77)</f>
        <v>757100</v>
      </c>
      <c r="BA78" s="12">
        <v>0</v>
      </c>
      <c r="BB78" s="3" t="s">
        <v>898</v>
      </c>
    </row>
    <row r="79" spans="1:54" s="3" customFormat="1" ht="18" customHeight="1" x14ac:dyDescent="0.25">
      <c r="A79" s="8">
        <f t="shared" si="1"/>
        <v>75</v>
      </c>
      <c r="B79" s="24">
        <v>24052571</v>
      </c>
      <c r="C79" s="9" t="s">
        <v>103</v>
      </c>
      <c r="D79" s="10">
        <v>1980</v>
      </c>
      <c r="E79" s="10" t="s">
        <v>3</v>
      </c>
      <c r="F79" s="14" t="s">
        <v>4</v>
      </c>
      <c r="G79" s="11" t="s">
        <v>849</v>
      </c>
      <c r="H79" s="11" t="s">
        <v>848</v>
      </c>
      <c r="I79" s="13" t="s">
        <v>811</v>
      </c>
      <c r="J79" s="13"/>
      <c r="K79" s="13"/>
      <c r="L79" s="13"/>
      <c r="M79" s="13"/>
      <c r="N79" s="13" t="s">
        <v>811</v>
      </c>
      <c r="O79" s="13" t="s">
        <v>811</v>
      </c>
      <c r="P79" s="13"/>
      <c r="Q79" s="13" t="s">
        <v>811</v>
      </c>
      <c r="R79" s="13"/>
      <c r="S79" s="13" t="s">
        <v>811</v>
      </c>
      <c r="T79" s="13" t="s">
        <v>811</v>
      </c>
      <c r="U79" s="13" t="s">
        <v>811</v>
      </c>
      <c r="V79" s="13" t="s">
        <v>811</v>
      </c>
      <c r="W79" s="13" t="s">
        <v>811</v>
      </c>
      <c r="X79" s="13" t="s">
        <v>811</v>
      </c>
      <c r="Y79" s="13" t="s">
        <v>811</v>
      </c>
      <c r="Z79" s="13"/>
      <c r="AA79" s="13"/>
      <c r="AB79" s="13" t="s">
        <v>811</v>
      </c>
      <c r="AC79" s="13" t="s">
        <v>811</v>
      </c>
      <c r="AD79" s="13" t="s">
        <v>811</v>
      </c>
      <c r="AE79" s="13" t="s">
        <v>811</v>
      </c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21">
        <f>SUMIF(I79:AY79,"x",I$4:$AY78)</f>
        <v>757100</v>
      </c>
      <c r="BA79" s="12">
        <v>0</v>
      </c>
      <c r="BB79" s="3" t="s">
        <v>898</v>
      </c>
    </row>
    <row r="80" spans="1:54" s="3" customFormat="1" ht="18" customHeight="1" x14ac:dyDescent="0.25">
      <c r="A80" s="8">
        <f t="shared" si="1"/>
        <v>76</v>
      </c>
      <c r="B80" s="24">
        <v>2209847</v>
      </c>
      <c r="C80" s="9" t="s">
        <v>104</v>
      </c>
      <c r="D80" s="10">
        <v>2002</v>
      </c>
      <c r="E80" s="10" t="s">
        <v>3</v>
      </c>
      <c r="F80" s="10" t="s">
        <v>4</v>
      </c>
      <c r="G80" s="11" t="s">
        <v>849</v>
      </c>
      <c r="H80" s="11" t="s">
        <v>848</v>
      </c>
      <c r="I80" s="13" t="s">
        <v>811</v>
      </c>
      <c r="J80" s="13"/>
      <c r="K80" s="13"/>
      <c r="L80" s="13"/>
      <c r="M80" s="13"/>
      <c r="N80" s="13" t="s">
        <v>811</v>
      </c>
      <c r="O80" s="13" t="s">
        <v>811</v>
      </c>
      <c r="P80" s="13"/>
      <c r="Q80" s="13" t="s">
        <v>811</v>
      </c>
      <c r="R80" s="13"/>
      <c r="S80" s="13" t="s">
        <v>811</v>
      </c>
      <c r="T80" s="13" t="s">
        <v>811</v>
      </c>
      <c r="U80" s="13" t="s">
        <v>811</v>
      </c>
      <c r="V80" s="13" t="s">
        <v>811</v>
      </c>
      <c r="W80" s="13" t="s">
        <v>811</v>
      </c>
      <c r="X80" s="13" t="s">
        <v>811</v>
      </c>
      <c r="Y80" s="13" t="s">
        <v>811</v>
      </c>
      <c r="Z80" s="13"/>
      <c r="AA80" s="13"/>
      <c r="AB80" s="13" t="s">
        <v>811</v>
      </c>
      <c r="AC80" s="13" t="s">
        <v>811</v>
      </c>
      <c r="AD80" s="13" t="s">
        <v>811</v>
      </c>
      <c r="AE80" s="13" t="s">
        <v>811</v>
      </c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21">
        <f>SUMIF(I80:AY80,"x",I$4:$AY79)</f>
        <v>757100</v>
      </c>
      <c r="BA80" s="12">
        <v>0</v>
      </c>
      <c r="BB80" s="3" t="s">
        <v>898</v>
      </c>
    </row>
    <row r="81" spans="1:54" s="3" customFormat="1" ht="18" customHeight="1" x14ac:dyDescent="0.25">
      <c r="A81" s="8">
        <f t="shared" si="1"/>
        <v>77</v>
      </c>
      <c r="B81" s="24">
        <v>2208585</v>
      </c>
      <c r="C81" s="9" t="s">
        <v>105</v>
      </c>
      <c r="D81" s="10">
        <v>1989</v>
      </c>
      <c r="E81" s="10" t="s">
        <v>5</v>
      </c>
      <c r="F81" s="10" t="s">
        <v>4</v>
      </c>
      <c r="G81" s="11" t="s">
        <v>849</v>
      </c>
      <c r="H81" s="11" t="s">
        <v>848</v>
      </c>
      <c r="I81" s="10" t="s">
        <v>811</v>
      </c>
      <c r="J81" s="10" t="s">
        <v>811</v>
      </c>
      <c r="K81" s="10" t="s">
        <v>811</v>
      </c>
      <c r="L81" s="10" t="s">
        <v>811</v>
      </c>
      <c r="M81" s="10" t="s">
        <v>811</v>
      </c>
      <c r="N81" s="10" t="s">
        <v>811</v>
      </c>
      <c r="O81" s="10" t="s">
        <v>811</v>
      </c>
      <c r="P81" s="10"/>
      <c r="Q81" s="10" t="s">
        <v>811</v>
      </c>
      <c r="R81" s="10"/>
      <c r="S81" s="10" t="s">
        <v>811</v>
      </c>
      <c r="T81" s="10" t="s">
        <v>811</v>
      </c>
      <c r="U81" s="10" t="s">
        <v>811</v>
      </c>
      <c r="V81" s="10" t="s">
        <v>811</v>
      </c>
      <c r="W81" s="10" t="s">
        <v>811</v>
      </c>
      <c r="X81" s="10" t="s">
        <v>811</v>
      </c>
      <c r="Y81" s="10" t="s">
        <v>811</v>
      </c>
      <c r="Z81" s="10"/>
      <c r="AA81" s="10"/>
      <c r="AB81" s="10"/>
      <c r="AC81" s="10" t="s">
        <v>811</v>
      </c>
      <c r="AD81" s="10" t="s">
        <v>811</v>
      </c>
      <c r="AE81" s="10" t="s">
        <v>811</v>
      </c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21">
        <f>SUMIF(I81:AY81,"x",I$4:$AY80)</f>
        <v>916600</v>
      </c>
      <c r="BA81" s="12">
        <v>0</v>
      </c>
      <c r="BB81" s="3" t="s">
        <v>898</v>
      </c>
    </row>
    <row r="82" spans="1:54" s="3" customFormat="1" ht="18" customHeight="1" x14ac:dyDescent="0.25">
      <c r="A82" s="8">
        <f t="shared" si="1"/>
        <v>78</v>
      </c>
      <c r="B82" s="24">
        <v>22031102</v>
      </c>
      <c r="C82" s="9" t="s">
        <v>106</v>
      </c>
      <c r="D82" s="10">
        <v>2000</v>
      </c>
      <c r="E82" s="10" t="s">
        <v>3</v>
      </c>
      <c r="F82" s="14" t="s">
        <v>4</v>
      </c>
      <c r="G82" s="11" t="s">
        <v>851</v>
      </c>
      <c r="H82" s="11" t="s">
        <v>848</v>
      </c>
      <c r="I82" s="13" t="s">
        <v>811</v>
      </c>
      <c r="J82" s="13"/>
      <c r="K82" s="13"/>
      <c r="L82" s="13"/>
      <c r="M82" s="13"/>
      <c r="N82" s="13" t="s">
        <v>811</v>
      </c>
      <c r="O82" s="13" t="s">
        <v>811</v>
      </c>
      <c r="P82" s="13"/>
      <c r="Q82" s="13" t="s">
        <v>811</v>
      </c>
      <c r="R82" s="13"/>
      <c r="S82" s="13" t="s">
        <v>811</v>
      </c>
      <c r="T82" s="13" t="s">
        <v>811</v>
      </c>
      <c r="U82" s="13" t="s">
        <v>811</v>
      </c>
      <c r="V82" s="13" t="s">
        <v>811</v>
      </c>
      <c r="W82" s="13" t="s">
        <v>811</v>
      </c>
      <c r="X82" s="13" t="s">
        <v>811</v>
      </c>
      <c r="Y82" s="13" t="s">
        <v>811</v>
      </c>
      <c r="Z82" s="13"/>
      <c r="AA82" s="13"/>
      <c r="AB82" s="13" t="s">
        <v>811</v>
      </c>
      <c r="AC82" s="13" t="s">
        <v>811</v>
      </c>
      <c r="AD82" s="13" t="s">
        <v>811</v>
      </c>
      <c r="AE82" s="13" t="s">
        <v>811</v>
      </c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21">
        <f>SUMIF(I82:AY82,"x",I$4:$AY81)</f>
        <v>757100</v>
      </c>
      <c r="BA82" s="12">
        <v>0</v>
      </c>
      <c r="BB82" s="3" t="s">
        <v>898</v>
      </c>
    </row>
    <row r="83" spans="1:54" s="3" customFormat="1" ht="18" customHeight="1" x14ac:dyDescent="0.25">
      <c r="A83" s="8">
        <f t="shared" si="1"/>
        <v>79</v>
      </c>
      <c r="B83" s="24">
        <v>1503491</v>
      </c>
      <c r="C83" s="9" t="s">
        <v>107</v>
      </c>
      <c r="D83" s="10">
        <v>1988</v>
      </c>
      <c r="E83" s="10" t="s">
        <v>5</v>
      </c>
      <c r="F83" s="14" t="s">
        <v>7</v>
      </c>
      <c r="G83" s="11" t="s">
        <v>843</v>
      </c>
      <c r="H83" s="11" t="s">
        <v>848</v>
      </c>
      <c r="I83" s="10" t="s">
        <v>811</v>
      </c>
      <c r="J83" s="10" t="s">
        <v>811</v>
      </c>
      <c r="K83" s="10" t="s">
        <v>811</v>
      </c>
      <c r="L83" s="10" t="s">
        <v>811</v>
      </c>
      <c r="M83" s="10" t="s">
        <v>811</v>
      </c>
      <c r="N83" s="10" t="s">
        <v>811</v>
      </c>
      <c r="O83" s="10" t="s">
        <v>811</v>
      </c>
      <c r="P83" s="10"/>
      <c r="Q83" s="10" t="s">
        <v>811</v>
      </c>
      <c r="R83" s="10"/>
      <c r="S83" s="10" t="s">
        <v>811</v>
      </c>
      <c r="T83" s="10" t="s">
        <v>811</v>
      </c>
      <c r="U83" s="10" t="s">
        <v>811</v>
      </c>
      <c r="V83" s="10" t="s">
        <v>811</v>
      </c>
      <c r="W83" s="10" t="s">
        <v>811</v>
      </c>
      <c r="X83" s="10" t="s">
        <v>811</v>
      </c>
      <c r="Y83" s="10" t="s">
        <v>811</v>
      </c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21">
        <f>SUMIF(I83:AY83,"x",I$4:$AY82)</f>
        <v>744900</v>
      </c>
      <c r="BA83" s="12">
        <v>0</v>
      </c>
      <c r="BB83" s="3" t="s">
        <v>898</v>
      </c>
    </row>
    <row r="84" spans="1:54" s="3" customFormat="1" ht="18" customHeight="1" x14ac:dyDescent="0.25">
      <c r="A84" s="8">
        <f t="shared" si="1"/>
        <v>80</v>
      </c>
      <c r="B84" s="24">
        <v>2406264</v>
      </c>
      <c r="C84" s="9" t="s">
        <v>108</v>
      </c>
      <c r="D84" s="10">
        <v>2002</v>
      </c>
      <c r="E84" s="10" t="s">
        <v>3</v>
      </c>
      <c r="F84" s="14" t="s">
        <v>4</v>
      </c>
      <c r="G84" s="11" t="s">
        <v>849</v>
      </c>
      <c r="H84" s="11" t="s">
        <v>848</v>
      </c>
      <c r="I84" s="13" t="s">
        <v>811</v>
      </c>
      <c r="J84" s="13"/>
      <c r="K84" s="13"/>
      <c r="L84" s="13"/>
      <c r="M84" s="13"/>
      <c r="N84" s="13" t="s">
        <v>811</v>
      </c>
      <c r="O84" s="13" t="s">
        <v>811</v>
      </c>
      <c r="P84" s="13"/>
      <c r="Q84" s="13" t="s">
        <v>811</v>
      </c>
      <c r="R84" s="13"/>
      <c r="S84" s="13" t="s">
        <v>811</v>
      </c>
      <c r="T84" s="13" t="s">
        <v>811</v>
      </c>
      <c r="U84" s="13" t="s">
        <v>811</v>
      </c>
      <c r="V84" s="13" t="s">
        <v>811</v>
      </c>
      <c r="W84" s="13" t="s">
        <v>811</v>
      </c>
      <c r="X84" s="13" t="s">
        <v>811</v>
      </c>
      <c r="Y84" s="13" t="s">
        <v>811</v>
      </c>
      <c r="Z84" s="13"/>
      <c r="AA84" s="13"/>
      <c r="AB84" s="13" t="s">
        <v>811</v>
      </c>
      <c r="AC84" s="13" t="s">
        <v>811</v>
      </c>
      <c r="AD84" s="13" t="s">
        <v>811</v>
      </c>
      <c r="AE84" s="13" t="s">
        <v>811</v>
      </c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21">
        <f>SUMIF(I84:AY84,"x",I$4:$AY83)</f>
        <v>757100</v>
      </c>
      <c r="BA84" s="12">
        <v>0</v>
      </c>
      <c r="BB84" s="3" t="s">
        <v>898</v>
      </c>
    </row>
    <row r="85" spans="1:54" s="3" customFormat="1" ht="18" customHeight="1" x14ac:dyDescent="0.25">
      <c r="A85" s="8">
        <f t="shared" si="1"/>
        <v>81</v>
      </c>
      <c r="B85" s="24">
        <v>2206513</v>
      </c>
      <c r="C85" s="9" t="s">
        <v>758</v>
      </c>
      <c r="D85" s="10">
        <v>2001</v>
      </c>
      <c r="E85" s="10" t="s">
        <v>3</v>
      </c>
      <c r="F85" s="14" t="s">
        <v>4</v>
      </c>
      <c r="G85" s="11" t="s">
        <v>849</v>
      </c>
      <c r="H85" s="11" t="s">
        <v>848</v>
      </c>
      <c r="I85" s="13" t="s">
        <v>811</v>
      </c>
      <c r="J85" s="13"/>
      <c r="K85" s="13"/>
      <c r="L85" s="13"/>
      <c r="M85" s="13"/>
      <c r="N85" s="13" t="s">
        <v>811</v>
      </c>
      <c r="O85" s="13" t="s">
        <v>811</v>
      </c>
      <c r="P85" s="13"/>
      <c r="Q85" s="13" t="s">
        <v>811</v>
      </c>
      <c r="R85" s="13"/>
      <c r="S85" s="13" t="s">
        <v>811</v>
      </c>
      <c r="T85" s="13" t="s">
        <v>811</v>
      </c>
      <c r="U85" s="13" t="s">
        <v>811</v>
      </c>
      <c r="V85" s="13" t="s">
        <v>811</v>
      </c>
      <c r="W85" s="13" t="s">
        <v>811</v>
      </c>
      <c r="X85" s="13" t="s">
        <v>811</v>
      </c>
      <c r="Y85" s="13" t="s">
        <v>811</v>
      </c>
      <c r="Z85" s="13"/>
      <c r="AA85" s="13"/>
      <c r="AB85" s="13" t="s">
        <v>811</v>
      </c>
      <c r="AC85" s="13" t="s">
        <v>811</v>
      </c>
      <c r="AD85" s="13" t="s">
        <v>811</v>
      </c>
      <c r="AE85" s="13" t="s">
        <v>811</v>
      </c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21">
        <f>SUMIF(I85:AY85,"x",I$4:$AY84)</f>
        <v>757100</v>
      </c>
      <c r="BA85" s="12">
        <v>0</v>
      </c>
      <c r="BB85" s="3" t="s">
        <v>898</v>
      </c>
    </row>
    <row r="86" spans="1:54" s="3" customFormat="1" ht="18" customHeight="1" x14ac:dyDescent="0.25">
      <c r="A86" s="8">
        <f t="shared" si="1"/>
        <v>82</v>
      </c>
      <c r="B86" s="24">
        <v>1507095</v>
      </c>
      <c r="C86" s="9" t="s">
        <v>109</v>
      </c>
      <c r="D86" s="10">
        <v>1992</v>
      </c>
      <c r="E86" s="10" t="s">
        <v>3</v>
      </c>
      <c r="F86" s="14" t="s">
        <v>4</v>
      </c>
      <c r="G86" s="11" t="s">
        <v>853</v>
      </c>
      <c r="H86" s="11" t="s">
        <v>848</v>
      </c>
      <c r="I86" s="13" t="s">
        <v>811</v>
      </c>
      <c r="J86" s="13"/>
      <c r="K86" s="13"/>
      <c r="L86" s="13"/>
      <c r="M86" s="13"/>
      <c r="N86" s="13" t="s">
        <v>811</v>
      </c>
      <c r="O86" s="13" t="s">
        <v>811</v>
      </c>
      <c r="P86" s="13"/>
      <c r="Q86" s="13" t="s">
        <v>811</v>
      </c>
      <c r="R86" s="13"/>
      <c r="S86" s="13" t="s">
        <v>811</v>
      </c>
      <c r="T86" s="13" t="s">
        <v>811</v>
      </c>
      <c r="U86" s="13" t="s">
        <v>811</v>
      </c>
      <c r="V86" s="13" t="s">
        <v>811</v>
      </c>
      <c r="W86" s="13" t="s">
        <v>811</v>
      </c>
      <c r="X86" s="13" t="s">
        <v>811</v>
      </c>
      <c r="Y86" s="13" t="s">
        <v>811</v>
      </c>
      <c r="Z86" s="13"/>
      <c r="AA86" s="13"/>
      <c r="AB86" s="13" t="s">
        <v>811</v>
      </c>
      <c r="AC86" s="13" t="s">
        <v>811</v>
      </c>
      <c r="AD86" s="13" t="s">
        <v>811</v>
      </c>
      <c r="AE86" s="13" t="s">
        <v>811</v>
      </c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21">
        <f>SUMIF(I86:AY86,"x",I$4:$AY85)</f>
        <v>757100</v>
      </c>
      <c r="BA86" s="12">
        <v>0</v>
      </c>
      <c r="BB86" s="3" t="s">
        <v>898</v>
      </c>
    </row>
    <row r="87" spans="1:54" s="3" customFormat="1" ht="18" customHeight="1" x14ac:dyDescent="0.25">
      <c r="A87" s="8">
        <f t="shared" si="1"/>
        <v>83</v>
      </c>
      <c r="B87" s="24">
        <v>1010188</v>
      </c>
      <c r="C87" s="9" t="s">
        <v>110</v>
      </c>
      <c r="D87" s="10">
        <v>1992</v>
      </c>
      <c r="E87" s="10" t="s">
        <v>3</v>
      </c>
      <c r="F87" s="14" t="s">
        <v>4</v>
      </c>
      <c r="G87" s="11" t="s">
        <v>849</v>
      </c>
      <c r="H87" s="11" t="s">
        <v>848</v>
      </c>
      <c r="I87" s="13" t="s">
        <v>811</v>
      </c>
      <c r="J87" s="13"/>
      <c r="K87" s="13"/>
      <c r="L87" s="13"/>
      <c r="M87" s="13"/>
      <c r="N87" s="13" t="s">
        <v>811</v>
      </c>
      <c r="O87" s="13" t="s">
        <v>811</v>
      </c>
      <c r="P87" s="13"/>
      <c r="Q87" s="13" t="s">
        <v>811</v>
      </c>
      <c r="R87" s="13"/>
      <c r="S87" s="13" t="s">
        <v>811</v>
      </c>
      <c r="T87" s="13" t="s">
        <v>811</v>
      </c>
      <c r="U87" s="13" t="s">
        <v>811</v>
      </c>
      <c r="V87" s="13" t="s">
        <v>811</v>
      </c>
      <c r="W87" s="13" t="s">
        <v>811</v>
      </c>
      <c r="X87" s="13" t="s">
        <v>811</v>
      </c>
      <c r="Y87" s="13" t="s">
        <v>811</v>
      </c>
      <c r="Z87" s="13"/>
      <c r="AA87" s="13"/>
      <c r="AB87" s="13" t="s">
        <v>811</v>
      </c>
      <c r="AC87" s="13" t="s">
        <v>811</v>
      </c>
      <c r="AD87" s="13" t="s">
        <v>811</v>
      </c>
      <c r="AE87" s="13" t="s">
        <v>811</v>
      </c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21">
        <f>SUMIF(I87:AY87,"x",I$4:$AY86)</f>
        <v>757100</v>
      </c>
      <c r="BA87" s="12">
        <v>0</v>
      </c>
      <c r="BB87" s="3" t="s">
        <v>898</v>
      </c>
    </row>
    <row r="88" spans="1:54" s="3" customFormat="1" ht="18" customHeight="1" x14ac:dyDescent="0.25">
      <c r="A88" s="8">
        <f t="shared" si="1"/>
        <v>84</v>
      </c>
      <c r="B88" s="24">
        <v>2105696</v>
      </c>
      <c r="C88" s="9" t="s">
        <v>111</v>
      </c>
      <c r="D88" s="10">
        <v>1993</v>
      </c>
      <c r="E88" s="10" t="s">
        <v>5</v>
      </c>
      <c r="F88" s="14" t="s">
        <v>7</v>
      </c>
      <c r="G88" s="11" t="s">
        <v>853</v>
      </c>
      <c r="H88" s="11" t="s">
        <v>848</v>
      </c>
      <c r="I88" s="10" t="s">
        <v>811</v>
      </c>
      <c r="J88" s="10" t="s">
        <v>811</v>
      </c>
      <c r="K88" s="10" t="s">
        <v>811</v>
      </c>
      <c r="L88" s="10"/>
      <c r="M88" s="10" t="s">
        <v>811</v>
      </c>
      <c r="N88" s="10" t="s">
        <v>811</v>
      </c>
      <c r="O88" s="10" t="s">
        <v>811</v>
      </c>
      <c r="P88" s="10"/>
      <c r="Q88" s="10" t="s">
        <v>811</v>
      </c>
      <c r="R88" s="10"/>
      <c r="S88" s="10" t="s">
        <v>811</v>
      </c>
      <c r="T88" s="10" t="s">
        <v>811</v>
      </c>
      <c r="U88" s="10" t="s">
        <v>811</v>
      </c>
      <c r="V88" s="10"/>
      <c r="W88" s="10" t="s">
        <v>811</v>
      </c>
      <c r="X88" s="10" t="s">
        <v>811</v>
      </c>
      <c r="Y88" s="10" t="s">
        <v>811</v>
      </c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21">
        <f>SUMIF(I88:AY88,"x",I$4:$AY87)</f>
        <v>573400</v>
      </c>
      <c r="BA88" s="15" t="s">
        <v>774</v>
      </c>
      <c r="BB88" s="3" t="s">
        <v>898</v>
      </c>
    </row>
    <row r="89" spans="1:54" s="3" customFormat="1" ht="18" customHeight="1" x14ac:dyDescent="0.25">
      <c r="A89" s="8">
        <f t="shared" si="1"/>
        <v>85</v>
      </c>
      <c r="B89" s="24">
        <v>1308010</v>
      </c>
      <c r="C89" s="9" t="s">
        <v>270</v>
      </c>
      <c r="D89" s="10">
        <v>1990</v>
      </c>
      <c r="E89" s="10" t="s">
        <v>3</v>
      </c>
      <c r="F89" s="14" t="s">
        <v>8</v>
      </c>
      <c r="G89" s="11" t="s">
        <v>839</v>
      </c>
      <c r="H89" s="11" t="s">
        <v>848</v>
      </c>
      <c r="I89" s="10" t="s">
        <v>811</v>
      </c>
      <c r="J89" s="10"/>
      <c r="K89" s="10"/>
      <c r="L89" s="10"/>
      <c r="M89" s="10"/>
      <c r="N89" s="10" t="s">
        <v>811</v>
      </c>
      <c r="O89" s="10" t="s">
        <v>811</v>
      </c>
      <c r="P89" s="10" t="s">
        <v>811</v>
      </c>
      <c r="Q89" s="10"/>
      <c r="R89" s="10"/>
      <c r="S89" s="10" t="s">
        <v>811</v>
      </c>
      <c r="T89" s="10" t="s">
        <v>811</v>
      </c>
      <c r="U89" s="10" t="s">
        <v>811</v>
      </c>
      <c r="V89" s="10" t="s">
        <v>811</v>
      </c>
      <c r="W89" s="10" t="s">
        <v>811</v>
      </c>
      <c r="X89" s="10" t="s">
        <v>811</v>
      </c>
      <c r="Y89" s="10" t="s">
        <v>811</v>
      </c>
      <c r="Z89" s="10" t="s">
        <v>811</v>
      </c>
      <c r="AA89" s="10" t="s">
        <v>811</v>
      </c>
      <c r="AB89" s="10" t="s">
        <v>811</v>
      </c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21">
        <f>SUMIF(I89:AY89,"x",I$4:$AY88)</f>
        <v>869300</v>
      </c>
      <c r="BA89" s="12">
        <v>0</v>
      </c>
      <c r="BB89" s="3" t="s">
        <v>898</v>
      </c>
    </row>
    <row r="90" spans="1:54" s="3" customFormat="1" ht="18" customHeight="1" x14ac:dyDescent="0.25">
      <c r="A90" s="8">
        <f t="shared" si="1"/>
        <v>86</v>
      </c>
      <c r="B90" s="24">
        <v>2406551</v>
      </c>
      <c r="C90" s="9" t="s">
        <v>38</v>
      </c>
      <c r="D90" s="10">
        <v>2002</v>
      </c>
      <c r="E90" s="10" t="s">
        <v>3</v>
      </c>
      <c r="F90" s="14" t="s">
        <v>4</v>
      </c>
      <c r="G90" s="11" t="s">
        <v>849</v>
      </c>
      <c r="H90" s="11" t="s">
        <v>848</v>
      </c>
      <c r="I90" s="13" t="s">
        <v>811</v>
      </c>
      <c r="J90" s="13"/>
      <c r="K90" s="13"/>
      <c r="L90" s="13"/>
      <c r="M90" s="13"/>
      <c r="N90" s="13" t="s">
        <v>811</v>
      </c>
      <c r="O90" s="13" t="s">
        <v>811</v>
      </c>
      <c r="P90" s="13"/>
      <c r="Q90" s="13" t="s">
        <v>811</v>
      </c>
      <c r="R90" s="13"/>
      <c r="S90" s="13" t="s">
        <v>811</v>
      </c>
      <c r="T90" s="13" t="s">
        <v>811</v>
      </c>
      <c r="U90" s="13" t="s">
        <v>811</v>
      </c>
      <c r="V90" s="13" t="s">
        <v>811</v>
      </c>
      <c r="W90" s="13" t="s">
        <v>811</v>
      </c>
      <c r="X90" s="13" t="s">
        <v>811</v>
      </c>
      <c r="Y90" s="13" t="s">
        <v>811</v>
      </c>
      <c r="Z90" s="13"/>
      <c r="AA90" s="13"/>
      <c r="AB90" s="13" t="s">
        <v>811</v>
      </c>
      <c r="AC90" s="13" t="s">
        <v>811</v>
      </c>
      <c r="AD90" s="13" t="s">
        <v>811</v>
      </c>
      <c r="AE90" s="13" t="s">
        <v>811</v>
      </c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21">
        <f>SUMIF(I90:AY90,"x",I$4:$AY89)</f>
        <v>757100</v>
      </c>
      <c r="BA90" s="12">
        <v>0</v>
      </c>
      <c r="BB90" s="3" t="s">
        <v>898</v>
      </c>
    </row>
    <row r="91" spans="1:54" s="3" customFormat="1" ht="18" customHeight="1" x14ac:dyDescent="0.25">
      <c r="A91" s="8">
        <f t="shared" si="1"/>
        <v>87</v>
      </c>
      <c r="B91" s="24">
        <v>24061700</v>
      </c>
      <c r="C91" s="9" t="s">
        <v>112</v>
      </c>
      <c r="D91" s="10">
        <v>1975</v>
      </c>
      <c r="E91" s="10" t="s">
        <v>3</v>
      </c>
      <c r="F91" s="14" t="s">
        <v>4</v>
      </c>
      <c r="G91" s="11" t="s">
        <v>849</v>
      </c>
      <c r="H91" s="11" t="s">
        <v>848</v>
      </c>
      <c r="I91" s="13" t="s">
        <v>811</v>
      </c>
      <c r="J91" s="13"/>
      <c r="K91" s="13"/>
      <c r="L91" s="13"/>
      <c r="M91" s="13"/>
      <c r="N91" s="13" t="s">
        <v>811</v>
      </c>
      <c r="O91" s="13" t="s">
        <v>811</v>
      </c>
      <c r="P91" s="13"/>
      <c r="Q91" s="13" t="s">
        <v>811</v>
      </c>
      <c r="R91" s="13"/>
      <c r="S91" s="13" t="s">
        <v>811</v>
      </c>
      <c r="T91" s="13" t="s">
        <v>811</v>
      </c>
      <c r="U91" s="13" t="s">
        <v>811</v>
      </c>
      <c r="V91" s="13" t="s">
        <v>811</v>
      </c>
      <c r="W91" s="13" t="s">
        <v>811</v>
      </c>
      <c r="X91" s="13" t="s">
        <v>811</v>
      </c>
      <c r="Y91" s="13" t="s">
        <v>811</v>
      </c>
      <c r="Z91" s="13"/>
      <c r="AA91" s="13"/>
      <c r="AB91" s="13" t="s">
        <v>811</v>
      </c>
      <c r="AC91" s="13" t="s">
        <v>811</v>
      </c>
      <c r="AD91" s="13" t="s">
        <v>811</v>
      </c>
      <c r="AE91" s="13" t="s">
        <v>811</v>
      </c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21">
        <f>SUMIF(I91:AY91,"x",I$4:$AY90)</f>
        <v>757100</v>
      </c>
      <c r="BA91" s="12">
        <v>0</v>
      </c>
      <c r="BB91" s="3" t="s">
        <v>898</v>
      </c>
    </row>
    <row r="92" spans="1:54" s="3" customFormat="1" ht="18" customHeight="1" x14ac:dyDescent="0.25">
      <c r="A92" s="8">
        <f t="shared" si="1"/>
        <v>88</v>
      </c>
      <c r="B92" s="24">
        <v>1706110</v>
      </c>
      <c r="C92" s="9" t="s">
        <v>113</v>
      </c>
      <c r="D92" s="10">
        <v>1986</v>
      </c>
      <c r="E92" s="10" t="s">
        <v>3</v>
      </c>
      <c r="F92" s="14" t="s">
        <v>4</v>
      </c>
      <c r="G92" s="11" t="s">
        <v>853</v>
      </c>
      <c r="H92" s="11" t="s">
        <v>848</v>
      </c>
      <c r="I92" s="13" t="s">
        <v>811</v>
      </c>
      <c r="J92" s="13"/>
      <c r="K92" s="13"/>
      <c r="L92" s="13"/>
      <c r="M92" s="13"/>
      <c r="N92" s="13" t="s">
        <v>811</v>
      </c>
      <c r="O92" s="13" t="s">
        <v>811</v>
      </c>
      <c r="P92" s="13"/>
      <c r="Q92" s="13" t="s">
        <v>811</v>
      </c>
      <c r="R92" s="13"/>
      <c r="S92" s="13" t="s">
        <v>811</v>
      </c>
      <c r="T92" s="13" t="s">
        <v>811</v>
      </c>
      <c r="U92" s="13" t="s">
        <v>811</v>
      </c>
      <c r="V92" s="13" t="s">
        <v>811</v>
      </c>
      <c r="W92" s="13" t="s">
        <v>811</v>
      </c>
      <c r="X92" s="13" t="s">
        <v>811</v>
      </c>
      <c r="Y92" s="13" t="s">
        <v>811</v>
      </c>
      <c r="Z92" s="13"/>
      <c r="AA92" s="13"/>
      <c r="AB92" s="13" t="s">
        <v>811</v>
      </c>
      <c r="AC92" s="13" t="s">
        <v>811</v>
      </c>
      <c r="AD92" s="13" t="s">
        <v>811</v>
      </c>
      <c r="AE92" s="13" t="s">
        <v>811</v>
      </c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21">
        <f>SUMIF(I92:AY92,"x",I$4:$AY91)</f>
        <v>757100</v>
      </c>
      <c r="BA92" s="12">
        <v>0</v>
      </c>
      <c r="BB92" s="3" t="s">
        <v>898</v>
      </c>
    </row>
    <row r="93" spans="1:54" s="3" customFormat="1" ht="18" customHeight="1" x14ac:dyDescent="0.25">
      <c r="A93" s="8">
        <f t="shared" si="1"/>
        <v>89</v>
      </c>
      <c r="B93" s="24">
        <v>2406206</v>
      </c>
      <c r="C93" s="9" t="s">
        <v>114</v>
      </c>
      <c r="D93" s="10">
        <v>1994</v>
      </c>
      <c r="E93" s="10" t="s">
        <v>3</v>
      </c>
      <c r="F93" s="14" t="s">
        <v>4</v>
      </c>
      <c r="G93" s="11" t="s">
        <v>849</v>
      </c>
      <c r="H93" s="11" t="s">
        <v>848</v>
      </c>
      <c r="I93" s="13" t="s">
        <v>811</v>
      </c>
      <c r="J93" s="13"/>
      <c r="K93" s="13"/>
      <c r="L93" s="13"/>
      <c r="M93" s="13"/>
      <c r="N93" s="13" t="s">
        <v>811</v>
      </c>
      <c r="O93" s="13" t="s">
        <v>811</v>
      </c>
      <c r="P93" s="13"/>
      <c r="Q93" s="13" t="s">
        <v>811</v>
      </c>
      <c r="R93" s="13"/>
      <c r="S93" s="13" t="s">
        <v>811</v>
      </c>
      <c r="T93" s="13" t="s">
        <v>811</v>
      </c>
      <c r="U93" s="13" t="s">
        <v>811</v>
      </c>
      <c r="V93" s="13" t="s">
        <v>811</v>
      </c>
      <c r="W93" s="13" t="s">
        <v>811</v>
      </c>
      <c r="X93" s="13" t="s">
        <v>811</v>
      </c>
      <c r="Y93" s="13" t="s">
        <v>811</v>
      </c>
      <c r="Z93" s="13"/>
      <c r="AA93" s="13"/>
      <c r="AB93" s="13" t="s">
        <v>811</v>
      </c>
      <c r="AC93" s="13" t="s">
        <v>811</v>
      </c>
      <c r="AD93" s="13" t="s">
        <v>811</v>
      </c>
      <c r="AE93" s="13" t="s">
        <v>811</v>
      </c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21">
        <f>SUMIF(I93:AY93,"x",I$4:$AY92)</f>
        <v>757100</v>
      </c>
      <c r="BA93" s="12">
        <v>0</v>
      </c>
      <c r="BB93" s="3" t="s">
        <v>898</v>
      </c>
    </row>
    <row r="94" spans="1:54" s="3" customFormat="1" ht="18" customHeight="1" x14ac:dyDescent="0.25">
      <c r="A94" s="8">
        <f t="shared" si="1"/>
        <v>90</v>
      </c>
      <c r="B94" s="24">
        <v>22081495</v>
      </c>
      <c r="C94" s="9" t="s">
        <v>115</v>
      </c>
      <c r="D94" s="10">
        <v>1991</v>
      </c>
      <c r="E94" s="10" t="s">
        <v>5</v>
      </c>
      <c r="F94" s="10" t="s">
        <v>4</v>
      </c>
      <c r="G94" s="11" t="s">
        <v>851</v>
      </c>
      <c r="H94" s="11" t="s">
        <v>848</v>
      </c>
      <c r="I94" s="10" t="s">
        <v>811</v>
      </c>
      <c r="J94" s="10" t="s">
        <v>811</v>
      </c>
      <c r="K94" s="10" t="s">
        <v>811</v>
      </c>
      <c r="L94" s="10" t="s">
        <v>811</v>
      </c>
      <c r="M94" s="10" t="s">
        <v>811</v>
      </c>
      <c r="N94" s="10" t="s">
        <v>811</v>
      </c>
      <c r="O94" s="10" t="s">
        <v>811</v>
      </c>
      <c r="P94" s="10"/>
      <c r="Q94" s="10" t="s">
        <v>811</v>
      </c>
      <c r="R94" s="10"/>
      <c r="S94" s="10" t="s">
        <v>811</v>
      </c>
      <c r="T94" s="10" t="s">
        <v>811</v>
      </c>
      <c r="U94" s="10" t="s">
        <v>811</v>
      </c>
      <c r="V94" s="10" t="s">
        <v>811</v>
      </c>
      <c r="W94" s="10" t="s">
        <v>811</v>
      </c>
      <c r="X94" s="10" t="s">
        <v>811</v>
      </c>
      <c r="Y94" s="10" t="s">
        <v>811</v>
      </c>
      <c r="Z94" s="10"/>
      <c r="AA94" s="10"/>
      <c r="AB94" s="10"/>
      <c r="AC94" s="10" t="s">
        <v>811</v>
      </c>
      <c r="AD94" s="10" t="s">
        <v>811</v>
      </c>
      <c r="AE94" s="10" t="s">
        <v>811</v>
      </c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21">
        <f>SUMIF(I94:AY94,"x",I$4:$AY93)</f>
        <v>916600</v>
      </c>
      <c r="BA94" s="12">
        <v>0</v>
      </c>
      <c r="BB94" s="3" t="s">
        <v>898</v>
      </c>
    </row>
    <row r="95" spans="1:54" s="3" customFormat="1" ht="18" customHeight="1" x14ac:dyDescent="0.25">
      <c r="A95" s="8">
        <f t="shared" si="1"/>
        <v>91</v>
      </c>
      <c r="B95" s="24">
        <v>24061325</v>
      </c>
      <c r="C95" s="9" t="s">
        <v>116</v>
      </c>
      <c r="D95" s="10">
        <v>1985</v>
      </c>
      <c r="E95" s="10" t="s">
        <v>3</v>
      </c>
      <c r="F95" s="10" t="s">
        <v>4</v>
      </c>
      <c r="G95" s="11" t="s">
        <v>849</v>
      </c>
      <c r="H95" s="11" t="s">
        <v>848</v>
      </c>
      <c r="I95" s="13" t="s">
        <v>811</v>
      </c>
      <c r="J95" s="13"/>
      <c r="K95" s="13"/>
      <c r="L95" s="13"/>
      <c r="M95" s="13"/>
      <c r="N95" s="13" t="s">
        <v>811</v>
      </c>
      <c r="O95" s="13" t="s">
        <v>811</v>
      </c>
      <c r="P95" s="13"/>
      <c r="Q95" s="13" t="s">
        <v>811</v>
      </c>
      <c r="R95" s="13"/>
      <c r="S95" s="13" t="s">
        <v>811</v>
      </c>
      <c r="T95" s="13" t="s">
        <v>811</v>
      </c>
      <c r="U95" s="13" t="s">
        <v>811</v>
      </c>
      <c r="V95" s="13" t="s">
        <v>811</v>
      </c>
      <c r="W95" s="13" t="s">
        <v>811</v>
      </c>
      <c r="X95" s="13" t="s">
        <v>811</v>
      </c>
      <c r="Y95" s="13" t="s">
        <v>811</v>
      </c>
      <c r="Z95" s="13"/>
      <c r="AA95" s="13"/>
      <c r="AB95" s="13" t="s">
        <v>811</v>
      </c>
      <c r="AC95" s="13" t="s">
        <v>811</v>
      </c>
      <c r="AD95" s="13" t="s">
        <v>811</v>
      </c>
      <c r="AE95" s="13" t="s">
        <v>811</v>
      </c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21">
        <f>SUMIF(I95:AY95,"x",I$4:$AY94)</f>
        <v>757100</v>
      </c>
      <c r="BA95" s="12">
        <v>0</v>
      </c>
      <c r="BB95" s="3" t="s">
        <v>898</v>
      </c>
    </row>
    <row r="96" spans="1:54" s="3" customFormat="1" ht="18" customHeight="1" x14ac:dyDescent="0.25">
      <c r="A96" s="8">
        <f t="shared" si="1"/>
        <v>92</v>
      </c>
      <c r="B96" s="24">
        <v>22081478</v>
      </c>
      <c r="C96" s="9" t="s">
        <v>117</v>
      </c>
      <c r="D96" s="10">
        <v>1977</v>
      </c>
      <c r="E96" s="10" t="s">
        <v>5</v>
      </c>
      <c r="F96" s="10" t="s">
        <v>4</v>
      </c>
      <c r="G96" s="11" t="s">
        <v>849</v>
      </c>
      <c r="H96" s="11" t="s">
        <v>848</v>
      </c>
      <c r="I96" s="10" t="s">
        <v>811</v>
      </c>
      <c r="J96" s="10" t="s">
        <v>811</v>
      </c>
      <c r="K96" s="10" t="s">
        <v>811</v>
      </c>
      <c r="L96" s="10" t="s">
        <v>811</v>
      </c>
      <c r="M96" s="10" t="s">
        <v>811</v>
      </c>
      <c r="N96" s="10" t="s">
        <v>811</v>
      </c>
      <c r="O96" s="10" t="s">
        <v>811</v>
      </c>
      <c r="P96" s="10"/>
      <c r="Q96" s="10" t="s">
        <v>811</v>
      </c>
      <c r="R96" s="10"/>
      <c r="S96" s="10" t="s">
        <v>811</v>
      </c>
      <c r="T96" s="10" t="s">
        <v>811</v>
      </c>
      <c r="U96" s="10" t="s">
        <v>811</v>
      </c>
      <c r="V96" s="10" t="s">
        <v>811</v>
      </c>
      <c r="W96" s="10" t="s">
        <v>811</v>
      </c>
      <c r="X96" s="10" t="s">
        <v>811</v>
      </c>
      <c r="Y96" s="10" t="s">
        <v>811</v>
      </c>
      <c r="Z96" s="10"/>
      <c r="AA96" s="10"/>
      <c r="AB96" s="10"/>
      <c r="AC96" s="10" t="s">
        <v>811</v>
      </c>
      <c r="AD96" s="10" t="s">
        <v>811</v>
      </c>
      <c r="AE96" s="10" t="s">
        <v>811</v>
      </c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21">
        <f>SUMIF(I96:AY96,"x",I$4:$AY95)</f>
        <v>916600</v>
      </c>
      <c r="BA96" s="12">
        <v>0</v>
      </c>
      <c r="BB96" s="3" t="s">
        <v>898</v>
      </c>
    </row>
    <row r="97" spans="1:54" s="3" customFormat="1" ht="18" customHeight="1" x14ac:dyDescent="0.25">
      <c r="A97" s="8">
        <f t="shared" si="1"/>
        <v>93</v>
      </c>
      <c r="B97" s="24">
        <v>23091301</v>
      </c>
      <c r="C97" s="9" t="s">
        <v>118</v>
      </c>
      <c r="D97" s="10">
        <v>2001</v>
      </c>
      <c r="E97" s="10" t="s">
        <v>3</v>
      </c>
      <c r="F97" s="10" t="s">
        <v>7</v>
      </c>
      <c r="G97" s="11" t="s">
        <v>854</v>
      </c>
      <c r="H97" s="11" t="s">
        <v>848</v>
      </c>
      <c r="I97" s="10" t="s">
        <v>811</v>
      </c>
      <c r="J97" s="10"/>
      <c r="K97" s="10"/>
      <c r="L97" s="10"/>
      <c r="M97" s="10"/>
      <c r="N97" s="10" t="s">
        <v>811</v>
      </c>
      <c r="O97" s="10" t="s">
        <v>811</v>
      </c>
      <c r="P97" s="10"/>
      <c r="Q97" s="10" t="s">
        <v>811</v>
      </c>
      <c r="R97" s="10"/>
      <c r="S97" s="10" t="s">
        <v>811</v>
      </c>
      <c r="T97" s="10" t="s">
        <v>811</v>
      </c>
      <c r="U97" s="10" t="s">
        <v>811</v>
      </c>
      <c r="V97" s="10" t="s">
        <v>811</v>
      </c>
      <c r="W97" s="10" t="s">
        <v>811</v>
      </c>
      <c r="X97" s="10" t="s">
        <v>811</v>
      </c>
      <c r="Y97" s="10" t="s">
        <v>811</v>
      </c>
      <c r="Z97" s="10"/>
      <c r="AA97" s="10"/>
      <c r="AB97" s="10" t="s">
        <v>811</v>
      </c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21">
        <f>SUMIF(I97:AY97,"x",I$4:$AY96)</f>
        <v>585400</v>
      </c>
      <c r="BA97" s="12">
        <v>0</v>
      </c>
      <c r="BB97" s="3" t="s">
        <v>898</v>
      </c>
    </row>
    <row r="98" spans="1:54" s="3" customFormat="1" ht="18" customHeight="1" x14ac:dyDescent="0.25">
      <c r="A98" s="8">
        <f t="shared" si="1"/>
        <v>94</v>
      </c>
      <c r="B98" s="24">
        <v>2206429</v>
      </c>
      <c r="C98" s="9" t="s">
        <v>119</v>
      </c>
      <c r="D98" s="10">
        <v>1995</v>
      </c>
      <c r="E98" s="10" t="s">
        <v>3</v>
      </c>
      <c r="F98" s="10" t="s">
        <v>4</v>
      </c>
      <c r="G98" s="11" t="s">
        <v>849</v>
      </c>
      <c r="H98" s="11" t="s">
        <v>848</v>
      </c>
      <c r="I98" s="13" t="s">
        <v>811</v>
      </c>
      <c r="J98" s="13"/>
      <c r="K98" s="13"/>
      <c r="L98" s="13"/>
      <c r="M98" s="13"/>
      <c r="N98" s="13" t="s">
        <v>811</v>
      </c>
      <c r="O98" s="13" t="s">
        <v>811</v>
      </c>
      <c r="P98" s="13"/>
      <c r="Q98" s="13" t="s">
        <v>811</v>
      </c>
      <c r="R98" s="13"/>
      <c r="S98" s="13" t="s">
        <v>811</v>
      </c>
      <c r="T98" s="13" t="s">
        <v>811</v>
      </c>
      <c r="U98" s="13" t="s">
        <v>811</v>
      </c>
      <c r="V98" s="13" t="s">
        <v>811</v>
      </c>
      <c r="W98" s="13" t="s">
        <v>811</v>
      </c>
      <c r="X98" s="13" t="s">
        <v>811</v>
      </c>
      <c r="Y98" s="13" t="s">
        <v>811</v>
      </c>
      <c r="Z98" s="13"/>
      <c r="AA98" s="13"/>
      <c r="AB98" s="13" t="s">
        <v>811</v>
      </c>
      <c r="AC98" s="13" t="s">
        <v>811</v>
      </c>
      <c r="AD98" s="13" t="s">
        <v>811</v>
      </c>
      <c r="AE98" s="13" t="s">
        <v>811</v>
      </c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21">
        <f>SUMIF(I98:AY98,"x",I$4:$AY97)</f>
        <v>757100</v>
      </c>
      <c r="BA98" s="12">
        <v>0</v>
      </c>
      <c r="BB98" s="3" t="s">
        <v>898</v>
      </c>
    </row>
    <row r="99" spans="1:54" s="3" customFormat="1" ht="18" customHeight="1" x14ac:dyDescent="0.25">
      <c r="A99" s="8">
        <f t="shared" si="1"/>
        <v>95</v>
      </c>
      <c r="B99" s="24">
        <v>2401440</v>
      </c>
      <c r="C99" s="9" t="s">
        <v>120</v>
      </c>
      <c r="D99" s="10">
        <v>2001</v>
      </c>
      <c r="E99" s="10" t="s">
        <v>5</v>
      </c>
      <c r="F99" s="10" t="s">
        <v>7</v>
      </c>
      <c r="G99" s="11" t="s">
        <v>855</v>
      </c>
      <c r="H99" s="11" t="s">
        <v>848</v>
      </c>
      <c r="I99" s="10" t="s">
        <v>811</v>
      </c>
      <c r="J99" s="10" t="s">
        <v>811</v>
      </c>
      <c r="K99" s="10" t="s">
        <v>811</v>
      </c>
      <c r="L99" s="10"/>
      <c r="M99" s="10" t="s">
        <v>811</v>
      </c>
      <c r="N99" s="10" t="s">
        <v>811</v>
      </c>
      <c r="O99" s="10" t="s">
        <v>811</v>
      </c>
      <c r="P99" s="10"/>
      <c r="Q99" s="10" t="s">
        <v>811</v>
      </c>
      <c r="R99" s="10"/>
      <c r="S99" s="10" t="s">
        <v>811</v>
      </c>
      <c r="T99" s="10" t="s">
        <v>811</v>
      </c>
      <c r="U99" s="10" t="s">
        <v>811</v>
      </c>
      <c r="V99" s="10" t="s">
        <v>811</v>
      </c>
      <c r="W99" s="10" t="s">
        <v>811</v>
      </c>
      <c r="X99" s="10" t="s">
        <v>811</v>
      </c>
      <c r="Y99" s="10" t="s">
        <v>811</v>
      </c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21">
        <f>SUMIF(I99:AY99,"x",I$4:$AY98)</f>
        <v>639900</v>
      </c>
      <c r="BA99" s="12">
        <v>0</v>
      </c>
      <c r="BB99" s="3" t="s">
        <v>898</v>
      </c>
    </row>
    <row r="100" spans="1:54" s="3" customFormat="1" ht="18" customHeight="1" x14ac:dyDescent="0.25">
      <c r="A100" s="8">
        <f t="shared" si="1"/>
        <v>96</v>
      </c>
      <c r="B100" s="24">
        <v>1512335</v>
      </c>
      <c r="C100" s="9" t="s">
        <v>121</v>
      </c>
      <c r="D100" s="10">
        <v>1994</v>
      </c>
      <c r="E100" s="10" t="s">
        <v>3</v>
      </c>
      <c r="F100" s="10" t="s">
        <v>4</v>
      </c>
      <c r="G100" s="11" t="s">
        <v>849</v>
      </c>
      <c r="H100" s="11" t="s">
        <v>848</v>
      </c>
      <c r="I100" s="13" t="s">
        <v>811</v>
      </c>
      <c r="J100" s="13"/>
      <c r="K100" s="13"/>
      <c r="L100" s="13"/>
      <c r="M100" s="13"/>
      <c r="N100" s="13" t="s">
        <v>811</v>
      </c>
      <c r="O100" s="13" t="s">
        <v>811</v>
      </c>
      <c r="P100" s="13"/>
      <c r="Q100" s="13" t="s">
        <v>811</v>
      </c>
      <c r="R100" s="13"/>
      <c r="S100" s="13" t="s">
        <v>811</v>
      </c>
      <c r="T100" s="13" t="s">
        <v>811</v>
      </c>
      <c r="U100" s="13" t="s">
        <v>811</v>
      </c>
      <c r="V100" s="13" t="s">
        <v>811</v>
      </c>
      <c r="W100" s="13" t="s">
        <v>811</v>
      </c>
      <c r="X100" s="13" t="s">
        <v>811</v>
      </c>
      <c r="Y100" s="13" t="s">
        <v>811</v>
      </c>
      <c r="Z100" s="13"/>
      <c r="AA100" s="13"/>
      <c r="AB100" s="13" t="s">
        <v>811</v>
      </c>
      <c r="AC100" s="13" t="s">
        <v>811</v>
      </c>
      <c r="AD100" s="13" t="s">
        <v>811</v>
      </c>
      <c r="AE100" s="13" t="s">
        <v>811</v>
      </c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21">
        <f>SUMIF(I100:AY100,"x",I$4:$AY99)</f>
        <v>757100</v>
      </c>
      <c r="BA100" s="12">
        <v>0</v>
      </c>
      <c r="BB100" s="3" t="s">
        <v>898</v>
      </c>
    </row>
    <row r="101" spans="1:54" s="3" customFormat="1" ht="18" customHeight="1" x14ac:dyDescent="0.25">
      <c r="A101" s="8">
        <f t="shared" si="1"/>
        <v>97</v>
      </c>
      <c r="B101" s="24">
        <v>24061693</v>
      </c>
      <c r="C101" s="9" t="s">
        <v>122</v>
      </c>
      <c r="D101" s="10">
        <v>2003</v>
      </c>
      <c r="E101" s="10" t="s">
        <v>3</v>
      </c>
      <c r="F101" s="14" t="s">
        <v>4</v>
      </c>
      <c r="G101" s="11" t="s">
        <v>849</v>
      </c>
      <c r="H101" s="11" t="s">
        <v>848</v>
      </c>
      <c r="I101" s="13" t="s">
        <v>811</v>
      </c>
      <c r="J101" s="13"/>
      <c r="K101" s="13"/>
      <c r="L101" s="13"/>
      <c r="M101" s="13"/>
      <c r="N101" s="13" t="s">
        <v>811</v>
      </c>
      <c r="O101" s="13" t="s">
        <v>811</v>
      </c>
      <c r="P101" s="13"/>
      <c r="Q101" s="13" t="s">
        <v>811</v>
      </c>
      <c r="R101" s="13"/>
      <c r="S101" s="13" t="s">
        <v>811</v>
      </c>
      <c r="T101" s="13" t="s">
        <v>811</v>
      </c>
      <c r="U101" s="13" t="s">
        <v>811</v>
      </c>
      <c r="V101" s="13" t="s">
        <v>811</v>
      </c>
      <c r="W101" s="13" t="s">
        <v>811</v>
      </c>
      <c r="X101" s="13" t="s">
        <v>811</v>
      </c>
      <c r="Y101" s="13" t="s">
        <v>811</v>
      </c>
      <c r="Z101" s="13"/>
      <c r="AA101" s="13"/>
      <c r="AB101" s="13" t="s">
        <v>811</v>
      </c>
      <c r="AC101" s="13" t="s">
        <v>811</v>
      </c>
      <c r="AD101" s="13" t="s">
        <v>811</v>
      </c>
      <c r="AE101" s="13" t="s">
        <v>811</v>
      </c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21">
        <f>SUMIF(I101:AY101,"x",I$4:$AY100)</f>
        <v>757100</v>
      </c>
      <c r="BA101" s="12">
        <v>0</v>
      </c>
      <c r="BB101" s="3" t="s">
        <v>898</v>
      </c>
    </row>
    <row r="102" spans="1:54" s="3" customFormat="1" ht="18" customHeight="1" x14ac:dyDescent="0.25">
      <c r="A102" s="8">
        <f t="shared" si="1"/>
        <v>98</v>
      </c>
      <c r="B102" s="24">
        <v>2406277</v>
      </c>
      <c r="C102" s="9" t="s">
        <v>123</v>
      </c>
      <c r="D102" s="10">
        <v>1990</v>
      </c>
      <c r="E102" s="10" t="s">
        <v>3</v>
      </c>
      <c r="F102" s="14" t="s">
        <v>4</v>
      </c>
      <c r="G102" s="11" t="s">
        <v>849</v>
      </c>
      <c r="H102" s="11" t="s">
        <v>848</v>
      </c>
      <c r="I102" s="13" t="s">
        <v>811</v>
      </c>
      <c r="J102" s="13"/>
      <c r="K102" s="13"/>
      <c r="L102" s="13"/>
      <c r="M102" s="13"/>
      <c r="N102" s="13" t="s">
        <v>811</v>
      </c>
      <c r="O102" s="13" t="s">
        <v>811</v>
      </c>
      <c r="P102" s="13"/>
      <c r="Q102" s="13" t="s">
        <v>811</v>
      </c>
      <c r="R102" s="13"/>
      <c r="S102" s="13" t="s">
        <v>811</v>
      </c>
      <c r="T102" s="13" t="s">
        <v>811</v>
      </c>
      <c r="U102" s="13" t="s">
        <v>811</v>
      </c>
      <c r="V102" s="13" t="s">
        <v>811</v>
      </c>
      <c r="W102" s="13" t="s">
        <v>811</v>
      </c>
      <c r="X102" s="13" t="s">
        <v>811</v>
      </c>
      <c r="Y102" s="13" t="s">
        <v>811</v>
      </c>
      <c r="Z102" s="13"/>
      <c r="AA102" s="13"/>
      <c r="AB102" s="13" t="s">
        <v>811</v>
      </c>
      <c r="AC102" s="13" t="s">
        <v>811</v>
      </c>
      <c r="AD102" s="13" t="s">
        <v>811</v>
      </c>
      <c r="AE102" s="13" t="s">
        <v>811</v>
      </c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21">
        <f>SUMIF(I102:AY102,"x",I$4:$AY101)</f>
        <v>757100</v>
      </c>
      <c r="BA102" s="12">
        <v>0</v>
      </c>
      <c r="BB102" s="3" t="s">
        <v>898</v>
      </c>
    </row>
    <row r="103" spans="1:54" s="3" customFormat="1" ht="18" customHeight="1" x14ac:dyDescent="0.25">
      <c r="A103" s="8">
        <f t="shared" si="1"/>
        <v>99</v>
      </c>
      <c r="B103" s="24">
        <v>2206701</v>
      </c>
      <c r="C103" s="9" t="s">
        <v>124</v>
      </c>
      <c r="D103" s="10">
        <v>1996</v>
      </c>
      <c r="E103" s="10" t="s">
        <v>5</v>
      </c>
      <c r="F103" s="14" t="s">
        <v>4</v>
      </c>
      <c r="G103" s="11" t="s">
        <v>849</v>
      </c>
      <c r="H103" s="11" t="s">
        <v>848</v>
      </c>
      <c r="I103" s="10" t="s">
        <v>811</v>
      </c>
      <c r="J103" s="10" t="s">
        <v>811</v>
      </c>
      <c r="K103" s="10" t="s">
        <v>811</v>
      </c>
      <c r="L103" s="10" t="s">
        <v>811</v>
      </c>
      <c r="M103" s="10" t="s">
        <v>811</v>
      </c>
      <c r="N103" s="10" t="s">
        <v>811</v>
      </c>
      <c r="O103" s="10" t="s">
        <v>811</v>
      </c>
      <c r="P103" s="10"/>
      <c r="Q103" s="10" t="s">
        <v>811</v>
      </c>
      <c r="R103" s="10"/>
      <c r="S103" s="10" t="s">
        <v>811</v>
      </c>
      <c r="T103" s="10" t="s">
        <v>811</v>
      </c>
      <c r="U103" s="10" t="s">
        <v>811</v>
      </c>
      <c r="V103" s="10" t="s">
        <v>811</v>
      </c>
      <c r="W103" s="10" t="s">
        <v>811</v>
      </c>
      <c r="X103" s="10" t="s">
        <v>811</v>
      </c>
      <c r="Y103" s="10" t="s">
        <v>811</v>
      </c>
      <c r="Z103" s="10"/>
      <c r="AA103" s="10"/>
      <c r="AB103" s="10"/>
      <c r="AC103" s="10" t="s">
        <v>811</v>
      </c>
      <c r="AD103" s="10" t="s">
        <v>811</v>
      </c>
      <c r="AE103" s="10" t="s">
        <v>811</v>
      </c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21">
        <f>SUMIF(I103:AY103,"x",I$4:$AY102)</f>
        <v>916600</v>
      </c>
      <c r="BA103" s="12">
        <v>0</v>
      </c>
      <c r="BB103" s="3" t="s">
        <v>898</v>
      </c>
    </row>
    <row r="104" spans="1:54" s="3" customFormat="1" ht="18" customHeight="1" x14ac:dyDescent="0.25">
      <c r="A104" s="8">
        <f t="shared" si="1"/>
        <v>100</v>
      </c>
      <c r="B104" s="24">
        <v>23091299</v>
      </c>
      <c r="C104" s="9" t="s">
        <v>271</v>
      </c>
      <c r="D104" s="10">
        <v>1989</v>
      </c>
      <c r="E104" s="10" t="s">
        <v>5</v>
      </c>
      <c r="F104" s="14" t="s">
        <v>4</v>
      </c>
      <c r="G104" s="11" t="s">
        <v>849</v>
      </c>
      <c r="H104" s="11" t="s">
        <v>848</v>
      </c>
      <c r="I104" s="10" t="s">
        <v>811</v>
      </c>
      <c r="J104" s="10" t="s">
        <v>811</v>
      </c>
      <c r="K104" s="10" t="s">
        <v>811</v>
      </c>
      <c r="L104" s="10"/>
      <c r="M104" s="10" t="s">
        <v>811</v>
      </c>
      <c r="N104" s="10" t="s">
        <v>811</v>
      </c>
      <c r="O104" s="10" t="s">
        <v>811</v>
      </c>
      <c r="P104" s="10"/>
      <c r="Q104" s="10" t="s">
        <v>811</v>
      </c>
      <c r="R104" s="10"/>
      <c r="S104" s="10" t="s">
        <v>811</v>
      </c>
      <c r="T104" s="10" t="s">
        <v>811</v>
      </c>
      <c r="U104" s="10" t="s">
        <v>811</v>
      </c>
      <c r="V104" s="10" t="s">
        <v>811</v>
      </c>
      <c r="W104" s="10" t="s">
        <v>811</v>
      </c>
      <c r="X104" s="10" t="s">
        <v>811</v>
      </c>
      <c r="Y104" s="10" t="s">
        <v>811</v>
      </c>
      <c r="Z104" s="10"/>
      <c r="AA104" s="10"/>
      <c r="AB104" s="10"/>
      <c r="AC104" s="10" t="s">
        <v>811</v>
      </c>
      <c r="AD104" s="10" t="s">
        <v>811</v>
      </c>
      <c r="AE104" s="10" t="s">
        <v>811</v>
      </c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21">
        <f>SUMIF(I104:AY104,"x",I$4:$AY103)</f>
        <v>811600</v>
      </c>
      <c r="BA104" s="15" t="s">
        <v>771</v>
      </c>
      <c r="BB104" s="3" t="s">
        <v>898</v>
      </c>
    </row>
    <row r="105" spans="1:54" s="3" customFormat="1" ht="18" customHeight="1" x14ac:dyDescent="0.25">
      <c r="A105" s="8">
        <f t="shared" si="1"/>
        <v>101</v>
      </c>
      <c r="B105" s="24">
        <v>1103173</v>
      </c>
      <c r="C105" s="9" t="s">
        <v>125</v>
      </c>
      <c r="D105" s="10">
        <v>1993</v>
      </c>
      <c r="E105" s="10" t="s">
        <v>3</v>
      </c>
      <c r="F105" s="14" t="s">
        <v>7</v>
      </c>
      <c r="G105" s="11" t="s">
        <v>851</v>
      </c>
      <c r="H105" s="11" t="s">
        <v>848</v>
      </c>
      <c r="I105" s="10" t="s">
        <v>811</v>
      </c>
      <c r="J105" s="10"/>
      <c r="K105" s="10"/>
      <c r="L105" s="10"/>
      <c r="M105" s="10"/>
      <c r="N105" s="10" t="s">
        <v>811</v>
      </c>
      <c r="O105" s="10" t="s">
        <v>811</v>
      </c>
      <c r="P105" s="10"/>
      <c r="Q105" s="10" t="s">
        <v>811</v>
      </c>
      <c r="R105" s="10"/>
      <c r="S105" s="10" t="s">
        <v>811</v>
      </c>
      <c r="T105" s="10" t="s">
        <v>811</v>
      </c>
      <c r="U105" s="10" t="s">
        <v>811</v>
      </c>
      <c r="V105" s="10" t="s">
        <v>811</v>
      </c>
      <c r="W105" s="10" t="s">
        <v>811</v>
      </c>
      <c r="X105" s="10" t="s">
        <v>811</v>
      </c>
      <c r="Y105" s="10" t="s">
        <v>811</v>
      </c>
      <c r="Z105" s="10"/>
      <c r="AA105" s="10"/>
      <c r="AB105" s="10" t="s">
        <v>811</v>
      </c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21">
        <f>SUMIF(I105:AY105,"x",I$4:$AY104)</f>
        <v>585400</v>
      </c>
      <c r="BA105" s="12">
        <v>0</v>
      </c>
      <c r="BB105" s="3" t="s">
        <v>898</v>
      </c>
    </row>
    <row r="106" spans="1:54" s="3" customFormat="1" ht="18" customHeight="1" x14ac:dyDescent="0.25">
      <c r="A106" s="8">
        <f t="shared" si="1"/>
        <v>102</v>
      </c>
      <c r="B106" s="24">
        <v>22091550</v>
      </c>
      <c r="C106" s="9" t="s">
        <v>126</v>
      </c>
      <c r="D106" s="10">
        <v>1982</v>
      </c>
      <c r="E106" s="10" t="s">
        <v>3</v>
      </c>
      <c r="F106" s="10" t="s">
        <v>4</v>
      </c>
      <c r="G106" s="11" t="s">
        <v>849</v>
      </c>
      <c r="H106" s="11" t="s">
        <v>848</v>
      </c>
      <c r="I106" s="13" t="s">
        <v>811</v>
      </c>
      <c r="J106" s="13"/>
      <c r="K106" s="13"/>
      <c r="L106" s="13"/>
      <c r="M106" s="13"/>
      <c r="N106" s="13" t="s">
        <v>811</v>
      </c>
      <c r="O106" s="13" t="s">
        <v>811</v>
      </c>
      <c r="P106" s="13"/>
      <c r="Q106" s="13" t="s">
        <v>811</v>
      </c>
      <c r="R106" s="13"/>
      <c r="S106" s="13" t="s">
        <v>811</v>
      </c>
      <c r="T106" s="13" t="s">
        <v>811</v>
      </c>
      <c r="U106" s="13" t="s">
        <v>811</v>
      </c>
      <c r="V106" s="13" t="s">
        <v>811</v>
      </c>
      <c r="W106" s="13" t="s">
        <v>811</v>
      </c>
      <c r="X106" s="13" t="s">
        <v>811</v>
      </c>
      <c r="Y106" s="13" t="s">
        <v>811</v>
      </c>
      <c r="Z106" s="13"/>
      <c r="AA106" s="13"/>
      <c r="AB106" s="13" t="s">
        <v>811</v>
      </c>
      <c r="AC106" s="13" t="s">
        <v>811</v>
      </c>
      <c r="AD106" s="13" t="s">
        <v>811</v>
      </c>
      <c r="AE106" s="13" t="s">
        <v>811</v>
      </c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21">
        <f>SUMIF(I106:AY106,"x",I$4:$AY105)</f>
        <v>757100</v>
      </c>
      <c r="BA106" s="12">
        <v>0</v>
      </c>
      <c r="BB106" s="3" t="s">
        <v>898</v>
      </c>
    </row>
    <row r="107" spans="1:54" s="3" customFormat="1" ht="18" customHeight="1" x14ac:dyDescent="0.25">
      <c r="A107" s="8">
        <f t="shared" si="1"/>
        <v>103</v>
      </c>
      <c r="B107" s="24">
        <v>24052574</v>
      </c>
      <c r="C107" s="9" t="s">
        <v>127</v>
      </c>
      <c r="D107" s="10">
        <v>1996</v>
      </c>
      <c r="E107" s="10" t="s">
        <v>3</v>
      </c>
      <c r="F107" s="14" t="s">
        <v>4</v>
      </c>
      <c r="G107" s="11" t="s">
        <v>849</v>
      </c>
      <c r="H107" s="11" t="s">
        <v>848</v>
      </c>
      <c r="I107" s="13" t="s">
        <v>811</v>
      </c>
      <c r="J107" s="13"/>
      <c r="K107" s="13"/>
      <c r="L107" s="13"/>
      <c r="M107" s="13"/>
      <c r="N107" s="13" t="s">
        <v>811</v>
      </c>
      <c r="O107" s="13" t="s">
        <v>811</v>
      </c>
      <c r="P107" s="13"/>
      <c r="Q107" s="13" t="s">
        <v>811</v>
      </c>
      <c r="R107" s="13"/>
      <c r="S107" s="13" t="s">
        <v>811</v>
      </c>
      <c r="T107" s="13" t="s">
        <v>811</v>
      </c>
      <c r="U107" s="13" t="s">
        <v>811</v>
      </c>
      <c r="V107" s="13" t="s">
        <v>811</v>
      </c>
      <c r="W107" s="13" t="s">
        <v>811</v>
      </c>
      <c r="X107" s="13" t="s">
        <v>811</v>
      </c>
      <c r="Y107" s="13" t="s">
        <v>811</v>
      </c>
      <c r="Z107" s="13"/>
      <c r="AA107" s="13"/>
      <c r="AB107" s="13" t="s">
        <v>811</v>
      </c>
      <c r="AC107" s="13" t="s">
        <v>811</v>
      </c>
      <c r="AD107" s="13" t="s">
        <v>811</v>
      </c>
      <c r="AE107" s="13" t="s">
        <v>811</v>
      </c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21">
        <f>SUMIF(I107:AY107,"x",I$4:$AY106)</f>
        <v>757100</v>
      </c>
      <c r="BA107" s="12">
        <v>0</v>
      </c>
      <c r="BB107" s="3" t="s">
        <v>898</v>
      </c>
    </row>
    <row r="108" spans="1:54" s="3" customFormat="1" ht="18" customHeight="1" x14ac:dyDescent="0.25">
      <c r="A108" s="8">
        <f t="shared" si="1"/>
        <v>104</v>
      </c>
      <c r="B108" s="24">
        <v>1503482</v>
      </c>
      <c r="C108" s="9" t="s">
        <v>128</v>
      </c>
      <c r="D108" s="10">
        <v>1993</v>
      </c>
      <c r="E108" s="10" t="s">
        <v>3</v>
      </c>
      <c r="F108" s="14" t="s">
        <v>4</v>
      </c>
      <c r="G108" s="11" t="s">
        <v>849</v>
      </c>
      <c r="H108" s="11" t="s">
        <v>848</v>
      </c>
      <c r="I108" s="13" t="s">
        <v>811</v>
      </c>
      <c r="J108" s="13"/>
      <c r="K108" s="13"/>
      <c r="L108" s="13"/>
      <c r="M108" s="13"/>
      <c r="N108" s="13" t="s">
        <v>811</v>
      </c>
      <c r="O108" s="13" t="s">
        <v>811</v>
      </c>
      <c r="P108" s="13"/>
      <c r="Q108" s="13" t="s">
        <v>811</v>
      </c>
      <c r="R108" s="13"/>
      <c r="S108" s="13" t="s">
        <v>811</v>
      </c>
      <c r="T108" s="13" t="s">
        <v>811</v>
      </c>
      <c r="U108" s="13" t="s">
        <v>811</v>
      </c>
      <c r="V108" s="13" t="s">
        <v>811</v>
      </c>
      <c r="W108" s="13" t="s">
        <v>811</v>
      </c>
      <c r="X108" s="13" t="s">
        <v>811</v>
      </c>
      <c r="Y108" s="13" t="s">
        <v>811</v>
      </c>
      <c r="Z108" s="13"/>
      <c r="AA108" s="13"/>
      <c r="AB108" s="13" t="s">
        <v>811</v>
      </c>
      <c r="AC108" s="13" t="s">
        <v>811</v>
      </c>
      <c r="AD108" s="13" t="s">
        <v>811</v>
      </c>
      <c r="AE108" s="13" t="s">
        <v>811</v>
      </c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21">
        <f>SUMIF(I108:AY108,"x",I$4:$AY107)</f>
        <v>757100</v>
      </c>
      <c r="BA108" s="12">
        <v>0</v>
      </c>
      <c r="BB108" s="3" t="s">
        <v>898</v>
      </c>
    </row>
    <row r="109" spans="1:54" s="3" customFormat="1" ht="18" customHeight="1" x14ac:dyDescent="0.25">
      <c r="A109" s="8">
        <f t="shared" si="1"/>
        <v>105</v>
      </c>
      <c r="B109" s="24">
        <v>23101381</v>
      </c>
      <c r="C109" s="9" t="s">
        <v>129</v>
      </c>
      <c r="D109" s="10">
        <v>1994</v>
      </c>
      <c r="E109" s="10" t="s">
        <v>3</v>
      </c>
      <c r="F109" s="10" t="s">
        <v>4</v>
      </c>
      <c r="G109" s="11" t="s">
        <v>849</v>
      </c>
      <c r="H109" s="11" t="s">
        <v>848</v>
      </c>
      <c r="I109" s="13" t="s">
        <v>811</v>
      </c>
      <c r="J109" s="13"/>
      <c r="K109" s="13"/>
      <c r="L109" s="13"/>
      <c r="M109" s="13"/>
      <c r="N109" s="13" t="s">
        <v>811</v>
      </c>
      <c r="O109" s="13" t="s">
        <v>811</v>
      </c>
      <c r="P109" s="13"/>
      <c r="Q109" s="13" t="s">
        <v>811</v>
      </c>
      <c r="R109" s="13"/>
      <c r="S109" s="13" t="s">
        <v>811</v>
      </c>
      <c r="T109" s="13" t="s">
        <v>811</v>
      </c>
      <c r="U109" s="13" t="s">
        <v>811</v>
      </c>
      <c r="V109" s="13" t="s">
        <v>811</v>
      </c>
      <c r="W109" s="13" t="s">
        <v>811</v>
      </c>
      <c r="X109" s="13" t="s">
        <v>811</v>
      </c>
      <c r="Y109" s="13" t="s">
        <v>811</v>
      </c>
      <c r="Z109" s="13"/>
      <c r="AA109" s="13"/>
      <c r="AB109" s="13" t="s">
        <v>811</v>
      </c>
      <c r="AC109" s="13" t="s">
        <v>811</v>
      </c>
      <c r="AD109" s="13" t="s">
        <v>811</v>
      </c>
      <c r="AE109" s="13" t="s">
        <v>811</v>
      </c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21">
        <f>SUMIF(I109:AY109,"x",I$4:$AY108)</f>
        <v>757100</v>
      </c>
      <c r="BA109" s="12">
        <v>0</v>
      </c>
      <c r="BB109" s="3" t="s">
        <v>898</v>
      </c>
    </row>
    <row r="110" spans="1:54" s="3" customFormat="1" ht="18" customHeight="1" x14ac:dyDescent="0.25">
      <c r="A110" s="8">
        <f t="shared" si="1"/>
        <v>106</v>
      </c>
      <c r="B110" s="24">
        <v>2203660</v>
      </c>
      <c r="C110" s="9" t="s">
        <v>43</v>
      </c>
      <c r="D110" s="10">
        <v>1998</v>
      </c>
      <c r="E110" s="10" t="s">
        <v>5</v>
      </c>
      <c r="F110" s="10" t="s">
        <v>4</v>
      </c>
      <c r="G110" s="11" t="s">
        <v>843</v>
      </c>
      <c r="H110" s="11" t="s">
        <v>848</v>
      </c>
      <c r="I110" s="10" t="s">
        <v>811</v>
      </c>
      <c r="J110" s="10" t="s">
        <v>811</v>
      </c>
      <c r="K110" s="10" t="s">
        <v>811</v>
      </c>
      <c r="L110" s="10" t="s">
        <v>811</v>
      </c>
      <c r="M110" s="10" t="s">
        <v>811</v>
      </c>
      <c r="N110" s="10" t="s">
        <v>811</v>
      </c>
      <c r="O110" s="10" t="s">
        <v>811</v>
      </c>
      <c r="P110" s="10"/>
      <c r="Q110" s="10" t="s">
        <v>811</v>
      </c>
      <c r="R110" s="10"/>
      <c r="S110" s="10" t="s">
        <v>811</v>
      </c>
      <c r="T110" s="10" t="s">
        <v>811</v>
      </c>
      <c r="U110" s="10" t="s">
        <v>811</v>
      </c>
      <c r="V110" s="10" t="s">
        <v>811</v>
      </c>
      <c r="W110" s="10" t="s">
        <v>811</v>
      </c>
      <c r="X110" s="10" t="s">
        <v>811</v>
      </c>
      <c r="Y110" s="10" t="s">
        <v>811</v>
      </c>
      <c r="Z110" s="10"/>
      <c r="AA110" s="10"/>
      <c r="AB110" s="10"/>
      <c r="AC110" s="10" t="s">
        <v>811</v>
      </c>
      <c r="AD110" s="10" t="s">
        <v>811</v>
      </c>
      <c r="AE110" s="10" t="s">
        <v>811</v>
      </c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21">
        <f>SUMIF(I110:AY110,"x",I$4:$AY109)</f>
        <v>916600</v>
      </c>
      <c r="BA110" s="12">
        <v>0</v>
      </c>
      <c r="BB110" s="3" t="s">
        <v>898</v>
      </c>
    </row>
    <row r="111" spans="1:54" s="3" customFormat="1" ht="18" customHeight="1" x14ac:dyDescent="0.25">
      <c r="A111" s="8">
        <f t="shared" si="1"/>
        <v>107</v>
      </c>
      <c r="B111" s="24">
        <v>2208196</v>
      </c>
      <c r="C111" s="9" t="s">
        <v>272</v>
      </c>
      <c r="D111" s="10">
        <v>1995</v>
      </c>
      <c r="E111" s="10" t="s">
        <v>3</v>
      </c>
      <c r="F111" s="14" t="s">
        <v>4</v>
      </c>
      <c r="G111" s="11" t="s">
        <v>853</v>
      </c>
      <c r="H111" s="11" t="s">
        <v>848</v>
      </c>
      <c r="I111" s="13" t="s">
        <v>811</v>
      </c>
      <c r="J111" s="13"/>
      <c r="K111" s="13"/>
      <c r="L111" s="13"/>
      <c r="M111" s="13"/>
      <c r="N111" s="13" t="s">
        <v>811</v>
      </c>
      <c r="O111" s="13" t="s">
        <v>811</v>
      </c>
      <c r="P111" s="13"/>
      <c r="Q111" s="13" t="s">
        <v>811</v>
      </c>
      <c r="R111" s="13"/>
      <c r="S111" s="13" t="s">
        <v>811</v>
      </c>
      <c r="T111" s="13" t="s">
        <v>811</v>
      </c>
      <c r="U111" s="13" t="s">
        <v>811</v>
      </c>
      <c r="V111" s="13" t="s">
        <v>811</v>
      </c>
      <c r="W111" s="13" t="s">
        <v>811</v>
      </c>
      <c r="X111" s="13" t="s">
        <v>811</v>
      </c>
      <c r="Y111" s="13" t="s">
        <v>811</v>
      </c>
      <c r="Z111" s="13"/>
      <c r="AA111" s="13"/>
      <c r="AB111" s="13" t="s">
        <v>811</v>
      </c>
      <c r="AC111" s="13" t="s">
        <v>811</v>
      </c>
      <c r="AD111" s="13" t="s">
        <v>811</v>
      </c>
      <c r="AE111" s="13" t="s">
        <v>811</v>
      </c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21">
        <f>SUMIF(I111:AY111,"x",I$4:$AY110)</f>
        <v>757100</v>
      </c>
      <c r="BA111" s="12">
        <v>0</v>
      </c>
      <c r="BB111" s="3" t="s">
        <v>898</v>
      </c>
    </row>
    <row r="112" spans="1:54" s="3" customFormat="1" ht="18" customHeight="1" x14ac:dyDescent="0.25">
      <c r="A112" s="8">
        <f t="shared" si="1"/>
        <v>108</v>
      </c>
      <c r="B112" s="24">
        <v>910018</v>
      </c>
      <c r="C112" s="9" t="s">
        <v>11</v>
      </c>
      <c r="D112" s="10">
        <v>1986</v>
      </c>
      <c r="E112" s="10" t="s">
        <v>3</v>
      </c>
      <c r="F112" s="10" t="s">
        <v>4</v>
      </c>
      <c r="G112" s="11" t="s">
        <v>851</v>
      </c>
      <c r="H112" s="11" t="s">
        <v>848</v>
      </c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21">
        <f>SUMIF(I112:AY112,"x",I$4:$AY111)</f>
        <v>0</v>
      </c>
      <c r="BA112" s="15" t="s">
        <v>835</v>
      </c>
      <c r="BB112" s="3" t="s">
        <v>898</v>
      </c>
    </row>
    <row r="113" spans="1:54" s="3" customFormat="1" ht="18" customHeight="1" x14ac:dyDescent="0.25">
      <c r="A113" s="8">
        <f t="shared" si="1"/>
        <v>109</v>
      </c>
      <c r="B113" s="24">
        <v>23122214</v>
      </c>
      <c r="C113" s="9" t="s">
        <v>130</v>
      </c>
      <c r="D113" s="10">
        <v>2000</v>
      </c>
      <c r="E113" s="10" t="s">
        <v>5</v>
      </c>
      <c r="F113" s="10" t="s">
        <v>7</v>
      </c>
      <c r="G113" s="11" t="s">
        <v>852</v>
      </c>
      <c r="H113" s="11" t="s">
        <v>848</v>
      </c>
      <c r="I113" s="10" t="s">
        <v>811</v>
      </c>
      <c r="J113" s="10" t="s">
        <v>811</v>
      </c>
      <c r="K113" s="10" t="s">
        <v>811</v>
      </c>
      <c r="L113" s="10"/>
      <c r="M113" s="10" t="s">
        <v>811</v>
      </c>
      <c r="N113" s="10" t="s">
        <v>811</v>
      </c>
      <c r="O113" s="10" t="s">
        <v>811</v>
      </c>
      <c r="P113" s="10"/>
      <c r="Q113" s="10" t="s">
        <v>811</v>
      </c>
      <c r="R113" s="10"/>
      <c r="S113" s="10" t="s">
        <v>811</v>
      </c>
      <c r="T113" s="10" t="s">
        <v>811</v>
      </c>
      <c r="U113" s="10" t="s">
        <v>811</v>
      </c>
      <c r="V113" s="10" t="s">
        <v>811</v>
      </c>
      <c r="W113" s="10" t="s">
        <v>811</v>
      </c>
      <c r="X113" s="10" t="s">
        <v>811</v>
      </c>
      <c r="Y113" s="10" t="s">
        <v>811</v>
      </c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21">
        <f>SUMIF(I113:AY113,"x",I$4:$AY112)</f>
        <v>639900</v>
      </c>
      <c r="BA113" s="12">
        <v>0</v>
      </c>
      <c r="BB113" s="3" t="s">
        <v>898</v>
      </c>
    </row>
    <row r="114" spans="1:54" s="3" customFormat="1" ht="18" customHeight="1" x14ac:dyDescent="0.25">
      <c r="A114" s="8">
        <f t="shared" si="1"/>
        <v>110</v>
      </c>
      <c r="B114" s="24">
        <v>2406187</v>
      </c>
      <c r="C114" s="9" t="s">
        <v>131</v>
      </c>
      <c r="D114" s="10">
        <v>1986</v>
      </c>
      <c r="E114" s="10" t="s">
        <v>3</v>
      </c>
      <c r="F114" s="14" t="s">
        <v>4</v>
      </c>
      <c r="G114" s="11" t="s">
        <v>849</v>
      </c>
      <c r="H114" s="11" t="s">
        <v>848</v>
      </c>
      <c r="I114" s="13" t="s">
        <v>811</v>
      </c>
      <c r="J114" s="13"/>
      <c r="K114" s="13"/>
      <c r="L114" s="13"/>
      <c r="M114" s="13"/>
      <c r="N114" s="13" t="s">
        <v>811</v>
      </c>
      <c r="O114" s="13" t="s">
        <v>811</v>
      </c>
      <c r="P114" s="13"/>
      <c r="Q114" s="13" t="s">
        <v>811</v>
      </c>
      <c r="R114" s="13"/>
      <c r="S114" s="13" t="s">
        <v>811</v>
      </c>
      <c r="T114" s="13" t="s">
        <v>811</v>
      </c>
      <c r="U114" s="13" t="s">
        <v>811</v>
      </c>
      <c r="V114" s="13" t="s">
        <v>811</v>
      </c>
      <c r="W114" s="13" t="s">
        <v>811</v>
      </c>
      <c r="X114" s="13" t="s">
        <v>811</v>
      </c>
      <c r="Y114" s="13" t="s">
        <v>811</v>
      </c>
      <c r="Z114" s="13"/>
      <c r="AA114" s="13"/>
      <c r="AB114" s="13" t="s">
        <v>811</v>
      </c>
      <c r="AC114" s="13" t="s">
        <v>811</v>
      </c>
      <c r="AD114" s="13" t="s">
        <v>811</v>
      </c>
      <c r="AE114" s="13" t="s">
        <v>811</v>
      </c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21">
        <f>SUMIF(I114:AY114,"x",I$4:$AY113)</f>
        <v>757100</v>
      </c>
      <c r="BA114" s="12">
        <v>0</v>
      </c>
      <c r="BB114" s="3" t="s">
        <v>898</v>
      </c>
    </row>
    <row r="115" spans="1:54" s="3" customFormat="1" ht="18" customHeight="1" x14ac:dyDescent="0.25">
      <c r="A115" s="8">
        <f t="shared" si="1"/>
        <v>111</v>
      </c>
      <c r="B115" s="24">
        <v>2207745</v>
      </c>
      <c r="C115" s="9" t="s">
        <v>132</v>
      </c>
      <c r="D115" s="10">
        <v>1998</v>
      </c>
      <c r="E115" s="10" t="s">
        <v>3</v>
      </c>
      <c r="F115" s="10" t="s">
        <v>4</v>
      </c>
      <c r="G115" s="11" t="s">
        <v>849</v>
      </c>
      <c r="H115" s="11" t="s">
        <v>848</v>
      </c>
      <c r="I115" s="13" t="s">
        <v>811</v>
      </c>
      <c r="J115" s="13"/>
      <c r="K115" s="13"/>
      <c r="L115" s="13"/>
      <c r="M115" s="13"/>
      <c r="N115" s="13" t="s">
        <v>811</v>
      </c>
      <c r="O115" s="13" t="s">
        <v>811</v>
      </c>
      <c r="P115" s="13"/>
      <c r="Q115" s="13" t="s">
        <v>811</v>
      </c>
      <c r="R115" s="13"/>
      <c r="S115" s="13" t="s">
        <v>811</v>
      </c>
      <c r="T115" s="13" t="s">
        <v>811</v>
      </c>
      <c r="U115" s="13" t="s">
        <v>811</v>
      </c>
      <c r="V115" s="13" t="s">
        <v>811</v>
      </c>
      <c r="W115" s="13" t="s">
        <v>811</v>
      </c>
      <c r="X115" s="13" t="s">
        <v>811</v>
      </c>
      <c r="Y115" s="13" t="s">
        <v>811</v>
      </c>
      <c r="Z115" s="13"/>
      <c r="AA115" s="13"/>
      <c r="AB115" s="13" t="s">
        <v>811</v>
      </c>
      <c r="AC115" s="13" t="s">
        <v>811</v>
      </c>
      <c r="AD115" s="13" t="s">
        <v>811</v>
      </c>
      <c r="AE115" s="13" t="s">
        <v>811</v>
      </c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21">
        <f>SUMIF(I115:AY115,"x",I$4:$AY114)</f>
        <v>757100</v>
      </c>
      <c r="BA115" s="12">
        <v>0</v>
      </c>
      <c r="BB115" s="3" t="s">
        <v>898</v>
      </c>
    </row>
    <row r="116" spans="1:54" s="3" customFormat="1" ht="18" customHeight="1" x14ac:dyDescent="0.25">
      <c r="A116" s="8">
        <f t="shared" si="1"/>
        <v>112</v>
      </c>
      <c r="B116" s="24">
        <v>2211259</v>
      </c>
      <c r="C116" s="9" t="s">
        <v>133</v>
      </c>
      <c r="D116" s="10">
        <v>1985</v>
      </c>
      <c r="E116" s="10" t="s">
        <v>3</v>
      </c>
      <c r="F116" s="10" t="s">
        <v>4</v>
      </c>
      <c r="G116" s="11" t="s">
        <v>849</v>
      </c>
      <c r="H116" s="11" t="s">
        <v>848</v>
      </c>
      <c r="I116" s="13" t="s">
        <v>811</v>
      </c>
      <c r="J116" s="13"/>
      <c r="K116" s="13"/>
      <c r="L116" s="13"/>
      <c r="M116" s="13"/>
      <c r="N116" s="13" t="s">
        <v>811</v>
      </c>
      <c r="O116" s="13" t="s">
        <v>811</v>
      </c>
      <c r="P116" s="13"/>
      <c r="Q116" s="13" t="s">
        <v>811</v>
      </c>
      <c r="R116" s="13"/>
      <c r="S116" s="13" t="s">
        <v>811</v>
      </c>
      <c r="T116" s="13" t="s">
        <v>811</v>
      </c>
      <c r="U116" s="13" t="s">
        <v>811</v>
      </c>
      <c r="V116" s="13" t="s">
        <v>811</v>
      </c>
      <c r="W116" s="13" t="s">
        <v>811</v>
      </c>
      <c r="X116" s="13" t="s">
        <v>811</v>
      </c>
      <c r="Y116" s="13" t="s">
        <v>811</v>
      </c>
      <c r="Z116" s="13"/>
      <c r="AA116" s="13"/>
      <c r="AB116" s="13" t="s">
        <v>811</v>
      </c>
      <c r="AC116" s="13" t="s">
        <v>811</v>
      </c>
      <c r="AD116" s="13" t="s">
        <v>811</v>
      </c>
      <c r="AE116" s="13" t="s">
        <v>811</v>
      </c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21">
        <f>SUMIF(I116:AY116,"x",I$4:$AY115)</f>
        <v>757100</v>
      </c>
      <c r="BA116" s="12">
        <v>0</v>
      </c>
      <c r="BB116" s="3" t="s">
        <v>898</v>
      </c>
    </row>
    <row r="117" spans="1:54" s="3" customFormat="1" ht="18" customHeight="1" x14ac:dyDescent="0.25">
      <c r="A117" s="8">
        <f t="shared" si="1"/>
        <v>113</v>
      </c>
      <c r="B117" s="24">
        <v>1008114</v>
      </c>
      <c r="C117" s="9" t="s">
        <v>134</v>
      </c>
      <c r="D117" s="10">
        <v>1993</v>
      </c>
      <c r="E117" s="10" t="s">
        <v>3</v>
      </c>
      <c r="F117" s="14" t="s">
        <v>4</v>
      </c>
      <c r="G117" s="11" t="s">
        <v>849</v>
      </c>
      <c r="H117" s="11" t="s">
        <v>848</v>
      </c>
      <c r="I117" s="13" t="s">
        <v>811</v>
      </c>
      <c r="J117" s="13"/>
      <c r="K117" s="13"/>
      <c r="L117" s="13"/>
      <c r="M117" s="13"/>
      <c r="N117" s="13" t="s">
        <v>811</v>
      </c>
      <c r="O117" s="13" t="s">
        <v>811</v>
      </c>
      <c r="P117" s="13"/>
      <c r="Q117" s="13" t="s">
        <v>811</v>
      </c>
      <c r="R117" s="13"/>
      <c r="S117" s="13" t="s">
        <v>811</v>
      </c>
      <c r="T117" s="13" t="s">
        <v>811</v>
      </c>
      <c r="U117" s="13" t="s">
        <v>811</v>
      </c>
      <c r="V117" s="13" t="s">
        <v>811</v>
      </c>
      <c r="W117" s="13" t="s">
        <v>811</v>
      </c>
      <c r="X117" s="13" t="s">
        <v>811</v>
      </c>
      <c r="Y117" s="13" t="s">
        <v>811</v>
      </c>
      <c r="Z117" s="13"/>
      <c r="AA117" s="13"/>
      <c r="AB117" s="13" t="s">
        <v>811</v>
      </c>
      <c r="AC117" s="13" t="s">
        <v>811</v>
      </c>
      <c r="AD117" s="13" t="s">
        <v>811</v>
      </c>
      <c r="AE117" s="13" t="s">
        <v>811</v>
      </c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21">
        <f>SUMIF(I117:AY117,"x",I$4:$AY116)</f>
        <v>757100</v>
      </c>
      <c r="BA117" s="12">
        <v>0</v>
      </c>
      <c r="BB117" s="3" t="s">
        <v>898</v>
      </c>
    </row>
    <row r="118" spans="1:54" s="3" customFormat="1" ht="18" customHeight="1" x14ac:dyDescent="0.25">
      <c r="A118" s="8">
        <f t="shared" si="1"/>
        <v>114</v>
      </c>
      <c r="B118" s="24">
        <v>2304060</v>
      </c>
      <c r="C118" s="9" t="s">
        <v>135</v>
      </c>
      <c r="D118" s="10">
        <v>2000</v>
      </c>
      <c r="E118" s="10" t="s">
        <v>3</v>
      </c>
      <c r="F118" s="14" t="s">
        <v>7</v>
      </c>
      <c r="G118" s="11" t="s">
        <v>854</v>
      </c>
      <c r="H118" s="11" t="s">
        <v>848</v>
      </c>
      <c r="I118" s="10" t="s">
        <v>811</v>
      </c>
      <c r="J118" s="10"/>
      <c r="K118" s="10"/>
      <c r="L118" s="10"/>
      <c r="M118" s="10"/>
      <c r="N118" s="10" t="s">
        <v>811</v>
      </c>
      <c r="O118" s="10" t="s">
        <v>811</v>
      </c>
      <c r="P118" s="10"/>
      <c r="Q118" s="10" t="s">
        <v>811</v>
      </c>
      <c r="R118" s="10"/>
      <c r="S118" s="10" t="s">
        <v>811</v>
      </c>
      <c r="T118" s="10" t="s">
        <v>811</v>
      </c>
      <c r="U118" s="10" t="s">
        <v>811</v>
      </c>
      <c r="V118" s="10" t="s">
        <v>811</v>
      </c>
      <c r="W118" s="10" t="s">
        <v>811</v>
      </c>
      <c r="X118" s="10" t="s">
        <v>811</v>
      </c>
      <c r="Y118" s="10" t="s">
        <v>811</v>
      </c>
      <c r="Z118" s="10"/>
      <c r="AA118" s="10"/>
      <c r="AB118" s="10" t="s">
        <v>811</v>
      </c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21">
        <f>SUMIF(I118:AY118,"x",I$4:$AY117)</f>
        <v>585400</v>
      </c>
      <c r="BA118" s="12">
        <v>0</v>
      </c>
      <c r="BB118" s="3" t="s">
        <v>898</v>
      </c>
    </row>
    <row r="119" spans="1:54" s="3" customFormat="1" ht="18" customHeight="1" x14ac:dyDescent="0.25">
      <c r="A119" s="8">
        <f t="shared" si="1"/>
        <v>115</v>
      </c>
      <c r="B119" s="24">
        <v>24052530</v>
      </c>
      <c r="C119" s="9" t="s">
        <v>136</v>
      </c>
      <c r="D119" s="10">
        <v>1998</v>
      </c>
      <c r="E119" s="10" t="s">
        <v>3</v>
      </c>
      <c r="F119" s="14" t="s">
        <v>4</v>
      </c>
      <c r="G119" s="11" t="s">
        <v>849</v>
      </c>
      <c r="H119" s="11" t="s">
        <v>848</v>
      </c>
      <c r="I119" s="13" t="s">
        <v>811</v>
      </c>
      <c r="J119" s="13"/>
      <c r="K119" s="13"/>
      <c r="L119" s="13"/>
      <c r="M119" s="13"/>
      <c r="N119" s="13" t="s">
        <v>811</v>
      </c>
      <c r="O119" s="13" t="s">
        <v>811</v>
      </c>
      <c r="P119" s="13"/>
      <c r="Q119" s="13" t="s">
        <v>811</v>
      </c>
      <c r="R119" s="13"/>
      <c r="S119" s="13" t="s">
        <v>811</v>
      </c>
      <c r="T119" s="13" t="s">
        <v>811</v>
      </c>
      <c r="U119" s="13" t="s">
        <v>811</v>
      </c>
      <c r="V119" s="13" t="s">
        <v>811</v>
      </c>
      <c r="W119" s="13" t="s">
        <v>811</v>
      </c>
      <c r="X119" s="13" t="s">
        <v>811</v>
      </c>
      <c r="Y119" s="13" t="s">
        <v>811</v>
      </c>
      <c r="Z119" s="13"/>
      <c r="AA119" s="13"/>
      <c r="AB119" s="13" t="s">
        <v>811</v>
      </c>
      <c r="AC119" s="13" t="s">
        <v>811</v>
      </c>
      <c r="AD119" s="13" t="s">
        <v>811</v>
      </c>
      <c r="AE119" s="13" t="s">
        <v>811</v>
      </c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21">
        <f>SUMIF(I119:AY119,"x",I$4:$AY118)</f>
        <v>757100</v>
      </c>
      <c r="BA119" s="12">
        <v>0</v>
      </c>
      <c r="BB119" s="3" t="s">
        <v>898</v>
      </c>
    </row>
    <row r="120" spans="1:54" s="3" customFormat="1" ht="18" customHeight="1" x14ac:dyDescent="0.25">
      <c r="A120" s="8">
        <f t="shared" si="1"/>
        <v>116</v>
      </c>
      <c r="B120" s="24">
        <v>1805343</v>
      </c>
      <c r="C120" s="9" t="s">
        <v>137</v>
      </c>
      <c r="D120" s="10">
        <v>1986</v>
      </c>
      <c r="E120" s="10" t="s">
        <v>3</v>
      </c>
      <c r="F120" s="10" t="s">
        <v>4</v>
      </c>
      <c r="G120" s="11" t="s">
        <v>853</v>
      </c>
      <c r="H120" s="11" t="s">
        <v>848</v>
      </c>
      <c r="I120" s="13" t="s">
        <v>811</v>
      </c>
      <c r="J120" s="13"/>
      <c r="K120" s="13"/>
      <c r="L120" s="13"/>
      <c r="M120" s="13"/>
      <c r="N120" s="13" t="s">
        <v>811</v>
      </c>
      <c r="O120" s="13" t="s">
        <v>811</v>
      </c>
      <c r="P120" s="13"/>
      <c r="Q120" s="13" t="s">
        <v>811</v>
      </c>
      <c r="R120" s="13"/>
      <c r="S120" s="13" t="s">
        <v>811</v>
      </c>
      <c r="T120" s="13" t="s">
        <v>811</v>
      </c>
      <c r="U120" s="13" t="s">
        <v>811</v>
      </c>
      <c r="V120" s="13" t="s">
        <v>811</v>
      </c>
      <c r="W120" s="13" t="s">
        <v>811</v>
      </c>
      <c r="X120" s="13" t="s">
        <v>811</v>
      </c>
      <c r="Y120" s="13" t="s">
        <v>811</v>
      </c>
      <c r="Z120" s="13"/>
      <c r="AA120" s="13"/>
      <c r="AB120" s="13" t="s">
        <v>811</v>
      </c>
      <c r="AC120" s="13" t="s">
        <v>811</v>
      </c>
      <c r="AD120" s="13" t="s">
        <v>811</v>
      </c>
      <c r="AE120" s="13" t="s">
        <v>811</v>
      </c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21">
        <f>SUMIF(I120:AY120,"x",I$4:$AY119)</f>
        <v>757100</v>
      </c>
      <c r="BA120" s="12">
        <v>0</v>
      </c>
      <c r="BB120" s="3" t="s">
        <v>898</v>
      </c>
    </row>
    <row r="121" spans="1:54" s="3" customFormat="1" ht="18" customHeight="1" x14ac:dyDescent="0.25">
      <c r="A121" s="8">
        <f t="shared" si="1"/>
        <v>117</v>
      </c>
      <c r="B121" s="24">
        <v>1406165</v>
      </c>
      <c r="C121" s="9" t="s">
        <v>273</v>
      </c>
      <c r="D121" s="10">
        <v>1984</v>
      </c>
      <c r="E121" s="10" t="s">
        <v>5</v>
      </c>
      <c r="F121" s="14" t="s">
        <v>8</v>
      </c>
      <c r="G121" s="11" t="s">
        <v>847</v>
      </c>
      <c r="H121" s="11" t="s">
        <v>848</v>
      </c>
      <c r="I121" s="10" t="s">
        <v>811</v>
      </c>
      <c r="J121" s="10" t="s">
        <v>811</v>
      </c>
      <c r="K121" s="10" t="s">
        <v>811</v>
      </c>
      <c r="L121" s="10" t="s">
        <v>811</v>
      </c>
      <c r="M121" s="10" t="s">
        <v>811</v>
      </c>
      <c r="N121" s="10" t="s">
        <v>811</v>
      </c>
      <c r="O121" s="10" t="s">
        <v>811</v>
      </c>
      <c r="P121" s="10" t="s">
        <v>811</v>
      </c>
      <c r="Q121" s="10"/>
      <c r="R121" s="10"/>
      <c r="S121" s="10" t="s">
        <v>811</v>
      </c>
      <c r="T121" s="10" t="s">
        <v>811</v>
      </c>
      <c r="U121" s="10" t="s">
        <v>811</v>
      </c>
      <c r="V121" s="10" t="s">
        <v>811</v>
      </c>
      <c r="W121" s="10" t="s">
        <v>811</v>
      </c>
      <c r="X121" s="10" t="s">
        <v>811</v>
      </c>
      <c r="Y121" s="10" t="s">
        <v>811</v>
      </c>
      <c r="Z121" s="10" t="s">
        <v>811</v>
      </c>
      <c r="AA121" s="10" t="s">
        <v>811</v>
      </c>
      <c r="AB121" s="10" t="s">
        <v>811</v>
      </c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21">
        <f>SUMIF(I121:AY121,"x",I$4:$AY120)</f>
        <v>1028800</v>
      </c>
      <c r="BA121" s="12">
        <v>0</v>
      </c>
      <c r="BB121" s="3" t="s">
        <v>898</v>
      </c>
    </row>
    <row r="122" spans="1:54" s="3" customFormat="1" ht="18" customHeight="1" x14ac:dyDescent="0.25">
      <c r="A122" s="8">
        <f t="shared" si="1"/>
        <v>118</v>
      </c>
      <c r="B122" s="24">
        <v>1506590</v>
      </c>
      <c r="C122" s="9" t="s">
        <v>138</v>
      </c>
      <c r="D122" s="10">
        <v>1987</v>
      </c>
      <c r="E122" s="10" t="s">
        <v>3</v>
      </c>
      <c r="F122" s="10" t="s">
        <v>4</v>
      </c>
      <c r="G122" s="11" t="s">
        <v>849</v>
      </c>
      <c r="H122" s="11" t="s">
        <v>848</v>
      </c>
      <c r="I122" s="13" t="s">
        <v>811</v>
      </c>
      <c r="J122" s="13"/>
      <c r="K122" s="13"/>
      <c r="L122" s="13"/>
      <c r="M122" s="13"/>
      <c r="N122" s="13" t="s">
        <v>811</v>
      </c>
      <c r="O122" s="13" t="s">
        <v>811</v>
      </c>
      <c r="P122" s="13"/>
      <c r="Q122" s="13" t="s">
        <v>811</v>
      </c>
      <c r="R122" s="13"/>
      <c r="S122" s="13" t="s">
        <v>811</v>
      </c>
      <c r="T122" s="13" t="s">
        <v>811</v>
      </c>
      <c r="U122" s="13" t="s">
        <v>811</v>
      </c>
      <c r="V122" s="13" t="s">
        <v>811</v>
      </c>
      <c r="W122" s="13" t="s">
        <v>811</v>
      </c>
      <c r="X122" s="13" t="s">
        <v>811</v>
      </c>
      <c r="Y122" s="13" t="s">
        <v>811</v>
      </c>
      <c r="Z122" s="13"/>
      <c r="AA122" s="13"/>
      <c r="AB122" s="13" t="s">
        <v>811</v>
      </c>
      <c r="AC122" s="13" t="s">
        <v>811</v>
      </c>
      <c r="AD122" s="13" t="s">
        <v>811</v>
      </c>
      <c r="AE122" s="13" t="s">
        <v>811</v>
      </c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21">
        <f>SUMIF(I122:AY122,"x",I$4:$AY121)</f>
        <v>757100</v>
      </c>
      <c r="BA122" s="12">
        <v>0</v>
      </c>
      <c r="BB122" s="3" t="s">
        <v>898</v>
      </c>
    </row>
    <row r="123" spans="1:54" s="3" customFormat="1" ht="18" customHeight="1" x14ac:dyDescent="0.25">
      <c r="A123" s="8">
        <f t="shared" si="1"/>
        <v>119</v>
      </c>
      <c r="B123" s="24">
        <v>2209774</v>
      </c>
      <c r="C123" s="9" t="s">
        <v>139</v>
      </c>
      <c r="D123" s="10">
        <v>1983</v>
      </c>
      <c r="E123" s="10" t="s">
        <v>3</v>
      </c>
      <c r="F123" s="10" t="s">
        <v>4</v>
      </c>
      <c r="G123" s="11" t="s">
        <v>849</v>
      </c>
      <c r="H123" s="11" t="s">
        <v>848</v>
      </c>
      <c r="I123" s="13" t="s">
        <v>811</v>
      </c>
      <c r="J123" s="13"/>
      <c r="K123" s="13"/>
      <c r="L123" s="13"/>
      <c r="M123" s="13"/>
      <c r="N123" s="13" t="s">
        <v>811</v>
      </c>
      <c r="O123" s="13" t="s">
        <v>811</v>
      </c>
      <c r="P123" s="13"/>
      <c r="Q123" s="13" t="s">
        <v>811</v>
      </c>
      <c r="R123" s="13"/>
      <c r="S123" s="13" t="s">
        <v>811</v>
      </c>
      <c r="T123" s="13" t="s">
        <v>811</v>
      </c>
      <c r="U123" s="13" t="s">
        <v>811</v>
      </c>
      <c r="V123" s="13" t="s">
        <v>811</v>
      </c>
      <c r="W123" s="13" t="s">
        <v>811</v>
      </c>
      <c r="X123" s="13" t="s">
        <v>811</v>
      </c>
      <c r="Y123" s="13" t="s">
        <v>811</v>
      </c>
      <c r="Z123" s="13"/>
      <c r="AA123" s="13"/>
      <c r="AB123" s="13" t="s">
        <v>811</v>
      </c>
      <c r="AC123" s="13" t="s">
        <v>811</v>
      </c>
      <c r="AD123" s="13" t="s">
        <v>811</v>
      </c>
      <c r="AE123" s="13" t="s">
        <v>811</v>
      </c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21">
        <f>SUMIF(I123:AY123,"x",I$4:$AY122)</f>
        <v>757100</v>
      </c>
      <c r="BA123" s="12">
        <v>0</v>
      </c>
      <c r="BB123" s="3" t="s">
        <v>898</v>
      </c>
    </row>
    <row r="124" spans="1:54" s="3" customFormat="1" ht="18" customHeight="1" x14ac:dyDescent="0.25">
      <c r="A124" s="8">
        <f t="shared" si="1"/>
        <v>120</v>
      </c>
      <c r="B124" s="24">
        <v>2205325</v>
      </c>
      <c r="C124" s="9" t="s">
        <v>140</v>
      </c>
      <c r="D124" s="10">
        <v>1996</v>
      </c>
      <c r="E124" s="10" t="s">
        <v>3</v>
      </c>
      <c r="F124" s="14" t="s">
        <v>4</v>
      </c>
      <c r="G124" s="11" t="s">
        <v>853</v>
      </c>
      <c r="H124" s="11" t="s">
        <v>848</v>
      </c>
      <c r="I124" s="13" t="s">
        <v>811</v>
      </c>
      <c r="J124" s="13"/>
      <c r="K124" s="13"/>
      <c r="L124" s="13"/>
      <c r="M124" s="13"/>
      <c r="N124" s="13" t="s">
        <v>811</v>
      </c>
      <c r="O124" s="13" t="s">
        <v>811</v>
      </c>
      <c r="P124" s="13"/>
      <c r="Q124" s="13" t="s">
        <v>811</v>
      </c>
      <c r="R124" s="13"/>
      <c r="S124" s="13" t="s">
        <v>811</v>
      </c>
      <c r="T124" s="13" t="s">
        <v>811</v>
      </c>
      <c r="U124" s="13" t="s">
        <v>811</v>
      </c>
      <c r="V124" s="13" t="s">
        <v>811</v>
      </c>
      <c r="W124" s="13" t="s">
        <v>811</v>
      </c>
      <c r="X124" s="13" t="s">
        <v>811</v>
      </c>
      <c r="Y124" s="13" t="s">
        <v>811</v>
      </c>
      <c r="Z124" s="13"/>
      <c r="AA124" s="13"/>
      <c r="AB124" s="13" t="s">
        <v>811</v>
      </c>
      <c r="AC124" s="13" t="s">
        <v>811</v>
      </c>
      <c r="AD124" s="13" t="s">
        <v>811</v>
      </c>
      <c r="AE124" s="13" t="s">
        <v>811</v>
      </c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21">
        <f>SUMIF(I124:AY124,"x",I$4:$AY123)</f>
        <v>757100</v>
      </c>
      <c r="BA124" s="12">
        <v>0</v>
      </c>
      <c r="BB124" s="3" t="s">
        <v>898</v>
      </c>
    </row>
    <row r="125" spans="1:54" s="3" customFormat="1" ht="18" customHeight="1" x14ac:dyDescent="0.25">
      <c r="A125" s="8">
        <f t="shared" si="1"/>
        <v>121</v>
      </c>
      <c r="B125" s="24">
        <v>1911063</v>
      </c>
      <c r="C125" s="9" t="s">
        <v>141</v>
      </c>
      <c r="D125" s="10">
        <v>1993</v>
      </c>
      <c r="E125" s="10" t="s">
        <v>3</v>
      </c>
      <c r="F125" s="14" t="s">
        <v>4</v>
      </c>
      <c r="G125" s="11" t="s">
        <v>853</v>
      </c>
      <c r="H125" s="11" t="s">
        <v>848</v>
      </c>
      <c r="I125" s="13" t="s">
        <v>811</v>
      </c>
      <c r="J125" s="13"/>
      <c r="K125" s="13"/>
      <c r="L125" s="13"/>
      <c r="M125" s="13"/>
      <c r="N125" s="13" t="s">
        <v>811</v>
      </c>
      <c r="O125" s="13" t="s">
        <v>811</v>
      </c>
      <c r="P125" s="13"/>
      <c r="Q125" s="13" t="s">
        <v>811</v>
      </c>
      <c r="R125" s="13"/>
      <c r="S125" s="13" t="s">
        <v>811</v>
      </c>
      <c r="T125" s="13" t="s">
        <v>811</v>
      </c>
      <c r="U125" s="13" t="s">
        <v>811</v>
      </c>
      <c r="V125" s="13" t="s">
        <v>811</v>
      </c>
      <c r="W125" s="13" t="s">
        <v>811</v>
      </c>
      <c r="X125" s="13" t="s">
        <v>811</v>
      </c>
      <c r="Y125" s="13" t="s">
        <v>811</v>
      </c>
      <c r="Z125" s="13"/>
      <c r="AA125" s="13"/>
      <c r="AB125" s="13" t="s">
        <v>811</v>
      </c>
      <c r="AC125" s="13" t="s">
        <v>811</v>
      </c>
      <c r="AD125" s="13" t="s">
        <v>811</v>
      </c>
      <c r="AE125" s="13" t="s">
        <v>811</v>
      </c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21">
        <f>SUMIF(I125:AY125,"x",I$4:$AY124)</f>
        <v>757100</v>
      </c>
      <c r="BA125" s="12">
        <v>0</v>
      </c>
      <c r="BB125" s="3" t="s">
        <v>898</v>
      </c>
    </row>
    <row r="126" spans="1:54" s="3" customFormat="1" ht="18" customHeight="1" x14ac:dyDescent="0.25">
      <c r="A126" s="8">
        <f t="shared" si="1"/>
        <v>122</v>
      </c>
      <c r="B126" s="24">
        <v>2406548</v>
      </c>
      <c r="C126" s="9" t="s">
        <v>142</v>
      </c>
      <c r="D126" s="10">
        <v>1989</v>
      </c>
      <c r="E126" s="10" t="s">
        <v>3</v>
      </c>
      <c r="F126" s="10" t="s">
        <v>4</v>
      </c>
      <c r="G126" s="11" t="s">
        <v>849</v>
      </c>
      <c r="H126" s="11" t="s">
        <v>848</v>
      </c>
      <c r="I126" s="13" t="s">
        <v>811</v>
      </c>
      <c r="J126" s="13"/>
      <c r="K126" s="13"/>
      <c r="L126" s="13"/>
      <c r="M126" s="13"/>
      <c r="N126" s="13" t="s">
        <v>811</v>
      </c>
      <c r="O126" s="13" t="s">
        <v>811</v>
      </c>
      <c r="P126" s="13"/>
      <c r="Q126" s="13" t="s">
        <v>811</v>
      </c>
      <c r="R126" s="13"/>
      <c r="S126" s="13" t="s">
        <v>811</v>
      </c>
      <c r="T126" s="13" t="s">
        <v>811</v>
      </c>
      <c r="U126" s="13" t="s">
        <v>811</v>
      </c>
      <c r="V126" s="13" t="s">
        <v>811</v>
      </c>
      <c r="W126" s="13" t="s">
        <v>811</v>
      </c>
      <c r="X126" s="13" t="s">
        <v>811</v>
      </c>
      <c r="Y126" s="13" t="s">
        <v>811</v>
      </c>
      <c r="Z126" s="13"/>
      <c r="AA126" s="13"/>
      <c r="AB126" s="13" t="s">
        <v>811</v>
      </c>
      <c r="AC126" s="13" t="s">
        <v>811</v>
      </c>
      <c r="AD126" s="13" t="s">
        <v>811</v>
      </c>
      <c r="AE126" s="13" t="s">
        <v>811</v>
      </c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21">
        <f>SUMIF(I126:AY126,"x",I$4:$AY125)</f>
        <v>757100</v>
      </c>
      <c r="BA126" s="12">
        <v>0</v>
      </c>
      <c r="BB126" s="3" t="s">
        <v>898</v>
      </c>
    </row>
    <row r="127" spans="1:54" s="3" customFormat="1" ht="18" customHeight="1" x14ac:dyDescent="0.25">
      <c r="A127" s="8">
        <f t="shared" si="1"/>
        <v>123</v>
      </c>
      <c r="B127" s="24">
        <v>2209780</v>
      </c>
      <c r="C127" s="9" t="s">
        <v>143</v>
      </c>
      <c r="D127" s="10">
        <v>1976</v>
      </c>
      <c r="E127" s="10" t="s">
        <v>3</v>
      </c>
      <c r="F127" s="14" t="s">
        <v>4</v>
      </c>
      <c r="G127" s="11" t="s">
        <v>849</v>
      </c>
      <c r="H127" s="11" t="s">
        <v>848</v>
      </c>
      <c r="I127" s="13" t="s">
        <v>811</v>
      </c>
      <c r="J127" s="13"/>
      <c r="K127" s="13"/>
      <c r="L127" s="13"/>
      <c r="M127" s="13"/>
      <c r="N127" s="13" t="s">
        <v>811</v>
      </c>
      <c r="O127" s="13" t="s">
        <v>811</v>
      </c>
      <c r="P127" s="13"/>
      <c r="Q127" s="13" t="s">
        <v>811</v>
      </c>
      <c r="R127" s="13"/>
      <c r="S127" s="13" t="s">
        <v>811</v>
      </c>
      <c r="T127" s="13" t="s">
        <v>811</v>
      </c>
      <c r="U127" s="13" t="s">
        <v>811</v>
      </c>
      <c r="V127" s="13" t="s">
        <v>811</v>
      </c>
      <c r="W127" s="13" t="s">
        <v>811</v>
      </c>
      <c r="X127" s="13" t="s">
        <v>811</v>
      </c>
      <c r="Y127" s="13" t="s">
        <v>811</v>
      </c>
      <c r="Z127" s="13"/>
      <c r="AA127" s="13"/>
      <c r="AB127" s="13" t="s">
        <v>811</v>
      </c>
      <c r="AC127" s="13" t="s">
        <v>811</v>
      </c>
      <c r="AD127" s="13" t="s">
        <v>811</v>
      </c>
      <c r="AE127" s="13" t="s">
        <v>811</v>
      </c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21">
        <f>SUMIF(I127:AY127,"x",I$4:$AY126)</f>
        <v>757100</v>
      </c>
      <c r="BA127" s="12">
        <v>0</v>
      </c>
      <c r="BB127" s="3" t="s">
        <v>898</v>
      </c>
    </row>
    <row r="128" spans="1:54" s="3" customFormat="1" ht="18" customHeight="1" x14ac:dyDescent="0.25">
      <c r="A128" s="8">
        <f t="shared" si="1"/>
        <v>124</v>
      </c>
      <c r="B128" s="24">
        <v>2208576</v>
      </c>
      <c r="C128" s="9" t="s">
        <v>144</v>
      </c>
      <c r="D128" s="10">
        <v>1986</v>
      </c>
      <c r="E128" s="10" t="s">
        <v>5</v>
      </c>
      <c r="F128" s="14" t="s">
        <v>4</v>
      </c>
      <c r="G128" s="11" t="s">
        <v>849</v>
      </c>
      <c r="H128" s="11" t="s">
        <v>848</v>
      </c>
      <c r="I128" s="10" t="s">
        <v>811</v>
      </c>
      <c r="J128" s="10" t="s">
        <v>811</v>
      </c>
      <c r="K128" s="10" t="s">
        <v>811</v>
      </c>
      <c r="L128" s="10" t="s">
        <v>811</v>
      </c>
      <c r="M128" s="10" t="s">
        <v>811</v>
      </c>
      <c r="N128" s="10" t="s">
        <v>811</v>
      </c>
      <c r="O128" s="10" t="s">
        <v>811</v>
      </c>
      <c r="P128" s="10"/>
      <c r="Q128" s="10" t="s">
        <v>811</v>
      </c>
      <c r="R128" s="10"/>
      <c r="S128" s="10" t="s">
        <v>811</v>
      </c>
      <c r="T128" s="10" t="s">
        <v>811</v>
      </c>
      <c r="U128" s="10" t="s">
        <v>811</v>
      </c>
      <c r="V128" s="10" t="s">
        <v>811</v>
      </c>
      <c r="W128" s="10" t="s">
        <v>811</v>
      </c>
      <c r="X128" s="10" t="s">
        <v>811</v>
      </c>
      <c r="Y128" s="10" t="s">
        <v>811</v>
      </c>
      <c r="Z128" s="10"/>
      <c r="AA128" s="10"/>
      <c r="AB128" s="10"/>
      <c r="AC128" s="10" t="s">
        <v>811</v>
      </c>
      <c r="AD128" s="10" t="s">
        <v>811</v>
      </c>
      <c r="AE128" s="10" t="s">
        <v>811</v>
      </c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21">
        <f>SUMIF(I128:AY128,"x",I$4:$AY127)</f>
        <v>916600</v>
      </c>
      <c r="BA128" s="12">
        <v>0</v>
      </c>
      <c r="BB128" s="3" t="s">
        <v>898</v>
      </c>
    </row>
    <row r="129" spans="1:54" s="3" customFormat="1" ht="18" customHeight="1" x14ac:dyDescent="0.25">
      <c r="A129" s="8">
        <f t="shared" si="1"/>
        <v>125</v>
      </c>
      <c r="B129" s="24">
        <v>2406547</v>
      </c>
      <c r="C129" s="9" t="s">
        <v>145</v>
      </c>
      <c r="D129" s="10">
        <v>1989</v>
      </c>
      <c r="E129" s="10" t="s">
        <v>3</v>
      </c>
      <c r="F129" s="14" t="s">
        <v>4</v>
      </c>
      <c r="G129" s="11" t="s">
        <v>849</v>
      </c>
      <c r="H129" s="11" t="s">
        <v>848</v>
      </c>
      <c r="I129" s="13" t="s">
        <v>811</v>
      </c>
      <c r="J129" s="13"/>
      <c r="K129" s="13"/>
      <c r="L129" s="13"/>
      <c r="M129" s="13"/>
      <c r="N129" s="13" t="s">
        <v>811</v>
      </c>
      <c r="O129" s="13" t="s">
        <v>811</v>
      </c>
      <c r="P129" s="13"/>
      <c r="Q129" s="13" t="s">
        <v>811</v>
      </c>
      <c r="R129" s="13"/>
      <c r="S129" s="13" t="s">
        <v>811</v>
      </c>
      <c r="T129" s="13" t="s">
        <v>811</v>
      </c>
      <c r="U129" s="13" t="s">
        <v>811</v>
      </c>
      <c r="V129" s="13" t="s">
        <v>811</v>
      </c>
      <c r="W129" s="13" t="s">
        <v>811</v>
      </c>
      <c r="X129" s="13" t="s">
        <v>811</v>
      </c>
      <c r="Y129" s="13" t="s">
        <v>811</v>
      </c>
      <c r="Z129" s="13"/>
      <c r="AA129" s="13"/>
      <c r="AB129" s="13" t="s">
        <v>811</v>
      </c>
      <c r="AC129" s="13" t="s">
        <v>811</v>
      </c>
      <c r="AD129" s="13" t="s">
        <v>811</v>
      </c>
      <c r="AE129" s="13" t="s">
        <v>811</v>
      </c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21">
        <f>SUMIF(I129:AY129,"x",I$4:$AY128)</f>
        <v>757100</v>
      </c>
      <c r="BA129" s="12">
        <v>0</v>
      </c>
      <c r="BB129" s="3" t="s">
        <v>898</v>
      </c>
    </row>
    <row r="130" spans="1:54" s="3" customFormat="1" ht="18" customHeight="1" x14ac:dyDescent="0.25">
      <c r="A130" s="8">
        <f t="shared" si="1"/>
        <v>126</v>
      </c>
      <c r="B130" s="24">
        <v>2304897</v>
      </c>
      <c r="C130" s="9" t="s">
        <v>146</v>
      </c>
      <c r="D130" s="10">
        <v>2004</v>
      </c>
      <c r="E130" s="10" t="s">
        <v>3</v>
      </c>
      <c r="F130" s="14" t="s">
        <v>4</v>
      </c>
      <c r="G130" s="11" t="s">
        <v>849</v>
      </c>
      <c r="H130" s="11" t="s">
        <v>848</v>
      </c>
      <c r="I130" s="13" t="s">
        <v>811</v>
      </c>
      <c r="J130" s="13"/>
      <c r="K130" s="13"/>
      <c r="L130" s="13"/>
      <c r="M130" s="13"/>
      <c r="N130" s="13" t="s">
        <v>811</v>
      </c>
      <c r="O130" s="13" t="s">
        <v>811</v>
      </c>
      <c r="P130" s="13"/>
      <c r="Q130" s="13" t="s">
        <v>811</v>
      </c>
      <c r="R130" s="13"/>
      <c r="S130" s="13" t="s">
        <v>811</v>
      </c>
      <c r="T130" s="13" t="s">
        <v>811</v>
      </c>
      <c r="U130" s="13" t="s">
        <v>811</v>
      </c>
      <c r="V130" s="13" t="s">
        <v>811</v>
      </c>
      <c r="W130" s="13" t="s">
        <v>811</v>
      </c>
      <c r="X130" s="13" t="s">
        <v>811</v>
      </c>
      <c r="Y130" s="13" t="s">
        <v>811</v>
      </c>
      <c r="Z130" s="13"/>
      <c r="AA130" s="13"/>
      <c r="AB130" s="13" t="s">
        <v>811</v>
      </c>
      <c r="AC130" s="13" t="s">
        <v>811</v>
      </c>
      <c r="AD130" s="13" t="s">
        <v>811</v>
      </c>
      <c r="AE130" s="13" t="s">
        <v>811</v>
      </c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21">
        <f>SUMIF(I130:AY130,"x",I$4:$AY129)</f>
        <v>757100</v>
      </c>
      <c r="BA130" s="12">
        <v>0</v>
      </c>
      <c r="BB130" s="3" t="s">
        <v>898</v>
      </c>
    </row>
    <row r="131" spans="1:54" s="3" customFormat="1" ht="18" customHeight="1" x14ac:dyDescent="0.25">
      <c r="A131" s="8">
        <f t="shared" si="1"/>
        <v>127</v>
      </c>
      <c r="B131" s="24">
        <v>906012</v>
      </c>
      <c r="C131" s="9" t="s">
        <v>33</v>
      </c>
      <c r="D131" s="10">
        <v>1987</v>
      </c>
      <c r="E131" s="10" t="s">
        <v>3</v>
      </c>
      <c r="F131" s="10" t="s">
        <v>4</v>
      </c>
      <c r="G131" s="11" t="s">
        <v>853</v>
      </c>
      <c r="H131" s="11" t="s">
        <v>848</v>
      </c>
      <c r="I131" s="13" t="s">
        <v>811</v>
      </c>
      <c r="J131" s="13"/>
      <c r="K131" s="13"/>
      <c r="L131" s="13"/>
      <c r="M131" s="13"/>
      <c r="N131" s="13" t="s">
        <v>811</v>
      </c>
      <c r="O131" s="13" t="s">
        <v>811</v>
      </c>
      <c r="P131" s="13"/>
      <c r="Q131" s="13" t="s">
        <v>811</v>
      </c>
      <c r="R131" s="13"/>
      <c r="S131" s="13" t="s">
        <v>811</v>
      </c>
      <c r="T131" s="13" t="s">
        <v>811</v>
      </c>
      <c r="U131" s="13" t="s">
        <v>811</v>
      </c>
      <c r="V131" s="13" t="s">
        <v>811</v>
      </c>
      <c r="W131" s="13" t="s">
        <v>811</v>
      </c>
      <c r="X131" s="13" t="s">
        <v>811</v>
      </c>
      <c r="Y131" s="13" t="s">
        <v>811</v>
      </c>
      <c r="Z131" s="13"/>
      <c r="AA131" s="13"/>
      <c r="AB131" s="13" t="s">
        <v>811</v>
      </c>
      <c r="AC131" s="13" t="s">
        <v>811</v>
      </c>
      <c r="AD131" s="13" t="s">
        <v>811</v>
      </c>
      <c r="AE131" s="13" t="s">
        <v>811</v>
      </c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21">
        <f>SUMIF(I131:AY131,"x",I$4:$AY130)</f>
        <v>757100</v>
      </c>
      <c r="BA131" s="12">
        <v>0</v>
      </c>
      <c r="BB131" s="3" t="s">
        <v>898</v>
      </c>
    </row>
    <row r="132" spans="1:54" s="3" customFormat="1" ht="18" customHeight="1" x14ac:dyDescent="0.25">
      <c r="A132" s="8">
        <f t="shared" si="1"/>
        <v>128</v>
      </c>
      <c r="B132" s="24">
        <v>24052448</v>
      </c>
      <c r="C132" s="9" t="s">
        <v>147</v>
      </c>
      <c r="D132" s="10">
        <v>1978</v>
      </c>
      <c r="E132" s="10" t="s">
        <v>3</v>
      </c>
      <c r="F132" s="14" t="s">
        <v>4</v>
      </c>
      <c r="G132" s="11" t="s">
        <v>849</v>
      </c>
      <c r="H132" s="11" t="s">
        <v>848</v>
      </c>
      <c r="I132" s="13" t="s">
        <v>811</v>
      </c>
      <c r="J132" s="13"/>
      <c r="K132" s="13"/>
      <c r="L132" s="13"/>
      <c r="M132" s="13"/>
      <c r="N132" s="13" t="s">
        <v>811</v>
      </c>
      <c r="O132" s="13" t="s">
        <v>811</v>
      </c>
      <c r="P132" s="13"/>
      <c r="Q132" s="13" t="s">
        <v>811</v>
      </c>
      <c r="R132" s="13"/>
      <c r="S132" s="13" t="s">
        <v>811</v>
      </c>
      <c r="T132" s="13" t="s">
        <v>811</v>
      </c>
      <c r="U132" s="13" t="s">
        <v>811</v>
      </c>
      <c r="V132" s="13" t="s">
        <v>811</v>
      </c>
      <c r="W132" s="13" t="s">
        <v>811</v>
      </c>
      <c r="X132" s="13" t="s">
        <v>811</v>
      </c>
      <c r="Y132" s="13" t="s">
        <v>811</v>
      </c>
      <c r="Z132" s="13"/>
      <c r="AA132" s="13"/>
      <c r="AB132" s="13" t="s">
        <v>811</v>
      </c>
      <c r="AC132" s="13" t="s">
        <v>811</v>
      </c>
      <c r="AD132" s="13" t="s">
        <v>811</v>
      </c>
      <c r="AE132" s="13" t="s">
        <v>811</v>
      </c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21">
        <f>SUMIF(I132:AY132,"x",I$4:$AY131)</f>
        <v>757100</v>
      </c>
      <c r="BA132" s="12">
        <v>0</v>
      </c>
      <c r="BB132" s="3" t="s">
        <v>898</v>
      </c>
    </row>
    <row r="133" spans="1:54" s="3" customFormat="1" ht="18" customHeight="1" x14ac:dyDescent="0.25">
      <c r="A133" s="8">
        <f t="shared" si="1"/>
        <v>129</v>
      </c>
      <c r="B133" s="24">
        <v>24061730</v>
      </c>
      <c r="C133" s="9" t="s">
        <v>148</v>
      </c>
      <c r="D133" s="10">
        <v>2003</v>
      </c>
      <c r="E133" s="10" t="s">
        <v>3</v>
      </c>
      <c r="F133" s="10" t="s">
        <v>4</v>
      </c>
      <c r="G133" s="11" t="s">
        <v>849</v>
      </c>
      <c r="H133" s="11" t="s">
        <v>848</v>
      </c>
      <c r="I133" s="13" t="s">
        <v>811</v>
      </c>
      <c r="J133" s="13"/>
      <c r="K133" s="13"/>
      <c r="L133" s="13"/>
      <c r="M133" s="13"/>
      <c r="N133" s="13" t="s">
        <v>811</v>
      </c>
      <c r="O133" s="13" t="s">
        <v>811</v>
      </c>
      <c r="P133" s="13"/>
      <c r="Q133" s="13" t="s">
        <v>811</v>
      </c>
      <c r="R133" s="13"/>
      <c r="S133" s="13" t="s">
        <v>811</v>
      </c>
      <c r="T133" s="13" t="s">
        <v>811</v>
      </c>
      <c r="U133" s="13" t="s">
        <v>811</v>
      </c>
      <c r="V133" s="13" t="s">
        <v>811</v>
      </c>
      <c r="W133" s="13" t="s">
        <v>811</v>
      </c>
      <c r="X133" s="13" t="s">
        <v>811</v>
      </c>
      <c r="Y133" s="13" t="s">
        <v>811</v>
      </c>
      <c r="Z133" s="13"/>
      <c r="AA133" s="13"/>
      <c r="AB133" s="13" t="s">
        <v>811</v>
      </c>
      <c r="AC133" s="13" t="s">
        <v>811</v>
      </c>
      <c r="AD133" s="13" t="s">
        <v>811</v>
      </c>
      <c r="AE133" s="13" t="s">
        <v>811</v>
      </c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21">
        <f>SUMIF(I133:AY133,"x",I$4:$AY132)</f>
        <v>757100</v>
      </c>
      <c r="BA133" s="12">
        <v>0</v>
      </c>
      <c r="BB133" s="3" t="s">
        <v>898</v>
      </c>
    </row>
    <row r="134" spans="1:54" s="3" customFormat="1" ht="18" customHeight="1" x14ac:dyDescent="0.25">
      <c r="A134" s="8">
        <f t="shared" si="1"/>
        <v>130</v>
      </c>
      <c r="B134" s="24">
        <v>2112145</v>
      </c>
      <c r="C134" s="9" t="s">
        <v>149</v>
      </c>
      <c r="D134" s="10">
        <v>1982</v>
      </c>
      <c r="E134" s="10" t="s">
        <v>5</v>
      </c>
      <c r="F134" s="10" t="s">
        <v>6</v>
      </c>
      <c r="G134" s="11" t="s">
        <v>852</v>
      </c>
      <c r="H134" s="11" t="s">
        <v>848</v>
      </c>
      <c r="I134" s="10" t="s">
        <v>811</v>
      </c>
      <c r="J134" s="10" t="s">
        <v>811</v>
      </c>
      <c r="K134" s="10" t="s">
        <v>811</v>
      </c>
      <c r="L134" s="10" t="s">
        <v>811</v>
      </c>
      <c r="M134" s="10" t="s">
        <v>811</v>
      </c>
      <c r="N134" s="10" t="s">
        <v>811</v>
      </c>
      <c r="O134" s="10" t="s">
        <v>811</v>
      </c>
      <c r="P134" s="10"/>
      <c r="Q134" s="10" t="s">
        <v>811</v>
      </c>
      <c r="R134" s="10"/>
      <c r="S134" s="10" t="s">
        <v>811</v>
      </c>
      <c r="T134" s="10" t="s">
        <v>811</v>
      </c>
      <c r="U134" s="10" t="s">
        <v>811</v>
      </c>
      <c r="V134" s="10" t="s">
        <v>811</v>
      </c>
      <c r="W134" s="10" t="s">
        <v>811</v>
      </c>
      <c r="X134" s="10" t="s">
        <v>811</v>
      </c>
      <c r="Y134" s="10" t="s">
        <v>811</v>
      </c>
      <c r="Z134" s="10"/>
      <c r="AA134" s="10"/>
      <c r="AB134" s="10"/>
      <c r="AC134" s="10"/>
      <c r="AD134" s="10"/>
      <c r="AE134" s="10"/>
      <c r="AF134" s="10" t="s">
        <v>811</v>
      </c>
      <c r="AG134" s="10" t="s">
        <v>811</v>
      </c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21">
        <f>SUMIF(I134:AY134,"x",I$4:$AY133)</f>
        <v>904900</v>
      </c>
      <c r="BA134" s="12">
        <v>0</v>
      </c>
      <c r="BB134" s="3" t="s">
        <v>898</v>
      </c>
    </row>
    <row r="135" spans="1:54" s="3" customFormat="1" ht="18" customHeight="1" x14ac:dyDescent="0.25">
      <c r="A135" s="8">
        <f t="shared" ref="A135:A198" si="2">A134+1</f>
        <v>131</v>
      </c>
      <c r="B135" s="24">
        <v>1601085</v>
      </c>
      <c r="C135" s="9" t="s">
        <v>150</v>
      </c>
      <c r="D135" s="10">
        <v>1990</v>
      </c>
      <c r="E135" s="10" t="s">
        <v>3</v>
      </c>
      <c r="F135" s="10" t="s">
        <v>4</v>
      </c>
      <c r="G135" s="11" t="s">
        <v>849</v>
      </c>
      <c r="H135" s="11" t="s">
        <v>848</v>
      </c>
      <c r="I135" s="13" t="s">
        <v>811</v>
      </c>
      <c r="J135" s="13"/>
      <c r="K135" s="13"/>
      <c r="L135" s="13"/>
      <c r="M135" s="13"/>
      <c r="N135" s="13" t="s">
        <v>811</v>
      </c>
      <c r="O135" s="13" t="s">
        <v>811</v>
      </c>
      <c r="P135" s="13"/>
      <c r="Q135" s="13" t="s">
        <v>811</v>
      </c>
      <c r="R135" s="13"/>
      <c r="S135" s="13" t="s">
        <v>811</v>
      </c>
      <c r="T135" s="13" t="s">
        <v>811</v>
      </c>
      <c r="U135" s="13" t="s">
        <v>811</v>
      </c>
      <c r="V135" s="13" t="s">
        <v>811</v>
      </c>
      <c r="W135" s="13" t="s">
        <v>811</v>
      </c>
      <c r="X135" s="13" t="s">
        <v>811</v>
      </c>
      <c r="Y135" s="13" t="s">
        <v>811</v>
      </c>
      <c r="Z135" s="13"/>
      <c r="AA135" s="13"/>
      <c r="AB135" s="13" t="s">
        <v>811</v>
      </c>
      <c r="AC135" s="13" t="s">
        <v>811</v>
      </c>
      <c r="AD135" s="13" t="s">
        <v>811</v>
      </c>
      <c r="AE135" s="13" t="s">
        <v>811</v>
      </c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21">
        <f>SUMIF(I135:AY135,"x",I$4:$AY134)</f>
        <v>757100</v>
      </c>
      <c r="BA135" s="12">
        <v>0</v>
      </c>
      <c r="BB135" s="3" t="s">
        <v>898</v>
      </c>
    </row>
    <row r="136" spans="1:54" s="3" customFormat="1" ht="18" customHeight="1" x14ac:dyDescent="0.25">
      <c r="A136" s="8">
        <f t="shared" si="2"/>
        <v>132</v>
      </c>
      <c r="B136" s="24">
        <v>2208995</v>
      </c>
      <c r="C136" s="9" t="s">
        <v>151</v>
      </c>
      <c r="D136" s="10">
        <v>1978</v>
      </c>
      <c r="E136" s="10" t="s">
        <v>5</v>
      </c>
      <c r="F136" s="10" t="s">
        <v>4</v>
      </c>
      <c r="G136" s="11" t="s">
        <v>849</v>
      </c>
      <c r="H136" s="11" t="s">
        <v>848</v>
      </c>
      <c r="I136" s="10" t="s">
        <v>811</v>
      </c>
      <c r="J136" s="10" t="s">
        <v>811</v>
      </c>
      <c r="K136" s="10" t="s">
        <v>811</v>
      </c>
      <c r="L136" s="10" t="s">
        <v>811</v>
      </c>
      <c r="M136" s="10" t="s">
        <v>811</v>
      </c>
      <c r="N136" s="10" t="s">
        <v>811</v>
      </c>
      <c r="O136" s="10" t="s">
        <v>811</v>
      </c>
      <c r="P136" s="10"/>
      <c r="Q136" s="10" t="s">
        <v>811</v>
      </c>
      <c r="R136" s="10"/>
      <c r="S136" s="10" t="s">
        <v>811</v>
      </c>
      <c r="T136" s="10" t="s">
        <v>811</v>
      </c>
      <c r="U136" s="10" t="s">
        <v>811</v>
      </c>
      <c r="V136" s="10" t="s">
        <v>811</v>
      </c>
      <c r="W136" s="10" t="s">
        <v>811</v>
      </c>
      <c r="X136" s="10" t="s">
        <v>811</v>
      </c>
      <c r="Y136" s="10" t="s">
        <v>811</v>
      </c>
      <c r="Z136" s="10"/>
      <c r="AA136" s="10"/>
      <c r="AB136" s="10"/>
      <c r="AC136" s="10" t="s">
        <v>811</v>
      </c>
      <c r="AD136" s="10" t="s">
        <v>811</v>
      </c>
      <c r="AE136" s="10" t="s">
        <v>811</v>
      </c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21">
        <f>SUMIF(I136:AY136,"x",I$4:$AY135)</f>
        <v>916600</v>
      </c>
      <c r="BA136" s="12">
        <v>0</v>
      </c>
      <c r="BB136" s="3" t="s">
        <v>898</v>
      </c>
    </row>
    <row r="137" spans="1:54" s="3" customFormat="1" ht="18" customHeight="1" x14ac:dyDescent="0.25">
      <c r="A137" s="8">
        <f t="shared" si="2"/>
        <v>133</v>
      </c>
      <c r="B137" s="24">
        <v>2104129</v>
      </c>
      <c r="C137" s="9" t="s">
        <v>152</v>
      </c>
      <c r="D137" s="10">
        <v>1977</v>
      </c>
      <c r="E137" s="10" t="s">
        <v>3</v>
      </c>
      <c r="F137" s="14" t="s">
        <v>4</v>
      </c>
      <c r="G137" s="11" t="s">
        <v>850</v>
      </c>
      <c r="H137" s="11" t="s">
        <v>848</v>
      </c>
      <c r="I137" s="13" t="s">
        <v>811</v>
      </c>
      <c r="J137" s="13"/>
      <c r="K137" s="13"/>
      <c r="L137" s="13"/>
      <c r="M137" s="13"/>
      <c r="N137" s="13" t="s">
        <v>811</v>
      </c>
      <c r="O137" s="13" t="s">
        <v>811</v>
      </c>
      <c r="P137" s="13"/>
      <c r="Q137" s="13" t="s">
        <v>811</v>
      </c>
      <c r="R137" s="13"/>
      <c r="S137" s="13" t="s">
        <v>811</v>
      </c>
      <c r="T137" s="13" t="s">
        <v>811</v>
      </c>
      <c r="U137" s="13" t="s">
        <v>811</v>
      </c>
      <c r="V137" s="13" t="s">
        <v>811</v>
      </c>
      <c r="W137" s="13" t="s">
        <v>811</v>
      </c>
      <c r="X137" s="13" t="s">
        <v>811</v>
      </c>
      <c r="Y137" s="13" t="s">
        <v>811</v>
      </c>
      <c r="Z137" s="13"/>
      <c r="AA137" s="13"/>
      <c r="AB137" s="13" t="s">
        <v>811</v>
      </c>
      <c r="AC137" s="13" t="s">
        <v>811</v>
      </c>
      <c r="AD137" s="13" t="s">
        <v>811</v>
      </c>
      <c r="AE137" s="13" t="s">
        <v>811</v>
      </c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21">
        <f>SUMIF(I137:AY137,"x",I$4:$AY136)</f>
        <v>757100</v>
      </c>
      <c r="BA137" s="12">
        <v>0</v>
      </c>
      <c r="BB137" s="3" t="s">
        <v>898</v>
      </c>
    </row>
    <row r="138" spans="1:54" s="3" customFormat="1" ht="18" customHeight="1" x14ac:dyDescent="0.25">
      <c r="A138" s="8">
        <f t="shared" si="2"/>
        <v>134</v>
      </c>
      <c r="B138" s="24">
        <v>1009169</v>
      </c>
      <c r="C138" s="9" t="s">
        <v>153</v>
      </c>
      <c r="D138" s="10">
        <v>1979</v>
      </c>
      <c r="E138" s="10" t="s">
        <v>3</v>
      </c>
      <c r="F138" s="10" t="s">
        <v>4</v>
      </c>
      <c r="G138" s="11" t="s">
        <v>849</v>
      </c>
      <c r="H138" s="11" t="s">
        <v>848</v>
      </c>
      <c r="I138" s="13" t="s">
        <v>811</v>
      </c>
      <c r="J138" s="13"/>
      <c r="K138" s="13"/>
      <c r="L138" s="13"/>
      <c r="M138" s="13"/>
      <c r="N138" s="13" t="s">
        <v>811</v>
      </c>
      <c r="O138" s="13" t="s">
        <v>811</v>
      </c>
      <c r="P138" s="13"/>
      <c r="Q138" s="13" t="s">
        <v>811</v>
      </c>
      <c r="R138" s="13"/>
      <c r="S138" s="13" t="s">
        <v>811</v>
      </c>
      <c r="T138" s="13" t="s">
        <v>811</v>
      </c>
      <c r="U138" s="13" t="s">
        <v>811</v>
      </c>
      <c r="V138" s="13" t="s">
        <v>811</v>
      </c>
      <c r="W138" s="13" t="s">
        <v>811</v>
      </c>
      <c r="X138" s="13" t="s">
        <v>811</v>
      </c>
      <c r="Y138" s="13" t="s">
        <v>811</v>
      </c>
      <c r="Z138" s="13"/>
      <c r="AA138" s="13"/>
      <c r="AB138" s="13" t="s">
        <v>811</v>
      </c>
      <c r="AC138" s="13" t="s">
        <v>811</v>
      </c>
      <c r="AD138" s="13" t="s">
        <v>811</v>
      </c>
      <c r="AE138" s="13" t="s">
        <v>811</v>
      </c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21">
        <f>SUMIF(I138:AY138,"x",I$4:$AY137)</f>
        <v>757100</v>
      </c>
      <c r="BA138" s="12">
        <v>0</v>
      </c>
      <c r="BB138" s="3" t="s">
        <v>898</v>
      </c>
    </row>
    <row r="139" spans="1:54" s="3" customFormat="1" ht="18" customHeight="1" x14ac:dyDescent="0.25">
      <c r="A139" s="8">
        <f t="shared" si="2"/>
        <v>135</v>
      </c>
      <c r="B139" s="24">
        <v>22081001</v>
      </c>
      <c r="C139" s="9" t="s">
        <v>154</v>
      </c>
      <c r="D139" s="10">
        <v>1979</v>
      </c>
      <c r="E139" s="10" t="s">
        <v>5</v>
      </c>
      <c r="F139" s="14" t="s">
        <v>4</v>
      </c>
      <c r="G139" s="11" t="s">
        <v>849</v>
      </c>
      <c r="H139" s="11" t="s">
        <v>848</v>
      </c>
      <c r="I139" s="10" t="s">
        <v>811</v>
      </c>
      <c r="J139" s="10" t="s">
        <v>811</v>
      </c>
      <c r="K139" s="10" t="s">
        <v>811</v>
      </c>
      <c r="L139" s="10" t="s">
        <v>811</v>
      </c>
      <c r="M139" s="10" t="s">
        <v>811</v>
      </c>
      <c r="N139" s="10" t="s">
        <v>811</v>
      </c>
      <c r="O139" s="10" t="s">
        <v>811</v>
      </c>
      <c r="P139" s="10"/>
      <c r="Q139" s="10" t="s">
        <v>811</v>
      </c>
      <c r="R139" s="10"/>
      <c r="S139" s="10" t="s">
        <v>811</v>
      </c>
      <c r="T139" s="10" t="s">
        <v>811</v>
      </c>
      <c r="U139" s="10" t="s">
        <v>811</v>
      </c>
      <c r="V139" s="10" t="s">
        <v>811</v>
      </c>
      <c r="W139" s="10" t="s">
        <v>811</v>
      </c>
      <c r="X139" s="10" t="s">
        <v>811</v>
      </c>
      <c r="Y139" s="10" t="s">
        <v>811</v>
      </c>
      <c r="Z139" s="10"/>
      <c r="AA139" s="10"/>
      <c r="AB139" s="10"/>
      <c r="AC139" s="10" t="s">
        <v>811</v>
      </c>
      <c r="AD139" s="10" t="s">
        <v>811</v>
      </c>
      <c r="AE139" s="10" t="s">
        <v>811</v>
      </c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21">
        <f>SUMIF(I139:AY139,"x",I$4:$AY138)</f>
        <v>916600</v>
      </c>
      <c r="BA139" s="12">
        <v>0</v>
      </c>
      <c r="BB139" s="3" t="s">
        <v>898</v>
      </c>
    </row>
    <row r="140" spans="1:54" s="3" customFormat="1" ht="18" customHeight="1" x14ac:dyDescent="0.25">
      <c r="A140" s="8">
        <f t="shared" si="2"/>
        <v>136</v>
      </c>
      <c r="B140" s="24">
        <v>1004296</v>
      </c>
      <c r="C140" s="9" t="s">
        <v>155</v>
      </c>
      <c r="D140" s="10">
        <v>1983</v>
      </c>
      <c r="E140" s="10" t="s">
        <v>3</v>
      </c>
      <c r="F140" s="14" t="s">
        <v>4</v>
      </c>
      <c r="G140" s="11" t="s">
        <v>853</v>
      </c>
      <c r="H140" s="11" t="s">
        <v>848</v>
      </c>
      <c r="I140" s="13" t="s">
        <v>811</v>
      </c>
      <c r="J140" s="13"/>
      <c r="K140" s="13"/>
      <c r="L140" s="13"/>
      <c r="M140" s="13"/>
      <c r="N140" s="13" t="s">
        <v>811</v>
      </c>
      <c r="O140" s="13" t="s">
        <v>811</v>
      </c>
      <c r="P140" s="13"/>
      <c r="Q140" s="13" t="s">
        <v>811</v>
      </c>
      <c r="R140" s="13"/>
      <c r="S140" s="13" t="s">
        <v>811</v>
      </c>
      <c r="T140" s="13" t="s">
        <v>811</v>
      </c>
      <c r="U140" s="13" t="s">
        <v>811</v>
      </c>
      <c r="V140" s="13" t="s">
        <v>811</v>
      </c>
      <c r="W140" s="13" t="s">
        <v>811</v>
      </c>
      <c r="X140" s="13" t="s">
        <v>811</v>
      </c>
      <c r="Y140" s="13" t="s">
        <v>811</v>
      </c>
      <c r="Z140" s="13"/>
      <c r="AA140" s="13"/>
      <c r="AB140" s="13" t="s">
        <v>811</v>
      </c>
      <c r="AC140" s="13" t="s">
        <v>811</v>
      </c>
      <c r="AD140" s="13" t="s">
        <v>811</v>
      </c>
      <c r="AE140" s="13" t="s">
        <v>811</v>
      </c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21">
        <f>SUMIF(I140:AY140,"x",I$4:$AY139)</f>
        <v>757100</v>
      </c>
      <c r="BA140" s="12">
        <v>0</v>
      </c>
      <c r="BB140" s="3" t="s">
        <v>898</v>
      </c>
    </row>
    <row r="141" spans="1:54" s="3" customFormat="1" ht="18" customHeight="1" x14ac:dyDescent="0.25">
      <c r="A141" s="8">
        <f t="shared" si="2"/>
        <v>137</v>
      </c>
      <c r="B141" s="24">
        <v>2112160</v>
      </c>
      <c r="C141" s="9" t="s">
        <v>156</v>
      </c>
      <c r="D141" s="10">
        <v>2001</v>
      </c>
      <c r="E141" s="10" t="s">
        <v>3</v>
      </c>
      <c r="F141" s="10" t="s">
        <v>4</v>
      </c>
      <c r="G141" s="11" t="s">
        <v>853</v>
      </c>
      <c r="H141" s="11" t="s">
        <v>848</v>
      </c>
      <c r="I141" s="13" t="s">
        <v>811</v>
      </c>
      <c r="J141" s="13"/>
      <c r="K141" s="13"/>
      <c r="L141" s="13"/>
      <c r="M141" s="13"/>
      <c r="N141" s="13" t="s">
        <v>811</v>
      </c>
      <c r="O141" s="13" t="s">
        <v>811</v>
      </c>
      <c r="P141" s="13"/>
      <c r="Q141" s="13" t="s">
        <v>811</v>
      </c>
      <c r="R141" s="13"/>
      <c r="S141" s="13" t="s">
        <v>811</v>
      </c>
      <c r="T141" s="13" t="s">
        <v>811</v>
      </c>
      <c r="U141" s="13" t="s">
        <v>811</v>
      </c>
      <c r="V141" s="13" t="s">
        <v>811</v>
      </c>
      <c r="W141" s="13" t="s">
        <v>811</v>
      </c>
      <c r="X141" s="13" t="s">
        <v>811</v>
      </c>
      <c r="Y141" s="13" t="s">
        <v>811</v>
      </c>
      <c r="Z141" s="13"/>
      <c r="AA141" s="13"/>
      <c r="AB141" s="13" t="s">
        <v>811</v>
      </c>
      <c r="AC141" s="13" t="s">
        <v>811</v>
      </c>
      <c r="AD141" s="13" t="s">
        <v>811</v>
      </c>
      <c r="AE141" s="13" t="s">
        <v>811</v>
      </c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21">
        <f>SUMIF(I141:AY141,"x",I$4:$AY140)</f>
        <v>757100</v>
      </c>
      <c r="BA141" s="12">
        <v>0</v>
      </c>
      <c r="BB141" s="3" t="s">
        <v>898</v>
      </c>
    </row>
    <row r="142" spans="1:54" s="3" customFormat="1" ht="18" customHeight="1" x14ac:dyDescent="0.25">
      <c r="A142" s="8">
        <f t="shared" si="2"/>
        <v>138</v>
      </c>
      <c r="B142" s="24">
        <v>2406553</v>
      </c>
      <c r="C142" s="9" t="s">
        <v>157</v>
      </c>
      <c r="D142" s="10">
        <v>1978</v>
      </c>
      <c r="E142" s="10" t="s">
        <v>3</v>
      </c>
      <c r="F142" s="10" t="s">
        <v>4</v>
      </c>
      <c r="G142" s="11" t="s">
        <v>849</v>
      </c>
      <c r="H142" s="11" t="s">
        <v>848</v>
      </c>
      <c r="I142" s="13" t="s">
        <v>811</v>
      </c>
      <c r="J142" s="13"/>
      <c r="K142" s="13"/>
      <c r="L142" s="13"/>
      <c r="M142" s="13"/>
      <c r="N142" s="13" t="s">
        <v>811</v>
      </c>
      <c r="O142" s="13" t="s">
        <v>811</v>
      </c>
      <c r="P142" s="13"/>
      <c r="Q142" s="13" t="s">
        <v>811</v>
      </c>
      <c r="R142" s="13"/>
      <c r="S142" s="13" t="s">
        <v>811</v>
      </c>
      <c r="T142" s="13" t="s">
        <v>811</v>
      </c>
      <c r="U142" s="13"/>
      <c r="V142" s="13" t="s">
        <v>811</v>
      </c>
      <c r="W142" s="13" t="s">
        <v>811</v>
      </c>
      <c r="X142" s="13" t="s">
        <v>811</v>
      </c>
      <c r="Y142" s="13" t="s">
        <v>811</v>
      </c>
      <c r="Z142" s="13"/>
      <c r="AA142" s="13"/>
      <c r="AB142" s="13" t="s">
        <v>811</v>
      </c>
      <c r="AC142" s="13" t="s">
        <v>811</v>
      </c>
      <c r="AD142" s="13" t="s">
        <v>811</v>
      </c>
      <c r="AE142" s="13" t="s">
        <v>811</v>
      </c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21">
        <f>SUMIF(I142:AY142,"x",I$4:$AY141)</f>
        <v>722100</v>
      </c>
      <c r="BA142" s="15" t="s">
        <v>777</v>
      </c>
      <c r="BB142" s="3" t="s">
        <v>898</v>
      </c>
    </row>
    <row r="143" spans="1:54" s="3" customFormat="1" ht="18" customHeight="1" x14ac:dyDescent="0.25">
      <c r="A143" s="8">
        <f t="shared" si="2"/>
        <v>139</v>
      </c>
      <c r="B143" s="24">
        <v>2206664</v>
      </c>
      <c r="C143" s="9" t="s">
        <v>158</v>
      </c>
      <c r="D143" s="10">
        <v>2003</v>
      </c>
      <c r="E143" s="10" t="s">
        <v>5</v>
      </c>
      <c r="F143" s="10" t="s">
        <v>32</v>
      </c>
      <c r="G143" s="11" t="s">
        <v>843</v>
      </c>
      <c r="H143" s="11" t="s">
        <v>848</v>
      </c>
      <c r="I143" s="10" t="s">
        <v>811</v>
      </c>
      <c r="J143" s="10" t="s">
        <v>811</v>
      </c>
      <c r="K143" s="10" t="s">
        <v>811</v>
      </c>
      <c r="L143" s="10"/>
      <c r="M143" s="10" t="s">
        <v>811</v>
      </c>
      <c r="N143" s="10" t="s">
        <v>811</v>
      </c>
      <c r="O143" s="10" t="s">
        <v>811</v>
      </c>
      <c r="P143" s="10"/>
      <c r="Q143" s="10" t="s">
        <v>811</v>
      </c>
      <c r="R143" s="10"/>
      <c r="S143" s="10" t="s">
        <v>811</v>
      </c>
      <c r="T143" s="10" t="s">
        <v>811</v>
      </c>
      <c r="U143" s="10" t="s">
        <v>811</v>
      </c>
      <c r="V143" s="10" t="s">
        <v>811</v>
      </c>
      <c r="W143" s="10" t="s">
        <v>811</v>
      </c>
      <c r="X143" s="10" t="s">
        <v>811</v>
      </c>
      <c r="Y143" s="10" t="s">
        <v>811</v>
      </c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 t="s">
        <v>811</v>
      </c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21">
        <f>SUMIF(I143:AY143,"x",I$4:$AY142)</f>
        <v>694900</v>
      </c>
      <c r="BA143" s="12">
        <v>0</v>
      </c>
      <c r="BB143" s="3" t="s">
        <v>898</v>
      </c>
    </row>
    <row r="144" spans="1:54" s="3" customFormat="1" ht="18" customHeight="1" x14ac:dyDescent="0.25">
      <c r="A144" s="8">
        <f t="shared" si="2"/>
        <v>140</v>
      </c>
      <c r="B144" s="24">
        <v>2406192</v>
      </c>
      <c r="C144" s="9" t="s">
        <v>159</v>
      </c>
      <c r="D144" s="10">
        <v>1980</v>
      </c>
      <c r="E144" s="10" t="s">
        <v>3</v>
      </c>
      <c r="F144" s="10" t="s">
        <v>4</v>
      </c>
      <c r="G144" s="11" t="s">
        <v>849</v>
      </c>
      <c r="H144" s="11" t="s">
        <v>848</v>
      </c>
      <c r="I144" s="13" t="s">
        <v>811</v>
      </c>
      <c r="J144" s="13"/>
      <c r="K144" s="13"/>
      <c r="L144" s="13"/>
      <c r="M144" s="13"/>
      <c r="N144" s="13" t="s">
        <v>811</v>
      </c>
      <c r="O144" s="13" t="s">
        <v>811</v>
      </c>
      <c r="P144" s="13"/>
      <c r="Q144" s="13" t="s">
        <v>811</v>
      </c>
      <c r="R144" s="13"/>
      <c r="S144" s="13" t="s">
        <v>811</v>
      </c>
      <c r="T144" s="13" t="s">
        <v>811</v>
      </c>
      <c r="U144" s="13" t="s">
        <v>811</v>
      </c>
      <c r="V144" s="13" t="s">
        <v>811</v>
      </c>
      <c r="W144" s="13" t="s">
        <v>811</v>
      </c>
      <c r="X144" s="13" t="s">
        <v>811</v>
      </c>
      <c r="Y144" s="13" t="s">
        <v>811</v>
      </c>
      <c r="Z144" s="13"/>
      <c r="AA144" s="13"/>
      <c r="AB144" s="13" t="s">
        <v>811</v>
      </c>
      <c r="AC144" s="13" t="s">
        <v>811</v>
      </c>
      <c r="AD144" s="13" t="s">
        <v>811</v>
      </c>
      <c r="AE144" s="13" t="s">
        <v>811</v>
      </c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21">
        <f>SUMIF(I144:AY144,"x",I$4:$AY143)</f>
        <v>757100</v>
      </c>
      <c r="BA144" s="12">
        <v>0</v>
      </c>
      <c r="BB144" s="3" t="s">
        <v>898</v>
      </c>
    </row>
    <row r="145" spans="1:54" s="3" customFormat="1" ht="18" customHeight="1" x14ac:dyDescent="0.25">
      <c r="A145" s="8">
        <f t="shared" si="2"/>
        <v>141</v>
      </c>
      <c r="B145" s="24">
        <v>2303199</v>
      </c>
      <c r="C145" s="9" t="s">
        <v>160</v>
      </c>
      <c r="D145" s="10">
        <v>1993</v>
      </c>
      <c r="E145" s="10" t="s">
        <v>3</v>
      </c>
      <c r="F145" s="10" t="s">
        <v>7</v>
      </c>
      <c r="G145" s="11" t="s">
        <v>847</v>
      </c>
      <c r="H145" s="11" t="s">
        <v>848</v>
      </c>
      <c r="I145" s="10" t="s">
        <v>811</v>
      </c>
      <c r="J145" s="10"/>
      <c r="K145" s="10"/>
      <c r="L145" s="10"/>
      <c r="M145" s="10"/>
      <c r="N145" s="10" t="s">
        <v>811</v>
      </c>
      <c r="O145" s="10" t="s">
        <v>811</v>
      </c>
      <c r="P145" s="10"/>
      <c r="Q145" s="10" t="s">
        <v>811</v>
      </c>
      <c r="R145" s="10"/>
      <c r="S145" s="10" t="s">
        <v>811</v>
      </c>
      <c r="T145" s="10" t="s">
        <v>811</v>
      </c>
      <c r="U145" s="10" t="s">
        <v>811</v>
      </c>
      <c r="V145" s="10" t="s">
        <v>811</v>
      </c>
      <c r="W145" s="10" t="s">
        <v>811</v>
      </c>
      <c r="X145" s="10" t="s">
        <v>811</v>
      </c>
      <c r="Y145" s="10" t="s">
        <v>811</v>
      </c>
      <c r="Z145" s="10"/>
      <c r="AA145" s="10"/>
      <c r="AB145" s="10" t="s">
        <v>811</v>
      </c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21">
        <f>SUMIF(I145:AY145,"x",I$4:$AY144)</f>
        <v>585400</v>
      </c>
      <c r="BA145" s="12">
        <v>0</v>
      </c>
      <c r="BB145" s="3" t="s">
        <v>898</v>
      </c>
    </row>
    <row r="146" spans="1:54" s="3" customFormat="1" ht="18" customHeight="1" x14ac:dyDescent="0.25">
      <c r="A146" s="8">
        <f t="shared" si="2"/>
        <v>142</v>
      </c>
      <c r="B146" s="24">
        <v>904089</v>
      </c>
      <c r="C146" s="9" t="s">
        <v>161</v>
      </c>
      <c r="D146" s="10">
        <v>1985</v>
      </c>
      <c r="E146" s="10" t="s">
        <v>3</v>
      </c>
      <c r="F146" s="10" t="s">
        <v>4</v>
      </c>
      <c r="G146" s="11" t="s">
        <v>849</v>
      </c>
      <c r="H146" s="11" t="s">
        <v>848</v>
      </c>
      <c r="I146" s="13" t="s">
        <v>811</v>
      </c>
      <c r="J146" s="13"/>
      <c r="K146" s="13"/>
      <c r="L146" s="13"/>
      <c r="M146" s="13"/>
      <c r="N146" s="13" t="s">
        <v>811</v>
      </c>
      <c r="O146" s="13" t="s">
        <v>811</v>
      </c>
      <c r="P146" s="13"/>
      <c r="Q146" s="13" t="s">
        <v>811</v>
      </c>
      <c r="R146" s="13"/>
      <c r="S146" s="13" t="s">
        <v>811</v>
      </c>
      <c r="T146" s="13" t="s">
        <v>811</v>
      </c>
      <c r="U146" s="13" t="s">
        <v>811</v>
      </c>
      <c r="V146" s="13" t="s">
        <v>811</v>
      </c>
      <c r="W146" s="13" t="s">
        <v>811</v>
      </c>
      <c r="X146" s="13" t="s">
        <v>811</v>
      </c>
      <c r="Y146" s="13" t="s">
        <v>811</v>
      </c>
      <c r="Z146" s="13"/>
      <c r="AA146" s="13"/>
      <c r="AB146" s="13" t="s">
        <v>811</v>
      </c>
      <c r="AC146" s="13" t="s">
        <v>811</v>
      </c>
      <c r="AD146" s="13" t="s">
        <v>811</v>
      </c>
      <c r="AE146" s="13" t="s">
        <v>811</v>
      </c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21">
        <f>SUMIF(I146:AY146,"x",I$4:$AY145)</f>
        <v>757100</v>
      </c>
      <c r="BA146" s="12">
        <v>0</v>
      </c>
      <c r="BB146" s="3" t="s">
        <v>898</v>
      </c>
    </row>
    <row r="147" spans="1:54" s="3" customFormat="1" ht="18" customHeight="1" x14ac:dyDescent="0.25">
      <c r="A147" s="8">
        <f t="shared" si="2"/>
        <v>143</v>
      </c>
      <c r="B147" s="24">
        <v>2406266</v>
      </c>
      <c r="C147" s="9" t="s">
        <v>162</v>
      </c>
      <c r="D147" s="10">
        <v>1982</v>
      </c>
      <c r="E147" s="10" t="s">
        <v>3</v>
      </c>
      <c r="F147" s="10" t="s">
        <v>4</v>
      </c>
      <c r="G147" s="11" t="s">
        <v>849</v>
      </c>
      <c r="H147" s="11" t="s">
        <v>848</v>
      </c>
      <c r="I147" s="13" t="s">
        <v>811</v>
      </c>
      <c r="J147" s="13"/>
      <c r="K147" s="13"/>
      <c r="L147" s="13"/>
      <c r="M147" s="13"/>
      <c r="N147" s="13" t="s">
        <v>811</v>
      </c>
      <c r="O147" s="13" t="s">
        <v>811</v>
      </c>
      <c r="P147" s="13"/>
      <c r="Q147" s="13" t="s">
        <v>811</v>
      </c>
      <c r="R147" s="13"/>
      <c r="S147" s="13" t="s">
        <v>811</v>
      </c>
      <c r="T147" s="13" t="s">
        <v>811</v>
      </c>
      <c r="U147" s="13" t="s">
        <v>811</v>
      </c>
      <c r="V147" s="13" t="s">
        <v>811</v>
      </c>
      <c r="W147" s="13" t="s">
        <v>811</v>
      </c>
      <c r="X147" s="13" t="s">
        <v>811</v>
      </c>
      <c r="Y147" s="13" t="s">
        <v>811</v>
      </c>
      <c r="Z147" s="13"/>
      <c r="AA147" s="13"/>
      <c r="AB147" s="13" t="s">
        <v>811</v>
      </c>
      <c r="AC147" s="13" t="s">
        <v>811</v>
      </c>
      <c r="AD147" s="13" t="s">
        <v>811</v>
      </c>
      <c r="AE147" s="13" t="s">
        <v>811</v>
      </c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21">
        <f>SUMIF(I147:AY147,"x",I$4:$AY146)</f>
        <v>757100</v>
      </c>
      <c r="BA147" s="12">
        <v>0</v>
      </c>
      <c r="BB147" s="3" t="s">
        <v>898</v>
      </c>
    </row>
    <row r="148" spans="1:54" s="3" customFormat="1" ht="18" customHeight="1" x14ac:dyDescent="0.25">
      <c r="A148" s="8">
        <f t="shared" si="2"/>
        <v>144</v>
      </c>
      <c r="B148" s="24">
        <v>22081481</v>
      </c>
      <c r="C148" s="9" t="s">
        <v>163</v>
      </c>
      <c r="D148" s="10">
        <v>1982</v>
      </c>
      <c r="E148" s="10" t="s">
        <v>5</v>
      </c>
      <c r="F148" s="10" t="s">
        <v>4</v>
      </c>
      <c r="G148" s="11" t="s">
        <v>849</v>
      </c>
      <c r="H148" s="11" t="s">
        <v>848</v>
      </c>
      <c r="I148" s="10" t="s">
        <v>811</v>
      </c>
      <c r="J148" s="10" t="s">
        <v>811</v>
      </c>
      <c r="K148" s="10" t="s">
        <v>811</v>
      </c>
      <c r="L148" s="10" t="s">
        <v>811</v>
      </c>
      <c r="M148" s="10" t="s">
        <v>811</v>
      </c>
      <c r="N148" s="10" t="s">
        <v>811</v>
      </c>
      <c r="O148" s="10" t="s">
        <v>811</v>
      </c>
      <c r="P148" s="10"/>
      <c r="Q148" s="10" t="s">
        <v>811</v>
      </c>
      <c r="R148" s="10"/>
      <c r="S148" s="10" t="s">
        <v>811</v>
      </c>
      <c r="T148" s="10" t="s">
        <v>811</v>
      </c>
      <c r="U148" s="10" t="s">
        <v>811</v>
      </c>
      <c r="V148" s="10" t="s">
        <v>811</v>
      </c>
      <c r="W148" s="10" t="s">
        <v>811</v>
      </c>
      <c r="X148" s="10" t="s">
        <v>811</v>
      </c>
      <c r="Y148" s="10" t="s">
        <v>811</v>
      </c>
      <c r="Z148" s="10"/>
      <c r="AA148" s="10"/>
      <c r="AB148" s="10"/>
      <c r="AC148" s="10" t="s">
        <v>811</v>
      </c>
      <c r="AD148" s="10" t="s">
        <v>811</v>
      </c>
      <c r="AE148" s="10" t="s">
        <v>811</v>
      </c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21">
        <f>SUMIF(I148:AY148,"x",I$4:$AY147)</f>
        <v>916600</v>
      </c>
      <c r="BA148" s="12">
        <v>0</v>
      </c>
      <c r="BB148" s="3" t="s">
        <v>898</v>
      </c>
    </row>
    <row r="149" spans="1:54" s="3" customFormat="1" ht="18" customHeight="1" x14ac:dyDescent="0.25">
      <c r="A149" s="8">
        <f t="shared" si="2"/>
        <v>145</v>
      </c>
      <c r="B149" s="24">
        <v>2304896</v>
      </c>
      <c r="C149" s="9" t="s">
        <v>12</v>
      </c>
      <c r="D149" s="10">
        <v>2004</v>
      </c>
      <c r="E149" s="10" t="s">
        <v>3</v>
      </c>
      <c r="F149" s="14" t="s">
        <v>4</v>
      </c>
      <c r="G149" s="11" t="s">
        <v>849</v>
      </c>
      <c r="H149" s="11" t="s">
        <v>848</v>
      </c>
      <c r="I149" s="13" t="s">
        <v>811</v>
      </c>
      <c r="J149" s="13"/>
      <c r="K149" s="13"/>
      <c r="L149" s="13"/>
      <c r="M149" s="13"/>
      <c r="N149" s="13" t="s">
        <v>811</v>
      </c>
      <c r="O149" s="13" t="s">
        <v>811</v>
      </c>
      <c r="P149" s="13"/>
      <c r="Q149" s="13" t="s">
        <v>811</v>
      </c>
      <c r="R149" s="13"/>
      <c r="S149" s="13" t="s">
        <v>811</v>
      </c>
      <c r="T149" s="13" t="s">
        <v>811</v>
      </c>
      <c r="U149" s="13" t="s">
        <v>811</v>
      </c>
      <c r="V149" s="13" t="s">
        <v>811</v>
      </c>
      <c r="W149" s="13" t="s">
        <v>811</v>
      </c>
      <c r="X149" s="13" t="s">
        <v>811</v>
      </c>
      <c r="Y149" s="13" t="s">
        <v>811</v>
      </c>
      <c r="Z149" s="13"/>
      <c r="AA149" s="13"/>
      <c r="AB149" s="13" t="s">
        <v>811</v>
      </c>
      <c r="AC149" s="13" t="s">
        <v>811</v>
      </c>
      <c r="AD149" s="13" t="s">
        <v>811</v>
      </c>
      <c r="AE149" s="13" t="s">
        <v>811</v>
      </c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21">
        <f>SUMIF(I149:AY149,"x",I$4:$AY148)</f>
        <v>757100</v>
      </c>
      <c r="BA149" s="12">
        <v>0</v>
      </c>
      <c r="BB149" s="3" t="s">
        <v>898</v>
      </c>
    </row>
    <row r="150" spans="1:54" s="3" customFormat="1" ht="18" customHeight="1" x14ac:dyDescent="0.25">
      <c r="A150" s="8">
        <f t="shared" si="2"/>
        <v>146</v>
      </c>
      <c r="B150" s="24">
        <v>22081482</v>
      </c>
      <c r="C150" s="9" t="s">
        <v>164</v>
      </c>
      <c r="D150" s="10">
        <v>1981</v>
      </c>
      <c r="E150" s="10" t="s">
        <v>5</v>
      </c>
      <c r="F150" s="10" t="s">
        <v>4</v>
      </c>
      <c r="G150" s="11" t="s">
        <v>849</v>
      </c>
      <c r="H150" s="11" t="s">
        <v>848</v>
      </c>
      <c r="I150" s="10" t="s">
        <v>811</v>
      </c>
      <c r="J150" s="10" t="s">
        <v>811</v>
      </c>
      <c r="K150" s="10" t="s">
        <v>811</v>
      </c>
      <c r="L150" s="10" t="s">
        <v>811</v>
      </c>
      <c r="M150" s="10" t="s">
        <v>811</v>
      </c>
      <c r="N150" s="10" t="s">
        <v>811</v>
      </c>
      <c r="O150" s="10" t="s">
        <v>811</v>
      </c>
      <c r="P150" s="10"/>
      <c r="Q150" s="10" t="s">
        <v>811</v>
      </c>
      <c r="R150" s="10"/>
      <c r="S150" s="10" t="s">
        <v>811</v>
      </c>
      <c r="T150" s="10" t="s">
        <v>811</v>
      </c>
      <c r="U150" s="10" t="s">
        <v>811</v>
      </c>
      <c r="V150" s="10" t="s">
        <v>811</v>
      </c>
      <c r="W150" s="10" t="s">
        <v>811</v>
      </c>
      <c r="X150" s="10" t="s">
        <v>811</v>
      </c>
      <c r="Y150" s="10" t="s">
        <v>811</v>
      </c>
      <c r="Z150" s="10"/>
      <c r="AA150" s="10"/>
      <c r="AB150" s="10"/>
      <c r="AC150" s="10" t="s">
        <v>811</v>
      </c>
      <c r="AD150" s="10" t="s">
        <v>811</v>
      </c>
      <c r="AE150" s="10" t="s">
        <v>811</v>
      </c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21">
        <f>SUMIF(I150:AY150,"x",I$4:$AY149)</f>
        <v>916600</v>
      </c>
      <c r="BA150" s="12">
        <v>0</v>
      </c>
      <c r="BB150" s="3" t="s">
        <v>898</v>
      </c>
    </row>
    <row r="151" spans="1:54" s="3" customFormat="1" ht="18" customHeight="1" x14ac:dyDescent="0.25">
      <c r="A151" s="8">
        <f t="shared" si="2"/>
        <v>147</v>
      </c>
      <c r="B151" s="24">
        <v>2111542</v>
      </c>
      <c r="C151" s="9" t="s">
        <v>165</v>
      </c>
      <c r="D151" s="10">
        <v>1986</v>
      </c>
      <c r="E151" s="10" t="s">
        <v>3</v>
      </c>
      <c r="F151" s="10" t="s">
        <v>4</v>
      </c>
      <c r="G151" s="11" t="s">
        <v>849</v>
      </c>
      <c r="H151" s="11" t="s">
        <v>848</v>
      </c>
      <c r="I151" s="13" t="s">
        <v>811</v>
      </c>
      <c r="J151" s="13"/>
      <c r="K151" s="13"/>
      <c r="L151" s="13"/>
      <c r="M151" s="13"/>
      <c r="N151" s="13" t="s">
        <v>811</v>
      </c>
      <c r="O151" s="13" t="s">
        <v>811</v>
      </c>
      <c r="P151" s="13"/>
      <c r="Q151" s="13" t="s">
        <v>811</v>
      </c>
      <c r="R151" s="13"/>
      <c r="S151" s="13" t="s">
        <v>811</v>
      </c>
      <c r="T151" s="13" t="s">
        <v>811</v>
      </c>
      <c r="U151" s="13" t="s">
        <v>811</v>
      </c>
      <c r="V151" s="13" t="s">
        <v>811</v>
      </c>
      <c r="W151" s="13" t="s">
        <v>811</v>
      </c>
      <c r="X151" s="13" t="s">
        <v>811</v>
      </c>
      <c r="Y151" s="13" t="s">
        <v>811</v>
      </c>
      <c r="Z151" s="13"/>
      <c r="AA151" s="13"/>
      <c r="AB151" s="13" t="s">
        <v>811</v>
      </c>
      <c r="AC151" s="13" t="s">
        <v>811</v>
      </c>
      <c r="AD151" s="13" t="s">
        <v>811</v>
      </c>
      <c r="AE151" s="13" t="s">
        <v>811</v>
      </c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21">
        <f>SUMIF(I151:AY151,"x",I$4:$AY150)</f>
        <v>757100</v>
      </c>
      <c r="BA151" s="12">
        <v>0</v>
      </c>
      <c r="BB151" s="3" t="s">
        <v>898</v>
      </c>
    </row>
    <row r="152" spans="1:54" s="3" customFormat="1" ht="18" customHeight="1" x14ac:dyDescent="0.25">
      <c r="A152" s="8">
        <f t="shared" si="2"/>
        <v>148</v>
      </c>
      <c r="B152" s="24">
        <v>2203652</v>
      </c>
      <c r="C152" s="9" t="s">
        <v>166</v>
      </c>
      <c r="D152" s="10">
        <v>1987</v>
      </c>
      <c r="E152" s="10" t="s">
        <v>3</v>
      </c>
      <c r="F152" s="10" t="s">
        <v>4</v>
      </c>
      <c r="G152" s="11" t="s">
        <v>853</v>
      </c>
      <c r="H152" s="11" t="s">
        <v>848</v>
      </c>
      <c r="I152" s="13" t="s">
        <v>811</v>
      </c>
      <c r="J152" s="13"/>
      <c r="K152" s="13"/>
      <c r="L152" s="13"/>
      <c r="M152" s="13"/>
      <c r="N152" s="13" t="s">
        <v>811</v>
      </c>
      <c r="O152" s="13" t="s">
        <v>811</v>
      </c>
      <c r="P152" s="13"/>
      <c r="Q152" s="13" t="s">
        <v>811</v>
      </c>
      <c r="R152" s="13"/>
      <c r="S152" s="13" t="s">
        <v>811</v>
      </c>
      <c r="T152" s="13" t="s">
        <v>811</v>
      </c>
      <c r="U152" s="13" t="s">
        <v>811</v>
      </c>
      <c r="V152" s="13" t="s">
        <v>811</v>
      </c>
      <c r="W152" s="13" t="s">
        <v>811</v>
      </c>
      <c r="X152" s="13" t="s">
        <v>811</v>
      </c>
      <c r="Y152" s="13" t="s">
        <v>811</v>
      </c>
      <c r="Z152" s="13"/>
      <c r="AA152" s="13"/>
      <c r="AB152" s="13" t="s">
        <v>811</v>
      </c>
      <c r="AC152" s="13" t="s">
        <v>811</v>
      </c>
      <c r="AD152" s="13" t="s">
        <v>811</v>
      </c>
      <c r="AE152" s="13" t="s">
        <v>811</v>
      </c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21">
        <f>SUMIF(I152:AY152,"x",I$4:$AY151)</f>
        <v>757100</v>
      </c>
      <c r="BA152" s="12">
        <v>0</v>
      </c>
      <c r="BB152" s="3" t="s">
        <v>898</v>
      </c>
    </row>
    <row r="153" spans="1:54" s="3" customFormat="1" ht="18" customHeight="1" x14ac:dyDescent="0.25">
      <c r="A153" s="8">
        <f t="shared" si="2"/>
        <v>149</v>
      </c>
      <c r="B153" s="24">
        <v>22081487</v>
      </c>
      <c r="C153" s="9" t="s">
        <v>167</v>
      </c>
      <c r="D153" s="10">
        <v>1974</v>
      </c>
      <c r="E153" s="10" t="s">
        <v>5</v>
      </c>
      <c r="F153" s="10" t="s">
        <v>4</v>
      </c>
      <c r="G153" s="11" t="s">
        <v>849</v>
      </c>
      <c r="H153" s="11" t="s">
        <v>848</v>
      </c>
      <c r="I153" s="10" t="s">
        <v>811</v>
      </c>
      <c r="J153" s="10" t="s">
        <v>811</v>
      </c>
      <c r="K153" s="10" t="s">
        <v>811</v>
      </c>
      <c r="L153" s="10" t="s">
        <v>811</v>
      </c>
      <c r="M153" s="10" t="s">
        <v>811</v>
      </c>
      <c r="N153" s="10" t="s">
        <v>811</v>
      </c>
      <c r="O153" s="10" t="s">
        <v>811</v>
      </c>
      <c r="P153" s="10"/>
      <c r="Q153" s="10" t="s">
        <v>811</v>
      </c>
      <c r="R153" s="10"/>
      <c r="S153" s="10" t="s">
        <v>811</v>
      </c>
      <c r="T153" s="10" t="s">
        <v>811</v>
      </c>
      <c r="U153" s="10" t="s">
        <v>811</v>
      </c>
      <c r="V153" s="10" t="s">
        <v>811</v>
      </c>
      <c r="W153" s="10" t="s">
        <v>811</v>
      </c>
      <c r="X153" s="10" t="s">
        <v>811</v>
      </c>
      <c r="Y153" s="10" t="s">
        <v>811</v>
      </c>
      <c r="Z153" s="10"/>
      <c r="AA153" s="10"/>
      <c r="AB153" s="10"/>
      <c r="AC153" s="10" t="s">
        <v>811</v>
      </c>
      <c r="AD153" s="10" t="s">
        <v>811</v>
      </c>
      <c r="AE153" s="10" t="s">
        <v>811</v>
      </c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21">
        <f>SUMIF(I153:AY153,"x",I$4:$AY152)</f>
        <v>916600</v>
      </c>
      <c r="BA153" s="12">
        <v>0</v>
      </c>
      <c r="BB153" s="3" t="s">
        <v>898</v>
      </c>
    </row>
    <row r="154" spans="1:54" s="3" customFormat="1" ht="18" customHeight="1" x14ac:dyDescent="0.25">
      <c r="A154" s="8">
        <f t="shared" si="2"/>
        <v>150</v>
      </c>
      <c r="B154" s="24">
        <v>1507080</v>
      </c>
      <c r="C154" s="9" t="s">
        <v>168</v>
      </c>
      <c r="D154" s="10">
        <v>1990</v>
      </c>
      <c r="E154" s="10" t="s">
        <v>3</v>
      </c>
      <c r="F154" s="10" t="s">
        <v>7</v>
      </c>
      <c r="G154" s="11" t="s">
        <v>851</v>
      </c>
      <c r="H154" s="11" t="s">
        <v>848</v>
      </c>
      <c r="I154" s="10" t="s">
        <v>811</v>
      </c>
      <c r="J154" s="10"/>
      <c r="K154" s="10"/>
      <c r="L154" s="10"/>
      <c r="M154" s="10"/>
      <c r="N154" s="10" t="s">
        <v>811</v>
      </c>
      <c r="O154" s="10" t="s">
        <v>811</v>
      </c>
      <c r="P154" s="10"/>
      <c r="Q154" s="10" t="s">
        <v>811</v>
      </c>
      <c r="R154" s="10"/>
      <c r="S154" s="10" t="s">
        <v>811</v>
      </c>
      <c r="T154" s="10" t="s">
        <v>811</v>
      </c>
      <c r="U154" s="10" t="s">
        <v>811</v>
      </c>
      <c r="V154" s="10" t="s">
        <v>811</v>
      </c>
      <c r="W154" s="10" t="s">
        <v>811</v>
      </c>
      <c r="X154" s="10" t="s">
        <v>811</v>
      </c>
      <c r="Y154" s="10" t="s">
        <v>811</v>
      </c>
      <c r="Z154" s="10"/>
      <c r="AA154" s="10"/>
      <c r="AB154" s="10" t="s">
        <v>811</v>
      </c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21">
        <f>SUMIF(I154:AY154,"x",I$4:$AY153)</f>
        <v>585400</v>
      </c>
      <c r="BA154" s="12">
        <v>0</v>
      </c>
      <c r="BB154" s="3" t="s">
        <v>898</v>
      </c>
    </row>
    <row r="155" spans="1:54" s="3" customFormat="1" ht="18" customHeight="1" x14ac:dyDescent="0.25">
      <c r="A155" s="8">
        <f t="shared" si="2"/>
        <v>151</v>
      </c>
      <c r="B155" s="24">
        <v>22101895</v>
      </c>
      <c r="C155" s="9" t="s">
        <v>169</v>
      </c>
      <c r="D155" s="10">
        <v>1997</v>
      </c>
      <c r="E155" s="10" t="s">
        <v>5</v>
      </c>
      <c r="F155" s="10" t="s">
        <v>4</v>
      </c>
      <c r="G155" s="11" t="s">
        <v>849</v>
      </c>
      <c r="H155" s="11" t="s">
        <v>848</v>
      </c>
      <c r="I155" s="10" t="s">
        <v>811</v>
      </c>
      <c r="J155" s="10" t="s">
        <v>811</v>
      </c>
      <c r="K155" s="10" t="s">
        <v>811</v>
      </c>
      <c r="L155" s="10" t="s">
        <v>811</v>
      </c>
      <c r="M155" s="10" t="s">
        <v>811</v>
      </c>
      <c r="N155" s="10" t="s">
        <v>811</v>
      </c>
      <c r="O155" s="10" t="s">
        <v>811</v>
      </c>
      <c r="P155" s="10"/>
      <c r="Q155" s="10" t="s">
        <v>811</v>
      </c>
      <c r="R155" s="10"/>
      <c r="S155" s="10" t="s">
        <v>811</v>
      </c>
      <c r="T155" s="10" t="s">
        <v>811</v>
      </c>
      <c r="U155" s="10" t="s">
        <v>811</v>
      </c>
      <c r="V155" s="10" t="s">
        <v>811</v>
      </c>
      <c r="W155" s="10" t="s">
        <v>811</v>
      </c>
      <c r="X155" s="10" t="s">
        <v>811</v>
      </c>
      <c r="Y155" s="10" t="s">
        <v>811</v>
      </c>
      <c r="Z155" s="10"/>
      <c r="AA155" s="10"/>
      <c r="AB155" s="10"/>
      <c r="AC155" s="10" t="s">
        <v>811</v>
      </c>
      <c r="AD155" s="10" t="s">
        <v>811</v>
      </c>
      <c r="AE155" s="10" t="s">
        <v>811</v>
      </c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21">
        <f>SUMIF(I155:AY155,"x",I$4:$AY154)</f>
        <v>916600</v>
      </c>
      <c r="BA155" s="12">
        <v>0</v>
      </c>
      <c r="BB155" s="3" t="s">
        <v>898</v>
      </c>
    </row>
    <row r="156" spans="1:54" s="3" customFormat="1" ht="18" customHeight="1" x14ac:dyDescent="0.25">
      <c r="A156" s="8">
        <f t="shared" si="2"/>
        <v>152</v>
      </c>
      <c r="B156" s="24">
        <v>2406980</v>
      </c>
      <c r="C156" s="9" t="s">
        <v>170</v>
      </c>
      <c r="D156" s="10">
        <v>1996</v>
      </c>
      <c r="E156" s="10" t="s">
        <v>3</v>
      </c>
      <c r="F156" s="14" t="s">
        <v>4</v>
      </c>
      <c r="G156" s="11" t="s">
        <v>849</v>
      </c>
      <c r="H156" s="11" t="s">
        <v>848</v>
      </c>
      <c r="I156" s="13" t="s">
        <v>811</v>
      </c>
      <c r="J156" s="13"/>
      <c r="K156" s="13"/>
      <c r="L156" s="13"/>
      <c r="M156" s="13"/>
      <c r="N156" s="13" t="s">
        <v>811</v>
      </c>
      <c r="O156" s="13" t="s">
        <v>811</v>
      </c>
      <c r="P156" s="13"/>
      <c r="Q156" s="13" t="s">
        <v>811</v>
      </c>
      <c r="R156" s="13"/>
      <c r="S156" s="13" t="s">
        <v>811</v>
      </c>
      <c r="T156" s="13" t="s">
        <v>811</v>
      </c>
      <c r="U156" s="13" t="s">
        <v>811</v>
      </c>
      <c r="V156" s="13" t="s">
        <v>811</v>
      </c>
      <c r="W156" s="13" t="s">
        <v>811</v>
      </c>
      <c r="X156" s="13" t="s">
        <v>811</v>
      </c>
      <c r="Y156" s="13" t="s">
        <v>811</v>
      </c>
      <c r="Z156" s="13"/>
      <c r="AA156" s="13"/>
      <c r="AB156" s="13" t="s">
        <v>811</v>
      </c>
      <c r="AC156" s="13" t="s">
        <v>811</v>
      </c>
      <c r="AD156" s="13" t="s">
        <v>811</v>
      </c>
      <c r="AE156" s="13" t="s">
        <v>811</v>
      </c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21">
        <f>SUMIF(I156:AY156,"x",I$4:$AY155)</f>
        <v>757100</v>
      </c>
      <c r="BA156" s="12">
        <v>0</v>
      </c>
      <c r="BB156" s="3" t="s">
        <v>898</v>
      </c>
    </row>
    <row r="157" spans="1:54" s="3" customFormat="1" ht="18" customHeight="1" x14ac:dyDescent="0.25">
      <c r="A157" s="8">
        <f t="shared" si="2"/>
        <v>153</v>
      </c>
      <c r="B157" s="24">
        <v>1507096</v>
      </c>
      <c r="C157" s="9" t="s">
        <v>171</v>
      </c>
      <c r="D157" s="10">
        <v>1993</v>
      </c>
      <c r="E157" s="10" t="s">
        <v>3</v>
      </c>
      <c r="F157" s="10" t="s">
        <v>4</v>
      </c>
      <c r="G157" s="11" t="s">
        <v>853</v>
      </c>
      <c r="H157" s="11" t="s">
        <v>848</v>
      </c>
      <c r="I157" s="13" t="s">
        <v>811</v>
      </c>
      <c r="J157" s="13"/>
      <c r="K157" s="13"/>
      <c r="L157" s="13"/>
      <c r="M157" s="13"/>
      <c r="N157" s="13" t="s">
        <v>811</v>
      </c>
      <c r="O157" s="13" t="s">
        <v>811</v>
      </c>
      <c r="P157" s="13"/>
      <c r="Q157" s="13" t="s">
        <v>811</v>
      </c>
      <c r="R157" s="13"/>
      <c r="S157" s="13" t="s">
        <v>811</v>
      </c>
      <c r="T157" s="13" t="s">
        <v>811</v>
      </c>
      <c r="U157" s="13" t="s">
        <v>811</v>
      </c>
      <c r="V157" s="13" t="s">
        <v>811</v>
      </c>
      <c r="W157" s="13" t="s">
        <v>811</v>
      </c>
      <c r="X157" s="13" t="s">
        <v>811</v>
      </c>
      <c r="Y157" s="13" t="s">
        <v>811</v>
      </c>
      <c r="Z157" s="13"/>
      <c r="AA157" s="13"/>
      <c r="AB157" s="13" t="s">
        <v>811</v>
      </c>
      <c r="AC157" s="13" t="s">
        <v>811</v>
      </c>
      <c r="AD157" s="13" t="s">
        <v>811</v>
      </c>
      <c r="AE157" s="13" t="s">
        <v>811</v>
      </c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21">
        <f>SUMIF(I157:AY157,"x",I$4:$AY156)</f>
        <v>757100</v>
      </c>
      <c r="BA157" s="12">
        <v>0</v>
      </c>
      <c r="BB157" s="3" t="s">
        <v>898</v>
      </c>
    </row>
    <row r="158" spans="1:54" s="3" customFormat="1" ht="18" customHeight="1" x14ac:dyDescent="0.25">
      <c r="A158" s="8">
        <f t="shared" si="2"/>
        <v>154</v>
      </c>
      <c r="B158" s="24">
        <v>2208586</v>
      </c>
      <c r="C158" s="9" t="s">
        <v>172</v>
      </c>
      <c r="D158" s="10">
        <v>1979</v>
      </c>
      <c r="E158" s="10" t="s">
        <v>5</v>
      </c>
      <c r="F158" s="10" t="s">
        <v>4</v>
      </c>
      <c r="G158" s="11" t="s">
        <v>849</v>
      </c>
      <c r="H158" s="11" t="s">
        <v>848</v>
      </c>
      <c r="I158" s="10" t="s">
        <v>811</v>
      </c>
      <c r="J158" s="10" t="s">
        <v>811</v>
      </c>
      <c r="K158" s="10" t="s">
        <v>811</v>
      </c>
      <c r="L158" s="10" t="s">
        <v>811</v>
      </c>
      <c r="M158" s="10" t="s">
        <v>811</v>
      </c>
      <c r="N158" s="10" t="s">
        <v>811</v>
      </c>
      <c r="O158" s="10" t="s">
        <v>811</v>
      </c>
      <c r="P158" s="10"/>
      <c r="Q158" s="10" t="s">
        <v>811</v>
      </c>
      <c r="R158" s="10"/>
      <c r="S158" s="10" t="s">
        <v>811</v>
      </c>
      <c r="T158" s="10" t="s">
        <v>811</v>
      </c>
      <c r="U158" s="10" t="s">
        <v>811</v>
      </c>
      <c r="V158" s="10" t="s">
        <v>811</v>
      </c>
      <c r="W158" s="10" t="s">
        <v>811</v>
      </c>
      <c r="X158" s="10" t="s">
        <v>811</v>
      </c>
      <c r="Y158" s="10" t="s">
        <v>811</v>
      </c>
      <c r="Z158" s="10"/>
      <c r="AA158" s="10"/>
      <c r="AB158" s="10"/>
      <c r="AC158" s="10" t="s">
        <v>811</v>
      </c>
      <c r="AD158" s="10" t="s">
        <v>811</v>
      </c>
      <c r="AE158" s="10" t="s">
        <v>811</v>
      </c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21">
        <f>SUMIF(I158:AY158,"x",I$4:$AY157)</f>
        <v>916600</v>
      </c>
      <c r="BA158" s="12">
        <v>0</v>
      </c>
      <c r="BB158" s="3" t="s">
        <v>898</v>
      </c>
    </row>
    <row r="159" spans="1:54" s="3" customFormat="1" ht="18" customHeight="1" x14ac:dyDescent="0.25">
      <c r="A159" s="8">
        <f t="shared" si="2"/>
        <v>155</v>
      </c>
      <c r="B159" s="24">
        <v>2209772</v>
      </c>
      <c r="C159" s="9" t="s">
        <v>173</v>
      </c>
      <c r="D159" s="10">
        <v>1975</v>
      </c>
      <c r="E159" s="10" t="s">
        <v>3</v>
      </c>
      <c r="F159" s="10" t="s">
        <v>4</v>
      </c>
      <c r="G159" s="11" t="s">
        <v>849</v>
      </c>
      <c r="H159" s="11" t="s">
        <v>848</v>
      </c>
      <c r="I159" s="13" t="s">
        <v>811</v>
      </c>
      <c r="J159" s="13"/>
      <c r="K159" s="13"/>
      <c r="L159" s="13"/>
      <c r="M159" s="13"/>
      <c r="N159" s="13" t="s">
        <v>811</v>
      </c>
      <c r="O159" s="13" t="s">
        <v>811</v>
      </c>
      <c r="P159" s="13"/>
      <c r="Q159" s="13" t="s">
        <v>811</v>
      </c>
      <c r="R159" s="13"/>
      <c r="S159" s="13" t="s">
        <v>811</v>
      </c>
      <c r="T159" s="13" t="s">
        <v>811</v>
      </c>
      <c r="U159" s="13" t="s">
        <v>811</v>
      </c>
      <c r="V159" s="13" t="s">
        <v>811</v>
      </c>
      <c r="W159" s="13" t="s">
        <v>811</v>
      </c>
      <c r="X159" s="13" t="s">
        <v>811</v>
      </c>
      <c r="Y159" s="13" t="s">
        <v>811</v>
      </c>
      <c r="Z159" s="13"/>
      <c r="AA159" s="13"/>
      <c r="AB159" s="13" t="s">
        <v>811</v>
      </c>
      <c r="AC159" s="13" t="s">
        <v>811</v>
      </c>
      <c r="AD159" s="13" t="s">
        <v>811</v>
      </c>
      <c r="AE159" s="13" t="s">
        <v>811</v>
      </c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21">
        <f>SUMIF(I159:AY159,"x",I$4:$AY158)</f>
        <v>757100</v>
      </c>
      <c r="BA159" s="12">
        <v>0</v>
      </c>
      <c r="BB159" s="3" t="s">
        <v>898</v>
      </c>
    </row>
    <row r="160" spans="1:54" s="3" customFormat="1" ht="18" customHeight="1" x14ac:dyDescent="0.25">
      <c r="A160" s="8">
        <f t="shared" si="2"/>
        <v>156</v>
      </c>
      <c r="B160" s="24">
        <v>904088</v>
      </c>
      <c r="C160" s="9" t="s">
        <v>174</v>
      </c>
      <c r="D160" s="10">
        <v>1992</v>
      </c>
      <c r="E160" s="10" t="s">
        <v>3</v>
      </c>
      <c r="F160" s="14" t="s">
        <v>4</v>
      </c>
      <c r="G160" s="11" t="s">
        <v>853</v>
      </c>
      <c r="H160" s="11" t="s">
        <v>848</v>
      </c>
      <c r="I160" s="13" t="s">
        <v>811</v>
      </c>
      <c r="J160" s="13"/>
      <c r="K160" s="13"/>
      <c r="L160" s="13"/>
      <c r="M160" s="13"/>
      <c r="N160" s="13" t="s">
        <v>811</v>
      </c>
      <c r="O160" s="13" t="s">
        <v>811</v>
      </c>
      <c r="P160" s="13"/>
      <c r="Q160" s="13" t="s">
        <v>811</v>
      </c>
      <c r="R160" s="13"/>
      <c r="S160" s="13" t="s">
        <v>811</v>
      </c>
      <c r="T160" s="13" t="s">
        <v>811</v>
      </c>
      <c r="U160" s="13" t="s">
        <v>811</v>
      </c>
      <c r="V160" s="13" t="s">
        <v>811</v>
      </c>
      <c r="W160" s="13" t="s">
        <v>811</v>
      </c>
      <c r="X160" s="13" t="s">
        <v>811</v>
      </c>
      <c r="Y160" s="13" t="s">
        <v>811</v>
      </c>
      <c r="Z160" s="13"/>
      <c r="AA160" s="13"/>
      <c r="AB160" s="13" t="s">
        <v>811</v>
      </c>
      <c r="AC160" s="13" t="s">
        <v>811</v>
      </c>
      <c r="AD160" s="13" t="s">
        <v>811</v>
      </c>
      <c r="AE160" s="13" t="s">
        <v>811</v>
      </c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21">
        <f>SUMIF(I160:AY160,"x",I$4:$AY159)</f>
        <v>757100</v>
      </c>
      <c r="BA160" s="12">
        <v>0</v>
      </c>
      <c r="BB160" s="3" t="s">
        <v>898</v>
      </c>
    </row>
    <row r="161" spans="1:54" s="3" customFormat="1" ht="18" customHeight="1" x14ac:dyDescent="0.25">
      <c r="A161" s="8">
        <f t="shared" si="2"/>
        <v>157</v>
      </c>
      <c r="B161" s="24">
        <v>22081493</v>
      </c>
      <c r="C161" s="9" t="s">
        <v>175</v>
      </c>
      <c r="D161" s="10">
        <v>1986</v>
      </c>
      <c r="E161" s="10" t="s">
        <v>5</v>
      </c>
      <c r="F161" s="10" t="s">
        <v>4</v>
      </c>
      <c r="G161" s="11" t="s">
        <v>849</v>
      </c>
      <c r="H161" s="11" t="s">
        <v>848</v>
      </c>
      <c r="I161" s="10" t="s">
        <v>811</v>
      </c>
      <c r="J161" s="10" t="s">
        <v>811</v>
      </c>
      <c r="K161" s="10" t="s">
        <v>811</v>
      </c>
      <c r="L161" s="10"/>
      <c r="M161" s="10" t="s">
        <v>811</v>
      </c>
      <c r="N161" s="10" t="s">
        <v>811</v>
      </c>
      <c r="O161" s="10" t="s">
        <v>811</v>
      </c>
      <c r="P161" s="10"/>
      <c r="Q161" s="10" t="s">
        <v>811</v>
      </c>
      <c r="R161" s="10"/>
      <c r="S161" s="10" t="s">
        <v>811</v>
      </c>
      <c r="T161" s="10" t="s">
        <v>811</v>
      </c>
      <c r="U161" s="10" t="s">
        <v>811</v>
      </c>
      <c r="V161" s="10" t="s">
        <v>811</v>
      </c>
      <c r="W161" s="10" t="s">
        <v>811</v>
      </c>
      <c r="X161" s="10" t="s">
        <v>811</v>
      </c>
      <c r="Y161" s="10" t="s">
        <v>811</v>
      </c>
      <c r="Z161" s="10"/>
      <c r="AA161" s="10"/>
      <c r="AB161" s="10"/>
      <c r="AC161" s="10" t="s">
        <v>811</v>
      </c>
      <c r="AD161" s="10" t="s">
        <v>811</v>
      </c>
      <c r="AE161" s="10" t="s">
        <v>811</v>
      </c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21">
        <f>SUMIF(I161:AY161,"x",I$4:$AY160)</f>
        <v>811600</v>
      </c>
      <c r="BA161" s="15" t="s">
        <v>771</v>
      </c>
      <c r="BB161" s="3" t="s">
        <v>898</v>
      </c>
    </row>
    <row r="162" spans="1:54" s="3" customFormat="1" ht="18" customHeight="1" x14ac:dyDescent="0.25">
      <c r="A162" s="8">
        <f t="shared" si="2"/>
        <v>158</v>
      </c>
      <c r="B162" s="24">
        <v>2406203</v>
      </c>
      <c r="C162" s="9" t="s">
        <v>176</v>
      </c>
      <c r="D162" s="10">
        <v>1987</v>
      </c>
      <c r="E162" s="10" t="s">
        <v>3</v>
      </c>
      <c r="F162" s="10" t="s">
        <v>4</v>
      </c>
      <c r="G162" s="11" t="s">
        <v>849</v>
      </c>
      <c r="H162" s="11" t="s">
        <v>848</v>
      </c>
      <c r="I162" s="13" t="s">
        <v>811</v>
      </c>
      <c r="J162" s="13"/>
      <c r="K162" s="13"/>
      <c r="L162" s="13"/>
      <c r="M162" s="13"/>
      <c r="N162" s="13" t="s">
        <v>811</v>
      </c>
      <c r="O162" s="13" t="s">
        <v>811</v>
      </c>
      <c r="P162" s="13"/>
      <c r="Q162" s="13" t="s">
        <v>811</v>
      </c>
      <c r="R162" s="13"/>
      <c r="S162" s="13" t="s">
        <v>811</v>
      </c>
      <c r="T162" s="13" t="s">
        <v>811</v>
      </c>
      <c r="U162" s="13" t="s">
        <v>811</v>
      </c>
      <c r="V162" s="13" t="s">
        <v>811</v>
      </c>
      <c r="W162" s="13" t="s">
        <v>811</v>
      </c>
      <c r="X162" s="13" t="s">
        <v>811</v>
      </c>
      <c r="Y162" s="13" t="s">
        <v>811</v>
      </c>
      <c r="Z162" s="13"/>
      <c r="AA162" s="13"/>
      <c r="AB162" s="13" t="s">
        <v>811</v>
      </c>
      <c r="AC162" s="13" t="s">
        <v>811</v>
      </c>
      <c r="AD162" s="13" t="s">
        <v>811</v>
      </c>
      <c r="AE162" s="13" t="s">
        <v>811</v>
      </c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21">
        <f>SUMIF(I162:AY162,"x",I$4:$AY161)</f>
        <v>757100</v>
      </c>
      <c r="BA162" s="12">
        <v>0</v>
      </c>
      <c r="BB162" s="3" t="s">
        <v>898</v>
      </c>
    </row>
    <row r="163" spans="1:54" s="3" customFormat="1" ht="18" customHeight="1" x14ac:dyDescent="0.25">
      <c r="A163" s="8">
        <f t="shared" si="2"/>
        <v>159</v>
      </c>
      <c r="B163" s="24">
        <v>2208991</v>
      </c>
      <c r="C163" s="9" t="s">
        <v>177</v>
      </c>
      <c r="D163" s="10">
        <v>1979</v>
      </c>
      <c r="E163" s="10" t="s">
        <v>5</v>
      </c>
      <c r="F163" s="10" t="s">
        <v>4</v>
      </c>
      <c r="G163" s="11" t="s">
        <v>849</v>
      </c>
      <c r="H163" s="11" t="s">
        <v>848</v>
      </c>
      <c r="I163" s="10" t="s">
        <v>811</v>
      </c>
      <c r="J163" s="10" t="s">
        <v>811</v>
      </c>
      <c r="K163" s="10" t="s">
        <v>811</v>
      </c>
      <c r="L163" s="10" t="s">
        <v>811</v>
      </c>
      <c r="M163" s="10" t="s">
        <v>811</v>
      </c>
      <c r="N163" s="10" t="s">
        <v>811</v>
      </c>
      <c r="O163" s="10" t="s">
        <v>811</v>
      </c>
      <c r="P163" s="10"/>
      <c r="Q163" s="10" t="s">
        <v>811</v>
      </c>
      <c r="R163" s="10"/>
      <c r="S163" s="10" t="s">
        <v>811</v>
      </c>
      <c r="T163" s="10" t="s">
        <v>811</v>
      </c>
      <c r="U163" s="10" t="s">
        <v>811</v>
      </c>
      <c r="V163" s="10" t="s">
        <v>811</v>
      </c>
      <c r="W163" s="10" t="s">
        <v>811</v>
      </c>
      <c r="X163" s="10" t="s">
        <v>811</v>
      </c>
      <c r="Y163" s="10" t="s">
        <v>811</v>
      </c>
      <c r="Z163" s="10"/>
      <c r="AA163" s="10"/>
      <c r="AB163" s="10"/>
      <c r="AC163" s="10" t="s">
        <v>811</v>
      </c>
      <c r="AD163" s="10" t="s">
        <v>811</v>
      </c>
      <c r="AE163" s="10" t="s">
        <v>811</v>
      </c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21">
        <f>SUMIF(I163:AY163,"x",I$4:$AY162)</f>
        <v>916600</v>
      </c>
      <c r="BA163" s="12">
        <v>0</v>
      </c>
      <c r="BB163" s="3" t="s">
        <v>898</v>
      </c>
    </row>
    <row r="164" spans="1:54" s="3" customFormat="1" ht="18" customHeight="1" x14ac:dyDescent="0.25">
      <c r="A164" s="8">
        <f t="shared" si="2"/>
        <v>160</v>
      </c>
      <c r="B164" s="24">
        <v>908228</v>
      </c>
      <c r="C164" s="9" t="s">
        <v>178</v>
      </c>
      <c r="D164" s="10">
        <v>1985</v>
      </c>
      <c r="E164" s="10" t="s">
        <v>5</v>
      </c>
      <c r="F164" s="14" t="s">
        <v>6</v>
      </c>
      <c r="G164" s="11" t="s">
        <v>852</v>
      </c>
      <c r="H164" s="11" t="s">
        <v>848</v>
      </c>
      <c r="I164" s="10" t="s">
        <v>811</v>
      </c>
      <c r="J164" s="10" t="s">
        <v>811</v>
      </c>
      <c r="K164" s="10" t="s">
        <v>811</v>
      </c>
      <c r="L164" s="10" t="s">
        <v>811</v>
      </c>
      <c r="M164" s="10" t="s">
        <v>811</v>
      </c>
      <c r="N164" s="10" t="s">
        <v>811</v>
      </c>
      <c r="O164" s="10" t="s">
        <v>811</v>
      </c>
      <c r="P164" s="10"/>
      <c r="Q164" s="10" t="s">
        <v>811</v>
      </c>
      <c r="R164" s="10"/>
      <c r="S164" s="10" t="s">
        <v>811</v>
      </c>
      <c r="T164" s="10" t="s">
        <v>811</v>
      </c>
      <c r="U164" s="10" t="s">
        <v>811</v>
      </c>
      <c r="V164" s="10" t="s">
        <v>811</v>
      </c>
      <c r="W164" s="10" t="s">
        <v>811</v>
      </c>
      <c r="X164" s="10" t="s">
        <v>811</v>
      </c>
      <c r="Y164" s="10" t="s">
        <v>811</v>
      </c>
      <c r="Z164" s="10"/>
      <c r="AA164" s="10"/>
      <c r="AB164" s="10"/>
      <c r="AC164" s="10"/>
      <c r="AD164" s="10"/>
      <c r="AE164" s="10"/>
      <c r="AF164" s="10" t="s">
        <v>811</v>
      </c>
      <c r="AG164" s="10" t="s">
        <v>811</v>
      </c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21">
        <f>SUMIF(I164:AY164,"x",I$4:$AY163)</f>
        <v>904900</v>
      </c>
      <c r="BA164" s="12">
        <v>0</v>
      </c>
      <c r="BB164" s="3" t="s">
        <v>898</v>
      </c>
    </row>
    <row r="165" spans="1:54" s="3" customFormat="1" ht="18" customHeight="1" x14ac:dyDescent="0.25">
      <c r="A165" s="8">
        <f t="shared" si="2"/>
        <v>161</v>
      </c>
      <c r="B165" s="24">
        <v>2208992</v>
      </c>
      <c r="C165" s="9" t="s">
        <v>179</v>
      </c>
      <c r="D165" s="10">
        <v>1982</v>
      </c>
      <c r="E165" s="10" t="s">
        <v>5</v>
      </c>
      <c r="F165" s="14" t="s">
        <v>4</v>
      </c>
      <c r="G165" s="11" t="s">
        <v>849</v>
      </c>
      <c r="H165" s="11" t="s">
        <v>848</v>
      </c>
      <c r="I165" s="10" t="s">
        <v>811</v>
      </c>
      <c r="J165" s="10" t="s">
        <v>811</v>
      </c>
      <c r="K165" s="10" t="s">
        <v>811</v>
      </c>
      <c r="L165" s="10" t="s">
        <v>811</v>
      </c>
      <c r="M165" s="10" t="s">
        <v>811</v>
      </c>
      <c r="N165" s="10" t="s">
        <v>811</v>
      </c>
      <c r="O165" s="10" t="s">
        <v>811</v>
      </c>
      <c r="P165" s="10"/>
      <c r="Q165" s="10" t="s">
        <v>811</v>
      </c>
      <c r="R165" s="10"/>
      <c r="S165" s="10" t="s">
        <v>811</v>
      </c>
      <c r="T165" s="10" t="s">
        <v>811</v>
      </c>
      <c r="U165" s="10" t="s">
        <v>811</v>
      </c>
      <c r="V165" s="10" t="s">
        <v>811</v>
      </c>
      <c r="W165" s="10" t="s">
        <v>811</v>
      </c>
      <c r="X165" s="10" t="s">
        <v>811</v>
      </c>
      <c r="Y165" s="10" t="s">
        <v>811</v>
      </c>
      <c r="Z165" s="10"/>
      <c r="AA165" s="10"/>
      <c r="AB165" s="10"/>
      <c r="AC165" s="10" t="s">
        <v>811</v>
      </c>
      <c r="AD165" s="10" t="s">
        <v>811</v>
      </c>
      <c r="AE165" s="10" t="s">
        <v>811</v>
      </c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21">
        <f>SUMIF(I165:AY165,"x",I$4:$AY164)</f>
        <v>916600</v>
      </c>
      <c r="BA165" s="12">
        <v>0</v>
      </c>
      <c r="BB165" s="3" t="s">
        <v>898</v>
      </c>
    </row>
    <row r="166" spans="1:54" s="3" customFormat="1" ht="18" customHeight="1" x14ac:dyDescent="0.25">
      <c r="A166" s="8">
        <f t="shared" si="2"/>
        <v>162</v>
      </c>
      <c r="B166" s="24">
        <v>22061137</v>
      </c>
      <c r="C166" s="9" t="s">
        <v>180</v>
      </c>
      <c r="D166" s="10">
        <v>1968</v>
      </c>
      <c r="E166" s="10" t="s">
        <v>3</v>
      </c>
      <c r="F166" s="14" t="s">
        <v>4</v>
      </c>
      <c r="G166" s="11" t="s">
        <v>853</v>
      </c>
      <c r="H166" s="11" t="s">
        <v>848</v>
      </c>
      <c r="I166" s="13" t="s">
        <v>811</v>
      </c>
      <c r="J166" s="13"/>
      <c r="K166" s="13"/>
      <c r="L166" s="13"/>
      <c r="M166" s="13"/>
      <c r="N166" s="13" t="s">
        <v>811</v>
      </c>
      <c r="O166" s="13" t="s">
        <v>811</v>
      </c>
      <c r="P166" s="13"/>
      <c r="Q166" s="13" t="s">
        <v>811</v>
      </c>
      <c r="R166" s="13"/>
      <c r="S166" s="13" t="s">
        <v>811</v>
      </c>
      <c r="T166" s="13" t="s">
        <v>811</v>
      </c>
      <c r="U166" s="13" t="s">
        <v>811</v>
      </c>
      <c r="V166" s="13" t="s">
        <v>811</v>
      </c>
      <c r="W166" s="13" t="s">
        <v>811</v>
      </c>
      <c r="X166" s="13" t="s">
        <v>811</v>
      </c>
      <c r="Y166" s="13" t="s">
        <v>811</v>
      </c>
      <c r="Z166" s="13"/>
      <c r="AA166" s="13"/>
      <c r="AB166" s="13" t="s">
        <v>811</v>
      </c>
      <c r="AC166" s="13" t="s">
        <v>811</v>
      </c>
      <c r="AD166" s="13" t="s">
        <v>811</v>
      </c>
      <c r="AE166" s="13" t="s">
        <v>811</v>
      </c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21">
        <f>SUMIF(I166:AY166,"x",I$4:$AY165)</f>
        <v>757100</v>
      </c>
      <c r="BA166" s="12">
        <v>0</v>
      </c>
      <c r="BB166" s="3" t="s">
        <v>898</v>
      </c>
    </row>
    <row r="167" spans="1:54" s="3" customFormat="1" ht="18" customHeight="1" x14ac:dyDescent="0.25">
      <c r="A167" s="8">
        <f t="shared" si="2"/>
        <v>163</v>
      </c>
      <c r="B167" s="24">
        <v>2406201</v>
      </c>
      <c r="C167" s="9" t="s">
        <v>181</v>
      </c>
      <c r="D167" s="10">
        <v>1987</v>
      </c>
      <c r="E167" s="10" t="s">
        <v>3</v>
      </c>
      <c r="F167" s="14" t="s">
        <v>4</v>
      </c>
      <c r="G167" s="11" t="s">
        <v>849</v>
      </c>
      <c r="H167" s="11" t="s">
        <v>848</v>
      </c>
      <c r="I167" s="13" t="s">
        <v>811</v>
      </c>
      <c r="J167" s="13"/>
      <c r="K167" s="13"/>
      <c r="L167" s="13"/>
      <c r="M167" s="13"/>
      <c r="N167" s="13" t="s">
        <v>811</v>
      </c>
      <c r="O167" s="13" t="s">
        <v>811</v>
      </c>
      <c r="P167" s="13"/>
      <c r="Q167" s="13" t="s">
        <v>811</v>
      </c>
      <c r="R167" s="13"/>
      <c r="S167" s="13" t="s">
        <v>811</v>
      </c>
      <c r="T167" s="13" t="s">
        <v>811</v>
      </c>
      <c r="U167" s="13" t="s">
        <v>811</v>
      </c>
      <c r="V167" s="13" t="s">
        <v>811</v>
      </c>
      <c r="W167" s="13" t="s">
        <v>811</v>
      </c>
      <c r="X167" s="13" t="s">
        <v>811</v>
      </c>
      <c r="Y167" s="13" t="s">
        <v>811</v>
      </c>
      <c r="Z167" s="13"/>
      <c r="AA167" s="13"/>
      <c r="AB167" s="13" t="s">
        <v>811</v>
      </c>
      <c r="AC167" s="13" t="s">
        <v>811</v>
      </c>
      <c r="AD167" s="13" t="s">
        <v>811</v>
      </c>
      <c r="AE167" s="13" t="s">
        <v>811</v>
      </c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21">
        <f>SUMIF(I167:AY167,"x",I$4:$AY166)</f>
        <v>757100</v>
      </c>
      <c r="BA167" s="12">
        <v>0</v>
      </c>
      <c r="BB167" s="3" t="s">
        <v>898</v>
      </c>
    </row>
    <row r="168" spans="1:54" s="3" customFormat="1" ht="18" customHeight="1" x14ac:dyDescent="0.25">
      <c r="A168" s="8">
        <f t="shared" si="2"/>
        <v>164</v>
      </c>
      <c r="B168" s="24">
        <v>2105692</v>
      </c>
      <c r="C168" s="9" t="s">
        <v>182</v>
      </c>
      <c r="D168" s="10">
        <v>1989</v>
      </c>
      <c r="E168" s="10" t="s">
        <v>5</v>
      </c>
      <c r="F168" s="14" t="s">
        <v>4</v>
      </c>
      <c r="G168" s="11" t="s">
        <v>849</v>
      </c>
      <c r="H168" s="11" t="s">
        <v>848</v>
      </c>
      <c r="I168" s="10" t="s">
        <v>811</v>
      </c>
      <c r="J168" s="10" t="s">
        <v>811</v>
      </c>
      <c r="K168" s="10" t="s">
        <v>811</v>
      </c>
      <c r="L168" s="10" t="s">
        <v>811</v>
      </c>
      <c r="M168" s="10" t="s">
        <v>811</v>
      </c>
      <c r="N168" s="10" t="s">
        <v>811</v>
      </c>
      <c r="O168" s="10" t="s">
        <v>811</v>
      </c>
      <c r="P168" s="10"/>
      <c r="Q168" s="10" t="s">
        <v>811</v>
      </c>
      <c r="R168" s="10"/>
      <c r="S168" s="10" t="s">
        <v>811</v>
      </c>
      <c r="T168" s="10" t="s">
        <v>811</v>
      </c>
      <c r="U168" s="10" t="s">
        <v>811</v>
      </c>
      <c r="V168" s="10" t="s">
        <v>811</v>
      </c>
      <c r="W168" s="10" t="s">
        <v>811</v>
      </c>
      <c r="X168" s="10" t="s">
        <v>811</v>
      </c>
      <c r="Y168" s="10" t="s">
        <v>811</v>
      </c>
      <c r="Z168" s="10"/>
      <c r="AA168" s="10"/>
      <c r="AB168" s="10"/>
      <c r="AC168" s="10" t="s">
        <v>811</v>
      </c>
      <c r="AD168" s="10" t="s">
        <v>811</v>
      </c>
      <c r="AE168" s="10" t="s">
        <v>811</v>
      </c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21">
        <f>SUMIF(I168:AY168,"x",I$4:$AY167)</f>
        <v>916600</v>
      </c>
      <c r="BA168" s="12">
        <v>0</v>
      </c>
      <c r="BB168" s="3" t="s">
        <v>898</v>
      </c>
    </row>
    <row r="169" spans="1:54" s="3" customFormat="1" ht="18" customHeight="1" x14ac:dyDescent="0.25">
      <c r="A169" s="8">
        <f t="shared" si="2"/>
        <v>165</v>
      </c>
      <c r="B169" s="24">
        <v>2406188</v>
      </c>
      <c r="C169" s="9" t="s">
        <v>183</v>
      </c>
      <c r="D169" s="10">
        <v>2001</v>
      </c>
      <c r="E169" s="10" t="s">
        <v>3</v>
      </c>
      <c r="F169" s="14" t="s">
        <v>4</v>
      </c>
      <c r="G169" s="11" t="s">
        <v>849</v>
      </c>
      <c r="H169" s="11" t="s">
        <v>848</v>
      </c>
      <c r="I169" s="13" t="s">
        <v>811</v>
      </c>
      <c r="J169" s="13"/>
      <c r="K169" s="13"/>
      <c r="L169" s="13"/>
      <c r="M169" s="13"/>
      <c r="N169" s="13" t="s">
        <v>811</v>
      </c>
      <c r="O169" s="13" t="s">
        <v>811</v>
      </c>
      <c r="P169" s="13"/>
      <c r="Q169" s="13" t="s">
        <v>811</v>
      </c>
      <c r="R169" s="13"/>
      <c r="S169" s="13" t="s">
        <v>811</v>
      </c>
      <c r="T169" s="13" t="s">
        <v>811</v>
      </c>
      <c r="U169" s="13" t="s">
        <v>811</v>
      </c>
      <c r="V169" s="13" t="s">
        <v>811</v>
      </c>
      <c r="W169" s="13" t="s">
        <v>811</v>
      </c>
      <c r="X169" s="13" t="s">
        <v>811</v>
      </c>
      <c r="Y169" s="13" t="s">
        <v>811</v>
      </c>
      <c r="Z169" s="13"/>
      <c r="AA169" s="13"/>
      <c r="AB169" s="13" t="s">
        <v>811</v>
      </c>
      <c r="AC169" s="13" t="s">
        <v>811</v>
      </c>
      <c r="AD169" s="13" t="s">
        <v>811</v>
      </c>
      <c r="AE169" s="13" t="s">
        <v>811</v>
      </c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21">
        <f>SUMIF(I169:AY169,"x",I$4:$AY168)</f>
        <v>757100</v>
      </c>
      <c r="BA169" s="12">
        <v>0</v>
      </c>
      <c r="BB169" s="3" t="s">
        <v>898</v>
      </c>
    </row>
    <row r="170" spans="1:54" s="3" customFormat="1" ht="18" customHeight="1" x14ac:dyDescent="0.25">
      <c r="A170" s="8">
        <f t="shared" si="2"/>
        <v>166</v>
      </c>
      <c r="B170" s="24">
        <v>24031032</v>
      </c>
      <c r="C170" s="9" t="s">
        <v>36</v>
      </c>
      <c r="D170" s="10">
        <v>1993</v>
      </c>
      <c r="E170" s="10" t="s">
        <v>5</v>
      </c>
      <c r="F170" s="14" t="s">
        <v>4</v>
      </c>
      <c r="G170" s="11" t="s">
        <v>849</v>
      </c>
      <c r="H170" s="11" t="s">
        <v>848</v>
      </c>
      <c r="I170" s="10" t="s">
        <v>811</v>
      </c>
      <c r="J170" s="10" t="s">
        <v>811</v>
      </c>
      <c r="K170" s="10" t="s">
        <v>811</v>
      </c>
      <c r="L170" s="10"/>
      <c r="M170" s="10" t="s">
        <v>811</v>
      </c>
      <c r="N170" s="10" t="s">
        <v>811</v>
      </c>
      <c r="O170" s="10" t="s">
        <v>811</v>
      </c>
      <c r="P170" s="10"/>
      <c r="Q170" s="10" t="s">
        <v>811</v>
      </c>
      <c r="R170" s="10"/>
      <c r="S170" s="10" t="s">
        <v>811</v>
      </c>
      <c r="T170" s="10" t="s">
        <v>811</v>
      </c>
      <c r="U170" s="10" t="s">
        <v>811</v>
      </c>
      <c r="V170" s="10" t="s">
        <v>811</v>
      </c>
      <c r="W170" s="10" t="s">
        <v>811</v>
      </c>
      <c r="X170" s="10" t="s">
        <v>811</v>
      </c>
      <c r="Y170" s="10" t="s">
        <v>811</v>
      </c>
      <c r="Z170" s="10"/>
      <c r="AA170" s="10"/>
      <c r="AB170" s="10"/>
      <c r="AC170" s="10" t="s">
        <v>811</v>
      </c>
      <c r="AD170" s="10" t="s">
        <v>811</v>
      </c>
      <c r="AE170" s="10" t="s">
        <v>811</v>
      </c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21">
        <f>SUMIF(I170:AY170,"x",I$4:$AY169)</f>
        <v>811600</v>
      </c>
      <c r="BA170" s="15" t="s">
        <v>771</v>
      </c>
      <c r="BB170" s="3" t="s">
        <v>898</v>
      </c>
    </row>
    <row r="171" spans="1:54" s="3" customFormat="1" ht="18" customHeight="1" x14ac:dyDescent="0.25">
      <c r="A171" s="8">
        <f t="shared" si="2"/>
        <v>167</v>
      </c>
      <c r="B171" s="24">
        <v>24061013</v>
      </c>
      <c r="C171" s="9" t="s">
        <v>184</v>
      </c>
      <c r="D171" s="10">
        <v>1992</v>
      </c>
      <c r="E171" s="10" t="s">
        <v>3</v>
      </c>
      <c r="F171" s="14" t="s">
        <v>4</v>
      </c>
      <c r="G171" s="11" t="s">
        <v>849</v>
      </c>
      <c r="H171" s="11" t="s">
        <v>848</v>
      </c>
      <c r="I171" s="13" t="s">
        <v>811</v>
      </c>
      <c r="J171" s="13"/>
      <c r="K171" s="13"/>
      <c r="L171" s="13"/>
      <c r="M171" s="13"/>
      <c r="N171" s="13" t="s">
        <v>811</v>
      </c>
      <c r="O171" s="13" t="s">
        <v>811</v>
      </c>
      <c r="P171" s="13"/>
      <c r="Q171" s="13" t="s">
        <v>811</v>
      </c>
      <c r="R171" s="13"/>
      <c r="S171" s="13" t="s">
        <v>811</v>
      </c>
      <c r="T171" s="13" t="s">
        <v>811</v>
      </c>
      <c r="U171" s="13" t="s">
        <v>811</v>
      </c>
      <c r="V171" s="13" t="s">
        <v>811</v>
      </c>
      <c r="W171" s="13" t="s">
        <v>811</v>
      </c>
      <c r="X171" s="13" t="s">
        <v>811</v>
      </c>
      <c r="Y171" s="13" t="s">
        <v>811</v>
      </c>
      <c r="Z171" s="13"/>
      <c r="AA171" s="13"/>
      <c r="AB171" s="13" t="s">
        <v>811</v>
      </c>
      <c r="AC171" s="13" t="s">
        <v>811</v>
      </c>
      <c r="AD171" s="13" t="s">
        <v>811</v>
      </c>
      <c r="AE171" s="13" t="s">
        <v>811</v>
      </c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21">
        <f>SUMIF(I171:AY171,"x",I$4:$AY170)</f>
        <v>757100</v>
      </c>
      <c r="BA171" s="12">
        <v>0</v>
      </c>
      <c r="BB171" s="3" t="s">
        <v>898</v>
      </c>
    </row>
    <row r="172" spans="1:54" s="3" customFormat="1" ht="18" customHeight="1" x14ac:dyDescent="0.25">
      <c r="A172" s="8">
        <f t="shared" si="2"/>
        <v>168</v>
      </c>
      <c r="B172" s="24">
        <v>2210716</v>
      </c>
      <c r="C172" s="9" t="s">
        <v>185</v>
      </c>
      <c r="D172" s="10">
        <v>1977</v>
      </c>
      <c r="E172" s="10" t="s">
        <v>3</v>
      </c>
      <c r="F172" s="14" t="s">
        <v>4</v>
      </c>
      <c r="G172" s="11" t="s">
        <v>849</v>
      </c>
      <c r="H172" s="11" t="s">
        <v>848</v>
      </c>
      <c r="I172" s="13" t="s">
        <v>811</v>
      </c>
      <c r="J172" s="13"/>
      <c r="K172" s="13"/>
      <c r="L172" s="13"/>
      <c r="M172" s="13"/>
      <c r="N172" s="13" t="s">
        <v>811</v>
      </c>
      <c r="O172" s="13" t="s">
        <v>811</v>
      </c>
      <c r="P172" s="13"/>
      <c r="Q172" s="13" t="s">
        <v>811</v>
      </c>
      <c r="R172" s="13"/>
      <c r="S172" s="13" t="s">
        <v>811</v>
      </c>
      <c r="T172" s="13" t="s">
        <v>811</v>
      </c>
      <c r="U172" s="13" t="s">
        <v>811</v>
      </c>
      <c r="V172" s="13" t="s">
        <v>811</v>
      </c>
      <c r="W172" s="13" t="s">
        <v>811</v>
      </c>
      <c r="X172" s="13" t="s">
        <v>811</v>
      </c>
      <c r="Y172" s="13" t="s">
        <v>811</v>
      </c>
      <c r="Z172" s="13"/>
      <c r="AA172" s="13"/>
      <c r="AB172" s="13" t="s">
        <v>811</v>
      </c>
      <c r="AC172" s="13" t="s">
        <v>811</v>
      </c>
      <c r="AD172" s="13" t="s">
        <v>811</v>
      </c>
      <c r="AE172" s="13" t="s">
        <v>811</v>
      </c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21">
        <f>SUMIF(I172:AY172,"x",I$4:$AY171)</f>
        <v>757100</v>
      </c>
      <c r="BA172" s="12">
        <v>0</v>
      </c>
      <c r="BB172" s="3" t="s">
        <v>898</v>
      </c>
    </row>
    <row r="173" spans="1:54" s="3" customFormat="1" ht="18" customHeight="1" x14ac:dyDescent="0.25">
      <c r="A173" s="8">
        <f t="shared" si="2"/>
        <v>169</v>
      </c>
      <c r="B173" s="24">
        <v>2406982</v>
      </c>
      <c r="C173" s="9" t="s">
        <v>186</v>
      </c>
      <c r="D173" s="10">
        <v>2001</v>
      </c>
      <c r="E173" s="10" t="s">
        <v>3</v>
      </c>
      <c r="F173" s="14" t="s">
        <v>4</v>
      </c>
      <c r="G173" s="11" t="s">
        <v>849</v>
      </c>
      <c r="H173" s="11" t="s">
        <v>848</v>
      </c>
      <c r="I173" s="13" t="s">
        <v>811</v>
      </c>
      <c r="J173" s="13"/>
      <c r="K173" s="13"/>
      <c r="L173" s="13"/>
      <c r="M173" s="13"/>
      <c r="N173" s="13" t="s">
        <v>811</v>
      </c>
      <c r="O173" s="13" t="s">
        <v>811</v>
      </c>
      <c r="P173" s="13"/>
      <c r="Q173" s="13" t="s">
        <v>811</v>
      </c>
      <c r="R173" s="13"/>
      <c r="S173" s="13" t="s">
        <v>811</v>
      </c>
      <c r="T173" s="13" t="s">
        <v>811</v>
      </c>
      <c r="U173" s="13" t="s">
        <v>811</v>
      </c>
      <c r="V173" s="13" t="s">
        <v>811</v>
      </c>
      <c r="W173" s="13" t="s">
        <v>811</v>
      </c>
      <c r="X173" s="13" t="s">
        <v>811</v>
      </c>
      <c r="Y173" s="13" t="s">
        <v>811</v>
      </c>
      <c r="Z173" s="13"/>
      <c r="AA173" s="13"/>
      <c r="AB173" s="13" t="s">
        <v>811</v>
      </c>
      <c r="AC173" s="13" t="s">
        <v>811</v>
      </c>
      <c r="AD173" s="13" t="s">
        <v>811</v>
      </c>
      <c r="AE173" s="13" t="s">
        <v>811</v>
      </c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21">
        <f>SUMIF(I173:AY173,"x",I$4:$AY172)</f>
        <v>757100</v>
      </c>
      <c r="BA173" s="12">
        <v>0</v>
      </c>
      <c r="BB173" s="3" t="s">
        <v>898</v>
      </c>
    </row>
    <row r="174" spans="1:54" s="3" customFormat="1" ht="18" customHeight="1" x14ac:dyDescent="0.25">
      <c r="A174" s="8">
        <f t="shared" si="2"/>
        <v>170</v>
      </c>
      <c r="B174" s="24">
        <v>24061721</v>
      </c>
      <c r="C174" s="9" t="s">
        <v>187</v>
      </c>
      <c r="D174" s="10">
        <v>1993</v>
      </c>
      <c r="E174" s="10" t="s">
        <v>3</v>
      </c>
      <c r="F174" s="14" t="s">
        <v>4</v>
      </c>
      <c r="G174" s="11" t="s">
        <v>849</v>
      </c>
      <c r="H174" s="11" t="s">
        <v>848</v>
      </c>
      <c r="I174" s="13" t="s">
        <v>811</v>
      </c>
      <c r="J174" s="13"/>
      <c r="K174" s="13"/>
      <c r="L174" s="13"/>
      <c r="M174" s="13"/>
      <c r="N174" s="13" t="s">
        <v>811</v>
      </c>
      <c r="O174" s="13" t="s">
        <v>811</v>
      </c>
      <c r="P174" s="13"/>
      <c r="Q174" s="13" t="s">
        <v>811</v>
      </c>
      <c r="R174" s="13"/>
      <c r="S174" s="13" t="s">
        <v>811</v>
      </c>
      <c r="T174" s="13" t="s">
        <v>811</v>
      </c>
      <c r="U174" s="13" t="s">
        <v>811</v>
      </c>
      <c r="V174" s="13" t="s">
        <v>811</v>
      </c>
      <c r="W174" s="13" t="s">
        <v>811</v>
      </c>
      <c r="X174" s="13" t="s">
        <v>811</v>
      </c>
      <c r="Y174" s="13" t="s">
        <v>811</v>
      </c>
      <c r="Z174" s="13"/>
      <c r="AA174" s="13"/>
      <c r="AB174" s="13" t="s">
        <v>811</v>
      </c>
      <c r="AC174" s="13" t="s">
        <v>811</v>
      </c>
      <c r="AD174" s="13" t="s">
        <v>811</v>
      </c>
      <c r="AE174" s="13" t="s">
        <v>811</v>
      </c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21">
        <f>SUMIF(I174:AY174,"x",I$4:$AY173)</f>
        <v>757100</v>
      </c>
      <c r="BA174" s="12">
        <v>0</v>
      </c>
      <c r="BB174" s="3" t="s">
        <v>898</v>
      </c>
    </row>
    <row r="175" spans="1:54" s="3" customFormat="1" ht="18" customHeight="1" x14ac:dyDescent="0.25">
      <c r="A175" s="8">
        <f t="shared" si="2"/>
        <v>171</v>
      </c>
      <c r="B175" s="24">
        <v>1911102</v>
      </c>
      <c r="C175" s="9" t="s">
        <v>274</v>
      </c>
      <c r="D175" s="10">
        <v>1975</v>
      </c>
      <c r="E175" s="10" t="s">
        <v>3</v>
      </c>
      <c r="F175" s="14" t="s">
        <v>4</v>
      </c>
      <c r="G175" s="11" t="s">
        <v>849</v>
      </c>
      <c r="H175" s="11" t="s">
        <v>848</v>
      </c>
      <c r="I175" s="13" t="s">
        <v>811</v>
      </c>
      <c r="J175" s="13"/>
      <c r="K175" s="13"/>
      <c r="L175" s="13"/>
      <c r="M175" s="13"/>
      <c r="N175" s="13" t="s">
        <v>811</v>
      </c>
      <c r="O175" s="13" t="s">
        <v>811</v>
      </c>
      <c r="P175" s="13"/>
      <c r="Q175" s="13" t="s">
        <v>811</v>
      </c>
      <c r="R175" s="13"/>
      <c r="S175" s="13" t="s">
        <v>811</v>
      </c>
      <c r="T175" s="13" t="s">
        <v>811</v>
      </c>
      <c r="U175" s="13" t="s">
        <v>811</v>
      </c>
      <c r="V175" s="13" t="s">
        <v>811</v>
      </c>
      <c r="W175" s="13" t="s">
        <v>811</v>
      </c>
      <c r="X175" s="13" t="s">
        <v>811</v>
      </c>
      <c r="Y175" s="13" t="s">
        <v>811</v>
      </c>
      <c r="Z175" s="13"/>
      <c r="AA175" s="13"/>
      <c r="AB175" s="13" t="s">
        <v>811</v>
      </c>
      <c r="AC175" s="13" t="s">
        <v>811</v>
      </c>
      <c r="AD175" s="13" t="s">
        <v>811</v>
      </c>
      <c r="AE175" s="13" t="s">
        <v>811</v>
      </c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21">
        <f>SUMIF(I175:AY175,"x",I$4:$AY174)</f>
        <v>757100</v>
      </c>
      <c r="BA175" s="12">
        <v>0</v>
      </c>
      <c r="BB175" s="3" t="s">
        <v>898</v>
      </c>
    </row>
    <row r="176" spans="1:54" s="3" customFormat="1" ht="18" customHeight="1" x14ac:dyDescent="0.25">
      <c r="A176" s="8">
        <f t="shared" si="2"/>
        <v>172</v>
      </c>
      <c r="B176" s="24">
        <v>24061014</v>
      </c>
      <c r="C176" s="9" t="s">
        <v>188</v>
      </c>
      <c r="D176" s="10">
        <v>1991</v>
      </c>
      <c r="E176" s="10" t="s">
        <v>3</v>
      </c>
      <c r="F176" s="14" t="s">
        <v>4</v>
      </c>
      <c r="G176" s="11" t="s">
        <v>849</v>
      </c>
      <c r="H176" s="11" t="s">
        <v>848</v>
      </c>
      <c r="I176" s="13" t="s">
        <v>811</v>
      </c>
      <c r="J176" s="13"/>
      <c r="K176" s="13"/>
      <c r="L176" s="13"/>
      <c r="M176" s="13"/>
      <c r="N176" s="13" t="s">
        <v>811</v>
      </c>
      <c r="O176" s="13" t="s">
        <v>811</v>
      </c>
      <c r="P176" s="13"/>
      <c r="Q176" s="13" t="s">
        <v>811</v>
      </c>
      <c r="R176" s="13"/>
      <c r="S176" s="13" t="s">
        <v>811</v>
      </c>
      <c r="T176" s="13" t="s">
        <v>811</v>
      </c>
      <c r="U176" s="13" t="s">
        <v>811</v>
      </c>
      <c r="V176" s="13" t="s">
        <v>811</v>
      </c>
      <c r="W176" s="13" t="s">
        <v>811</v>
      </c>
      <c r="X176" s="13" t="s">
        <v>811</v>
      </c>
      <c r="Y176" s="13" t="s">
        <v>811</v>
      </c>
      <c r="Z176" s="13"/>
      <c r="AA176" s="13"/>
      <c r="AB176" s="13" t="s">
        <v>811</v>
      </c>
      <c r="AC176" s="13" t="s">
        <v>811</v>
      </c>
      <c r="AD176" s="13" t="s">
        <v>811</v>
      </c>
      <c r="AE176" s="13" t="s">
        <v>811</v>
      </c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21">
        <f>SUMIF(I176:AY176,"x",I$4:$AY175)</f>
        <v>757100</v>
      </c>
      <c r="BA176" s="12">
        <v>0</v>
      </c>
      <c r="BB176" s="3" t="s">
        <v>898</v>
      </c>
    </row>
    <row r="177" spans="1:54" s="3" customFormat="1" ht="18" customHeight="1" x14ac:dyDescent="0.25">
      <c r="A177" s="8">
        <f t="shared" si="2"/>
        <v>173</v>
      </c>
      <c r="B177" s="24">
        <v>1108146</v>
      </c>
      <c r="C177" s="9" t="s">
        <v>189</v>
      </c>
      <c r="D177" s="10">
        <v>1989</v>
      </c>
      <c r="E177" s="10" t="s">
        <v>3</v>
      </c>
      <c r="F177" s="14" t="s">
        <v>7</v>
      </c>
      <c r="G177" s="11" t="s">
        <v>852</v>
      </c>
      <c r="H177" s="11" t="s">
        <v>848</v>
      </c>
      <c r="I177" s="10" t="s">
        <v>811</v>
      </c>
      <c r="J177" s="10"/>
      <c r="K177" s="10"/>
      <c r="L177" s="10"/>
      <c r="M177" s="10"/>
      <c r="N177" s="10" t="s">
        <v>811</v>
      </c>
      <c r="O177" s="10" t="s">
        <v>811</v>
      </c>
      <c r="P177" s="10"/>
      <c r="Q177" s="10" t="s">
        <v>811</v>
      </c>
      <c r="R177" s="10"/>
      <c r="S177" s="10" t="s">
        <v>811</v>
      </c>
      <c r="T177" s="10" t="s">
        <v>811</v>
      </c>
      <c r="U177" s="10" t="s">
        <v>811</v>
      </c>
      <c r="V177" s="10" t="s">
        <v>811</v>
      </c>
      <c r="W177" s="10" t="s">
        <v>811</v>
      </c>
      <c r="X177" s="10" t="s">
        <v>811</v>
      </c>
      <c r="Y177" s="10" t="s">
        <v>811</v>
      </c>
      <c r="Z177" s="10"/>
      <c r="AA177" s="10"/>
      <c r="AB177" s="10" t="s">
        <v>811</v>
      </c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21">
        <f>SUMIF(I177:AY177,"x",I$4:$AY176)</f>
        <v>585400</v>
      </c>
      <c r="BA177" s="12">
        <v>0</v>
      </c>
      <c r="BB177" s="3" t="s">
        <v>898</v>
      </c>
    </row>
    <row r="178" spans="1:54" s="3" customFormat="1" ht="18" customHeight="1" x14ac:dyDescent="0.25">
      <c r="A178" s="8">
        <f t="shared" si="2"/>
        <v>174</v>
      </c>
      <c r="B178" s="24">
        <v>1102083</v>
      </c>
      <c r="C178" s="9" t="s">
        <v>190</v>
      </c>
      <c r="D178" s="10">
        <v>1992</v>
      </c>
      <c r="E178" s="10" t="s">
        <v>3</v>
      </c>
      <c r="F178" s="14" t="s">
        <v>4</v>
      </c>
      <c r="G178" s="11" t="s">
        <v>853</v>
      </c>
      <c r="H178" s="11" t="s">
        <v>848</v>
      </c>
      <c r="I178" s="13" t="s">
        <v>811</v>
      </c>
      <c r="J178" s="13"/>
      <c r="K178" s="13"/>
      <c r="L178" s="13"/>
      <c r="M178" s="13"/>
      <c r="N178" s="13" t="s">
        <v>811</v>
      </c>
      <c r="O178" s="13" t="s">
        <v>811</v>
      </c>
      <c r="P178" s="13"/>
      <c r="Q178" s="13" t="s">
        <v>811</v>
      </c>
      <c r="R178" s="13"/>
      <c r="S178" s="13" t="s">
        <v>811</v>
      </c>
      <c r="T178" s="13" t="s">
        <v>811</v>
      </c>
      <c r="U178" s="13" t="s">
        <v>811</v>
      </c>
      <c r="V178" s="13" t="s">
        <v>811</v>
      </c>
      <c r="W178" s="13" t="s">
        <v>811</v>
      </c>
      <c r="X178" s="13" t="s">
        <v>811</v>
      </c>
      <c r="Y178" s="13" t="s">
        <v>811</v>
      </c>
      <c r="Z178" s="13"/>
      <c r="AA178" s="13"/>
      <c r="AB178" s="13" t="s">
        <v>811</v>
      </c>
      <c r="AC178" s="13" t="s">
        <v>811</v>
      </c>
      <c r="AD178" s="13" t="s">
        <v>811</v>
      </c>
      <c r="AE178" s="13" t="s">
        <v>811</v>
      </c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21">
        <f>SUMIF(I178:AY178,"x",I$4:$AY177)</f>
        <v>757100</v>
      </c>
      <c r="BA178" s="12">
        <v>0</v>
      </c>
      <c r="BB178" s="3" t="s">
        <v>898</v>
      </c>
    </row>
    <row r="179" spans="1:54" s="3" customFormat="1" ht="18" customHeight="1" x14ac:dyDescent="0.25">
      <c r="A179" s="8">
        <f t="shared" si="2"/>
        <v>175</v>
      </c>
      <c r="B179" s="24">
        <v>2208588</v>
      </c>
      <c r="C179" s="9" t="s">
        <v>191</v>
      </c>
      <c r="D179" s="10">
        <v>1981</v>
      </c>
      <c r="E179" s="10" t="s">
        <v>5</v>
      </c>
      <c r="F179" s="14" t="s">
        <v>4</v>
      </c>
      <c r="G179" s="11" t="s">
        <v>849</v>
      </c>
      <c r="H179" s="11" t="s">
        <v>848</v>
      </c>
      <c r="I179" s="10" t="s">
        <v>811</v>
      </c>
      <c r="J179" s="10" t="s">
        <v>811</v>
      </c>
      <c r="K179" s="10" t="s">
        <v>811</v>
      </c>
      <c r="L179" s="10" t="s">
        <v>811</v>
      </c>
      <c r="M179" s="10" t="s">
        <v>811</v>
      </c>
      <c r="N179" s="10" t="s">
        <v>811</v>
      </c>
      <c r="O179" s="10" t="s">
        <v>811</v>
      </c>
      <c r="P179" s="10"/>
      <c r="Q179" s="10" t="s">
        <v>811</v>
      </c>
      <c r="R179" s="10"/>
      <c r="S179" s="10" t="s">
        <v>811</v>
      </c>
      <c r="T179" s="10" t="s">
        <v>811</v>
      </c>
      <c r="U179" s="10" t="s">
        <v>811</v>
      </c>
      <c r="V179" s="10" t="s">
        <v>811</v>
      </c>
      <c r="W179" s="10" t="s">
        <v>811</v>
      </c>
      <c r="X179" s="10" t="s">
        <v>811</v>
      </c>
      <c r="Y179" s="10" t="s">
        <v>811</v>
      </c>
      <c r="Z179" s="10"/>
      <c r="AA179" s="10"/>
      <c r="AB179" s="10"/>
      <c r="AC179" s="10" t="s">
        <v>811</v>
      </c>
      <c r="AD179" s="10" t="s">
        <v>811</v>
      </c>
      <c r="AE179" s="10" t="s">
        <v>811</v>
      </c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21">
        <f>SUMIF(I179:AY179,"x",I$4:$AY178)</f>
        <v>916600</v>
      </c>
      <c r="BA179" s="12">
        <v>0</v>
      </c>
      <c r="BB179" s="3" t="s">
        <v>898</v>
      </c>
    </row>
    <row r="180" spans="1:54" s="3" customFormat="1" ht="18" customHeight="1" x14ac:dyDescent="0.25">
      <c r="A180" s="8">
        <f t="shared" si="2"/>
        <v>176</v>
      </c>
      <c r="B180" s="24">
        <v>1911064</v>
      </c>
      <c r="C180" s="9" t="s">
        <v>192</v>
      </c>
      <c r="D180" s="10">
        <v>1998</v>
      </c>
      <c r="E180" s="10" t="s">
        <v>3</v>
      </c>
      <c r="F180" s="14" t="s">
        <v>4</v>
      </c>
      <c r="G180" s="11" t="s">
        <v>849</v>
      </c>
      <c r="H180" s="11" t="s">
        <v>848</v>
      </c>
      <c r="I180" s="13" t="s">
        <v>811</v>
      </c>
      <c r="J180" s="13"/>
      <c r="K180" s="13"/>
      <c r="L180" s="13"/>
      <c r="M180" s="13"/>
      <c r="N180" s="13" t="s">
        <v>811</v>
      </c>
      <c r="O180" s="13" t="s">
        <v>811</v>
      </c>
      <c r="P180" s="13"/>
      <c r="Q180" s="13" t="s">
        <v>811</v>
      </c>
      <c r="R180" s="13"/>
      <c r="S180" s="13" t="s">
        <v>811</v>
      </c>
      <c r="T180" s="13" t="s">
        <v>811</v>
      </c>
      <c r="U180" s="13" t="s">
        <v>811</v>
      </c>
      <c r="V180" s="13" t="s">
        <v>811</v>
      </c>
      <c r="W180" s="13" t="s">
        <v>811</v>
      </c>
      <c r="X180" s="13" t="s">
        <v>811</v>
      </c>
      <c r="Y180" s="13" t="s">
        <v>811</v>
      </c>
      <c r="Z180" s="13"/>
      <c r="AA180" s="13"/>
      <c r="AB180" s="13" t="s">
        <v>811</v>
      </c>
      <c r="AC180" s="13" t="s">
        <v>811</v>
      </c>
      <c r="AD180" s="13" t="s">
        <v>811</v>
      </c>
      <c r="AE180" s="13" t="s">
        <v>811</v>
      </c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21">
        <f>SUMIF(I180:AY180,"x",I$4:$AY179)</f>
        <v>757100</v>
      </c>
      <c r="BA180" s="12">
        <v>0</v>
      </c>
      <c r="BB180" s="3" t="s">
        <v>898</v>
      </c>
    </row>
    <row r="181" spans="1:54" s="3" customFormat="1" ht="18" customHeight="1" x14ac:dyDescent="0.25">
      <c r="A181" s="8">
        <f t="shared" si="2"/>
        <v>177</v>
      </c>
      <c r="B181" s="24">
        <v>1501054</v>
      </c>
      <c r="C181" s="9" t="s">
        <v>193</v>
      </c>
      <c r="D181" s="10">
        <v>1987</v>
      </c>
      <c r="E181" s="10" t="s">
        <v>3</v>
      </c>
      <c r="F181" s="14" t="s">
        <v>4</v>
      </c>
      <c r="G181" s="11" t="s">
        <v>853</v>
      </c>
      <c r="H181" s="11" t="s">
        <v>848</v>
      </c>
      <c r="I181" s="13" t="s">
        <v>811</v>
      </c>
      <c r="J181" s="13"/>
      <c r="K181" s="13"/>
      <c r="L181" s="13"/>
      <c r="M181" s="13"/>
      <c r="N181" s="13" t="s">
        <v>811</v>
      </c>
      <c r="O181" s="13" t="s">
        <v>811</v>
      </c>
      <c r="P181" s="13"/>
      <c r="Q181" s="13" t="s">
        <v>811</v>
      </c>
      <c r="R181" s="13"/>
      <c r="S181" s="13" t="s">
        <v>811</v>
      </c>
      <c r="T181" s="13" t="s">
        <v>811</v>
      </c>
      <c r="U181" s="13" t="s">
        <v>811</v>
      </c>
      <c r="V181" s="13" t="s">
        <v>811</v>
      </c>
      <c r="W181" s="13" t="s">
        <v>811</v>
      </c>
      <c r="X181" s="13" t="s">
        <v>811</v>
      </c>
      <c r="Y181" s="13" t="s">
        <v>811</v>
      </c>
      <c r="Z181" s="13"/>
      <c r="AA181" s="13"/>
      <c r="AB181" s="13" t="s">
        <v>811</v>
      </c>
      <c r="AC181" s="13" t="s">
        <v>811</v>
      </c>
      <c r="AD181" s="13" t="s">
        <v>811</v>
      </c>
      <c r="AE181" s="13" t="s">
        <v>811</v>
      </c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21">
        <f>SUMIF(I181:AY181,"x",I$4:$AY180)</f>
        <v>757100</v>
      </c>
      <c r="BA181" s="12">
        <v>0</v>
      </c>
      <c r="BB181" s="3" t="s">
        <v>898</v>
      </c>
    </row>
    <row r="182" spans="1:54" s="3" customFormat="1" ht="18" customHeight="1" x14ac:dyDescent="0.25">
      <c r="A182" s="8">
        <f t="shared" si="2"/>
        <v>178</v>
      </c>
      <c r="B182" s="24">
        <v>22092040</v>
      </c>
      <c r="C182" s="9" t="s">
        <v>194</v>
      </c>
      <c r="D182" s="10">
        <v>1992</v>
      </c>
      <c r="E182" s="10" t="s">
        <v>3</v>
      </c>
      <c r="F182" s="14" t="s">
        <v>4</v>
      </c>
      <c r="G182" s="11" t="s">
        <v>853</v>
      </c>
      <c r="H182" s="11" t="s">
        <v>848</v>
      </c>
      <c r="I182" s="13" t="s">
        <v>811</v>
      </c>
      <c r="J182" s="13"/>
      <c r="K182" s="13"/>
      <c r="L182" s="13"/>
      <c r="M182" s="13"/>
      <c r="N182" s="13" t="s">
        <v>811</v>
      </c>
      <c r="O182" s="13" t="s">
        <v>811</v>
      </c>
      <c r="P182" s="13"/>
      <c r="Q182" s="13" t="s">
        <v>811</v>
      </c>
      <c r="R182" s="13"/>
      <c r="S182" s="13" t="s">
        <v>811</v>
      </c>
      <c r="T182" s="13" t="s">
        <v>811</v>
      </c>
      <c r="U182" s="13" t="s">
        <v>811</v>
      </c>
      <c r="V182" s="13" t="s">
        <v>811</v>
      </c>
      <c r="W182" s="13" t="s">
        <v>811</v>
      </c>
      <c r="X182" s="13" t="s">
        <v>811</v>
      </c>
      <c r="Y182" s="13" t="s">
        <v>811</v>
      </c>
      <c r="Z182" s="13"/>
      <c r="AA182" s="13"/>
      <c r="AB182" s="13" t="s">
        <v>811</v>
      </c>
      <c r="AC182" s="13" t="s">
        <v>811</v>
      </c>
      <c r="AD182" s="13" t="s">
        <v>811</v>
      </c>
      <c r="AE182" s="13" t="s">
        <v>811</v>
      </c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21">
        <f>SUMIF(I182:AY182,"x",I$4:$AY181)</f>
        <v>757100</v>
      </c>
      <c r="BA182" s="12">
        <v>0</v>
      </c>
      <c r="BB182" s="3" t="s">
        <v>898</v>
      </c>
    </row>
    <row r="183" spans="1:54" s="3" customFormat="1" ht="18" customHeight="1" x14ac:dyDescent="0.25">
      <c r="A183" s="8">
        <f t="shared" si="2"/>
        <v>179</v>
      </c>
      <c r="B183" s="24">
        <v>1010321</v>
      </c>
      <c r="C183" s="9" t="s">
        <v>195</v>
      </c>
      <c r="D183" s="10">
        <v>1991</v>
      </c>
      <c r="E183" s="10" t="s">
        <v>3</v>
      </c>
      <c r="F183" s="14" t="s">
        <v>4</v>
      </c>
      <c r="G183" s="11" t="s">
        <v>843</v>
      </c>
      <c r="H183" s="11" t="s">
        <v>848</v>
      </c>
      <c r="I183" s="13" t="s">
        <v>811</v>
      </c>
      <c r="J183" s="13"/>
      <c r="K183" s="13"/>
      <c r="L183" s="13"/>
      <c r="M183" s="13"/>
      <c r="N183" s="13" t="s">
        <v>811</v>
      </c>
      <c r="O183" s="13" t="s">
        <v>811</v>
      </c>
      <c r="P183" s="13"/>
      <c r="Q183" s="13" t="s">
        <v>811</v>
      </c>
      <c r="R183" s="13"/>
      <c r="S183" s="13" t="s">
        <v>811</v>
      </c>
      <c r="T183" s="13" t="s">
        <v>811</v>
      </c>
      <c r="U183" s="13" t="s">
        <v>811</v>
      </c>
      <c r="V183" s="13" t="s">
        <v>811</v>
      </c>
      <c r="W183" s="13" t="s">
        <v>811</v>
      </c>
      <c r="X183" s="13" t="s">
        <v>811</v>
      </c>
      <c r="Y183" s="13" t="s">
        <v>811</v>
      </c>
      <c r="Z183" s="13"/>
      <c r="AA183" s="13"/>
      <c r="AB183" s="13" t="s">
        <v>811</v>
      </c>
      <c r="AC183" s="13" t="s">
        <v>811</v>
      </c>
      <c r="AD183" s="13" t="s">
        <v>811</v>
      </c>
      <c r="AE183" s="13" t="s">
        <v>811</v>
      </c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21">
        <f>SUMIF(I183:AY183,"x",I$4:$AY182)</f>
        <v>757100</v>
      </c>
      <c r="BA183" s="12">
        <v>0</v>
      </c>
      <c r="BB183" s="3" t="s">
        <v>898</v>
      </c>
    </row>
    <row r="184" spans="1:54" s="3" customFormat="1" ht="18" customHeight="1" x14ac:dyDescent="0.25">
      <c r="A184" s="8">
        <f t="shared" si="2"/>
        <v>180</v>
      </c>
      <c r="B184" s="24">
        <v>24061327</v>
      </c>
      <c r="C184" s="9" t="s">
        <v>196</v>
      </c>
      <c r="D184" s="10">
        <v>1976</v>
      </c>
      <c r="E184" s="10" t="s">
        <v>3</v>
      </c>
      <c r="F184" s="14" t="s">
        <v>4</v>
      </c>
      <c r="G184" s="11" t="s">
        <v>849</v>
      </c>
      <c r="H184" s="11" t="s">
        <v>848</v>
      </c>
      <c r="I184" s="13" t="s">
        <v>811</v>
      </c>
      <c r="J184" s="13"/>
      <c r="K184" s="13"/>
      <c r="L184" s="13"/>
      <c r="M184" s="13"/>
      <c r="N184" s="13" t="s">
        <v>811</v>
      </c>
      <c r="O184" s="13" t="s">
        <v>811</v>
      </c>
      <c r="P184" s="13"/>
      <c r="Q184" s="13" t="s">
        <v>811</v>
      </c>
      <c r="R184" s="13"/>
      <c r="S184" s="13" t="s">
        <v>811</v>
      </c>
      <c r="T184" s="13" t="s">
        <v>811</v>
      </c>
      <c r="U184" s="13" t="s">
        <v>811</v>
      </c>
      <c r="V184" s="13" t="s">
        <v>811</v>
      </c>
      <c r="W184" s="13" t="s">
        <v>811</v>
      </c>
      <c r="X184" s="13" t="s">
        <v>811</v>
      </c>
      <c r="Y184" s="13" t="s">
        <v>811</v>
      </c>
      <c r="Z184" s="13"/>
      <c r="AA184" s="13"/>
      <c r="AB184" s="13" t="s">
        <v>811</v>
      </c>
      <c r="AC184" s="13" t="s">
        <v>811</v>
      </c>
      <c r="AD184" s="13" t="s">
        <v>811</v>
      </c>
      <c r="AE184" s="13" t="s">
        <v>811</v>
      </c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21">
        <f>SUMIF(I184:AY184,"x",I$4:$AY183)</f>
        <v>757100</v>
      </c>
      <c r="BA184" s="12">
        <v>0</v>
      </c>
      <c r="BB184" s="3" t="s">
        <v>898</v>
      </c>
    </row>
    <row r="185" spans="1:54" s="3" customFormat="1" ht="18" customHeight="1" x14ac:dyDescent="0.25">
      <c r="A185" s="8">
        <f t="shared" si="2"/>
        <v>181</v>
      </c>
      <c r="B185" s="24">
        <v>22031106</v>
      </c>
      <c r="C185" s="9" t="s">
        <v>197</v>
      </c>
      <c r="D185" s="10">
        <v>2003</v>
      </c>
      <c r="E185" s="10" t="s">
        <v>5</v>
      </c>
      <c r="F185" s="10" t="s">
        <v>32</v>
      </c>
      <c r="G185" s="11" t="s">
        <v>843</v>
      </c>
      <c r="H185" s="11" t="s">
        <v>848</v>
      </c>
      <c r="I185" s="10" t="s">
        <v>811</v>
      </c>
      <c r="J185" s="10" t="s">
        <v>811</v>
      </c>
      <c r="K185" s="10" t="s">
        <v>811</v>
      </c>
      <c r="L185" s="10"/>
      <c r="M185" s="10" t="s">
        <v>811</v>
      </c>
      <c r="N185" s="10" t="s">
        <v>811</v>
      </c>
      <c r="O185" s="10" t="s">
        <v>811</v>
      </c>
      <c r="P185" s="10"/>
      <c r="Q185" s="10" t="s">
        <v>811</v>
      </c>
      <c r="R185" s="10"/>
      <c r="S185" s="10" t="s">
        <v>811</v>
      </c>
      <c r="T185" s="10" t="s">
        <v>811</v>
      </c>
      <c r="U185" s="10" t="s">
        <v>811</v>
      </c>
      <c r="V185" s="10" t="s">
        <v>811</v>
      </c>
      <c r="W185" s="10" t="s">
        <v>811</v>
      </c>
      <c r="X185" s="10" t="s">
        <v>811</v>
      </c>
      <c r="Y185" s="10" t="s">
        <v>811</v>
      </c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 t="s">
        <v>811</v>
      </c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21">
        <f>SUMIF(I185:AY185,"x",I$4:$AY184)</f>
        <v>694900</v>
      </c>
      <c r="BA185" s="12">
        <v>0</v>
      </c>
      <c r="BB185" s="3" t="s">
        <v>898</v>
      </c>
    </row>
    <row r="186" spans="1:54" s="3" customFormat="1" ht="18" customHeight="1" x14ac:dyDescent="0.25">
      <c r="A186" s="8">
        <f t="shared" si="2"/>
        <v>182</v>
      </c>
      <c r="B186" s="24">
        <v>2406549</v>
      </c>
      <c r="C186" s="9" t="s">
        <v>198</v>
      </c>
      <c r="D186" s="10">
        <v>2001</v>
      </c>
      <c r="E186" s="10" t="s">
        <v>3</v>
      </c>
      <c r="F186" s="14" t="s">
        <v>4</v>
      </c>
      <c r="G186" s="11" t="s">
        <v>849</v>
      </c>
      <c r="H186" s="11" t="s">
        <v>848</v>
      </c>
      <c r="I186" s="13" t="s">
        <v>811</v>
      </c>
      <c r="J186" s="13"/>
      <c r="K186" s="13"/>
      <c r="L186" s="13"/>
      <c r="M186" s="13"/>
      <c r="N186" s="13" t="s">
        <v>811</v>
      </c>
      <c r="O186" s="13" t="s">
        <v>811</v>
      </c>
      <c r="P186" s="13"/>
      <c r="Q186" s="13" t="s">
        <v>811</v>
      </c>
      <c r="R186" s="13"/>
      <c r="S186" s="13" t="s">
        <v>811</v>
      </c>
      <c r="T186" s="13" t="s">
        <v>811</v>
      </c>
      <c r="U186" s="13" t="s">
        <v>811</v>
      </c>
      <c r="V186" s="13" t="s">
        <v>811</v>
      </c>
      <c r="W186" s="13" t="s">
        <v>811</v>
      </c>
      <c r="X186" s="13" t="s">
        <v>811</v>
      </c>
      <c r="Y186" s="13" t="s">
        <v>811</v>
      </c>
      <c r="Z186" s="13"/>
      <c r="AA186" s="13"/>
      <c r="AB186" s="13" t="s">
        <v>811</v>
      </c>
      <c r="AC186" s="13" t="s">
        <v>811</v>
      </c>
      <c r="AD186" s="13" t="s">
        <v>811</v>
      </c>
      <c r="AE186" s="13" t="s">
        <v>811</v>
      </c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21">
        <f>SUMIF(I186:AY186,"x",I$4:$AY185)</f>
        <v>757100</v>
      </c>
      <c r="BA186" s="12">
        <v>0</v>
      </c>
      <c r="BB186" s="3" t="s">
        <v>898</v>
      </c>
    </row>
    <row r="187" spans="1:54" s="3" customFormat="1" ht="18" customHeight="1" x14ac:dyDescent="0.25">
      <c r="A187" s="8">
        <f t="shared" si="2"/>
        <v>183</v>
      </c>
      <c r="B187" s="24">
        <v>24061332</v>
      </c>
      <c r="C187" s="9" t="s">
        <v>199</v>
      </c>
      <c r="D187" s="10">
        <v>1984</v>
      </c>
      <c r="E187" s="10" t="s">
        <v>3</v>
      </c>
      <c r="F187" s="14" t="s">
        <v>4</v>
      </c>
      <c r="G187" s="11" t="s">
        <v>849</v>
      </c>
      <c r="H187" s="11" t="s">
        <v>848</v>
      </c>
      <c r="I187" s="13" t="s">
        <v>811</v>
      </c>
      <c r="J187" s="13"/>
      <c r="K187" s="13"/>
      <c r="L187" s="13"/>
      <c r="M187" s="13"/>
      <c r="N187" s="13" t="s">
        <v>811</v>
      </c>
      <c r="O187" s="13" t="s">
        <v>811</v>
      </c>
      <c r="P187" s="13"/>
      <c r="Q187" s="13" t="s">
        <v>811</v>
      </c>
      <c r="R187" s="13"/>
      <c r="S187" s="13" t="s">
        <v>811</v>
      </c>
      <c r="T187" s="13" t="s">
        <v>811</v>
      </c>
      <c r="U187" s="13" t="s">
        <v>811</v>
      </c>
      <c r="V187" s="13" t="s">
        <v>811</v>
      </c>
      <c r="W187" s="13" t="s">
        <v>811</v>
      </c>
      <c r="X187" s="13" t="s">
        <v>811</v>
      </c>
      <c r="Y187" s="13" t="s">
        <v>811</v>
      </c>
      <c r="Z187" s="13"/>
      <c r="AA187" s="13"/>
      <c r="AB187" s="13" t="s">
        <v>811</v>
      </c>
      <c r="AC187" s="13" t="s">
        <v>811</v>
      </c>
      <c r="AD187" s="13" t="s">
        <v>811</v>
      </c>
      <c r="AE187" s="13" t="s">
        <v>811</v>
      </c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21">
        <f>SUMIF(I187:AY187,"x",I$4:$AY186)</f>
        <v>757100</v>
      </c>
      <c r="BA187" s="12">
        <v>0</v>
      </c>
      <c r="BB187" s="3" t="s">
        <v>898</v>
      </c>
    </row>
    <row r="188" spans="1:54" s="3" customFormat="1" ht="18" customHeight="1" x14ac:dyDescent="0.25">
      <c r="A188" s="8">
        <f t="shared" si="2"/>
        <v>184</v>
      </c>
      <c r="B188" s="24">
        <v>2407189</v>
      </c>
      <c r="C188" s="9" t="s">
        <v>200</v>
      </c>
      <c r="D188" s="10">
        <v>2003</v>
      </c>
      <c r="E188" s="10" t="s">
        <v>3</v>
      </c>
      <c r="F188" s="14" t="s">
        <v>4</v>
      </c>
      <c r="G188" s="11" t="s">
        <v>849</v>
      </c>
      <c r="H188" s="11" t="s">
        <v>848</v>
      </c>
      <c r="I188" s="13" t="s">
        <v>811</v>
      </c>
      <c r="J188" s="13"/>
      <c r="K188" s="13"/>
      <c r="L188" s="13"/>
      <c r="M188" s="13"/>
      <c r="N188" s="13" t="s">
        <v>811</v>
      </c>
      <c r="O188" s="13" t="s">
        <v>811</v>
      </c>
      <c r="P188" s="13"/>
      <c r="Q188" s="13" t="s">
        <v>811</v>
      </c>
      <c r="R188" s="13"/>
      <c r="S188" s="13" t="s">
        <v>811</v>
      </c>
      <c r="T188" s="13" t="s">
        <v>811</v>
      </c>
      <c r="U188" s="13" t="s">
        <v>811</v>
      </c>
      <c r="V188" s="13" t="s">
        <v>811</v>
      </c>
      <c r="W188" s="13" t="s">
        <v>811</v>
      </c>
      <c r="X188" s="13" t="s">
        <v>811</v>
      </c>
      <c r="Y188" s="13" t="s">
        <v>811</v>
      </c>
      <c r="Z188" s="13"/>
      <c r="AA188" s="13"/>
      <c r="AB188" s="13" t="s">
        <v>811</v>
      </c>
      <c r="AC188" s="13" t="s">
        <v>811</v>
      </c>
      <c r="AD188" s="13" t="s">
        <v>811</v>
      </c>
      <c r="AE188" s="13" t="s">
        <v>811</v>
      </c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21">
        <f>SUMIF(I188:AY188,"x",I$4:$AY187)</f>
        <v>757100</v>
      </c>
      <c r="BA188" s="12">
        <v>0</v>
      </c>
      <c r="BB188" s="3" t="s">
        <v>898</v>
      </c>
    </row>
    <row r="189" spans="1:54" s="3" customFormat="1" ht="18" customHeight="1" x14ac:dyDescent="0.25">
      <c r="A189" s="8">
        <f t="shared" si="2"/>
        <v>185</v>
      </c>
      <c r="B189" s="24">
        <v>22081468</v>
      </c>
      <c r="C189" s="9" t="s">
        <v>201</v>
      </c>
      <c r="D189" s="10">
        <v>1971</v>
      </c>
      <c r="E189" s="10" t="s">
        <v>3</v>
      </c>
      <c r="F189" s="14" t="s">
        <v>4</v>
      </c>
      <c r="G189" s="11" t="s">
        <v>849</v>
      </c>
      <c r="H189" s="11" t="s">
        <v>848</v>
      </c>
      <c r="I189" s="13" t="s">
        <v>811</v>
      </c>
      <c r="J189" s="13"/>
      <c r="K189" s="13"/>
      <c r="L189" s="13"/>
      <c r="M189" s="13"/>
      <c r="N189" s="13" t="s">
        <v>811</v>
      </c>
      <c r="O189" s="13" t="s">
        <v>811</v>
      </c>
      <c r="P189" s="13"/>
      <c r="Q189" s="13" t="s">
        <v>811</v>
      </c>
      <c r="R189" s="13"/>
      <c r="S189" s="13" t="s">
        <v>811</v>
      </c>
      <c r="T189" s="13" t="s">
        <v>811</v>
      </c>
      <c r="U189" s="13" t="s">
        <v>811</v>
      </c>
      <c r="V189" s="13" t="s">
        <v>811</v>
      </c>
      <c r="W189" s="13" t="s">
        <v>811</v>
      </c>
      <c r="X189" s="13" t="s">
        <v>811</v>
      </c>
      <c r="Y189" s="13" t="s">
        <v>811</v>
      </c>
      <c r="Z189" s="13"/>
      <c r="AA189" s="13"/>
      <c r="AB189" s="13" t="s">
        <v>811</v>
      </c>
      <c r="AC189" s="13" t="s">
        <v>811</v>
      </c>
      <c r="AD189" s="13" t="s">
        <v>811</v>
      </c>
      <c r="AE189" s="13" t="s">
        <v>811</v>
      </c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21">
        <f>SUMIF(I189:AY189,"x",I$4:$AY188)</f>
        <v>757100</v>
      </c>
      <c r="BA189" s="12">
        <v>0</v>
      </c>
      <c r="BB189" s="3" t="s">
        <v>898</v>
      </c>
    </row>
    <row r="190" spans="1:54" s="3" customFormat="1" ht="18" customHeight="1" x14ac:dyDescent="0.25">
      <c r="A190" s="8">
        <f t="shared" si="2"/>
        <v>186</v>
      </c>
      <c r="B190" s="24">
        <v>1501072</v>
      </c>
      <c r="C190" s="9" t="s">
        <v>202</v>
      </c>
      <c r="D190" s="10">
        <v>1991</v>
      </c>
      <c r="E190" s="10" t="s">
        <v>3</v>
      </c>
      <c r="F190" s="10" t="s">
        <v>7</v>
      </c>
      <c r="G190" s="11" t="s">
        <v>854</v>
      </c>
      <c r="H190" s="11" t="s">
        <v>848</v>
      </c>
      <c r="I190" s="10" t="s">
        <v>811</v>
      </c>
      <c r="J190" s="10"/>
      <c r="K190" s="10"/>
      <c r="L190" s="10"/>
      <c r="M190" s="10"/>
      <c r="N190" s="10" t="s">
        <v>811</v>
      </c>
      <c r="O190" s="10" t="s">
        <v>811</v>
      </c>
      <c r="P190" s="10"/>
      <c r="Q190" s="10" t="s">
        <v>811</v>
      </c>
      <c r="R190" s="10"/>
      <c r="S190" s="10" t="s">
        <v>811</v>
      </c>
      <c r="T190" s="10" t="s">
        <v>811</v>
      </c>
      <c r="U190" s="10" t="s">
        <v>811</v>
      </c>
      <c r="V190" s="10" t="s">
        <v>811</v>
      </c>
      <c r="W190" s="10" t="s">
        <v>811</v>
      </c>
      <c r="X190" s="10" t="s">
        <v>811</v>
      </c>
      <c r="Y190" s="10" t="s">
        <v>811</v>
      </c>
      <c r="Z190" s="10"/>
      <c r="AA190" s="10"/>
      <c r="AB190" s="10" t="s">
        <v>811</v>
      </c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21">
        <f>SUMIF(I190:AY190,"x",I$4:$AY189)</f>
        <v>585400</v>
      </c>
      <c r="BA190" s="12">
        <v>0</v>
      </c>
      <c r="BB190" s="3" t="s">
        <v>898</v>
      </c>
    </row>
    <row r="191" spans="1:54" s="3" customFormat="1" ht="18" customHeight="1" x14ac:dyDescent="0.25">
      <c r="A191" s="8">
        <f t="shared" si="2"/>
        <v>187</v>
      </c>
      <c r="B191" s="24">
        <v>2203649</v>
      </c>
      <c r="C191" s="9" t="s">
        <v>203</v>
      </c>
      <c r="D191" s="10">
        <v>1988</v>
      </c>
      <c r="E191" s="10" t="s">
        <v>3</v>
      </c>
      <c r="F191" s="10" t="s">
        <v>4</v>
      </c>
      <c r="G191" s="11" t="s">
        <v>849</v>
      </c>
      <c r="H191" s="11" t="s">
        <v>848</v>
      </c>
      <c r="I191" s="13" t="s">
        <v>811</v>
      </c>
      <c r="J191" s="13"/>
      <c r="K191" s="13"/>
      <c r="L191" s="13"/>
      <c r="M191" s="13"/>
      <c r="N191" s="13" t="s">
        <v>811</v>
      </c>
      <c r="O191" s="13" t="s">
        <v>811</v>
      </c>
      <c r="P191" s="13"/>
      <c r="Q191" s="13" t="s">
        <v>811</v>
      </c>
      <c r="R191" s="13"/>
      <c r="S191" s="13" t="s">
        <v>811</v>
      </c>
      <c r="T191" s="13" t="s">
        <v>811</v>
      </c>
      <c r="U191" s="13" t="s">
        <v>811</v>
      </c>
      <c r="V191" s="13" t="s">
        <v>811</v>
      </c>
      <c r="W191" s="13" t="s">
        <v>811</v>
      </c>
      <c r="X191" s="13" t="s">
        <v>811</v>
      </c>
      <c r="Y191" s="13" t="s">
        <v>811</v>
      </c>
      <c r="Z191" s="13"/>
      <c r="AA191" s="13"/>
      <c r="AB191" s="13" t="s">
        <v>811</v>
      </c>
      <c r="AC191" s="13" t="s">
        <v>811</v>
      </c>
      <c r="AD191" s="13" t="s">
        <v>811</v>
      </c>
      <c r="AE191" s="13" t="s">
        <v>811</v>
      </c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21">
        <f>SUMIF(I191:AY191,"x",I$4:$AY190)</f>
        <v>757100</v>
      </c>
      <c r="BA191" s="12">
        <v>0</v>
      </c>
      <c r="BB191" s="3" t="s">
        <v>898</v>
      </c>
    </row>
    <row r="192" spans="1:54" s="3" customFormat="1" ht="18" customHeight="1" x14ac:dyDescent="0.25">
      <c r="A192" s="8">
        <f t="shared" si="2"/>
        <v>188</v>
      </c>
      <c r="B192" s="24">
        <v>1505799</v>
      </c>
      <c r="C192" s="9" t="s">
        <v>204</v>
      </c>
      <c r="D192" s="10">
        <v>1989</v>
      </c>
      <c r="E192" s="10" t="s">
        <v>3</v>
      </c>
      <c r="F192" s="10" t="s">
        <v>4</v>
      </c>
      <c r="G192" s="11" t="s">
        <v>849</v>
      </c>
      <c r="H192" s="11" t="s">
        <v>848</v>
      </c>
      <c r="I192" s="13" t="s">
        <v>811</v>
      </c>
      <c r="J192" s="13"/>
      <c r="K192" s="13"/>
      <c r="L192" s="13"/>
      <c r="M192" s="13"/>
      <c r="N192" s="13" t="s">
        <v>811</v>
      </c>
      <c r="O192" s="13" t="s">
        <v>811</v>
      </c>
      <c r="P192" s="13"/>
      <c r="Q192" s="13" t="s">
        <v>811</v>
      </c>
      <c r="R192" s="13"/>
      <c r="S192" s="13" t="s">
        <v>811</v>
      </c>
      <c r="T192" s="13" t="s">
        <v>811</v>
      </c>
      <c r="U192" s="13" t="s">
        <v>811</v>
      </c>
      <c r="V192" s="13" t="s">
        <v>811</v>
      </c>
      <c r="W192" s="13" t="s">
        <v>811</v>
      </c>
      <c r="X192" s="13" t="s">
        <v>811</v>
      </c>
      <c r="Y192" s="13" t="s">
        <v>811</v>
      </c>
      <c r="Z192" s="13"/>
      <c r="AA192" s="13"/>
      <c r="AB192" s="13" t="s">
        <v>811</v>
      </c>
      <c r="AC192" s="13" t="s">
        <v>811</v>
      </c>
      <c r="AD192" s="13" t="s">
        <v>811</v>
      </c>
      <c r="AE192" s="13" t="s">
        <v>811</v>
      </c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21">
        <f>SUMIF(I192:AY192,"x",I$4:$AY191)</f>
        <v>757100</v>
      </c>
      <c r="BA192" s="12">
        <v>0</v>
      </c>
      <c r="BB192" s="3" t="s">
        <v>898</v>
      </c>
    </row>
    <row r="193" spans="1:54" s="3" customFormat="1" ht="18" customHeight="1" x14ac:dyDescent="0.25">
      <c r="A193" s="8">
        <f t="shared" si="2"/>
        <v>189</v>
      </c>
      <c r="B193" s="24">
        <v>2210705</v>
      </c>
      <c r="C193" s="9" t="s">
        <v>205</v>
      </c>
      <c r="D193" s="10">
        <v>1974</v>
      </c>
      <c r="E193" s="10" t="s">
        <v>3</v>
      </c>
      <c r="F193" s="10" t="s">
        <v>4</v>
      </c>
      <c r="G193" s="11" t="s">
        <v>849</v>
      </c>
      <c r="H193" s="11" t="s">
        <v>848</v>
      </c>
      <c r="I193" s="13" t="s">
        <v>811</v>
      </c>
      <c r="J193" s="13"/>
      <c r="K193" s="13"/>
      <c r="L193" s="13"/>
      <c r="M193" s="13"/>
      <c r="N193" s="13" t="s">
        <v>811</v>
      </c>
      <c r="O193" s="13" t="s">
        <v>811</v>
      </c>
      <c r="P193" s="13"/>
      <c r="Q193" s="13" t="s">
        <v>811</v>
      </c>
      <c r="R193" s="13"/>
      <c r="S193" s="13" t="s">
        <v>811</v>
      </c>
      <c r="T193" s="13" t="s">
        <v>811</v>
      </c>
      <c r="U193" s="13" t="s">
        <v>811</v>
      </c>
      <c r="V193" s="13" t="s">
        <v>811</v>
      </c>
      <c r="W193" s="13" t="s">
        <v>811</v>
      </c>
      <c r="X193" s="13" t="s">
        <v>811</v>
      </c>
      <c r="Y193" s="13" t="s">
        <v>811</v>
      </c>
      <c r="Z193" s="13"/>
      <c r="AA193" s="13"/>
      <c r="AB193" s="13" t="s">
        <v>811</v>
      </c>
      <c r="AC193" s="13" t="s">
        <v>811</v>
      </c>
      <c r="AD193" s="13" t="s">
        <v>811</v>
      </c>
      <c r="AE193" s="13" t="s">
        <v>811</v>
      </c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21">
        <f>SUMIF(I193:AY193,"x",I$4:$AY192)</f>
        <v>757100</v>
      </c>
      <c r="BA193" s="12">
        <v>0</v>
      </c>
      <c r="BB193" s="3" t="s">
        <v>898</v>
      </c>
    </row>
    <row r="194" spans="1:54" s="3" customFormat="1" ht="18" customHeight="1" x14ac:dyDescent="0.25">
      <c r="A194" s="8">
        <f t="shared" si="2"/>
        <v>190</v>
      </c>
      <c r="B194" s="24">
        <v>22081494</v>
      </c>
      <c r="C194" s="9" t="s">
        <v>206</v>
      </c>
      <c r="D194" s="10">
        <v>1990</v>
      </c>
      <c r="E194" s="10" t="s">
        <v>5</v>
      </c>
      <c r="F194" s="14" t="s">
        <v>4</v>
      </c>
      <c r="G194" s="11" t="s">
        <v>849</v>
      </c>
      <c r="H194" s="11" t="s">
        <v>848</v>
      </c>
      <c r="I194" s="10" t="s">
        <v>811</v>
      </c>
      <c r="J194" s="10" t="s">
        <v>811</v>
      </c>
      <c r="K194" s="10" t="s">
        <v>811</v>
      </c>
      <c r="L194" s="10"/>
      <c r="M194" s="10" t="s">
        <v>811</v>
      </c>
      <c r="N194" s="10" t="s">
        <v>811</v>
      </c>
      <c r="O194" s="10" t="s">
        <v>811</v>
      </c>
      <c r="P194" s="10"/>
      <c r="Q194" s="10" t="s">
        <v>811</v>
      </c>
      <c r="R194" s="10"/>
      <c r="S194" s="10" t="s">
        <v>811</v>
      </c>
      <c r="T194" s="10" t="s">
        <v>811</v>
      </c>
      <c r="U194" s="10" t="s">
        <v>811</v>
      </c>
      <c r="V194" s="10" t="s">
        <v>811</v>
      </c>
      <c r="W194" s="10" t="s">
        <v>811</v>
      </c>
      <c r="X194" s="10" t="s">
        <v>811</v>
      </c>
      <c r="Y194" s="10" t="s">
        <v>811</v>
      </c>
      <c r="Z194" s="10"/>
      <c r="AA194" s="10"/>
      <c r="AB194" s="10"/>
      <c r="AC194" s="10" t="s">
        <v>811</v>
      </c>
      <c r="AD194" s="10" t="s">
        <v>811</v>
      </c>
      <c r="AE194" s="10" t="s">
        <v>811</v>
      </c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21">
        <f>SUMIF(I194:AY194,"x",I$4:$AY193)</f>
        <v>811600</v>
      </c>
      <c r="BA194" s="15" t="s">
        <v>771</v>
      </c>
      <c r="BB194" s="3" t="s">
        <v>898</v>
      </c>
    </row>
    <row r="195" spans="1:54" s="3" customFormat="1" ht="18" customHeight="1" x14ac:dyDescent="0.25">
      <c r="A195" s="8">
        <f t="shared" si="2"/>
        <v>191</v>
      </c>
      <c r="B195" s="24">
        <v>2208222</v>
      </c>
      <c r="C195" s="9" t="s">
        <v>207</v>
      </c>
      <c r="D195" s="10">
        <v>1998</v>
      </c>
      <c r="E195" s="10" t="s">
        <v>3</v>
      </c>
      <c r="F195" s="10" t="s">
        <v>4</v>
      </c>
      <c r="G195" s="11" t="s">
        <v>849</v>
      </c>
      <c r="H195" s="11" t="s">
        <v>848</v>
      </c>
      <c r="I195" s="13" t="s">
        <v>811</v>
      </c>
      <c r="J195" s="13"/>
      <c r="K195" s="13"/>
      <c r="L195" s="13"/>
      <c r="M195" s="13"/>
      <c r="N195" s="13" t="s">
        <v>811</v>
      </c>
      <c r="O195" s="13" t="s">
        <v>811</v>
      </c>
      <c r="P195" s="13"/>
      <c r="Q195" s="13" t="s">
        <v>811</v>
      </c>
      <c r="R195" s="13"/>
      <c r="S195" s="13" t="s">
        <v>811</v>
      </c>
      <c r="T195" s="13" t="s">
        <v>811</v>
      </c>
      <c r="U195" s="13" t="s">
        <v>811</v>
      </c>
      <c r="V195" s="13" t="s">
        <v>811</v>
      </c>
      <c r="W195" s="13" t="s">
        <v>811</v>
      </c>
      <c r="X195" s="13" t="s">
        <v>811</v>
      </c>
      <c r="Y195" s="13" t="s">
        <v>811</v>
      </c>
      <c r="Z195" s="13"/>
      <c r="AA195" s="13"/>
      <c r="AB195" s="13" t="s">
        <v>811</v>
      </c>
      <c r="AC195" s="13" t="s">
        <v>811</v>
      </c>
      <c r="AD195" s="13" t="s">
        <v>811</v>
      </c>
      <c r="AE195" s="13" t="s">
        <v>811</v>
      </c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21">
        <f>SUMIF(I195:AY195,"x",I$4:$AY194)</f>
        <v>757100</v>
      </c>
      <c r="BA195" s="12">
        <v>0</v>
      </c>
      <c r="BB195" s="3" t="s">
        <v>898</v>
      </c>
    </row>
    <row r="196" spans="1:54" s="3" customFormat="1" ht="18" customHeight="1" x14ac:dyDescent="0.25">
      <c r="A196" s="8">
        <f t="shared" si="2"/>
        <v>192</v>
      </c>
      <c r="B196" s="24">
        <v>1504756</v>
      </c>
      <c r="C196" s="9" t="s">
        <v>208</v>
      </c>
      <c r="D196" s="10">
        <v>1988</v>
      </c>
      <c r="E196" s="10" t="s">
        <v>3</v>
      </c>
      <c r="F196" s="14" t="s">
        <v>4</v>
      </c>
      <c r="G196" s="11" t="s">
        <v>849</v>
      </c>
      <c r="H196" s="11" t="s">
        <v>848</v>
      </c>
      <c r="I196" s="13" t="s">
        <v>811</v>
      </c>
      <c r="J196" s="13"/>
      <c r="K196" s="13"/>
      <c r="L196" s="13"/>
      <c r="M196" s="13"/>
      <c r="N196" s="13" t="s">
        <v>811</v>
      </c>
      <c r="O196" s="13" t="s">
        <v>811</v>
      </c>
      <c r="P196" s="13"/>
      <c r="Q196" s="13" t="s">
        <v>811</v>
      </c>
      <c r="R196" s="13"/>
      <c r="S196" s="13" t="s">
        <v>811</v>
      </c>
      <c r="T196" s="13" t="s">
        <v>811</v>
      </c>
      <c r="U196" s="13" t="s">
        <v>811</v>
      </c>
      <c r="V196" s="13" t="s">
        <v>811</v>
      </c>
      <c r="W196" s="13" t="s">
        <v>811</v>
      </c>
      <c r="X196" s="13" t="s">
        <v>811</v>
      </c>
      <c r="Y196" s="13" t="s">
        <v>811</v>
      </c>
      <c r="Z196" s="13"/>
      <c r="AA196" s="13"/>
      <c r="AB196" s="13" t="s">
        <v>811</v>
      </c>
      <c r="AC196" s="13" t="s">
        <v>811</v>
      </c>
      <c r="AD196" s="13" t="s">
        <v>811</v>
      </c>
      <c r="AE196" s="13" t="s">
        <v>811</v>
      </c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21">
        <f>SUMIF(I196:AY196,"x",I$4:$AY195)</f>
        <v>757100</v>
      </c>
      <c r="BA196" s="12">
        <v>0</v>
      </c>
      <c r="BB196" s="3" t="s">
        <v>898</v>
      </c>
    </row>
    <row r="197" spans="1:54" s="3" customFormat="1" ht="18" customHeight="1" x14ac:dyDescent="0.25">
      <c r="A197" s="8">
        <f t="shared" si="2"/>
        <v>193</v>
      </c>
      <c r="B197" s="24">
        <v>2111454</v>
      </c>
      <c r="C197" s="9" t="s">
        <v>209</v>
      </c>
      <c r="D197" s="10">
        <v>1985</v>
      </c>
      <c r="E197" s="10" t="s">
        <v>5</v>
      </c>
      <c r="F197" s="10" t="s">
        <v>4</v>
      </c>
      <c r="G197" s="11" t="s">
        <v>851</v>
      </c>
      <c r="H197" s="11" t="s">
        <v>848</v>
      </c>
      <c r="I197" s="10" t="s">
        <v>811</v>
      </c>
      <c r="J197" s="10" t="s">
        <v>811</v>
      </c>
      <c r="K197" s="10" t="s">
        <v>811</v>
      </c>
      <c r="L197" s="10" t="s">
        <v>811</v>
      </c>
      <c r="M197" s="10" t="s">
        <v>811</v>
      </c>
      <c r="N197" s="10" t="s">
        <v>811</v>
      </c>
      <c r="O197" s="10" t="s">
        <v>811</v>
      </c>
      <c r="P197" s="10"/>
      <c r="Q197" s="10" t="s">
        <v>811</v>
      </c>
      <c r="R197" s="10"/>
      <c r="S197" s="10" t="s">
        <v>811</v>
      </c>
      <c r="T197" s="10" t="s">
        <v>811</v>
      </c>
      <c r="U197" s="10" t="s">
        <v>811</v>
      </c>
      <c r="V197" s="10" t="s">
        <v>811</v>
      </c>
      <c r="W197" s="10" t="s">
        <v>811</v>
      </c>
      <c r="X197" s="10" t="s">
        <v>811</v>
      </c>
      <c r="Y197" s="10" t="s">
        <v>811</v>
      </c>
      <c r="Z197" s="10"/>
      <c r="AA197" s="10"/>
      <c r="AB197" s="10"/>
      <c r="AC197" s="10" t="s">
        <v>811</v>
      </c>
      <c r="AD197" s="10" t="s">
        <v>811</v>
      </c>
      <c r="AE197" s="10" t="s">
        <v>811</v>
      </c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21">
        <f>SUMIF(I197:AY197,"x",I$4:$AY196)</f>
        <v>916600</v>
      </c>
      <c r="BA197" s="12">
        <v>0</v>
      </c>
      <c r="BB197" s="3" t="s">
        <v>898</v>
      </c>
    </row>
    <row r="198" spans="1:54" s="3" customFormat="1" ht="18" customHeight="1" x14ac:dyDescent="0.25">
      <c r="A198" s="8">
        <f t="shared" si="2"/>
        <v>194</v>
      </c>
      <c r="B198" s="24">
        <v>1003241</v>
      </c>
      <c r="C198" s="9" t="s">
        <v>210</v>
      </c>
      <c r="D198" s="10">
        <v>1982</v>
      </c>
      <c r="E198" s="10" t="s">
        <v>3</v>
      </c>
      <c r="F198" s="10" t="s">
        <v>4</v>
      </c>
      <c r="G198" s="11" t="s">
        <v>849</v>
      </c>
      <c r="H198" s="11" t="s">
        <v>848</v>
      </c>
      <c r="I198" s="13" t="s">
        <v>811</v>
      </c>
      <c r="J198" s="13"/>
      <c r="K198" s="13"/>
      <c r="L198" s="13"/>
      <c r="M198" s="13"/>
      <c r="N198" s="13" t="s">
        <v>811</v>
      </c>
      <c r="O198" s="13" t="s">
        <v>811</v>
      </c>
      <c r="P198" s="13"/>
      <c r="Q198" s="13" t="s">
        <v>811</v>
      </c>
      <c r="R198" s="13"/>
      <c r="S198" s="13" t="s">
        <v>811</v>
      </c>
      <c r="T198" s="13" t="s">
        <v>811</v>
      </c>
      <c r="U198" s="13" t="s">
        <v>811</v>
      </c>
      <c r="V198" s="13" t="s">
        <v>811</v>
      </c>
      <c r="W198" s="13" t="s">
        <v>811</v>
      </c>
      <c r="X198" s="13" t="s">
        <v>811</v>
      </c>
      <c r="Y198" s="13" t="s">
        <v>811</v>
      </c>
      <c r="Z198" s="13"/>
      <c r="AA198" s="13"/>
      <c r="AB198" s="13" t="s">
        <v>811</v>
      </c>
      <c r="AC198" s="13" t="s">
        <v>811</v>
      </c>
      <c r="AD198" s="13" t="s">
        <v>811</v>
      </c>
      <c r="AE198" s="13" t="s">
        <v>811</v>
      </c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21">
        <f>SUMIF(I198:AY198,"x",I$4:$AY197)</f>
        <v>757100</v>
      </c>
      <c r="BA198" s="12">
        <v>0</v>
      </c>
      <c r="BB198" s="3" t="s">
        <v>898</v>
      </c>
    </row>
    <row r="199" spans="1:54" s="3" customFormat="1" ht="18" customHeight="1" x14ac:dyDescent="0.25">
      <c r="A199" s="8">
        <f t="shared" ref="A199:A262" si="3">A198+1</f>
        <v>195</v>
      </c>
      <c r="B199" s="24">
        <v>1309164</v>
      </c>
      <c r="C199" s="9" t="s">
        <v>211</v>
      </c>
      <c r="D199" s="10">
        <v>1994</v>
      </c>
      <c r="E199" s="10" t="s">
        <v>3</v>
      </c>
      <c r="F199" s="10" t="s">
        <v>4</v>
      </c>
      <c r="G199" s="11" t="s">
        <v>849</v>
      </c>
      <c r="H199" s="11" t="s">
        <v>848</v>
      </c>
      <c r="I199" s="13" t="s">
        <v>811</v>
      </c>
      <c r="J199" s="13"/>
      <c r="K199" s="13"/>
      <c r="L199" s="13"/>
      <c r="M199" s="13"/>
      <c r="N199" s="13" t="s">
        <v>811</v>
      </c>
      <c r="O199" s="13" t="s">
        <v>811</v>
      </c>
      <c r="P199" s="13"/>
      <c r="Q199" s="13" t="s">
        <v>811</v>
      </c>
      <c r="R199" s="13"/>
      <c r="S199" s="13" t="s">
        <v>811</v>
      </c>
      <c r="T199" s="13" t="s">
        <v>811</v>
      </c>
      <c r="U199" s="13" t="s">
        <v>811</v>
      </c>
      <c r="V199" s="13" t="s">
        <v>811</v>
      </c>
      <c r="W199" s="13" t="s">
        <v>811</v>
      </c>
      <c r="X199" s="13" t="s">
        <v>811</v>
      </c>
      <c r="Y199" s="13" t="s">
        <v>811</v>
      </c>
      <c r="Z199" s="13"/>
      <c r="AA199" s="13"/>
      <c r="AB199" s="13" t="s">
        <v>811</v>
      </c>
      <c r="AC199" s="13" t="s">
        <v>811</v>
      </c>
      <c r="AD199" s="13" t="s">
        <v>811</v>
      </c>
      <c r="AE199" s="13" t="s">
        <v>811</v>
      </c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21">
        <f>SUMIF(I199:AY199,"x",I$4:$AY198)</f>
        <v>757100</v>
      </c>
      <c r="BA199" s="12">
        <v>0</v>
      </c>
      <c r="BB199" s="3" t="s">
        <v>898</v>
      </c>
    </row>
    <row r="200" spans="1:54" s="3" customFormat="1" ht="18" customHeight="1" x14ac:dyDescent="0.25">
      <c r="A200" s="8">
        <f t="shared" si="3"/>
        <v>196</v>
      </c>
      <c r="B200" s="24">
        <v>1806139</v>
      </c>
      <c r="C200" s="9" t="s">
        <v>212</v>
      </c>
      <c r="D200" s="10">
        <v>1992</v>
      </c>
      <c r="E200" s="10" t="s">
        <v>3</v>
      </c>
      <c r="F200" s="14" t="s">
        <v>4</v>
      </c>
      <c r="G200" s="11" t="s">
        <v>851</v>
      </c>
      <c r="H200" s="11" t="s">
        <v>848</v>
      </c>
      <c r="I200" s="13" t="s">
        <v>811</v>
      </c>
      <c r="J200" s="13"/>
      <c r="K200" s="13"/>
      <c r="L200" s="13"/>
      <c r="M200" s="13"/>
      <c r="N200" s="13" t="s">
        <v>811</v>
      </c>
      <c r="O200" s="13" t="s">
        <v>811</v>
      </c>
      <c r="P200" s="13"/>
      <c r="Q200" s="13" t="s">
        <v>811</v>
      </c>
      <c r="R200" s="13"/>
      <c r="S200" s="13" t="s">
        <v>811</v>
      </c>
      <c r="T200" s="13" t="s">
        <v>811</v>
      </c>
      <c r="U200" s="13" t="s">
        <v>811</v>
      </c>
      <c r="V200" s="13" t="s">
        <v>811</v>
      </c>
      <c r="W200" s="13" t="s">
        <v>811</v>
      </c>
      <c r="X200" s="13" t="s">
        <v>811</v>
      </c>
      <c r="Y200" s="13" t="s">
        <v>811</v>
      </c>
      <c r="Z200" s="13"/>
      <c r="AA200" s="13"/>
      <c r="AB200" s="13" t="s">
        <v>811</v>
      </c>
      <c r="AC200" s="13" t="s">
        <v>811</v>
      </c>
      <c r="AD200" s="13" t="s">
        <v>811</v>
      </c>
      <c r="AE200" s="13" t="s">
        <v>811</v>
      </c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21">
        <f>SUMIF(I200:AY200,"x",I$4:$AY199)</f>
        <v>757100</v>
      </c>
      <c r="BA200" s="12">
        <v>0</v>
      </c>
      <c r="BB200" s="3" t="s">
        <v>898</v>
      </c>
    </row>
    <row r="201" spans="1:54" s="3" customFormat="1" ht="18" customHeight="1" x14ac:dyDescent="0.25">
      <c r="A201" s="8">
        <f t="shared" si="3"/>
        <v>197</v>
      </c>
      <c r="B201" s="24">
        <v>24052559</v>
      </c>
      <c r="C201" s="9" t="s">
        <v>213</v>
      </c>
      <c r="D201" s="10">
        <v>1979</v>
      </c>
      <c r="E201" s="10" t="s">
        <v>3</v>
      </c>
      <c r="F201" s="14" t="s">
        <v>4</v>
      </c>
      <c r="G201" s="11" t="s">
        <v>849</v>
      </c>
      <c r="H201" s="11" t="s">
        <v>848</v>
      </c>
      <c r="I201" s="13" t="s">
        <v>811</v>
      </c>
      <c r="J201" s="13"/>
      <c r="K201" s="13"/>
      <c r="L201" s="13"/>
      <c r="M201" s="13"/>
      <c r="N201" s="13" t="s">
        <v>811</v>
      </c>
      <c r="O201" s="13" t="s">
        <v>811</v>
      </c>
      <c r="P201" s="13"/>
      <c r="Q201" s="13" t="s">
        <v>811</v>
      </c>
      <c r="R201" s="13"/>
      <c r="S201" s="13" t="s">
        <v>811</v>
      </c>
      <c r="T201" s="13" t="s">
        <v>811</v>
      </c>
      <c r="U201" s="13" t="s">
        <v>811</v>
      </c>
      <c r="V201" s="13" t="s">
        <v>811</v>
      </c>
      <c r="W201" s="13" t="s">
        <v>811</v>
      </c>
      <c r="X201" s="13" t="s">
        <v>811</v>
      </c>
      <c r="Y201" s="13" t="s">
        <v>811</v>
      </c>
      <c r="Z201" s="13"/>
      <c r="AA201" s="13"/>
      <c r="AB201" s="13" t="s">
        <v>811</v>
      </c>
      <c r="AC201" s="13" t="s">
        <v>811</v>
      </c>
      <c r="AD201" s="13" t="s">
        <v>811</v>
      </c>
      <c r="AE201" s="13" t="s">
        <v>811</v>
      </c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21">
        <f>SUMIF(I201:AY201,"x",I$4:$AY200)</f>
        <v>757100</v>
      </c>
      <c r="BA201" s="12">
        <v>0</v>
      </c>
      <c r="BB201" s="3" t="s">
        <v>898</v>
      </c>
    </row>
    <row r="202" spans="1:54" s="3" customFormat="1" ht="18" customHeight="1" x14ac:dyDescent="0.25">
      <c r="A202" s="8">
        <f t="shared" si="3"/>
        <v>198</v>
      </c>
      <c r="B202" s="24">
        <v>1805409</v>
      </c>
      <c r="C202" s="9" t="s">
        <v>214</v>
      </c>
      <c r="D202" s="10">
        <v>1999</v>
      </c>
      <c r="E202" s="10" t="s">
        <v>3</v>
      </c>
      <c r="F202" s="10" t="s">
        <v>4</v>
      </c>
      <c r="G202" s="11" t="s">
        <v>849</v>
      </c>
      <c r="H202" s="11" t="s">
        <v>848</v>
      </c>
      <c r="I202" s="13" t="s">
        <v>811</v>
      </c>
      <c r="J202" s="13"/>
      <c r="K202" s="13"/>
      <c r="L202" s="13"/>
      <c r="M202" s="13"/>
      <c r="N202" s="13" t="s">
        <v>811</v>
      </c>
      <c r="O202" s="13" t="s">
        <v>811</v>
      </c>
      <c r="P202" s="13"/>
      <c r="Q202" s="13" t="s">
        <v>811</v>
      </c>
      <c r="R202" s="13"/>
      <c r="S202" s="13" t="s">
        <v>811</v>
      </c>
      <c r="T202" s="13" t="s">
        <v>811</v>
      </c>
      <c r="U202" s="13" t="s">
        <v>811</v>
      </c>
      <c r="V202" s="13" t="s">
        <v>811</v>
      </c>
      <c r="W202" s="13" t="s">
        <v>811</v>
      </c>
      <c r="X202" s="13" t="s">
        <v>811</v>
      </c>
      <c r="Y202" s="13" t="s">
        <v>811</v>
      </c>
      <c r="Z202" s="13"/>
      <c r="AA202" s="13"/>
      <c r="AB202" s="13" t="s">
        <v>811</v>
      </c>
      <c r="AC202" s="13" t="s">
        <v>811</v>
      </c>
      <c r="AD202" s="13" t="s">
        <v>811</v>
      </c>
      <c r="AE202" s="13" t="s">
        <v>811</v>
      </c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21">
        <f>SUMIF(I202:AY202,"x",I$4:$AY201)</f>
        <v>757100</v>
      </c>
      <c r="BA202" s="12">
        <v>0</v>
      </c>
      <c r="BB202" s="3" t="s">
        <v>898</v>
      </c>
    </row>
    <row r="203" spans="1:54" s="3" customFormat="1" ht="18" customHeight="1" x14ac:dyDescent="0.25">
      <c r="A203" s="8">
        <f t="shared" si="3"/>
        <v>199</v>
      </c>
      <c r="B203" s="24">
        <v>2406981</v>
      </c>
      <c r="C203" s="9" t="s">
        <v>275</v>
      </c>
      <c r="D203" s="10">
        <v>2000</v>
      </c>
      <c r="E203" s="10" t="s">
        <v>3</v>
      </c>
      <c r="F203" s="14" t="s">
        <v>4</v>
      </c>
      <c r="G203" s="11" t="s">
        <v>849</v>
      </c>
      <c r="H203" s="11" t="s">
        <v>848</v>
      </c>
      <c r="I203" s="13" t="s">
        <v>811</v>
      </c>
      <c r="J203" s="13"/>
      <c r="K203" s="13"/>
      <c r="L203" s="13"/>
      <c r="M203" s="13"/>
      <c r="N203" s="13" t="s">
        <v>811</v>
      </c>
      <c r="O203" s="13" t="s">
        <v>811</v>
      </c>
      <c r="P203" s="13"/>
      <c r="Q203" s="13" t="s">
        <v>811</v>
      </c>
      <c r="R203" s="13"/>
      <c r="S203" s="13" t="s">
        <v>811</v>
      </c>
      <c r="T203" s="13" t="s">
        <v>811</v>
      </c>
      <c r="U203" s="13" t="s">
        <v>811</v>
      </c>
      <c r="V203" s="13" t="s">
        <v>811</v>
      </c>
      <c r="W203" s="13" t="s">
        <v>811</v>
      </c>
      <c r="X203" s="13" t="s">
        <v>811</v>
      </c>
      <c r="Y203" s="13" t="s">
        <v>811</v>
      </c>
      <c r="Z203" s="13"/>
      <c r="AA203" s="13"/>
      <c r="AB203" s="13" t="s">
        <v>811</v>
      </c>
      <c r="AC203" s="13" t="s">
        <v>811</v>
      </c>
      <c r="AD203" s="13" t="s">
        <v>811</v>
      </c>
      <c r="AE203" s="13" t="s">
        <v>811</v>
      </c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21">
        <f>SUMIF(I203:AY203,"x",I$4:$AY202)</f>
        <v>757100</v>
      </c>
      <c r="BA203" s="12">
        <v>0</v>
      </c>
      <c r="BB203" s="3" t="s">
        <v>898</v>
      </c>
    </row>
    <row r="204" spans="1:54" s="3" customFormat="1" ht="18" customHeight="1" x14ac:dyDescent="0.25">
      <c r="A204" s="8">
        <f t="shared" si="3"/>
        <v>200</v>
      </c>
      <c r="B204" s="24">
        <v>2406198</v>
      </c>
      <c r="C204" s="9" t="s">
        <v>215</v>
      </c>
      <c r="D204" s="10">
        <v>1979</v>
      </c>
      <c r="E204" s="10" t="s">
        <v>3</v>
      </c>
      <c r="F204" s="10" t="s">
        <v>4</v>
      </c>
      <c r="G204" s="11" t="s">
        <v>849</v>
      </c>
      <c r="H204" s="11" t="s">
        <v>848</v>
      </c>
      <c r="I204" s="13" t="s">
        <v>811</v>
      </c>
      <c r="J204" s="13"/>
      <c r="K204" s="13"/>
      <c r="L204" s="13"/>
      <c r="M204" s="13"/>
      <c r="N204" s="13" t="s">
        <v>811</v>
      </c>
      <c r="O204" s="13" t="s">
        <v>811</v>
      </c>
      <c r="P204" s="13"/>
      <c r="Q204" s="13" t="s">
        <v>811</v>
      </c>
      <c r="R204" s="13"/>
      <c r="S204" s="13" t="s">
        <v>811</v>
      </c>
      <c r="T204" s="13" t="s">
        <v>811</v>
      </c>
      <c r="U204" s="13" t="s">
        <v>811</v>
      </c>
      <c r="V204" s="13" t="s">
        <v>811</v>
      </c>
      <c r="W204" s="13" t="s">
        <v>811</v>
      </c>
      <c r="X204" s="13" t="s">
        <v>811</v>
      </c>
      <c r="Y204" s="13" t="s">
        <v>811</v>
      </c>
      <c r="Z204" s="13"/>
      <c r="AA204" s="13"/>
      <c r="AB204" s="13" t="s">
        <v>811</v>
      </c>
      <c r="AC204" s="13" t="s">
        <v>811</v>
      </c>
      <c r="AD204" s="13" t="s">
        <v>811</v>
      </c>
      <c r="AE204" s="13" t="s">
        <v>811</v>
      </c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21">
        <f>SUMIF(I204:AY204,"x",I$4:$AY203)</f>
        <v>757100</v>
      </c>
      <c r="BA204" s="12">
        <v>0</v>
      </c>
      <c r="BB204" s="3" t="s">
        <v>898</v>
      </c>
    </row>
    <row r="205" spans="1:54" s="3" customFormat="1" ht="18" customHeight="1" x14ac:dyDescent="0.25">
      <c r="A205" s="8">
        <f t="shared" si="3"/>
        <v>201</v>
      </c>
      <c r="B205" s="24">
        <v>1508384</v>
      </c>
      <c r="C205" s="9" t="s">
        <v>216</v>
      </c>
      <c r="D205" s="10">
        <v>1984</v>
      </c>
      <c r="E205" s="10" t="s">
        <v>3</v>
      </c>
      <c r="F205" s="14" t="s">
        <v>4</v>
      </c>
      <c r="G205" s="11" t="s">
        <v>853</v>
      </c>
      <c r="H205" s="11" t="s">
        <v>848</v>
      </c>
      <c r="I205" s="13" t="s">
        <v>811</v>
      </c>
      <c r="J205" s="13"/>
      <c r="K205" s="13"/>
      <c r="L205" s="13"/>
      <c r="M205" s="13"/>
      <c r="N205" s="13" t="s">
        <v>811</v>
      </c>
      <c r="O205" s="13" t="s">
        <v>811</v>
      </c>
      <c r="P205" s="13"/>
      <c r="Q205" s="13" t="s">
        <v>811</v>
      </c>
      <c r="R205" s="13"/>
      <c r="S205" s="13" t="s">
        <v>811</v>
      </c>
      <c r="T205" s="13" t="s">
        <v>811</v>
      </c>
      <c r="U205" s="13" t="s">
        <v>811</v>
      </c>
      <c r="V205" s="13" t="s">
        <v>811</v>
      </c>
      <c r="W205" s="13" t="s">
        <v>811</v>
      </c>
      <c r="X205" s="13" t="s">
        <v>811</v>
      </c>
      <c r="Y205" s="13" t="s">
        <v>811</v>
      </c>
      <c r="Z205" s="13"/>
      <c r="AA205" s="13"/>
      <c r="AB205" s="13" t="s">
        <v>811</v>
      </c>
      <c r="AC205" s="13" t="s">
        <v>811</v>
      </c>
      <c r="AD205" s="13" t="s">
        <v>811</v>
      </c>
      <c r="AE205" s="13" t="s">
        <v>811</v>
      </c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21">
        <f>SUMIF(I205:AY205,"x",I$4:$AY204)</f>
        <v>757100</v>
      </c>
      <c r="BA205" s="12">
        <v>0</v>
      </c>
      <c r="BB205" s="3" t="s">
        <v>898</v>
      </c>
    </row>
    <row r="206" spans="1:54" s="3" customFormat="1" ht="18" customHeight="1" x14ac:dyDescent="0.25">
      <c r="A206" s="8">
        <f t="shared" si="3"/>
        <v>202</v>
      </c>
      <c r="B206" s="24">
        <v>2010626</v>
      </c>
      <c r="C206" s="9" t="s">
        <v>217</v>
      </c>
      <c r="D206" s="10">
        <v>1997</v>
      </c>
      <c r="E206" s="10" t="s">
        <v>3</v>
      </c>
      <c r="F206" s="14" t="s">
        <v>7</v>
      </c>
      <c r="G206" s="11" t="s">
        <v>856</v>
      </c>
      <c r="H206" s="11" t="s">
        <v>848</v>
      </c>
      <c r="I206" s="10" t="s">
        <v>811</v>
      </c>
      <c r="J206" s="10"/>
      <c r="K206" s="10"/>
      <c r="L206" s="10"/>
      <c r="M206" s="10"/>
      <c r="N206" s="10" t="s">
        <v>811</v>
      </c>
      <c r="O206" s="10" t="s">
        <v>811</v>
      </c>
      <c r="P206" s="10"/>
      <c r="Q206" s="10" t="s">
        <v>811</v>
      </c>
      <c r="R206" s="10"/>
      <c r="S206" s="10" t="s">
        <v>811</v>
      </c>
      <c r="T206" s="10" t="s">
        <v>811</v>
      </c>
      <c r="U206" s="10" t="s">
        <v>811</v>
      </c>
      <c r="V206" s="10" t="s">
        <v>811</v>
      </c>
      <c r="W206" s="10" t="s">
        <v>811</v>
      </c>
      <c r="X206" s="10" t="s">
        <v>811</v>
      </c>
      <c r="Y206" s="10" t="s">
        <v>811</v>
      </c>
      <c r="Z206" s="10"/>
      <c r="AA206" s="10"/>
      <c r="AB206" s="10" t="s">
        <v>811</v>
      </c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21">
        <f>SUMIF(I206:AY206,"x",I$4:$AY205)</f>
        <v>585400</v>
      </c>
      <c r="BA206" s="12">
        <v>0</v>
      </c>
      <c r="BB206" s="3" t="s">
        <v>898</v>
      </c>
    </row>
    <row r="207" spans="1:54" s="3" customFormat="1" ht="18" customHeight="1" x14ac:dyDescent="0.25">
      <c r="A207" s="8">
        <f t="shared" si="3"/>
        <v>203</v>
      </c>
      <c r="B207" s="24">
        <v>2202945</v>
      </c>
      <c r="C207" s="9" t="s">
        <v>218</v>
      </c>
      <c r="D207" s="10">
        <v>1993</v>
      </c>
      <c r="E207" s="10" t="s">
        <v>5</v>
      </c>
      <c r="F207" s="10" t="s">
        <v>4</v>
      </c>
      <c r="G207" s="11" t="s">
        <v>849</v>
      </c>
      <c r="H207" s="11" t="s">
        <v>848</v>
      </c>
      <c r="I207" s="10" t="s">
        <v>811</v>
      </c>
      <c r="J207" s="10" t="s">
        <v>811</v>
      </c>
      <c r="K207" s="10" t="s">
        <v>811</v>
      </c>
      <c r="L207" s="10" t="s">
        <v>811</v>
      </c>
      <c r="M207" s="10" t="s">
        <v>811</v>
      </c>
      <c r="N207" s="10" t="s">
        <v>811</v>
      </c>
      <c r="O207" s="10" t="s">
        <v>811</v>
      </c>
      <c r="P207" s="10"/>
      <c r="Q207" s="10" t="s">
        <v>811</v>
      </c>
      <c r="R207" s="10"/>
      <c r="S207" s="10" t="s">
        <v>811</v>
      </c>
      <c r="T207" s="10" t="s">
        <v>811</v>
      </c>
      <c r="U207" s="10" t="s">
        <v>811</v>
      </c>
      <c r="V207" s="10" t="s">
        <v>811</v>
      </c>
      <c r="W207" s="10" t="s">
        <v>811</v>
      </c>
      <c r="X207" s="10" t="s">
        <v>811</v>
      </c>
      <c r="Y207" s="10" t="s">
        <v>811</v>
      </c>
      <c r="Z207" s="10"/>
      <c r="AA207" s="10"/>
      <c r="AB207" s="10"/>
      <c r="AC207" s="10" t="s">
        <v>811</v>
      </c>
      <c r="AD207" s="10" t="s">
        <v>811</v>
      </c>
      <c r="AE207" s="10" t="s">
        <v>811</v>
      </c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21">
        <f>SUMIF(I207:AY207,"x",I$4:$AY206)</f>
        <v>916600</v>
      </c>
      <c r="BA207" s="12">
        <v>0</v>
      </c>
      <c r="BB207" s="3" t="s">
        <v>898</v>
      </c>
    </row>
    <row r="208" spans="1:54" s="3" customFormat="1" ht="18" customHeight="1" x14ac:dyDescent="0.25">
      <c r="A208" s="8">
        <f t="shared" si="3"/>
        <v>204</v>
      </c>
      <c r="B208" s="24">
        <v>911188</v>
      </c>
      <c r="C208" s="9" t="s">
        <v>219</v>
      </c>
      <c r="D208" s="10">
        <v>1980</v>
      </c>
      <c r="E208" s="10" t="s">
        <v>3</v>
      </c>
      <c r="F208" s="10" t="s">
        <v>4</v>
      </c>
      <c r="G208" s="11" t="s">
        <v>842</v>
      </c>
      <c r="H208" s="11" t="s">
        <v>848</v>
      </c>
      <c r="I208" s="13" t="s">
        <v>811</v>
      </c>
      <c r="J208" s="13"/>
      <c r="K208" s="13"/>
      <c r="L208" s="13"/>
      <c r="M208" s="13"/>
      <c r="N208" s="13" t="s">
        <v>811</v>
      </c>
      <c r="O208" s="13" t="s">
        <v>811</v>
      </c>
      <c r="P208" s="13"/>
      <c r="Q208" s="13" t="s">
        <v>811</v>
      </c>
      <c r="R208" s="13"/>
      <c r="S208" s="13" t="s">
        <v>811</v>
      </c>
      <c r="T208" s="13" t="s">
        <v>811</v>
      </c>
      <c r="U208" s="13" t="s">
        <v>811</v>
      </c>
      <c r="V208" s="13" t="s">
        <v>811</v>
      </c>
      <c r="W208" s="13" t="s">
        <v>811</v>
      </c>
      <c r="X208" s="13" t="s">
        <v>811</v>
      </c>
      <c r="Y208" s="13" t="s">
        <v>811</v>
      </c>
      <c r="Z208" s="13"/>
      <c r="AA208" s="13"/>
      <c r="AB208" s="13" t="s">
        <v>811</v>
      </c>
      <c r="AC208" s="13" t="s">
        <v>811</v>
      </c>
      <c r="AD208" s="13" t="s">
        <v>811</v>
      </c>
      <c r="AE208" s="13" t="s">
        <v>811</v>
      </c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21">
        <f>SUMIF(I208:AY208,"x",I$4:$AY207)</f>
        <v>757100</v>
      </c>
      <c r="BA208" s="12">
        <v>0</v>
      </c>
      <c r="BB208" s="3" t="s">
        <v>898</v>
      </c>
    </row>
    <row r="209" spans="1:54" s="3" customFormat="1" ht="18" customHeight="1" x14ac:dyDescent="0.25">
      <c r="A209" s="8">
        <f t="shared" si="3"/>
        <v>205</v>
      </c>
      <c r="B209" s="24">
        <v>24031002</v>
      </c>
      <c r="C209" s="9" t="s">
        <v>13</v>
      </c>
      <c r="D209" s="10">
        <v>1990</v>
      </c>
      <c r="E209" s="10" t="s">
        <v>5</v>
      </c>
      <c r="F209" s="10" t="s">
        <v>4</v>
      </c>
      <c r="G209" s="11" t="s">
        <v>849</v>
      </c>
      <c r="H209" s="11" t="s">
        <v>848</v>
      </c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21">
        <f>SUMIF(I209:AY209,"x",I$4:$AY208)</f>
        <v>0</v>
      </c>
      <c r="BA209" s="15" t="s">
        <v>835</v>
      </c>
      <c r="BB209" s="3" t="s">
        <v>898</v>
      </c>
    </row>
    <row r="210" spans="1:54" s="3" customFormat="1" ht="18" customHeight="1" x14ac:dyDescent="0.25">
      <c r="A210" s="8">
        <f t="shared" si="3"/>
        <v>206</v>
      </c>
      <c r="B210" s="24">
        <v>24061707</v>
      </c>
      <c r="C210" s="9" t="s">
        <v>220</v>
      </c>
      <c r="D210" s="10">
        <v>1988</v>
      </c>
      <c r="E210" s="10" t="s">
        <v>3</v>
      </c>
      <c r="F210" s="10" t="s">
        <v>4</v>
      </c>
      <c r="G210" s="11" t="s">
        <v>849</v>
      </c>
      <c r="H210" s="11" t="s">
        <v>848</v>
      </c>
      <c r="I210" s="13" t="s">
        <v>811</v>
      </c>
      <c r="J210" s="13"/>
      <c r="K210" s="13"/>
      <c r="L210" s="13"/>
      <c r="M210" s="13"/>
      <c r="N210" s="13" t="s">
        <v>811</v>
      </c>
      <c r="O210" s="13" t="s">
        <v>811</v>
      </c>
      <c r="P210" s="13"/>
      <c r="Q210" s="13" t="s">
        <v>811</v>
      </c>
      <c r="R210" s="13"/>
      <c r="S210" s="13" t="s">
        <v>811</v>
      </c>
      <c r="T210" s="13" t="s">
        <v>811</v>
      </c>
      <c r="U210" s="13" t="s">
        <v>811</v>
      </c>
      <c r="V210" s="13" t="s">
        <v>811</v>
      </c>
      <c r="W210" s="13" t="s">
        <v>811</v>
      </c>
      <c r="X210" s="13" t="s">
        <v>811</v>
      </c>
      <c r="Y210" s="13" t="s">
        <v>811</v>
      </c>
      <c r="Z210" s="13"/>
      <c r="AA210" s="13"/>
      <c r="AB210" s="13" t="s">
        <v>811</v>
      </c>
      <c r="AC210" s="13" t="s">
        <v>811</v>
      </c>
      <c r="AD210" s="13" t="s">
        <v>811</v>
      </c>
      <c r="AE210" s="13" t="s">
        <v>811</v>
      </c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21">
        <f>SUMIF(I210:AY210,"x",I$4:$AY209)</f>
        <v>757100</v>
      </c>
      <c r="BA210" s="12">
        <v>0</v>
      </c>
      <c r="BB210" s="3" t="s">
        <v>898</v>
      </c>
    </row>
    <row r="211" spans="1:54" s="3" customFormat="1" ht="18" customHeight="1" x14ac:dyDescent="0.25">
      <c r="A211" s="8">
        <f t="shared" si="3"/>
        <v>207</v>
      </c>
      <c r="B211" s="24">
        <v>1601070</v>
      </c>
      <c r="C211" s="9" t="s">
        <v>221</v>
      </c>
      <c r="D211" s="10">
        <v>1982</v>
      </c>
      <c r="E211" s="10" t="s">
        <v>3</v>
      </c>
      <c r="F211" s="10" t="s">
        <v>4</v>
      </c>
      <c r="G211" s="11" t="s">
        <v>849</v>
      </c>
      <c r="H211" s="11" t="s">
        <v>848</v>
      </c>
      <c r="I211" s="13" t="s">
        <v>811</v>
      </c>
      <c r="J211" s="13"/>
      <c r="K211" s="13"/>
      <c r="L211" s="13"/>
      <c r="M211" s="13"/>
      <c r="N211" s="13" t="s">
        <v>811</v>
      </c>
      <c r="O211" s="13" t="s">
        <v>811</v>
      </c>
      <c r="P211" s="13"/>
      <c r="Q211" s="13" t="s">
        <v>811</v>
      </c>
      <c r="R211" s="13"/>
      <c r="S211" s="13" t="s">
        <v>811</v>
      </c>
      <c r="T211" s="13" t="s">
        <v>811</v>
      </c>
      <c r="U211" s="13" t="s">
        <v>811</v>
      </c>
      <c r="V211" s="13" t="s">
        <v>811</v>
      </c>
      <c r="W211" s="13" t="s">
        <v>811</v>
      </c>
      <c r="X211" s="13" t="s">
        <v>811</v>
      </c>
      <c r="Y211" s="13" t="s">
        <v>811</v>
      </c>
      <c r="Z211" s="13"/>
      <c r="AA211" s="13"/>
      <c r="AB211" s="13" t="s">
        <v>811</v>
      </c>
      <c r="AC211" s="13" t="s">
        <v>811</v>
      </c>
      <c r="AD211" s="13" t="s">
        <v>811</v>
      </c>
      <c r="AE211" s="13" t="s">
        <v>811</v>
      </c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21">
        <f>SUMIF(I211:AY211,"x",I$4:$AY210)</f>
        <v>757100</v>
      </c>
      <c r="BA211" s="12">
        <v>0</v>
      </c>
      <c r="BB211" s="3" t="s">
        <v>898</v>
      </c>
    </row>
    <row r="212" spans="1:54" s="3" customFormat="1" ht="18" customHeight="1" x14ac:dyDescent="0.25">
      <c r="A212" s="8">
        <f t="shared" si="3"/>
        <v>208</v>
      </c>
      <c r="B212" s="24">
        <v>22092048</v>
      </c>
      <c r="C212" s="9" t="s">
        <v>222</v>
      </c>
      <c r="D212" s="10">
        <v>1999</v>
      </c>
      <c r="E212" s="10" t="s">
        <v>5</v>
      </c>
      <c r="F212" s="10" t="s">
        <v>7</v>
      </c>
      <c r="G212" s="11" t="s">
        <v>838</v>
      </c>
      <c r="H212" s="11" t="s">
        <v>848</v>
      </c>
      <c r="I212" s="10" t="s">
        <v>811</v>
      </c>
      <c r="J212" s="10" t="s">
        <v>811</v>
      </c>
      <c r="K212" s="10" t="s">
        <v>811</v>
      </c>
      <c r="L212" s="10"/>
      <c r="M212" s="10" t="s">
        <v>811</v>
      </c>
      <c r="N212" s="10" t="s">
        <v>811</v>
      </c>
      <c r="O212" s="10" t="s">
        <v>811</v>
      </c>
      <c r="P212" s="10"/>
      <c r="Q212" s="10" t="s">
        <v>811</v>
      </c>
      <c r="R212" s="10"/>
      <c r="S212" s="10" t="s">
        <v>811</v>
      </c>
      <c r="T212" s="10" t="s">
        <v>811</v>
      </c>
      <c r="U212" s="10" t="s">
        <v>811</v>
      </c>
      <c r="V212" s="10"/>
      <c r="W212" s="10" t="s">
        <v>811</v>
      </c>
      <c r="X212" s="10" t="s">
        <v>811</v>
      </c>
      <c r="Y212" s="10" t="s">
        <v>811</v>
      </c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21">
        <f>SUMIF(I212:AY212,"x",I$4:$AY211)</f>
        <v>573400</v>
      </c>
      <c r="BA212" s="15" t="s">
        <v>774</v>
      </c>
      <c r="BB212" s="3" t="s">
        <v>898</v>
      </c>
    </row>
    <row r="213" spans="1:54" s="3" customFormat="1" ht="18" customHeight="1" x14ac:dyDescent="0.25">
      <c r="A213" s="8">
        <f t="shared" si="3"/>
        <v>209</v>
      </c>
      <c r="B213" s="24">
        <v>1512250</v>
      </c>
      <c r="C213" s="9" t="s">
        <v>223</v>
      </c>
      <c r="D213" s="10">
        <v>1983</v>
      </c>
      <c r="E213" s="10" t="s">
        <v>3</v>
      </c>
      <c r="F213" s="14" t="s">
        <v>4</v>
      </c>
      <c r="G213" s="11" t="s">
        <v>851</v>
      </c>
      <c r="H213" s="11" t="s">
        <v>848</v>
      </c>
      <c r="I213" s="13" t="s">
        <v>811</v>
      </c>
      <c r="J213" s="13"/>
      <c r="K213" s="13"/>
      <c r="L213" s="13"/>
      <c r="M213" s="13"/>
      <c r="N213" s="13" t="s">
        <v>811</v>
      </c>
      <c r="O213" s="13" t="s">
        <v>811</v>
      </c>
      <c r="P213" s="13"/>
      <c r="Q213" s="13" t="s">
        <v>811</v>
      </c>
      <c r="R213" s="13"/>
      <c r="S213" s="13" t="s">
        <v>811</v>
      </c>
      <c r="T213" s="13" t="s">
        <v>811</v>
      </c>
      <c r="U213" s="13" t="s">
        <v>811</v>
      </c>
      <c r="V213" s="13" t="s">
        <v>811</v>
      </c>
      <c r="W213" s="13" t="s">
        <v>811</v>
      </c>
      <c r="X213" s="13" t="s">
        <v>811</v>
      </c>
      <c r="Y213" s="13" t="s">
        <v>811</v>
      </c>
      <c r="Z213" s="13"/>
      <c r="AA213" s="13"/>
      <c r="AB213" s="13" t="s">
        <v>811</v>
      </c>
      <c r="AC213" s="13" t="s">
        <v>811</v>
      </c>
      <c r="AD213" s="13" t="s">
        <v>811</v>
      </c>
      <c r="AE213" s="13" t="s">
        <v>811</v>
      </c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21">
        <f>SUMIF(I213:AY213,"x",I$4:$AY212)</f>
        <v>757100</v>
      </c>
      <c r="BA213" s="12">
        <v>0</v>
      </c>
      <c r="BB213" s="3" t="s">
        <v>898</v>
      </c>
    </row>
    <row r="214" spans="1:54" s="3" customFormat="1" ht="18" customHeight="1" x14ac:dyDescent="0.25">
      <c r="A214" s="8">
        <f t="shared" si="3"/>
        <v>210</v>
      </c>
      <c r="B214" s="24">
        <v>2208599</v>
      </c>
      <c r="C214" s="9" t="s">
        <v>224</v>
      </c>
      <c r="D214" s="10">
        <v>1983</v>
      </c>
      <c r="E214" s="10" t="s">
        <v>5</v>
      </c>
      <c r="F214" s="10" t="s">
        <v>4</v>
      </c>
      <c r="G214" s="11" t="s">
        <v>849</v>
      </c>
      <c r="H214" s="11" t="s">
        <v>848</v>
      </c>
      <c r="I214" s="10" t="s">
        <v>811</v>
      </c>
      <c r="J214" s="10" t="s">
        <v>811</v>
      </c>
      <c r="K214" s="10" t="s">
        <v>811</v>
      </c>
      <c r="L214" s="10"/>
      <c r="M214" s="10" t="s">
        <v>811</v>
      </c>
      <c r="N214" s="10" t="s">
        <v>811</v>
      </c>
      <c r="O214" s="10" t="s">
        <v>811</v>
      </c>
      <c r="P214" s="10"/>
      <c r="Q214" s="10" t="s">
        <v>811</v>
      </c>
      <c r="R214" s="10"/>
      <c r="S214" s="10" t="s">
        <v>811</v>
      </c>
      <c r="T214" s="10" t="s">
        <v>811</v>
      </c>
      <c r="U214" s="10" t="s">
        <v>811</v>
      </c>
      <c r="V214" s="10" t="s">
        <v>811</v>
      </c>
      <c r="W214" s="10" t="s">
        <v>811</v>
      </c>
      <c r="X214" s="10" t="s">
        <v>811</v>
      </c>
      <c r="Y214" s="10" t="s">
        <v>811</v>
      </c>
      <c r="Z214" s="10"/>
      <c r="AA214" s="10"/>
      <c r="AB214" s="10"/>
      <c r="AC214" s="10" t="s">
        <v>811</v>
      </c>
      <c r="AD214" s="10" t="s">
        <v>811</v>
      </c>
      <c r="AE214" s="10" t="s">
        <v>811</v>
      </c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21">
        <f>SUMIF(I214:AY214,"x",I$4:$AY213)</f>
        <v>811600</v>
      </c>
      <c r="BA214" s="15" t="s">
        <v>771</v>
      </c>
      <c r="BB214" s="3" t="s">
        <v>898</v>
      </c>
    </row>
    <row r="215" spans="1:54" s="3" customFormat="1" ht="18" customHeight="1" x14ac:dyDescent="0.25">
      <c r="A215" s="8">
        <f t="shared" si="3"/>
        <v>211</v>
      </c>
      <c r="B215" s="24">
        <v>22081491</v>
      </c>
      <c r="C215" s="9" t="s">
        <v>225</v>
      </c>
      <c r="D215" s="10">
        <v>1977</v>
      </c>
      <c r="E215" s="10" t="s">
        <v>3</v>
      </c>
      <c r="F215" s="14" t="s">
        <v>4</v>
      </c>
      <c r="G215" s="11" t="s">
        <v>853</v>
      </c>
      <c r="H215" s="11" t="s">
        <v>848</v>
      </c>
      <c r="I215" s="13" t="s">
        <v>811</v>
      </c>
      <c r="J215" s="13"/>
      <c r="K215" s="13"/>
      <c r="L215" s="13"/>
      <c r="M215" s="13"/>
      <c r="N215" s="13" t="s">
        <v>811</v>
      </c>
      <c r="O215" s="13" t="s">
        <v>811</v>
      </c>
      <c r="P215" s="13"/>
      <c r="Q215" s="13" t="s">
        <v>811</v>
      </c>
      <c r="R215" s="13"/>
      <c r="S215" s="13" t="s">
        <v>811</v>
      </c>
      <c r="T215" s="13" t="s">
        <v>811</v>
      </c>
      <c r="U215" s="13" t="s">
        <v>811</v>
      </c>
      <c r="V215" s="13" t="s">
        <v>811</v>
      </c>
      <c r="W215" s="13" t="s">
        <v>811</v>
      </c>
      <c r="X215" s="13" t="s">
        <v>811</v>
      </c>
      <c r="Y215" s="13" t="s">
        <v>811</v>
      </c>
      <c r="Z215" s="13"/>
      <c r="AA215" s="13"/>
      <c r="AB215" s="13" t="s">
        <v>811</v>
      </c>
      <c r="AC215" s="13" t="s">
        <v>811</v>
      </c>
      <c r="AD215" s="13" t="s">
        <v>811</v>
      </c>
      <c r="AE215" s="13" t="s">
        <v>811</v>
      </c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21">
        <f>SUMIF(I215:AY215,"x",I$4:$AY214)</f>
        <v>757100</v>
      </c>
      <c r="BA215" s="12">
        <v>0</v>
      </c>
      <c r="BB215" s="3" t="s">
        <v>898</v>
      </c>
    </row>
    <row r="216" spans="1:54" s="3" customFormat="1" ht="18" customHeight="1" x14ac:dyDescent="0.25">
      <c r="A216" s="8">
        <f t="shared" si="3"/>
        <v>212</v>
      </c>
      <c r="B216" s="24">
        <v>2407187</v>
      </c>
      <c r="C216" s="9" t="s">
        <v>226</v>
      </c>
      <c r="D216" s="10">
        <v>1981</v>
      </c>
      <c r="E216" s="10" t="s">
        <v>3</v>
      </c>
      <c r="F216" s="10" t="s">
        <v>4</v>
      </c>
      <c r="G216" s="11" t="s">
        <v>849</v>
      </c>
      <c r="H216" s="11" t="s">
        <v>848</v>
      </c>
      <c r="I216" s="13" t="s">
        <v>811</v>
      </c>
      <c r="J216" s="13"/>
      <c r="K216" s="13"/>
      <c r="L216" s="13"/>
      <c r="M216" s="13"/>
      <c r="N216" s="13" t="s">
        <v>811</v>
      </c>
      <c r="O216" s="13" t="s">
        <v>811</v>
      </c>
      <c r="P216" s="13"/>
      <c r="Q216" s="13" t="s">
        <v>811</v>
      </c>
      <c r="R216" s="13"/>
      <c r="S216" s="13" t="s">
        <v>811</v>
      </c>
      <c r="T216" s="13" t="s">
        <v>811</v>
      </c>
      <c r="U216" s="13" t="s">
        <v>811</v>
      </c>
      <c r="V216" s="13" t="s">
        <v>811</v>
      </c>
      <c r="W216" s="13" t="s">
        <v>811</v>
      </c>
      <c r="X216" s="13" t="s">
        <v>811</v>
      </c>
      <c r="Y216" s="13" t="s">
        <v>811</v>
      </c>
      <c r="Z216" s="13"/>
      <c r="AA216" s="13"/>
      <c r="AB216" s="13" t="s">
        <v>811</v>
      </c>
      <c r="AC216" s="13" t="s">
        <v>811</v>
      </c>
      <c r="AD216" s="13" t="s">
        <v>811</v>
      </c>
      <c r="AE216" s="13" t="s">
        <v>811</v>
      </c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21">
        <f>SUMIF(I216:AY216,"x",I$4:$AY215)</f>
        <v>757100</v>
      </c>
      <c r="BA216" s="12">
        <v>0</v>
      </c>
      <c r="BB216" s="3" t="s">
        <v>898</v>
      </c>
    </row>
    <row r="217" spans="1:54" s="3" customFormat="1" ht="18" customHeight="1" x14ac:dyDescent="0.25">
      <c r="A217" s="8">
        <f t="shared" si="3"/>
        <v>213</v>
      </c>
      <c r="B217" s="24">
        <v>2208999</v>
      </c>
      <c r="C217" s="9" t="s">
        <v>227</v>
      </c>
      <c r="D217" s="10">
        <v>1981</v>
      </c>
      <c r="E217" s="10" t="s">
        <v>5</v>
      </c>
      <c r="F217" s="10" t="s">
        <v>4</v>
      </c>
      <c r="G217" s="11" t="s">
        <v>849</v>
      </c>
      <c r="H217" s="11" t="s">
        <v>848</v>
      </c>
      <c r="I217" s="10" t="s">
        <v>811</v>
      </c>
      <c r="J217" s="10" t="s">
        <v>811</v>
      </c>
      <c r="K217" s="10" t="s">
        <v>811</v>
      </c>
      <c r="L217" s="10" t="s">
        <v>811</v>
      </c>
      <c r="M217" s="10" t="s">
        <v>811</v>
      </c>
      <c r="N217" s="10" t="s">
        <v>811</v>
      </c>
      <c r="O217" s="10" t="s">
        <v>811</v>
      </c>
      <c r="P217" s="10"/>
      <c r="Q217" s="10" t="s">
        <v>811</v>
      </c>
      <c r="R217" s="10"/>
      <c r="S217" s="10" t="s">
        <v>811</v>
      </c>
      <c r="T217" s="10" t="s">
        <v>811</v>
      </c>
      <c r="U217" s="10" t="s">
        <v>811</v>
      </c>
      <c r="V217" s="10" t="s">
        <v>811</v>
      </c>
      <c r="W217" s="10" t="s">
        <v>811</v>
      </c>
      <c r="X217" s="10" t="s">
        <v>811</v>
      </c>
      <c r="Y217" s="10" t="s">
        <v>811</v>
      </c>
      <c r="Z217" s="10"/>
      <c r="AA217" s="10"/>
      <c r="AB217" s="10"/>
      <c r="AC217" s="10" t="s">
        <v>811</v>
      </c>
      <c r="AD217" s="10" t="s">
        <v>811</v>
      </c>
      <c r="AE217" s="10" t="s">
        <v>811</v>
      </c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21">
        <f>SUMIF(I217:AY217,"x",I$4:$AY216)</f>
        <v>916600</v>
      </c>
      <c r="BA217" s="12">
        <v>0</v>
      </c>
      <c r="BB217" s="3" t="s">
        <v>898</v>
      </c>
    </row>
    <row r="218" spans="1:54" s="3" customFormat="1" ht="18" customHeight="1" x14ac:dyDescent="0.25">
      <c r="A218" s="8">
        <f t="shared" si="3"/>
        <v>214</v>
      </c>
      <c r="B218" s="24">
        <v>2206421</v>
      </c>
      <c r="C218" s="9" t="s">
        <v>228</v>
      </c>
      <c r="D218" s="10">
        <v>1994</v>
      </c>
      <c r="E218" s="10" t="s">
        <v>5</v>
      </c>
      <c r="F218" s="10" t="s">
        <v>4</v>
      </c>
      <c r="G218" s="11" t="s">
        <v>849</v>
      </c>
      <c r="H218" s="11" t="s">
        <v>848</v>
      </c>
      <c r="I218" s="10" t="s">
        <v>811</v>
      </c>
      <c r="J218" s="10" t="s">
        <v>811</v>
      </c>
      <c r="K218" s="10" t="s">
        <v>811</v>
      </c>
      <c r="L218" s="10" t="s">
        <v>811</v>
      </c>
      <c r="M218" s="10" t="s">
        <v>811</v>
      </c>
      <c r="N218" s="10" t="s">
        <v>811</v>
      </c>
      <c r="O218" s="10" t="s">
        <v>811</v>
      </c>
      <c r="P218" s="10"/>
      <c r="Q218" s="10" t="s">
        <v>811</v>
      </c>
      <c r="R218" s="10"/>
      <c r="S218" s="10" t="s">
        <v>811</v>
      </c>
      <c r="T218" s="10" t="s">
        <v>811</v>
      </c>
      <c r="U218" s="10" t="s">
        <v>811</v>
      </c>
      <c r="V218" s="10" t="s">
        <v>811</v>
      </c>
      <c r="W218" s="10" t="s">
        <v>811</v>
      </c>
      <c r="X218" s="10" t="s">
        <v>811</v>
      </c>
      <c r="Y218" s="10" t="s">
        <v>811</v>
      </c>
      <c r="Z218" s="10"/>
      <c r="AA218" s="10"/>
      <c r="AB218" s="10"/>
      <c r="AC218" s="10" t="s">
        <v>811</v>
      </c>
      <c r="AD218" s="10" t="s">
        <v>811</v>
      </c>
      <c r="AE218" s="10" t="s">
        <v>811</v>
      </c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21">
        <f>SUMIF(I218:AY218,"x",I$4:$AY217)</f>
        <v>916600</v>
      </c>
      <c r="BA218" s="12">
        <v>0</v>
      </c>
      <c r="BB218" s="3" t="s">
        <v>898</v>
      </c>
    </row>
    <row r="219" spans="1:54" s="3" customFormat="1" ht="18" customHeight="1" x14ac:dyDescent="0.25">
      <c r="A219" s="8">
        <f t="shared" si="3"/>
        <v>215</v>
      </c>
      <c r="B219" s="24">
        <v>501004</v>
      </c>
      <c r="C219" s="9" t="s">
        <v>229</v>
      </c>
      <c r="D219" s="10">
        <v>1986</v>
      </c>
      <c r="E219" s="10" t="s">
        <v>3</v>
      </c>
      <c r="F219" s="10" t="s">
        <v>4</v>
      </c>
      <c r="G219" s="11" t="s">
        <v>849</v>
      </c>
      <c r="H219" s="11" t="s">
        <v>848</v>
      </c>
      <c r="I219" s="13" t="s">
        <v>811</v>
      </c>
      <c r="J219" s="13"/>
      <c r="K219" s="13"/>
      <c r="L219" s="13"/>
      <c r="M219" s="13"/>
      <c r="N219" s="13" t="s">
        <v>811</v>
      </c>
      <c r="O219" s="13" t="s">
        <v>811</v>
      </c>
      <c r="P219" s="13"/>
      <c r="Q219" s="13" t="s">
        <v>811</v>
      </c>
      <c r="R219" s="13"/>
      <c r="S219" s="13" t="s">
        <v>811</v>
      </c>
      <c r="T219" s="13" t="s">
        <v>811</v>
      </c>
      <c r="U219" s="13" t="s">
        <v>811</v>
      </c>
      <c r="V219" s="13" t="s">
        <v>811</v>
      </c>
      <c r="W219" s="13" t="s">
        <v>811</v>
      </c>
      <c r="X219" s="13" t="s">
        <v>811</v>
      </c>
      <c r="Y219" s="13" t="s">
        <v>811</v>
      </c>
      <c r="Z219" s="13"/>
      <c r="AA219" s="13"/>
      <c r="AB219" s="13" t="s">
        <v>811</v>
      </c>
      <c r="AC219" s="13" t="s">
        <v>811</v>
      </c>
      <c r="AD219" s="13" t="s">
        <v>811</v>
      </c>
      <c r="AE219" s="13" t="s">
        <v>811</v>
      </c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21">
        <f>SUMIF(I219:AY219,"x",I$4:$AY218)</f>
        <v>757100</v>
      </c>
      <c r="BA219" s="12">
        <v>0</v>
      </c>
      <c r="BB219" s="3" t="s">
        <v>898</v>
      </c>
    </row>
    <row r="220" spans="1:54" s="3" customFormat="1" ht="18" customHeight="1" x14ac:dyDescent="0.25">
      <c r="A220" s="8">
        <f t="shared" si="3"/>
        <v>216</v>
      </c>
      <c r="B220" s="24">
        <v>22041300</v>
      </c>
      <c r="C220" s="9" t="s">
        <v>230</v>
      </c>
      <c r="D220" s="10">
        <v>1995</v>
      </c>
      <c r="E220" s="10" t="s">
        <v>3</v>
      </c>
      <c r="F220" s="14" t="s">
        <v>4</v>
      </c>
      <c r="G220" s="11" t="s">
        <v>849</v>
      </c>
      <c r="H220" s="11" t="s">
        <v>848</v>
      </c>
      <c r="I220" s="13" t="s">
        <v>811</v>
      </c>
      <c r="J220" s="13"/>
      <c r="K220" s="13"/>
      <c r="L220" s="13"/>
      <c r="M220" s="13"/>
      <c r="N220" s="13" t="s">
        <v>811</v>
      </c>
      <c r="O220" s="13" t="s">
        <v>811</v>
      </c>
      <c r="P220" s="13"/>
      <c r="Q220" s="13" t="s">
        <v>811</v>
      </c>
      <c r="R220" s="13"/>
      <c r="S220" s="13" t="s">
        <v>811</v>
      </c>
      <c r="T220" s="13" t="s">
        <v>811</v>
      </c>
      <c r="U220" s="13" t="s">
        <v>811</v>
      </c>
      <c r="V220" s="13" t="s">
        <v>811</v>
      </c>
      <c r="W220" s="13" t="s">
        <v>811</v>
      </c>
      <c r="X220" s="13" t="s">
        <v>811</v>
      </c>
      <c r="Y220" s="13" t="s">
        <v>811</v>
      </c>
      <c r="Z220" s="13"/>
      <c r="AA220" s="13"/>
      <c r="AB220" s="13" t="s">
        <v>811</v>
      </c>
      <c r="AC220" s="13" t="s">
        <v>811</v>
      </c>
      <c r="AD220" s="13" t="s">
        <v>811</v>
      </c>
      <c r="AE220" s="13" t="s">
        <v>811</v>
      </c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21">
        <f>SUMIF(I220:AY220,"x",I$4:$AY219)</f>
        <v>757100</v>
      </c>
      <c r="BA220" s="12">
        <v>0</v>
      </c>
      <c r="BB220" s="3" t="s">
        <v>898</v>
      </c>
    </row>
    <row r="221" spans="1:54" s="3" customFormat="1" ht="18" customHeight="1" x14ac:dyDescent="0.25">
      <c r="A221" s="8">
        <f t="shared" si="3"/>
        <v>217</v>
      </c>
      <c r="B221" s="24">
        <v>23101380</v>
      </c>
      <c r="C221" s="9" t="s">
        <v>14</v>
      </c>
      <c r="D221" s="10">
        <v>1987</v>
      </c>
      <c r="E221" s="10" t="s">
        <v>3</v>
      </c>
      <c r="F221" s="10" t="s">
        <v>4</v>
      </c>
      <c r="G221" s="11" t="s">
        <v>849</v>
      </c>
      <c r="H221" s="11" t="s">
        <v>848</v>
      </c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21">
        <f>SUMIF(I221:AY221,"x",I$4:$AY220)</f>
        <v>0</v>
      </c>
      <c r="BA221" s="15" t="s">
        <v>835</v>
      </c>
      <c r="BB221" s="3" t="s">
        <v>898</v>
      </c>
    </row>
    <row r="222" spans="1:54" s="3" customFormat="1" ht="18" customHeight="1" x14ac:dyDescent="0.25">
      <c r="A222" s="8">
        <f t="shared" si="3"/>
        <v>218</v>
      </c>
      <c r="B222" s="24">
        <v>2208580</v>
      </c>
      <c r="C222" s="9" t="s">
        <v>231</v>
      </c>
      <c r="D222" s="10">
        <v>1979</v>
      </c>
      <c r="E222" s="10" t="s">
        <v>5</v>
      </c>
      <c r="F222" s="14" t="s">
        <v>4</v>
      </c>
      <c r="G222" s="11" t="s">
        <v>849</v>
      </c>
      <c r="H222" s="11" t="s">
        <v>848</v>
      </c>
      <c r="I222" s="10" t="s">
        <v>811</v>
      </c>
      <c r="J222" s="10" t="s">
        <v>811</v>
      </c>
      <c r="K222" s="10" t="s">
        <v>811</v>
      </c>
      <c r="L222" s="10"/>
      <c r="M222" s="10" t="s">
        <v>811</v>
      </c>
      <c r="N222" s="10" t="s">
        <v>811</v>
      </c>
      <c r="O222" s="10" t="s">
        <v>811</v>
      </c>
      <c r="P222" s="10"/>
      <c r="Q222" s="10" t="s">
        <v>811</v>
      </c>
      <c r="R222" s="10"/>
      <c r="S222" s="10" t="s">
        <v>811</v>
      </c>
      <c r="T222" s="10" t="s">
        <v>811</v>
      </c>
      <c r="U222" s="10" t="s">
        <v>811</v>
      </c>
      <c r="V222" s="10" t="s">
        <v>811</v>
      </c>
      <c r="W222" s="10" t="s">
        <v>811</v>
      </c>
      <c r="X222" s="10" t="s">
        <v>811</v>
      </c>
      <c r="Y222" s="10" t="s">
        <v>811</v>
      </c>
      <c r="Z222" s="10"/>
      <c r="AA222" s="10"/>
      <c r="AB222" s="10"/>
      <c r="AC222" s="10" t="s">
        <v>811</v>
      </c>
      <c r="AD222" s="10" t="s">
        <v>811</v>
      </c>
      <c r="AE222" s="10" t="s">
        <v>811</v>
      </c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21">
        <f>SUMIF(I222:AY222,"x",I$4:$AY221)</f>
        <v>811600</v>
      </c>
      <c r="BA222" s="15" t="s">
        <v>771</v>
      </c>
      <c r="BB222" s="3" t="s">
        <v>898</v>
      </c>
    </row>
    <row r="223" spans="1:54" s="3" customFormat="1" ht="18" customHeight="1" x14ac:dyDescent="0.25">
      <c r="A223" s="8">
        <f t="shared" si="3"/>
        <v>219</v>
      </c>
      <c r="B223" s="24">
        <v>2210708</v>
      </c>
      <c r="C223" s="9" t="s">
        <v>232</v>
      </c>
      <c r="D223" s="10">
        <v>1977</v>
      </c>
      <c r="E223" s="10" t="s">
        <v>5</v>
      </c>
      <c r="F223" s="10" t="s">
        <v>4</v>
      </c>
      <c r="G223" s="11" t="s">
        <v>849</v>
      </c>
      <c r="H223" s="11" t="s">
        <v>848</v>
      </c>
      <c r="I223" s="10" t="s">
        <v>811</v>
      </c>
      <c r="J223" s="10" t="s">
        <v>811</v>
      </c>
      <c r="K223" s="10" t="s">
        <v>811</v>
      </c>
      <c r="L223" s="10" t="s">
        <v>811</v>
      </c>
      <c r="M223" s="10" t="s">
        <v>811</v>
      </c>
      <c r="N223" s="10" t="s">
        <v>811</v>
      </c>
      <c r="O223" s="10" t="s">
        <v>811</v>
      </c>
      <c r="P223" s="10"/>
      <c r="Q223" s="10" t="s">
        <v>811</v>
      </c>
      <c r="R223" s="10"/>
      <c r="S223" s="10" t="s">
        <v>811</v>
      </c>
      <c r="T223" s="10" t="s">
        <v>811</v>
      </c>
      <c r="U223" s="10" t="s">
        <v>811</v>
      </c>
      <c r="V223" s="10" t="s">
        <v>811</v>
      </c>
      <c r="W223" s="10" t="s">
        <v>811</v>
      </c>
      <c r="X223" s="10" t="s">
        <v>811</v>
      </c>
      <c r="Y223" s="10" t="s">
        <v>811</v>
      </c>
      <c r="Z223" s="10"/>
      <c r="AA223" s="10"/>
      <c r="AB223" s="10"/>
      <c r="AC223" s="10" t="s">
        <v>811</v>
      </c>
      <c r="AD223" s="10" t="s">
        <v>811</v>
      </c>
      <c r="AE223" s="10" t="s">
        <v>811</v>
      </c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21">
        <f>SUMIF(I223:AY223,"x",I$4:$AY222)</f>
        <v>916600</v>
      </c>
      <c r="BA223" s="12">
        <v>0</v>
      </c>
      <c r="BB223" s="3" t="s">
        <v>898</v>
      </c>
    </row>
    <row r="224" spans="1:54" s="3" customFormat="1" ht="18" customHeight="1" x14ac:dyDescent="0.25">
      <c r="A224" s="8">
        <f t="shared" si="3"/>
        <v>220</v>
      </c>
      <c r="B224" s="24">
        <v>22091516</v>
      </c>
      <c r="C224" s="9" t="s">
        <v>276</v>
      </c>
      <c r="D224" s="10">
        <v>1991</v>
      </c>
      <c r="E224" s="10" t="s">
        <v>3</v>
      </c>
      <c r="F224" s="10" t="s">
        <v>4</v>
      </c>
      <c r="G224" s="11" t="s">
        <v>853</v>
      </c>
      <c r="H224" s="11" t="s">
        <v>848</v>
      </c>
      <c r="I224" s="13" t="s">
        <v>811</v>
      </c>
      <c r="J224" s="13"/>
      <c r="K224" s="13"/>
      <c r="L224" s="13"/>
      <c r="M224" s="13"/>
      <c r="N224" s="13" t="s">
        <v>811</v>
      </c>
      <c r="O224" s="13" t="s">
        <v>811</v>
      </c>
      <c r="P224" s="13"/>
      <c r="Q224" s="13" t="s">
        <v>811</v>
      </c>
      <c r="R224" s="13"/>
      <c r="S224" s="13" t="s">
        <v>811</v>
      </c>
      <c r="T224" s="13" t="s">
        <v>811</v>
      </c>
      <c r="U224" s="13" t="s">
        <v>811</v>
      </c>
      <c r="V224" s="13" t="s">
        <v>811</v>
      </c>
      <c r="W224" s="13" t="s">
        <v>811</v>
      </c>
      <c r="X224" s="13" t="s">
        <v>811</v>
      </c>
      <c r="Y224" s="13" t="s">
        <v>811</v>
      </c>
      <c r="Z224" s="13"/>
      <c r="AA224" s="13"/>
      <c r="AB224" s="13" t="s">
        <v>811</v>
      </c>
      <c r="AC224" s="13" t="s">
        <v>811</v>
      </c>
      <c r="AD224" s="13" t="s">
        <v>811</v>
      </c>
      <c r="AE224" s="13" t="s">
        <v>811</v>
      </c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21">
        <f>SUMIF(I224:AY224,"x",I$4:$AY223)</f>
        <v>757100</v>
      </c>
      <c r="BA224" s="12">
        <v>0</v>
      </c>
      <c r="BB224" s="3" t="s">
        <v>898</v>
      </c>
    </row>
    <row r="225" spans="1:54" s="3" customFormat="1" ht="18" customHeight="1" x14ac:dyDescent="0.25">
      <c r="A225" s="8">
        <f t="shared" si="3"/>
        <v>221</v>
      </c>
      <c r="B225" s="24">
        <v>2407190</v>
      </c>
      <c r="C225" s="9" t="s">
        <v>233</v>
      </c>
      <c r="D225" s="10">
        <v>1981</v>
      </c>
      <c r="E225" s="10" t="s">
        <v>3</v>
      </c>
      <c r="F225" s="10" t="s">
        <v>4</v>
      </c>
      <c r="G225" s="11" t="s">
        <v>849</v>
      </c>
      <c r="H225" s="11" t="s">
        <v>848</v>
      </c>
      <c r="I225" s="13" t="s">
        <v>811</v>
      </c>
      <c r="J225" s="13"/>
      <c r="K225" s="13"/>
      <c r="L225" s="13"/>
      <c r="M225" s="13"/>
      <c r="N225" s="13" t="s">
        <v>811</v>
      </c>
      <c r="O225" s="13" t="s">
        <v>811</v>
      </c>
      <c r="P225" s="13"/>
      <c r="Q225" s="13" t="s">
        <v>811</v>
      </c>
      <c r="R225" s="13"/>
      <c r="S225" s="13" t="s">
        <v>811</v>
      </c>
      <c r="T225" s="13" t="s">
        <v>811</v>
      </c>
      <c r="U225" s="13" t="s">
        <v>811</v>
      </c>
      <c r="V225" s="13" t="s">
        <v>811</v>
      </c>
      <c r="W225" s="13" t="s">
        <v>811</v>
      </c>
      <c r="X225" s="13" t="s">
        <v>811</v>
      </c>
      <c r="Y225" s="13" t="s">
        <v>811</v>
      </c>
      <c r="Z225" s="13"/>
      <c r="AA225" s="13"/>
      <c r="AB225" s="13" t="s">
        <v>811</v>
      </c>
      <c r="AC225" s="13" t="s">
        <v>811</v>
      </c>
      <c r="AD225" s="13" t="s">
        <v>811</v>
      </c>
      <c r="AE225" s="13" t="s">
        <v>811</v>
      </c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21">
        <f>SUMIF(I225:AY225,"x",I$4:$AY224)</f>
        <v>757100</v>
      </c>
      <c r="BA225" s="12">
        <v>0</v>
      </c>
      <c r="BB225" s="3" t="s">
        <v>898</v>
      </c>
    </row>
    <row r="226" spans="1:54" s="3" customFormat="1" ht="18" customHeight="1" x14ac:dyDescent="0.25">
      <c r="A226" s="8">
        <f t="shared" si="3"/>
        <v>222</v>
      </c>
      <c r="B226" s="24">
        <v>1309163</v>
      </c>
      <c r="C226" s="9" t="s">
        <v>234</v>
      </c>
      <c r="D226" s="10">
        <v>1990</v>
      </c>
      <c r="E226" s="10" t="s">
        <v>3</v>
      </c>
      <c r="F226" s="14" t="s">
        <v>4</v>
      </c>
      <c r="G226" s="11" t="s">
        <v>853</v>
      </c>
      <c r="H226" s="11" t="s">
        <v>848</v>
      </c>
      <c r="I226" s="13" t="s">
        <v>811</v>
      </c>
      <c r="J226" s="13"/>
      <c r="K226" s="13"/>
      <c r="L226" s="13"/>
      <c r="M226" s="13"/>
      <c r="N226" s="13" t="s">
        <v>811</v>
      </c>
      <c r="O226" s="13" t="s">
        <v>811</v>
      </c>
      <c r="P226" s="13"/>
      <c r="Q226" s="13" t="s">
        <v>811</v>
      </c>
      <c r="R226" s="13"/>
      <c r="S226" s="13" t="s">
        <v>811</v>
      </c>
      <c r="T226" s="13" t="s">
        <v>811</v>
      </c>
      <c r="U226" s="13" t="s">
        <v>811</v>
      </c>
      <c r="V226" s="13" t="s">
        <v>811</v>
      </c>
      <c r="W226" s="13" t="s">
        <v>811</v>
      </c>
      <c r="X226" s="13" t="s">
        <v>811</v>
      </c>
      <c r="Y226" s="13" t="s">
        <v>811</v>
      </c>
      <c r="Z226" s="13"/>
      <c r="AA226" s="13"/>
      <c r="AB226" s="13" t="s">
        <v>811</v>
      </c>
      <c r="AC226" s="13" t="s">
        <v>811</v>
      </c>
      <c r="AD226" s="13" t="s">
        <v>811</v>
      </c>
      <c r="AE226" s="13" t="s">
        <v>811</v>
      </c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21">
        <f>SUMIF(I226:AY226,"x",I$4:$AY225)</f>
        <v>757100</v>
      </c>
      <c r="BA226" s="12">
        <v>0</v>
      </c>
      <c r="BB226" s="3" t="s">
        <v>898</v>
      </c>
    </row>
    <row r="227" spans="1:54" s="3" customFormat="1" ht="18" customHeight="1" x14ac:dyDescent="0.25">
      <c r="A227" s="8">
        <f t="shared" si="3"/>
        <v>223</v>
      </c>
      <c r="B227" s="24">
        <v>1601063</v>
      </c>
      <c r="C227" s="9" t="s">
        <v>235</v>
      </c>
      <c r="D227" s="10">
        <v>1996</v>
      </c>
      <c r="E227" s="10" t="s">
        <v>3</v>
      </c>
      <c r="F227" s="14" t="s">
        <v>4</v>
      </c>
      <c r="G227" s="11" t="s">
        <v>849</v>
      </c>
      <c r="H227" s="11" t="s">
        <v>848</v>
      </c>
      <c r="I227" s="13" t="s">
        <v>811</v>
      </c>
      <c r="J227" s="13"/>
      <c r="K227" s="13"/>
      <c r="L227" s="13"/>
      <c r="M227" s="13"/>
      <c r="N227" s="13" t="s">
        <v>811</v>
      </c>
      <c r="O227" s="13" t="s">
        <v>811</v>
      </c>
      <c r="P227" s="13"/>
      <c r="Q227" s="13" t="s">
        <v>811</v>
      </c>
      <c r="R227" s="13"/>
      <c r="S227" s="13" t="s">
        <v>811</v>
      </c>
      <c r="T227" s="13" t="s">
        <v>811</v>
      </c>
      <c r="U227" s="13" t="s">
        <v>811</v>
      </c>
      <c r="V227" s="13" t="s">
        <v>811</v>
      </c>
      <c r="W227" s="13" t="s">
        <v>811</v>
      </c>
      <c r="X227" s="13" t="s">
        <v>811</v>
      </c>
      <c r="Y227" s="13" t="s">
        <v>811</v>
      </c>
      <c r="Z227" s="13"/>
      <c r="AA227" s="13"/>
      <c r="AB227" s="13" t="s">
        <v>811</v>
      </c>
      <c r="AC227" s="13" t="s">
        <v>811</v>
      </c>
      <c r="AD227" s="13" t="s">
        <v>811</v>
      </c>
      <c r="AE227" s="13" t="s">
        <v>811</v>
      </c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21">
        <f>SUMIF(I227:AY227,"x",I$4:$AY226)</f>
        <v>757100</v>
      </c>
      <c r="BA227" s="12">
        <v>0</v>
      </c>
      <c r="BB227" s="3" t="s">
        <v>898</v>
      </c>
    </row>
    <row r="228" spans="1:54" s="3" customFormat="1" ht="18" customHeight="1" x14ac:dyDescent="0.25">
      <c r="A228" s="8">
        <f t="shared" si="3"/>
        <v>224</v>
      </c>
      <c r="B228" s="24">
        <v>2202344</v>
      </c>
      <c r="C228" s="9" t="s">
        <v>15</v>
      </c>
      <c r="D228" s="10">
        <v>1991</v>
      </c>
      <c r="E228" s="10" t="s">
        <v>3</v>
      </c>
      <c r="F228" s="14" t="s">
        <v>4</v>
      </c>
      <c r="G228" s="11" t="s">
        <v>842</v>
      </c>
      <c r="H228" s="11" t="s">
        <v>848</v>
      </c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21">
        <f>SUMIF(I228:AY228,"x",I$4:$AY227)</f>
        <v>0</v>
      </c>
      <c r="BA228" s="15" t="s">
        <v>835</v>
      </c>
      <c r="BB228" s="3" t="s">
        <v>898</v>
      </c>
    </row>
    <row r="229" spans="1:54" s="3" customFormat="1" ht="18" customHeight="1" x14ac:dyDescent="0.25">
      <c r="A229" s="8">
        <f t="shared" si="3"/>
        <v>225</v>
      </c>
      <c r="B229" s="24">
        <v>1508534</v>
      </c>
      <c r="C229" s="9" t="s">
        <v>277</v>
      </c>
      <c r="D229" s="10">
        <v>1989</v>
      </c>
      <c r="E229" s="10" t="s">
        <v>3</v>
      </c>
      <c r="F229" s="10" t="s">
        <v>7</v>
      </c>
      <c r="G229" s="11" t="s">
        <v>840</v>
      </c>
      <c r="H229" s="11" t="s">
        <v>857</v>
      </c>
      <c r="I229" s="10" t="s">
        <v>811</v>
      </c>
      <c r="J229" s="10"/>
      <c r="K229" s="10"/>
      <c r="L229" s="10"/>
      <c r="M229" s="10"/>
      <c r="N229" s="10" t="s">
        <v>811</v>
      </c>
      <c r="O229" s="10" t="s">
        <v>811</v>
      </c>
      <c r="P229" s="10"/>
      <c r="Q229" s="10" t="s">
        <v>811</v>
      </c>
      <c r="R229" s="10"/>
      <c r="S229" s="10" t="s">
        <v>811</v>
      </c>
      <c r="T229" s="10" t="s">
        <v>811</v>
      </c>
      <c r="U229" s="10" t="s">
        <v>811</v>
      </c>
      <c r="V229" s="10" t="s">
        <v>811</v>
      </c>
      <c r="W229" s="10" t="s">
        <v>811</v>
      </c>
      <c r="X229" s="10" t="s">
        <v>811</v>
      </c>
      <c r="Y229" s="10" t="s">
        <v>811</v>
      </c>
      <c r="Z229" s="10"/>
      <c r="AA229" s="10"/>
      <c r="AB229" s="10" t="s">
        <v>811</v>
      </c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21">
        <f>SUMIF(I229:AY229,"x",I$4:$AY228)</f>
        <v>585400</v>
      </c>
      <c r="BA229" s="12">
        <v>0</v>
      </c>
      <c r="BB229" s="3" t="s">
        <v>898</v>
      </c>
    </row>
    <row r="230" spans="1:54" s="3" customFormat="1" ht="18" customHeight="1" x14ac:dyDescent="0.25">
      <c r="A230" s="8">
        <f t="shared" si="3"/>
        <v>226</v>
      </c>
      <c r="B230" s="24">
        <v>1006176</v>
      </c>
      <c r="C230" s="9" t="s">
        <v>278</v>
      </c>
      <c r="D230" s="10">
        <v>1987</v>
      </c>
      <c r="E230" s="10" t="s">
        <v>5</v>
      </c>
      <c r="F230" s="10" t="s">
        <v>7</v>
      </c>
      <c r="G230" s="11" t="s">
        <v>840</v>
      </c>
      <c r="H230" s="11" t="s">
        <v>857</v>
      </c>
      <c r="I230" s="10" t="s">
        <v>811</v>
      </c>
      <c r="J230" s="10" t="s">
        <v>811</v>
      </c>
      <c r="K230" s="10" t="s">
        <v>811</v>
      </c>
      <c r="L230" s="10" t="s">
        <v>811</v>
      </c>
      <c r="M230" s="10" t="s">
        <v>811</v>
      </c>
      <c r="N230" s="10" t="s">
        <v>811</v>
      </c>
      <c r="O230" s="10" t="s">
        <v>811</v>
      </c>
      <c r="P230" s="10"/>
      <c r="Q230" s="10" t="s">
        <v>811</v>
      </c>
      <c r="R230" s="10"/>
      <c r="S230" s="10" t="s">
        <v>811</v>
      </c>
      <c r="T230" s="10" t="s">
        <v>811</v>
      </c>
      <c r="U230" s="10" t="s">
        <v>811</v>
      </c>
      <c r="V230" s="10" t="s">
        <v>811</v>
      </c>
      <c r="W230" s="10" t="s">
        <v>811</v>
      </c>
      <c r="X230" s="10" t="s">
        <v>811</v>
      </c>
      <c r="Y230" s="10" t="s">
        <v>811</v>
      </c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21">
        <f>SUMIF(I230:AY230,"x",I$4:$AY229)</f>
        <v>744900</v>
      </c>
      <c r="BA230" s="12">
        <v>0</v>
      </c>
      <c r="BB230" s="3" t="s">
        <v>898</v>
      </c>
    </row>
    <row r="231" spans="1:54" s="3" customFormat="1" ht="18" customHeight="1" x14ac:dyDescent="0.25">
      <c r="A231" s="8">
        <f t="shared" si="3"/>
        <v>227</v>
      </c>
      <c r="B231" s="24">
        <v>2210932</v>
      </c>
      <c r="C231" s="9" t="s">
        <v>279</v>
      </c>
      <c r="D231" s="10">
        <v>1999</v>
      </c>
      <c r="E231" s="10" t="s">
        <v>5</v>
      </c>
      <c r="F231" s="10" t="s">
        <v>7</v>
      </c>
      <c r="G231" s="11" t="s">
        <v>858</v>
      </c>
      <c r="H231" s="11" t="s">
        <v>859</v>
      </c>
      <c r="I231" s="10" t="s">
        <v>811</v>
      </c>
      <c r="J231" s="10" t="s">
        <v>811</v>
      </c>
      <c r="K231" s="10" t="s">
        <v>811</v>
      </c>
      <c r="L231" s="10"/>
      <c r="M231" s="10" t="s">
        <v>811</v>
      </c>
      <c r="N231" s="10" t="s">
        <v>811</v>
      </c>
      <c r="O231" s="10" t="s">
        <v>811</v>
      </c>
      <c r="P231" s="10"/>
      <c r="Q231" s="10" t="s">
        <v>811</v>
      </c>
      <c r="R231" s="10"/>
      <c r="S231" s="10" t="s">
        <v>811</v>
      </c>
      <c r="T231" s="10" t="s">
        <v>811</v>
      </c>
      <c r="U231" s="10" t="s">
        <v>811</v>
      </c>
      <c r="V231" s="10"/>
      <c r="W231" s="10" t="s">
        <v>811</v>
      </c>
      <c r="X231" s="10" t="s">
        <v>811</v>
      </c>
      <c r="Y231" s="10" t="s">
        <v>811</v>
      </c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21">
        <f>SUMIF(I231:AY231,"x",I$4:$AY230)</f>
        <v>573400</v>
      </c>
      <c r="BA231" s="15" t="s">
        <v>773</v>
      </c>
      <c r="BB231" s="3" t="s">
        <v>898</v>
      </c>
    </row>
    <row r="232" spans="1:54" s="3" customFormat="1" ht="18" customHeight="1" x14ac:dyDescent="0.25">
      <c r="A232" s="8">
        <f t="shared" si="3"/>
        <v>228</v>
      </c>
      <c r="B232" s="24">
        <v>2307226</v>
      </c>
      <c r="C232" s="9" t="s">
        <v>280</v>
      </c>
      <c r="D232" s="10">
        <v>1998</v>
      </c>
      <c r="E232" s="10" t="s">
        <v>5</v>
      </c>
      <c r="F232" s="14" t="s">
        <v>7</v>
      </c>
      <c r="G232" s="11" t="s">
        <v>860</v>
      </c>
      <c r="H232" s="11" t="s">
        <v>859</v>
      </c>
      <c r="I232" s="10" t="s">
        <v>811</v>
      </c>
      <c r="J232" s="10" t="s">
        <v>811</v>
      </c>
      <c r="K232" s="10" t="s">
        <v>811</v>
      </c>
      <c r="L232" s="10"/>
      <c r="M232" s="10" t="s">
        <v>811</v>
      </c>
      <c r="N232" s="10" t="s">
        <v>811</v>
      </c>
      <c r="O232" s="10" t="s">
        <v>811</v>
      </c>
      <c r="P232" s="10"/>
      <c r="Q232" s="10" t="s">
        <v>811</v>
      </c>
      <c r="R232" s="10"/>
      <c r="S232" s="10" t="s">
        <v>811</v>
      </c>
      <c r="T232" s="10" t="s">
        <v>811</v>
      </c>
      <c r="U232" s="10" t="s">
        <v>811</v>
      </c>
      <c r="V232" s="10" t="s">
        <v>811</v>
      </c>
      <c r="W232" s="10" t="s">
        <v>811</v>
      </c>
      <c r="X232" s="10" t="s">
        <v>811</v>
      </c>
      <c r="Y232" s="10" t="s">
        <v>811</v>
      </c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21">
        <f>SUMIF(I232:AY232,"x",I$4:$AY231)</f>
        <v>639900</v>
      </c>
      <c r="BA232" s="12">
        <v>0</v>
      </c>
      <c r="BB232" s="3" t="s">
        <v>898</v>
      </c>
    </row>
    <row r="233" spans="1:54" s="3" customFormat="1" ht="18" customHeight="1" x14ac:dyDescent="0.25">
      <c r="A233" s="8">
        <f t="shared" si="3"/>
        <v>229</v>
      </c>
      <c r="B233" s="24">
        <v>2007007</v>
      </c>
      <c r="C233" s="9" t="s">
        <v>281</v>
      </c>
      <c r="D233" s="10">
        <v>1992</v>
      </c>
      <c r="E233" s="10" t="s">
        <v>3</v>
      </c>
      <c r="F233" s="10" t="s">
        <v>7</v>
      </c>
      <c r="G233" s="11" t="s">
        <v>861</v>
      </c>
      <c r="H233" s="11" t="s">
        <v>859</v>
      </c>
      <c r="I233" s="10" t="s">
        <v>811</v>
      </c>
      <c r="J233" s="10"/>
      <c r="K233" s="10"/>
      <c r="L233" s="10"/>
      <c r="M233" s="10"/>
      <c r="N233" s="10" t="s">
        <v>811</v>
      </c>
      <c r="O233" s="10" t="s">
        <v>811</v>
      </c>
      <c r="P233" s="10"/>
      <c r="Q233" s="10" t="s">
        <v>811</v>
      </c>
      <c r="R233" s="10"/>
      <c r="S233" s="10" t="s">
        <v>811</v>
      </c>
      <c r="T233" s="10" t="s">
        <v>811</v>
      </c>
      <c r="U233" s="10" t="s">
        <v>811</v>
      </c>
      <c r="V233" s="10" t="s">
        <v>811</v>
      </c>
      <c r="W233" s="10" t="s">
        <v>811</v>
      </c>
      <c r="X233" s="10" t="s">
        <v>811</v>
      </c>
      <c r="Y233" s="10" t="s">
        <v>811</v>
      </c>
      <c r="Z233" s="10"/>
      <c r="AA233" s="10"/>
      <c r="AB233" s="10" t="s">
        <v>811</v>
      </c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21">
        <f>SUMIF(I233:AY233,"x",I$4:$AY232)</f>
        <v>585400</v>
      </c>
      <c r="BA233" s="12">
        <v>0</v>
      </c>
      <c r="BB233" s="3" t="s">
        <v>898</v>
      </c>
    </row>
    <row r="234" spans="1:54" s="3" customFormat="1" ht="18" customHeight="1" x14ac:dyDescent="0.25">
      <c r="A234" s="8">
        <f t="shared" si="3"/>
        <v>230</v>
      </c>
      <c r="B234" s="24">
        <v>23093891</v>
      </c>
      <c r="C234" s="9" t="s">
        <v>282</v>
      </c>
      <c r="D234" s="10">
        <v>1999</v>
      </c>
      <c r="E234" s="10" t="s">
        <v>3</v>
      </c>
      <c r="F234" s="10" t="s">
        <v>7</v>
      </c>
      <c r="G234" s="11" t="s">
        <v>840</v>
      </c>
      <c r="H234" s="11" t="s">
        <v>862</v>
      </c>
      <c r="I234" s="10" t="s">
        <v>811</v>
      </c>
      <c r="J234" s="10"/>
      <c r="K234" s="10"/>
      <c r="L234" s="10"/>
      <c r="M234" s="10"/>
      <c r="N234" s="10" t="s">
        <v>811</v>
      </c>
      <c r="O234" s="10" t="s">
        <v>811</v>
      </c>
      <c r="P234" s="10"/>
      <c r="Q234" s="10" t="s">
        <v>811</v>
      </c>
      <c r="R234" s="10"/>
      <c r="S234" s="10" t="s">
        <v>811</v>
      </c>
      <c r="T234" s="10" t="s">
        <v>811</v>
      </c>
      <c r="U234" s="10" t="s">
        <v>811</v>
      </c>
      <c r="V234" s="10" t="s">
        <v>811</v>
      </c>
      <c r="W234" s="10" t="s">
        <v>811</v>
      </c>
      <c r="X234" s="10" t="s">
        <v>811</v>
      </c>
      <c r="Y234" s="10" t="s">
        <v>811</v>
      </c>
      <c r="Z234" s="10"/>
      <c r="AA234" s="10"/>
      <c r="AB234" s="10" t="s">
        <v>811</v>
      </c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21">
        <f>SUMIF(I234:AY234,"x",I$4:$AY233)</f>
        <v>585400</v>
      </c>
      <c r="BA234" s="12">
        <v>0</v>
      </c>
      <c r="BB234" s="3" t="s">
        <v>898</v>
      </c>
    </row>
    <row r="235" spans="1:54" s="3" customFormat="1" ht="18" customHeight="1" x14ac:dyDescent="0.25">
      <c r="A235" s="8">
        <f t="shared" si="3"/>
        <v>231</v>
      </c>
      <c r="B235" s="24">
        <v>1809234</v>
      </c>
      <c r="C235" s="9" t="s">
        <v>283</v>
      </c>
      <c r="D235" s="10">
        <v>1993</v>
      </c>
      <c r="E235" s="10" t="s">
        <v>5</v>
      </c>
      <c r="F235" s="14" t="s">
        <v>7</v>
      </c>
      <c r="G235" s="11" t="s">
        <v>840</v>
      </c>
      <c r="H235" s="11" t="s">
        <v>862</v>
      </c>
      <c r="I235" s="10" t="s">
        <v>811</v>
      </c>
      <c r="J235" s="10" t="s">
        <v>811</v>
      </c>
      <c r="K235" s="10" t="s">
        <v>811</v>
      </c>
      <c r="L235" s="10" t="s">
        <v>811</v>
      </c>
      <c r="M235" s="10" t="s">
        <v>811</v>
      </c>
      <c r="N235" s="10" t="s">
        <v>811</v>
      </c>
      <c r="O235" s="10" t="s">
        <v>811</v>
      </c>
      <c r="P235" s="10"/>
      <c r="Q235" s="10" t="s">
        <v>811</v>
      </c>
      <c r="R235" s="10"/>
      <c r="S235" s="10" t="s">
        <v>811</v>
      </c>
      <c r="T235" s="10" t="s">
        <v>811</v>
      </c>
      <c r="U235" s="10" t="s">
        <v>811</v>
      </c>
      <c r="V235" s="10" t="s">
        <v>811</v>
      </c>
      <c r="W235" s="10" t="s">
        <v>811</v>
      </c>
      <c r="X235" s="10" t="s">
        <v>811</v>
      </c>
      <c r="Y235" s="10" t="s">
        <v>811</v>
      </c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21">
        <f>SUMIF(I235:AY235,"x",I$4:$AY234)</f>
        <v>744900</v>
      </c>
      <c r="BA235" s="12">
        <v>0</v>
      </c>
      <c r="BB235" s="3" t="s">
        <v>898</v>
      </c>
    </row>
    <row r="236" spans="1:54" s="3" customFormat="1" ht="18" customHeight="1" x14ac:dyDescent="0.25">
      <c r="A236" s="8">
        <f t="shared" si="3"/>
        <v>232</v>
      </c>
      <c r="B236" s="24">
        <v>22092047</v>
      </c>
      <c r="C236" s="9" t="s">
        <v>236</v>
      </c>
      <c r="D236" s="10">
        <v>1981</v>
      </c>
      <c r="E236" s="10" t="s">
        <v>5</v>
      </c>
      <c r="F236" s="14" t="s">
        <v>4</v>
      </c>
      <c r="G236" s="11" t="s">
        <v>863</v>
      </c>
      <c r="H236" s="11" t="s">
        <v>864</v>
      </c>
      <c r="I236" s="10" t="s">
        <v>811</v>
      </c>
      <c r="J236" s="10" t="s">
        <v>811</v>
      </c>
      <c r="K236" s="10" t="s">
        <v>811</v>
      </c>
      <c r="L236" s="10"/>
      <c r="M236" s="10" t="s">
        <v>811</v>
      </c>
      <c r="N236" s="10" t="s">
        <v>811</v>
      </c>
      <c r="O236" s="10" t="s">
        <v>811</v>
      </c>
      <c r="P236" s="10"/>
      <c r="Q236" s="10" t="s">
        <v>811</v>
      </c>
      <c r="R236" s="10"/>
      <c r="S236" s="10" t="s">
        <v>811</v>
      </c>
      <c r="T236" s="10" t="s">
        <v>811</v>
      </c>
      <c r="U236" s="10" t="s">
        <v>811</v>
      </c>
      <c r="V236" s="10" t="s">
        <v>811</v>
      </c>
      <c r="W236" s="10" t="s">
        <v>811</v>
      </c>
      <c r="X236" s="10" t="s">
        <v>811</v>
      </c>
      <c r="Y236" s="10" t="s">
        <v>811</v>
      </c>
      <c r="Z236" s="10"/>
      <c r="AA236" s="10"/>
      <c r="AB236" s="10"/>
      <c r="AC236" s="10" t="s">
        <v>811</v>
      </c>
      <c r="AD236" s="10" t="s">
        <v>811</v>
      </c>
      <c r="AE236" s="10" t="s">
        <v>811</v>
      </c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21">
        <f>SUMIF(I236:AY236,"x",I$4:$AY235)</f>
        <v>811600</v>
      </c>
      <c r="BA236" s="15" t="s">
        <v>771</v>
      </c>
      <c r="BB236" s="3" t="s">
        <v>898</v>
      </c>
    </row>
    <row r="237" spans="1:54" s="3" customFormat="1" ht="18" customHeight="1" x14ac:dyDescent="0.25">
      <c r="A237" s="8">
        <f t="shared" si="3"/>
        <v>233</v>
      </c>
      <c r="B237" s="24">
        <v>906183</v>
      </c>
      <c r="C237" s="9" t="s">
        <v>16</v>
      </c>
      <c r="D237" s="10">
        <v>1986</v>
      </c>
      <c r="E237" s="10" t="s">
        <v>3</v>
      </c>
      <c r="F237" s="10" t="s">
        <v>7</v>
      </c>
      <c r="G237" s="11" t="s">
        <v>847</v>
      </c>
      <c r="H237" s="11" t="s">
        <v>864</v>
      </c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21">
        <f>SUMIF(I237:AY237,"x",I$4:$AY236)</f>
        <v>0</v>
      </c>
      <c r="BA237" s="15" t="s">
        <v>835</v>
      </c>
      <c r="BB237" s="3" t="s">
        <v>898</v>
      </c>
    </row>
    <row r="238" spans="1:54" s="3" customFormat="1" ht="18" customHeight="1" x14ac:dyDescent="0.25">
      <c r="A238" s="8">
        <f t="shared" si="3"/>
        <v>234</v>
      </c>
      <c r="B238" s="24">
        <v>1310103</v>
      </c>
      <c r="C238" s="9" t="s">
        <v>237</v>
      </c>
      <c r="D238" s="10">
        <v>1990</v>
      </c>
      <c r="E238" s="10" t="s">
        <v>3</v>
      </c>
      <c r="F238" s="14" t="s">
        <v>7</v>
      </c>
      <c r="G238" s="11" t="s">
        <v>844</v>
      </c>
      <c r="H238" s="11" t="s">
        <v>864</v>
      </c>
      <c r="I238" s="10"/>
      <c r="J238" s="10"/>
      <c r="K238" s="10"/>
      <c r="L238" s="10"/>
      <c r="M238" s="10"/>
      <c r="N238" s="10" t="s">
        <v>811</v>
      </c>
      <c r="O238" s="10" t="s">
        <v>811</v>
      </c>
      <c r="P238" s="10"/>
      <c r="Q238" s="10" t="s">
        <v>811</v>
      </c>
      <c r="R238" s="10"/>
      <c r="S238" s="10" t="s">
        <v>811</v>
      </c>
      <c r="T238" s="10" t="s">
        <v>811</v>
      </c>
      <c r="U238" s="10" t="s">
        <v>811</v>
      </c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21">
        <f>SUMIF(I238:AY238,"x",I$4:$AY237)</f>
        <v>257400</v>
      </c>
      <c r="BA238" s="15" t="s">
        <v>772</v>
      </c>
      <c r="BB238" s="3" t="s">
        <v>898</v>
      </c>
    </row>
    <row r="239" spans="1:54" s="3" customFormat="1" ht="18" customHeight="1" x14ac:dyDescent="0.25">
      <c r="A239" s="8">
        <f t="shared" si="3"/>
        <v>235</v>
      </c>
      <c r="B239" s="24">
        <v>2307181</v>
      </c>
      <c r="C239" s="9" t="s">
        <v>238</v>
      </c>
      <c r="D239" s="10">
        <v>1998</v>
      </c>
      <c r="E239" s="10" t="s">
        <v>3</v>
      </c>
      <c r="F239" s="10" t="s">
        <v>4</v>
      </c>
      <c r="G239" s="11" t="s">
        <v>850</v>
      </c>
      <c r="H239" s="11" t="s">
        <v>864</v>
      </c>
      <c r="I239" s="13" t="s">
        <v>811</v>
      </c>
      <c r="J239" s="13"/>
      <c r="K239" s="13"/>
      <c r="L239" s="13"/>
      <c r="M239" s="13"/>
      <c r="N239" s="13" t="s">
        <v>811</v>
      </c>
      <c r="O239" s="13" t="s">
        <v>811</v>
      </c>
      <c r="P239" s="13"/>
      <c r="Q239" s="13" t="s">
        <v>811</v>
      </c>
      <c r="R239" s="13"/>
      <c r="S239" s="13" t="s">
        <v>811</v>
      </c>
      <c r="T239" s="13" t="s">
        <v>811</v>
      </c>
      <c r="U239" s="13" t="s">
        <v>811</v>
      </c>
      <c r="V239" s="13" t="s">
        <v>811</v>
      </c>
      <c r="W239" s="13" t="s">
        <v>811</v>
      </c>
      <c r="X239" s="13" t="s">
        <v>811</v>
      </c>
      <c r="Y239" s="13" t="s">
        <v>811</v>
      </c>
      <c r="Z239" s="13"/>
      <c r="AA239" s="13"/>
      <c r="AB239" s="13" t="s">
        <v>811</v>
      </c>
      <c r="AC239" s="13" t="s">
        <v>811</v>
      </c>
      <c r="AD239" s="13" t="s">
        <v>811</v>
      </c>
      <c r="AE239" s="13" t="s">
        <v>811</v>
      </c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21">
        <f>SUMIF(I239:AY239,"x",I$4:$AY238)</f>
        <v>757100</v>
      </c>
      <c r="BA239" s="12">
        <v>0</v>
      </c>
      <c r="BB239" s="3" t="s">
        <v>898</v>
      </c>
    </row>
    <row r="240" spans="1:54" s="3" customFormat="1" ht="18" customHeight="1" x14ac:dyDescent="0.25">
      <c r="A240" s="8">
        <f t="shared" si="3"/>
        <v>236</v>
      </c>
      <c r="B240" s="24">
        <v>2202337</v>
      </c>
      <c r="C240" s="9" t="s">
        <v>239</v>
      </c>
      <c r="D240" s="10">
        <v>1997</v>
      </c>
      <c r="E240" s="10" t="s">
        <v>3</v>
      </c>
      <c r="F240" s="14" t="s">
        <v>4</v>
      </c>
      <c r="G240" s="11" t="s">
        <v>865</v>
      </c>
      <c r="H240" s="11" t="s">
        <v>864</v>
      </c>
      <c r="I240" s="13" t="s">
        <v>811</v>
      </c>
      <c r="J240" s="13"/>
      <c r="K240" s="13"/>
      <c r="L240" s="13"/>
      <c r="M240" s="13"/>
      <c r="N240" s="13" t="s">
        <v>811</v>
      </c>
      <c r="O240" s="13" t="s">
        <v>811</v>
      </c>
      <c r="P240" s="13"/>
      <c r="Q240" s="13" t="s">
        <v>811</v>
      </c>
      <c r="R240" s="13"/>
      <c r="S240" s="13" t="s">
        <v>811</v>
      </c>
      <c r="T240" s="13" t="s">
        <v>811</v>
      </c>
      <c r="U240" s="13" t="s">
        <v>811</v>
      </c>
      <c r="V240" s="13" t="s">
        <v>811</v>
      </c>
      <c r="W240" s="13" t="s">
        <v>811</v>
      </c>
      <c r="X240" s="13" t="s">
        <v>811</v>
      </c>
      <c r="Y240" s="13" t="s">
        <v>811</v>
      </c>
      <c r="Z240" s="13"/>
      <c r="AA240" s="13"/>
      <c r="AB240" s="13" t="s">
        <v>811</v>
      </c>
      <c r="AC240" s="13" t="s">
        <v>811</v>
      </c>
      <c r="AD240" s="13" t="s">
        <v>811</v>
      </c>
      <c r="AE240" s="13" t="s">
        <v>811</v>
      </c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21">
        <f>SUMIF(I240:AY240,"x",I$4:$AY239)</f>
        <v>757100</v>
      </c>
      <c r="BA240" s="12">
        <v>0</v>
      </c>
      <c r="BB240" s="3" t="s">
        <v>898</v>
      </c>
    </row>
    <row r="241" spans="1:54" s="3" customFormat="1" ht="18" customHeight="1" x14ac:dyDescent="0.25">
      <c r="A241" s="8">
        <f t="shared" si="3"/>
        <v>237</v>
      </c>
      <c r="B241" s="24">
        <v>2304059</v>
      </c>
      <c r="C241" s="9" t="s">
        <v>240</v>
      </c>
      <c r="D241" s="10">
        <v>1999</v>
      </c>
      <c r="E241" s="10" t="s">
        <v>5</v>
      </c>
      <c r="F241" s="10" t="s">
        <v>7</v>
      </c>
      <c r="G241" s="11" t="s">
        <v>847</v>
      </c>
      <c r="H241" s="11" t="s">
        <v>864</v>
      </c>
      <c r="I241" s="10" t="s">
        <v>811</v>
      </c>
      <c r="J241" s="10" t="s">
        <v>811</v>
      </c>
      <c r="K241" s="10" t="s">
        <v>811</v>
      </c>
      <c r="L241" s="10"/>
      <c r="M241" s="10" t="s">
        <v>811</v>
      </c>
      <c r="N241" s="10" t="s">
        <v>811</v>
      </c>
      <c r="O241" s="10" t="s">
        <v>811</v>
      </c>
      <c r="P241" s="10"/>
      <c r="Q241" s="10" t="s">
        <v>811</v>
      </c>
      <c r="R241" s="10"/>
      <c r="S241" s="10" t="s">
        <v>811</v>
      </c>
      <c r="T241" s="10" t="s">
        <v>811</v>
      </c>
      <c r="U241" s="10" t="s">
        <v>811</v>
      </c>
      <c r="V241" s="10"/>
      <c r="W241" s="10" t="s">
        <v>811</v>
      </c>
      <c r="X241" s="10" t="s">
        <v>811</v>
      </c>
      <c r="Y241" s="10" t="s">
        <v>811</v>
      </c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21">
        <f>SUMIF(I241:AY241,"x",I$4:$AY240)</f>
        <v>573400</v>
      </c>
      <c r="BA241" s="15" t="s">
        <v>776</v>
      </c>
      <c r="BB241" s="3" t="s">
        <v>898</v>
      </c>
    </row>
    <row r="242" spans="1:54" s="3" customFormat="1" ht="18" customHeight="1" x14ac:dyDescent="0.25">
      <c r="A242" s="8">
        <f t="shared" si="3"/>
        <v>238</v>
      </c>
      <c r="B242" s="24">
        <v>2111245</v>
      </c>
      <c r="C242" s="9" t="s">
        <v>17</v>
      </c>
      <c r="D242" s="10">
        <v>1995</v>
      </c>
      <c r="E242" s="10" t="s">
        <v>3</v>
      </c>
      <c r="F242" s="14" t="s">
        <v>4</v>
      </c>
      <c r="G242" s="11" t="s">
        <v>865</v>
      </c>
      <c r="H242" s="11" t="s">
        <v>864</v>
      </c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21">
        <f>SUMIF(I242:AY242,"x",I$4:$AY241)</f>
        <v>0</v>
      </c>
      <c r="BA242" s="15" t="s">
        <v>835</v>
      </c>
      <c r="BB242" s="3" t="s">
        <v>898</v>
      </c>
    </row>
    <row r="243" spans="1:54" s="3" customFormat="1" ht="18" customHeight="1" x14ac:dyDescent="0.25">
      <c r="A243" s="8">
        <f t="shared" si="3"/>
        <v>239</v>
      </c>
      <c r="B243" s="24">
        <v>2210723</v>
      </c>
      <c r="C243" s="9" t="s">
        <v>241</v>
      </c>
      <c r="D243" s="10">
        <v>1984</v>
      </c>
      <c r="E243" s="10" t="s">
        <v>3</v>
      </c>
      <c r="F243" s="14" t="s">
        <v>4</v>
      </c>
      <c r="G243" s="11" t="s">
        <v>865</v>
      </c>
      <c r="H243" s="11" t="s">
        <v>864</v>
      </c>
      <c r="I243" s="13" t="s">
        <v>811</v>
      </c>
      <c r="J243" s="13"/>
      <c r="K243" s="13"/>
      <c r="L243" s="13"/>
      <c r="M243" s="13"/>
      <c r="N243" s="13" t="s">
        <v>811</v>
      </c>
      <c r="O243" s="13" t="s">
        <v>811</v>
      </c>
      <c r="P243" s="13"/>
      <c r="Q243" s="13" t="s">
        <v>811</v>
      </c>
      <c r="R243" s="13"/>
      <c r="S243" s="13" t="s">
        <v>811</v>
      </c>
      <c r="T243" s="13" t="s">
        <v>811</v>
      </c>
      <c r="U243" s="13" t="s">
        <v>811</v>
      </c>
      <c r="V243" s="13" t="s">
        <v>811</v>
      </c>
      <c r="W243" s="13" t="s">
        <v>811</v>
      </c>
      <c r="X243" s="13" t="s">
        <v>811</v>
      </c>
      <c r="Y243" s="13" t="s">
        <v>811</v>
      </c>
      <c r="Z243" s="13"/>
      <c r="AA243" s="13"/>
      <c r="AB243" s="13" t="s">
        <v>811</v>
      </c>
      <c r="AC243" s="13" t="s">
        <v>811</v>
      </c>
      <c r="AD243" s="13" t="s">
        <v>811</v>
      </c>
      <c r="AE243" s="13" t="s">
        <v>811</v>
      </c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21">
        <f>SUMIF(I243:AY243,"x",I$4:$AY242)</f>
        <v>757100</v>
      </c>
      <c r="BA243" s="12">
        <v>0</v>
      </c>
      <c r="BB243" s="3" t="s">
        <v>898</v>
      </c>
    </row>
    <row r="244" spans="1:54" s="3" customFormat="1" ht="18" customHeight="1" x14ac:dyDescent="0.25">
      <c r="A244" s="8">
        <f t="shared" si="3"/>
        <v>240</v>
      </c>
      <c r="B244" s="24">
        <v>1603496</v>
      </c>
      <c r="C244" s="9" t="s">
        <v>242</v>
      </c>
      <c r="D244" s="10">
        <v>1989</v>
      </c>
      <c r="E244" s="10" t="s">
        <v>5</v>
      </c>
      <c r="F244" s="10" t="s">
        <v>6</v>
      </c>
      <c r="G244" s="11" t="s">
        <v>837</v>
      </c>
      <c r="H244" s="11" t="s">
        <v>864</v>
      </c>
      <c r="I244" s="10" t="s">
        <v>811</v>
      </c>
      <c r="J244" s="10" t="s">
        <v>811</v>
      </c>
      <c r="K244" s="10" t="s">
        <v>811</v>
      </c>
      <c r="L244" s="10" t="s">
        <v>811</v>
      </c>
      <c r="M244" s="10" t="s">
        <v>811</v>
      </c>
      <c r="N244" s="10" t="s">
        <v>811</v>
      </c>
      <c r="O244" s="10" t="s">
        <v>811</v>
      </c>
      <c r="P244" s="10"/>
      <c r="Q244" s="10" t="s">
        <v>811</v>
      </c>
      <c r="R244" s="10"/>
      <c r="S244" s="10" t="s">
        <v>811</v>
      </c>
      <c r="T244" s="10" t="s">
        <v>811</v>
      </c>
      <c r="U244" s="10" t="s">
        <v>811</v>
      </c>
      <c r="V244" s="10" t="s">
        <v>811</v>
      </c>
      <c r="W244" s="10" t="s">
        <v>811</v>
      </c>
      <c r="X244" s="10" t="s">
        <v>811</v>
      </c>
      <c r="Y244" s="10" t="s">
        <v>811</v>
      </c>
      <c r="Z244" s="10"/>
      <c r="AA244" s="10"/>
      <c r="AB244" s="10"/>
      <c r="AC244" s="10"/>
      <c r="AD244" s="10"/>
      <c r="AE244" s="10"/>
      <c r="AF244" s="10" t="s">
        <v>811</v>
      </c>
      <c r="AG244" s="10" t="s">
        <v>811</v>
      </c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21">
        <f>SUMIF(I244:AY244,"x",I$4:$AY243)</f>
        <v>904900</v>
      </c>
      <c r="BA244" s="12">
        <v>0</v>
      </c>
      <c r="BB244" s="3" t="s">
        <v>898</v>
      </c>
    </row>
    <row r="245" spans="1:54" s="3" customFormat="1" ht="18" customHeight="1" x14ac:dyDescent="0.25">
      <c r="A245" s="8">
        <f t="shared" si="3"/>
        <v>241</v>
      </c>
      <c r="B245" s="24">
        <v>1604418</v>
      </c>
      <c r="C245" s="9" t="s">
        <v>243</v>
      </c>
      <c r="D245" s="10">
        <v>1993</v>
      </c>
      <c r="E245" s="10" t="s">
        <v>3</v>
      </c>
      <c r="F245" s="10" t="s">
        <v>4</v>
      </c>
      <c r="G245" s="11" t="s">
        <v>843</v>
      </c>
      <c r="H245" s="11" t="s">
        <v>864</v>
      </c>
      <c r="I245" s="13" t="s">
        <v>811</v>
      </c>
      <c r="J245" s="13"/>
      <c r="K245" s="13"/>
      <c r="L245" s="13"/>
      <c r="M245" s="13"/>
      <c r="N245" s="13" t="s">
        <v>811</v>
      </c>
      <c r="O245" s="13" t="s">
        <v>811</v>
      </c>
      <c r="P245" s="13"/>
      <c r="Q245" s="13" t="s">
        <v>811</v>
      </c>
      <c r="R245" s="13"/>
      <c r="S245" s="13" t="s">
        <v>811</v>
      </c>
      <c r="T245" s="13" t="s">
        <v>811</v>
      </c>
      <c r="U245" s="13" t="s">
        <v>811</v>
      </c>
      <c r="V245" s="13" t="s">
        <v>811</v>
      </c>
      <c r="W245" s="13" t="s">
        <v>811</v>
      </c>
      <c r="X245" s="13" t="s">
        <v>811</v>
      </c>
      <c r="Y245" s="13" t="s">
        <v>811</v>
      </c>
      <c r="Z245" s="13"/>
      <c r="AA245" s="13"/>
      <c r="AB245" s="13" t="s">
        <v>811</v>
      </c>
      <c r="AC245" s="13" t="s">
        <v>811</v>
      </c>
      <c r="AD245" s="13" t="s">
        <v>811</v>
      </c>
      <c r="AE245" s="13" t="s">
        <v>811</v>
      </c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21">
        <f>SUMIF(I245:AY245,"x",I$4:$AY244)</f>
        <v>757100</v>
      </c>
      <c r="BA245" s="12">
        <v>0</v>
      </c>
      <c r="BB245" s="3" t="s">
        <v>898</v>
      </c>
    </row>
    <row r="246" spans="1:54" s="3" customFormat="1" ht="18" customHeight="1" x14ac:dyDescent="0.25">
      <c r="A246" s="8">
        <f t="shared" si="3"/>
        <v>242</v>
      </c>
      <c r="B246" s="24">
        <v>1006165</v>
      </c>
      <c r="C246" s="9" t="s">
        <v>244</v>
      </c>
      <c r="D246" s="10">
        <v>1993</v>
      </c>
      <c r="E246" s="10" t="s">
        <v>3</v>
      </c>
      <c r="F246" s="14" t="s">
        <v>4</v>
      </c>
      <c r="G246" s="11" t="s">
        <v>865</v>
      </c>
      <c r="H246" s="11" t="s">
        <v>864</v>
      </c>
      <c r="I246" s="13" t="s">
        <v>811</v>
      </c>
      <c r="J246" s="13"/>
      <c r="K246" s="13"/>
      <c r="L246" s="13"/>
      <c r="M246" s="13"/>
      <c r="N246" s="13" t="s">
        <v>811</v>
      </c>
      <c r="O246" s="13" t="s">
        <v>811</v>
      </c>
      <c r="P246" s="13"/>
      <c r="Q246" s="13" t="s">
        <v>811</v>
      </c>
      <c r="R246" s="13"/>
      <c r="S246" s="13" t="s">
        <v>811</v>
      </c>
      <c r="T246" s="13" t="s">
        <v>811</v>
      </c>
      <c r="U246" s="13" t="s">
        <v>811</v>
      </c>
      <c r="V246" s="13" t="s">
        <v>811</v>
      </c>
      <c r="W246" s="13" t="s">
        <v>811</v>
      </c>
      <c r="X246" s="13" t="s">
        <v>811</v>
      </c>
      <c r="Y246" s="13" t="s">
        <v>811</v>
      </c>
      <c r="Z246" s="13"/>
      <c r="AA246" s="13"/>
      <c r="AB246" s="13" t="s">
        <v>811</v>
      </c>
      <c r="AC246" s="13" t="s">
        <v>811</v>
      </c>
      <c r="AD246" s="13" t="s">
        <v>811</v>
      </c>
      <c r="AE246" s="13" t="s">
        <v>811</v>
      </c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21">
        <f>SUMIF(I246:AY246,"x",I$4:$AY245)</f>
        <v>757100</v>
      </c>
      <c r="BA246" s="12">
        <v>0</v>
      </c>
      <c r="BB246" s="3" t="s">
        <v>898</v>
      </c>
    </row>
    <row r="247" spans="1:54" s="3" customFormat="1" ht="18" customHeight="1" x14ac:dyDescent="0.25">
      <c r="A247" s="8">
        <f t="shared" si="3"/>
        <v>243</v>
      </c>
      <c r="B247" s="24">
        <v>1206058</v>
      </c>
      <c r="C247" s="9" t="s">
        <v>245</v>
      </c>
      <c r="D247" s="10">
        <v>1989</v>
      </c>
      <c r="E247" s="10" t="s">
        <v>5</v>
      </c>
      <c r="F247" s="10" t="s">
        <v>7</v>
      </c>
      <c r="G247" s="11" t="s">
        <v>847</v>
      </c>
      <c r="H247" s="11" t="s">
        <v>864</v>
      </c>
      <c r="I247" s="10" t="s">
        <v>811</v>
      </c>
      <c r="J247" s="10" t="s">
        <v>811</v>
      </c>
      <c r="K247" s="10" t="s">
        <v>811</v>
      </c>
      <c r="L247" s="10"/>
      <c r="M247" s="10" t="s">
        <v>811</v>
      </c>
      <c r="N247" s="10" t="s">
        <v>811</v>
      </c>
      <c r="O247" s="10" t="s">
        <v>811</v>
      </c>
      <c r="P247" s="10" t="s">
        <v>811</v>
      </c>
      <c r="Q247" s="10"/>
      <c r="R247" s="10"/>
      <c r="S247" s="10" t="s">
        <v>811</v>
      </c>
      <c r="T247" s="10" t="s">
        <v>811</v>
      </c>
      <c r="U247" s="10" t="s">
        <v>811</v>
      </c>
      <c r="V247" s="10" t="s">
        <v>811</v>
      </c>
      <c r="W247" s="10" t="s">
        <v>811</v>
      </c>
      <c r="X247" s="10" t="s">
        <v>811</v>
      </c>
      <c r="Y247" s="10" t="s">
        <v>811</v>
      </c>
      <c r="Z247" s="10" t="s">
        <v>811</v>
      </c>
      <c r="AA247" s="10" t="s">
        <v>811</v>
      </c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21">
        <f>SUMIF(I247:AY247,"x",I$4:$AY246)</f>
        <v>923800</v>
      </c>
      <c r="BA247" s="15" t="s">
        <v>771</v>
      </c>
      <c r="BB247" s="3" t="s">
        <v>898</v>
      </c>
    </row>
    <row r="248" spans="1:54" s="3" customFormat="1" ht="18" customHeight="1" x14ac:dyDescent="0.25">
      <c r="A248" s="8">
        <f t="shared" si="3"/>
        <v>244</v>
      </c>
      <c r="B248" s="24">
        <v>22101869</v>
      </c>
      <c r="C248" s="9" t="s">
        <v>246</v>
      </c>
      <c r="D248" s="10">
        <v>1992</v>
      </c>
      <c r="E248" s="10" t="s">
        <v>3</v>
      </c>
      <c r="F248" s="10" t="s">
        <v>4</v>
      </c>
      <c r="G248" s="11" t="s">
        <v>865</v>
      </c>
      <c r="H248" s="11" t="s">
        <v>864</v>
      </c>
      <c r="I248" s="13" t="s">
        <v>811</v>
      </c>
      <c r="J248" s="13"/>
      <c r="K248" s="13"/>
      <c r="L248" s="13"/>
      <c r="M248" s="13"/>
      <c r="N248" s="13" t="s">
        <v>811</v>
      </c>
      <c r="O248" s="13" t="s">
        <v>811</v>
      </c>
      <c r="P248" s="13"/>
      <c r="Q248" s="13" t="s">
        <v>811</v>
      </c>
      <c r="R248" s="13"/>
      <c r="S248" s="13" t="s">
        <v>811</v>
      </c>
      <c r="T248" s="13" t="s">
        <v>811</v>
      </c>
      <c r="U248" s="13" t="s">
        <v>811</v>
      </c>
      <c r="V248" s="13" t="s">
        <v>811</v>
      </c>
      <c r="W248" s="13" t="s">
        <v>811</v>
      </c>
      <c r="X248" s="13" t="s">
        <v>811</v>
      </c>
      <c r="Y248" s="13" t="s">
        <v>811</v>
      </c>
      <c r="Z248" s="13"/>
      <c r="AA248" s="13"/>
      <c r="AB248" s="13" t="s">
        <v>811</v>
      </c>
      <c r="AC248" s="13" t="s">
        <v>811</v>
      </c>
      <c r="AD248" s="13" t="s">
        <v>811</v>
      </c>
      <c r="AE248" s="13" t="s">
        <v>811</v>
      </c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21">
        <f>SUMIF(I248:AY248,"x",I$4:$AY247)</f>
        <v>757100</v>
      </c>
      <c r="BA248" s="12">
        <v>0</v>
      </c>
      <c r="BB248" s="3" t="s">
        <v>898</v>
      </c>
    </row>
    <row r="249" spans="1:54" s="3" customFormat="1" ht="18" customHeight="1" x14ac:dyDescent="0.25">
      <c r="A249" s="8">
        <f t="shared" si="3"/>
        <v>245</v>
      </c>
      <c r="B249" s="24">
        <v>1309022</v>
      </c>
      <c r="C249" s="9" t="s">
        <v>247</v>
      </c>
      <c r="D249" s="10">
        <v>1991</v>
      </c>
      <c r="E249" s="10" t="s">
        <v>3</v>
      </c>
      <c r="F249" s="10" t="s">
        <v>4</v>
      </c>
      <c r="G249" s="11" t="s">
        <v>866</v>
      </c>
      <c r="H249" s="11" t="s">
        <v>864</v>
      </c>
      <c r="I249" s="13" t="s">
        <v>811</v>
      </c>
      <c r="J249" s="13"/>
      <c r="K249" s="13"/>
      <c r="L249" s="13"/>
      <c r="M249" s="13"/>
      <c r="N249" s="13" t="s">
        <v>811</v>
      </c>
      <c r="O249" s="13" t="s">
        <v>811</v>
      </c>
      <c r="P249" s="13"/>
      <c r="Q249" s="13" t="s">
        <v>811</v>
      </c>
      <c r="R249" s="13"/>
      <c r="S249" s="13" t="s">
        <v>811</v>
      </c>
      <c r="T249" s="13" t="s">
        <v>811</v>
      </c>
      <c r="U249" s="13" t="s">
        <v>811</v>
      </c>
      <c r="V249" s="13" t="s">
        <v>811</v>
      </c>
      <c r="W249" s="13" t="s">
        <v>811</v>
      </c>
      <c r="X249" s="13" t="s">
        <v>811</v>
      </c>
      <c r="Y249" s="13" t="s">
        <v>811</v>
      </c>
      <c r="Z249" s="13"/>
      <c r="AA249" s="13"/>
      <c r="AB249" s="13" t="s">
        <v>811</v>
      </c>
      <c r="AC249" s="13" t="s">
        <v>811</v>
      </c>
      <c r="AD249" s="13" t="s">
        <v>811</v>
      </c>
      <c r="AE249" s="13" t="s">
        <v>811</v>
      </c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21">
        <f>SUMIF(I249:AY249,"x",I$4:$AY248)</f>
        <v>757100</v>
      </c>
      <c r="BA249" s="12">
        <v>0</v>
      </c>
      <c r="BB249" s="3" t="s">
        <v>898</v>
      </c>
    </row>
    <row r="250" spans="1:54" s="3" customFormat="1" ht="18" customHeight="1" x14ac:dyDescent="0.25">
      <c r="A250" s="8">
        <f t="shared" si="3"/>
        <v>246</v>
      </c>
      <c r="B250" s="24">
        <v>1311116</v>
      </c>
      <c r="C250" s="9" t="s">
        <v>248</v>
      </c>
      <c r="D250" s="10">
        <v>1991</v>
      </c>
      <c r="E250" s="10" t="s">
        <v>3</v>
      </c>
      <c r="F250" s="10" t="s">
        <v>4</v>
      </c>
      <c r="G250" s="11" t="s">
        <v>843</v>
      </c>
      <c r="H250" s="11" t="s">
        <v>864</v>
      </c>
      <c r="I250" s="13" t="s">
        <v>811</v>
      </c>
      <c r="J250" s="13"/>
      <c r="K250" s="13"/>
      <c r="L250" s="13"/>
      <c r="M250" s="13"/>
      <c r="N250" s="13" t="s">
        <v>811</v>
      </c>
      <c r="O250" s="13" t="s">
        <v>811</v>
      </c>
      <c r="P250" s="13"/>
      <c r="Q250" s="13" t="s">
        <v>811</v>
      </c>
      <c r="R250" s="13"/>
      <c r="S250" s="13" t="s">
        <v>811</v>
      </c>
      <c r="T250" s="13" t="s">
        <v>811</v>
      </c>
      <c r="U250" s="13" t="s">
        <v>811</v>
      </c>
      <c r="V250" s="13" t="s">
        <v>811</v>
      </c>
      <c r="W250" s="13" t="s">
        <v>811</v>
      </c>
      <c r="X250" s="13" t="s">
        <v>811</v>
      </c>
      <c r="Y250" s="13" t="s">
        <v>811</v>
      </c>
      <c r="Z250" s="13"/>
      <c r="AA250" s="13"/>
      <c r="AB250" s="13" t="s">
        <v>811</v>
      </c>
      <c r="AC250" s="13" t="s">
        <v>811</v>
      </c>
      <c r="AD250" s="13" t="s">
        <v>811</v>
      </c>
      <c r="AE250" s="13" t="s">
        <v>811</v>
      </c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21">
        <f>SUMIF(I250:AY250,"x",I$4:$AY249)</f>
        <v>757100</v>
      </c>
      <c r="BA250" s="12">
        <v>0</v>
      </c>
      <c r="BB250" s="3" t="s">
        <v>898</v>
      </c>
    </row>
    <row r="251" spans="1:54" s="3" customFormat="1" ht="18" customHeight="1" x14ac:dyDescent="0.25">
      <c r="A251" s="8">
        <f t="shared" si="3"/>
        <v>247</v>
      </c>
      <c r="B251" s="24">
        <v>1607530</v>
      </c>
      <c r="C251" s="9" t="s">
        <v>249</v>
      </c>
      <c r="D251" s="10">
        <v>1992</v>
      </c>
      <c r="E251" s="10" t="s">
        <v>3</v>
      </c>
      <c r="F251" s="10" t="s">
        <v>4</v>
      </c>
      <c r="G251" s="11" t="s">
        <v>865</v>
      </c>
      <c r="H251" s="11" t="s">
        <v>864</v>
      </c>
      <c r="I251" s="13" t="s">
        <v>811</v>
      </c>
      <c r="J251" s="13"/>
      <c r="K251" s="13"/>
      <c r="L251" s="13"/>
      <c r="M251" s="13"/>
      <c r="N251" s="13" t="s">
        <v>811</v>
      </c>
      <c r="O251" s="13" t="s">
        <v>811</v>
      </c>
      <c r="P251" s="13"/>
      <c r="Q251" s="13" t="s">
        <v>811</v>
      </c>
      <c r="R251" s="13"/>
      <c r="S251" s="13" t="s">
        <v>811</v>
      </c>
      <c r="T251" s="13" t="s">
        <v>811</v>
      </c>
      <c r="U251" s="13" t="s">
        <v>811</v>
      </c>
      <c r="V251" s="13" t="s">
        <v>811</v>
      </c>
      <c r="W251" s="13" t="s">
        <v>811</v>
      </c>
      <c r="X251" s="13" t="s">
        <v>811</v>
      </c>
      <c r="Y251" s="13" t="s">
        <v>811</v>
      </c>
      <c r="Z251" s="13"/>
      <c r="AA251" s="13"/>
      <c r="AB251" s="13" t="s">
        <v>811</v>
      </c>
      <c r="AC251" s="13" t="s">
        <v>811</v>
      </c>
      <c r="AD251" s="13" t="s">
        <v>811</v>
      </c>
      <c r="AE251" s="13" t="s">
        <v>811</v>
      </c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21">
        <f>SUMIF(I251:AY251,"x",I$4:$AY250)</f>
        <v>757100</v>
      </c>
      <c r="BA251" s="12">
        <v>0</v>
      </c>
      <c r="BB251" s="3" t="s">
        <v>898</v>
      </c>
    </row>
    <row r="252" spans="1:54" s="3" customFormat="1" ht="18" customHeight="1" x14ac:dyDescent="0.25">
      <c r="A252" s="8">
        <f t="shared" si="3"/>
        <v>248</v>
      </c>
      <c r="B252" s="24">
        <v>2103308</v>
      </c>
      <c r="C252" s="9" t="s">
        <v>250</v>
      </c>
      <c r="D252" s="10">
        <v>1993</v>
      </c>
      <c r="E252" s="10" t="s">
        <v>5</v>
      </c>
      <c r="F252" s="10" t="s">
        <v>7</v>
      </c>
      <c r="G252" s="11" t="s">
        <v>847</v>
      </c>
      <c r="H252" s="11" t="s">
        <v>864</v>
      </c>
      <c r="I252" s="10" t="s">
        <v>811</v>
      </c>
      <c r="J252" s="10" t="s">
        <v>811</v>
      </c>
      <c r="K252" s="10" t="s">
        <v>811</v>
      </c>
      <c r="L252" s="10" t="s">
        <v>811</v>
      </c>
      <c r="M252" s="10" t="s">
        <v>811</v>
      </c>
      <c r="N252" s="10" t="s">
        <v>811</v>
      </c>
      <c r="O252" s="10" t="s">
        <v>811</v>
      </c>
      <c r="P252" s="10"/>
      <c r="Q252" s="10" t="s">
        <v>811</v>
      </c>
      <c r="R252" s="10"/>
      <c r="S252" s="10" t="s">
        <v>811</v>
      </c>
      <c r="T252" s="10" t="s">
        <v>811</v>
      </c>
      <c r="U252" s="10" t="s">
        <v>811</v>
      </c>
      <c r="V252" s="10" t="s">
        <v>811</v>
      </c>
      <c r="W252" s="10" t="s">
        <v>811</v>
      </c>
      <c r="X252" s="10" t="s">
        <v>811</v>
      </c>
      <c r="Y252" s="10" t="s">
        <v>811</v>
      </c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21">
        <f>SUMIF(I252:AY252,"x",I$4:$AY251)</f>
        <v>744900</v>
      </c>
      <c r="BA252" s="12">
        <v>0</v>
      </c>
      <c r="BB252" s="3" t="s">
        <v>898</v>
      </c>
    </row>
    <row r="253" spans="1:54" s="3" customFormat="1" ht="18" customHeight="1" x14ac:dyDescent="0.25">
      <c r="A253" s="8">
        <f t="shared" si="3"/>
        <v>249</v>
      </c>
      <c r="B253" s="24">
        <v>1603498</v>
      </c>
      <c r="C253" s="9" t="s">
        <v>251</v>
      </c>
      <c r="D253" s="10">
        <v>1990</v>
      </c>
      <c r="E253" s="10" t="s">
        <v>3</v>
      </c>
      <c r="F253" s="10" t="s">
        <v>7</v>
      </c>
      <c r="G253" s="11" t="s">
        <v>838</v>
      </c>
      <c r="H253" s="11" t="s">
        <v>864</v>
      </c>
      <c r="I253" s="10" t="s">
        <v>811</v>
      </c>
      <c r="J253" s="10"/>
      <c r="K253" s="10"/>
      <c r="L253" s="10"/>
      <c r="M253" s="10"/>
      <c r="N253" s="10" t="s">
        <v>811</v>
      </c>
      <c r="O253" s="10" t="s">
        <v>811</v>
      </c>
      <c r="P253" s="10"/>
      <c r="Q253" s="10" t="s">
        <v>811</v>
      </c>
      <c r="R253" s="10"/>
      <c r="S253" s="10" t="s">
        <v>811</v>
      </c>
      <c r="T253" s="10" t="s">
        <v>811</v>
      </c>
      <c r="U253" s="10" t="s">
        <v>811</v>
      </c>
      <c r="V253" s="10" t="s">
        <v>811</v>
      </c>
      <c r="W253" s="10" t="s">
        <v>811</v>
      </c>
      <c r="X253" s="10" t="s">
        <v>811</v>
      </c>
      <c r="Y253" s="10" t="s">
        <v>811</v>
      </c>
      <c r="Z253" s="10"/>
      <c r="AA253" s="10"/>
      <c r="AB253" s="10" t="s">
        <v>811</v>
      </c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21">
        <f>SUMIF(I253:AY253,"x",I$4:$AY252)</f>
        <v>585400</v>
      </c>
      <c r="BA253" s="12">
        <v>0</v>
      </c>
      <c r="BB253" s="3" t="s">
        <v>898</v>
      </c>
    </row>
    <row r="254" spans="1:54" s="3" customFormat="1" ht="18" customHeight="1" x14ac:dyDescent="0.25">
      <c r="A254" s="8">
        <f t="shared" si="3"/>
        <v>250</v>
      </c>
      <c r="B254" s="24">
        <v>2011710</v>
      </c>
      <c r="C254" s="9" t="s">
        <v>284</v>
      </c>
      <c r="D254" s="10">
        <v>1995</v>
      </c>
      <c r="E254" s="10" t="s">
        <v>5</v>
      </c>
      <c r="F254" s="14" t="s">
        <v>7</v>
      </c>
      <c r="G254" s="11" t="s">
        <v>840</v>
      </c>
      <c r="H254" s="11" t="s">
        <v>867</v>
      </c>
      <c r="I254" s="10" t="s">
        <v>811</v>
      </c>
      <c r="J254" s="10" t="s">
        <v>811</v>
      </c>
      <c r="K254" s="10" t="s">
        <v>811</v>
      </c>
      <c r="L254" s="10" t="s">
        <v>811</v>
      </c>
      <c r="M254" s="10" t="s">
        <v>811</v>
      </c>
      <c r="N254" s="10" t="s">
        <v>811</v>
      </c>
      <c r="O254" s="10" t="s">
        <v>811</v>
      </c>
      <c r="P254" s="10"/>
      <c r="Q254" s="10" t="s">
        <v>811</v>
      </c>
      <c r="R254" s="10"/>
      <c r="S254" s="10" t="s">
        <v>811</v>
      </c>
      <c r="T254" s="10" t="s">
        <v>811</v>
      </c>
      <c r="U254" s="10" t="s">
        <v>811</v>
      </c>
      <c r="V254" s="10" t="s">
        <v>811</v>
      </c>
      <c r="W254" s="10" t="s">
        <v>811</v>
      </c>
      <c r="X254" s="10" t="s">
        <v>811</v>
      </c>
      <c r="Y254" s="10" t="s">
        <v>811</v>
      </c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21">
        <f>SUMIF(I254:AY254,"x",I$4:$AY253)</f>
        <v>744900</v>
      </c>
      <c r="BA254" s="12">
        <v>0</v>
      </c>
      <c r="BB254" s="3" t="s">
        <v>898</v>
      </c>
    </row>
    <row r="255" spans="1:54" s="3" customFormat="1" ht="18" customHeight="1" x14ac:dyDescent="0.25">
      <c r="A255" s="8">
        <f t="shared" si="3"/>
        <v>251</v>
      </c>
      <c r="B255" s="24">
        <v>1805313</v>
      </c>
      <c r="C255" s="9" t="s">
        <v>285</v>
      </c>
      <c r="D255" s="10">
        <v>1996</v>
      </c>
      <c r="E255" s="10" t="s">
        <v>5</v>
      </c>
      <c r="F255" s="10" t="s">
        <v>7</v>
      </c>
      <c r="G255" s="11" t="s">
        <v>840</v>
      </c>
      <c r="H255" s="11" t="s">
        <v>867</v>
      </c>
      <c r="I255" s="10" t="s">
        <v>811</v>
      </c>
      <c r="J255" s="10" t="s">
        <v>811</v>
      </c>
      <c r="K255" s="10" t="s">
        <v>811</v>
      </c>
      <c r="L255" s="10" t="s">
        <v>811</v>
      </c>
      <c r="M255" s="10" t="s">
        <v>811</v>
      </c>
      <c r="N255" s="10" t="s">
        <v>811</v>
      </c>
      <c r="O255" s="10" t="s">
        <v>811</v>
      </c>
      <c r="P255" s="10"/>
      <c r="Q255" s="10" t="s">
        <v>811</v>
      </c>
      <c r="R255" s="10"/>
      <c r="S255" s="10" t="s">
        <v>811</v>
      </c>
      <c r="T255" s="10" t="s">
        <v>811</v>
      </c>
      <c r="U255" s="10" t="s">
        <v>811</v>
      </c>
      <c r="V255" s="10" t="s">
        <v>811</v>
      </c>
      <c r="W255" s="10" t="s">
        <v>811</v>
      </c>
      <c r="X255" s="10" t="s">
        <v>811</v>
      </c>
      <c r="Y255" s="10" t="s">
        <v>811</v>
      </c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21">
        <f>SUMIF(I255:AY255,"x",I$4:$AY254)</f>
        <v>744900</v>
      </c>
      <c r="BA255" s="12">
        <v>0</v>
      </c>
      <c r="BB255" s="3" t="s">
        <v>898</v>
      </c>
    </row>
    <row r="256" spans="1:54" s="3" customFormat="1" ht="18" customHeight="1" x14ac:dyDescent="0.25">
      <c r="A256" s="8">
        <f t="shared" si="3"/>
        <v>252</v>
      </c>
      <c r="B256" s="24">
        <v>2103355</v>
      </c>
      <c r="C256" s="9" t="s">
        <v>286</v>
      </c>
      <c r="D256" s="10">
        <v>1995</v>
      </c>
      <c r="E256" s="10" t="s">
        <v>5</v>
      </c>
      <c r="F256" s="10" t="s">
        <v>7</v>
      </c>
      <c r="G256" s="11" t="s">
        <v>840</v>
      </c>
      <c r="H256" s="11" t="s">
        <v>867</v>
      </c>
      <c r="I256" s="10" t="s">
        <v>811</v>
      </c>
      <c r="J256" s="10" t="s">
        <v>811</v>
      </c>
      <c r="K256" s="10" t="s">
        <v>811</v>
      </c>
      <c r="L256" s="10"/>
      <c r="M256" s="10" t="s">
        <v>811</v>
      </c>
      <c r="N256" s="10" t="s">
        <v>811</v>
      </c>
      <c r="O256" s="10" t="s">
        <v>811</v>
      </c>
      <c r="P256" s="10"/>
      <c r="Q256" s="10" t="s">
        <v>811</v>
      </c>
      <c r="R256" s="10"/>
      <c r="S256" s="10" t="s">
        <v>811</v>
      </c>
      <c r="T256" s="10" t="s">
        <v>811</v>
      </c>
      <c r="U256" s="10" t="s">
        <v>811</v>
      </c>
      <c r="V256" s="10" t="s">
        <v>811</v>
      </c>
      <c r="W256" s="10" t="s">
        <v>811</v>
      </c>
      <c r="X256" s="10" t="s">
        <v>811</v>
      </c>
      <c r="Y256" s="10" t="s">
        <v>811</v>
      </c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21">
        <f>SUMIF(I256:AY256,"x",I$4:$AY255)</f>
        <v>639900</v>
      </c>
      <c r="BA256" s="12">
        <v>0</v>
      </c>
      <c r="BB256" s="3" t="s">
        <v>898</v>
      </c>
    </row>
    <row r="257" spans="1:54" s="3" customFormat="1" ht="18" customHeight="1" x14ac:dyDescent="0.25">
      <c r="A257" s="8">
        <f t="shared" si="3"/>
        <v>253</v>
      </c>
      <c r="B257" s="24">
        <v>2103299</v>
      </c>
      <c r="C257" s="9" t="s">
        <v>39</v>
      </c>
      <c r="D257" s="10">
        <v>1994</v>
      </c>
      <c r="E257" s="10" t="s">
        <v>5</v>
      </c>
      <c r="F257" s="10" t="s">
        <v>7</v>
      </c>
      <c r="G257" s="11" t="s">
        <v>840</v>
      </c>
      <c r="H257" s="11" t="s">
        <v>868</v>
      </c>
      <c r="I257" s="10" t="s">
        <v>811</v>
      </c>
      <c r="J257" s="10" t="s">
        <v>811</v>
      </c>
      <c r="K257" s="10" t="s">
        <v>811</v>
      </c>
      <c r="L257" s="10" t="s">
        <v>811</v>
      </c>
      <c r="M257" s="10" t="s">
        <v>811</v>
      </c>
      <c r="N257" s="10" t="s">
        <v>811</v>
      </c>
      <c r="O257" s="10" t="s">
        <v>811</v>
      </c>
      <c r="P257" s="10"/>
      <c r="Q257" s="10" t="s">
        <v>811</v>
      </c>
      <c r="R257" s="10"/>
      <c r="S257" s="10" t="s">
        <v>811</v>
      </c>
      <c r="T257" s="10" t="s">
        <v>811</v>
      </c>
      <c r="U257" s="10" t="s">
        <v>811</v>
      </c>
      <c r="V257" s="10" t="s">
        <v>811</v>
      </c>
      <c r="W257" s="10" t="s">
        <v>811</v>
      </c>
      <c r="X257" s="10" t="s">
        <v>811</v>
      </c>
      <c r="Y257" s="10" t="s">
        <v>811</v>
      </c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21">
        <f>SUMIF(I257:AY257,"x",I$4:$AY256)</f>
        <v>744900</v>
      </c>
      <c r="BA257" s="12">
        <v>0</v>
      </c>
      <c r="BB257" s="3" t="s">
        <v>898</v>
      </c>
    </row>
    <row r="258" spans="1:54" s="3" customFormat="1" ht="18" customHeight="1" x14ac:dyDescent="0.25">
      <c r="A258" s="8">
        <f t="shared" si="3"/>
        <v>254</v>
      </c>
      <c r="B258" s="24">
        <v>22041107</v>
      </c>
      <c r="C258" s="9" t="s">
        <v>748</v>
      </c>
      <c r="D258" s="10">
        <v>1999</v>
      </c>
      <c r="E258" s="10" t="s">
        <v>3</v>
      </c>
      <c r="F258" s="10" t="s">
        <v>7</v>
      </c>
      <c r="G258" s="11" t="s">
        <v>840</v>
      </c>
      <c r="H258" s="11" t="s">
        <v>868</v>
      </c>
      <c r="I258" s="10" t="s">
        <v>811</v>
      </c>
      <c r="J258" s="10"/>
      <c r="K258" s="10"/>
      <c r="L258" s="10"/>
      <c r="M258" s="10"/>
      <c r="N258" s="10" t="s">
        <v>811</v>
      </c>
      <c r="O258" s="10" t="s">
        <v>811</v>
      </c>
      <c r="P258" s="10"/>
      <c r="Q258" s="10" t="s">
        <v>811</v>
      </c>
      <c r="R258" s="10"/>
      <c r="S258" s="10" t="s">
        <v>811</v>
      </c>
      <c r="T258" s="10" t="s">
        <v>811</v>
      </c>
      <c r="U258" s="10" t="s">
        <v>811</v>
      </c>
      <c r="V258" s="10" t="s">
        <v>811</v>
      </c>
      <c r="W258" s="10" t="s">
        <v>811</v>
      </c>
      <c r="X258" s="10" t="s">
        <v>811</v>
      </c>
      <c r="Y258" s="10" t="s">
        <v>811</v>
      </c>
      <c r="Z258" s="10"/>
      <c r="AA258" s="10"/>
      <c r="AB258" s="10" t="s">
        <v>811</v>
      </c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21">
        <f>SUMIF(I258:AY258,"x",I$4:$AY257)</f>
        <v>585400</v>
      </c>
      <c r="BA258" s="12">
        <v>0</v>
      </c>
      <c r="BB258" s="3" t="s">
        <v>898</v>
      </c>
    </row>
    <row r="259" spans="1:54" s="3" customFormat="1" ht="18" customHeight="1" x14ac:dyDescent="0.25">
      <c r="A259" s="8">
        <f t="shared" si="3"/>
        <v>255</v>
      </c>
      <c r="B259" s="24">
        <v>1108217</v>
      </c>
      <c r="C259" s="9" t="s">
        <v>287</v>
      </c>
      <c r="D259" s="10">
        <v>1989</v>
      </c>
      <c r="E259" s="10" t="s">
        <v>5</v>
      </c>
      <c r="F259" s="10" t="s">
        <v>7</v>
      </c>
      <c r="G259" s="11" t="s">
        <v>840</v>
      </c>
      <c r="H259" s="11" t="s">
        <v>868</v>
      </c>
      <c r="I259" s="10" t="s">
        <v>811</v>
      </c>
      <c r="J259" s="10" t="s">
        <v>811</v>
      </c>
      <c r="K259" s="10" t="s">
        <v>811</v>
      </c>
      <c r="L259" s="10" t="s">
        <v>811</v>
      </c>
      <c r="M259" s="10" t="s">
        <v>811</v>
      </c>
      <c r="N259" s="10" t="s">
        <v>811</v>
      </c>
      <c r="O259" s="10" t="s">
        <v>811</v>
      </c>
      <c r="P259" s="10"/>
      <c r="Q259" s="10" t="s">
        <v>811</v>
      </c>
      <c r="R259" s="10"/>
      <c r="S259" s="10" t="s">
        <v>811</v>
      </c>
      <c r="T259" s="10" t="s">
        <v>811</v>
      </c>
      <c r="U259" s="10" t="s">
        <v>811</v>
      </c>
      <c r="V259" s="10" t="s">
        <v>811</v>
      </c>
      <c r="W259" s="10" t="s">
        <v>811</v>
      </c>
      <c r="X259" s="10" t="s">
        <v>811</v>
      </c>
      <c r="Y259" s="10" t="s">
        <v>811</v>
      </c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21">
        <f>SUMIF(I259:AY259,"x",I$4:$AY258)</f>
        <v>744900</v>
      </c>
      <c r="BA259" s="12">
        <v>0</v>
      </c>
      <c r="BB259" s="3" t="s">
        <v>898</v>
      </c>
    </row>
    <row r="260" spans="1:54" s="3" customFormat="1" ht="18" customHeight="1" x14ac:dyDescent="0.25">
      <c r="A260" s="8">
        <f t="shared" si="3"/>
        <v>256</v>
      </c>
      <c r="B260" s="24">
        <v>22091558</v>
      </c>
      <c r="C260" s="9" t="s">
        <v>288</v>
      </c>
      <c r="D260" s="10">
        <v>1995</v>
      </c>
      <c r="E260" s="10" t="s">
        <v>3</v>
      </c>
      <c r="F260" s="10" t="s">
        <v>7</v>
      </c>
      <c r="G260" s="11" t="s">
        <v>858</v>
      </c>
      <c r="H260" s="11" t="s">
        <v>869</v>
      </c>
      <c r="I260" s="10" t="s">
        <v>811</v>
      </c>
      <c r="J260" s="10"/>
      <c r="K260" s="10"/>
      <c r="L260" s="10"/>
      <c r="M260" s="10"/>
      <c r="N260" s="10" t="s">
        <v>811</v>
      </c>
      <c r="O260" s="10" t="s">
        <v>811</v>
      </c>
      <c r="P260" s="10"/>
      <c r="Q260" s="10" t="s">
        <v>811</v>
      </c>
      <c r="R260" s="10"/>
      <c r="S260" s="10" t="s">
        <v>811</v>
      </c>
      <c r="T260" s="10" t="s">
        <v>811</v>
      </c>
      <c r="U260" s="10" t="s">
        <v>811</v>
      </c>
      <c r="V260" s="10" t="s">
        <v>811</v>
      </c>
      <c r="W260" s="10" t="s">
        <v>811</v>
      </c>
      <c r="X260" s="10" t="s">
        <v>811</v>
      </c>
      <c r="Y260" s="10" t="s">
        <v>811</v>
      </c>
      <c r="Z260" s="10"/>
      <c r="AA260" s="10"/>
      <c r="AB260" s="10" t="s">
        <v>811</v>
      </c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21">
        <f>SUMIF(I260:AY260,"x",I$4:$AY259)</f>
        <v>585400</v>
      </c>
      <c r="BA260" s="12">
        <v>0</v>
      </c>
      <c r="BB260" s="3" t="s">
        <v>898</v>
      </c>
    </row>
    <row r="261" spans="1:54" s="3" customFormat="1" ht="18" customHeight="1" x14ac:dyDescent="0.25">
      <c r="A261" s="8">
        <f t="shared" si="3"/>
        <v>257</v>
      </c>
      <c r="B261" s="24">
        <v>2204306</v>
      </c>
      <c r="C261" s="9" t="s">
        <v>289</v>
      </c>
      <c r="D261" s="10">
        <v>1994</v>
      </c>
      <c r="E261" s="10" t="s">
        <v>3</v>
      </c>
      <c r="F261" s="10" t="s">
        <v>7</v>
      </c>
      <c r="G261" s="11" t="s">
        <v>860</v>
      </c>
      <c r="H261" s="11" t="s">
        <v>869</v>
      </c>
      <c r="I261" s="10" t="s">
        <v>811</v>
      </c>
      <c r="J261" s="10"/>
      <c r="K261" s="10"/>
      <c r="L261" s="10"/>
      <c r="M261" s="10"/>
      <c r="N261" s="10" t="s">
        <v>811</v>
      </c>
      <c r="O261" s="10" t="s">
        <v>811</v>
      </c>
      <c r="P261" s="10"/>
      <c r="Q261" s="10" t="s">
        <v>811</v>
      </c>
      <c r="R261" s="10"/>
      <c r="S261" s="10" t="s">
        <v>811</v>
      </c>
      <c r="T261" s="10" t="s">
        <v>811</v>
      </c>
      <c r="U261" s="10" t="s">
        <v>811</v>
      </c>
      <c r="V261" s="10" t="s">
        <v>811</v>
      </c>
      <c r="W261" s="10" t="s">
        <v>811</v>
      </c>
      <c r="X261" s="10" t="s">
        <v>811</v>
      </c>
      <c r="Y261" s="10" t="s">
        <v>811</v>
      </c>
      <c r="Z261" s="10"/>
      <c r="AA261" s="10"/>
      <c r="AB261" s="10" t="s">
        <v>811</v>
      </c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21">
        <f>SUMIF(I261:AY261,"x",I$4:$AY260)</f>
        <v>585400</v>
      </c>
      <c r="BA261" s="12">
        <v>0</v>
      </c>
      <c r="BB261" s="3" t="s">
        <v>898</v>
      </c>
    </row>
    <row r="262" spans="1:54" s="3" customFormat="1" ht="18" customHeight="1" x14ac:dyDescent="0.25">
      <c r="A262" s="8">
        <f t="shared" si="3"/>
        <v>258</v>
      </c>
      <c r="B262" s="24">
        <v>509010</v>
      </c>
      <c r="C262" s="9" t="s">
        <v>290</v>
      </c>
      <c r="D262" s="10">
        <v>1984</v>
      </c>
      <c r="E262" s="10" t="s">
        <v>3</v>
      </c>
      <c r="F262" s="10" t="s">
        <v>7</v>
      </c>
      <c r="G262" s="11" t="s">
        <v>840</v>
      </c>
      <c r="H262" s="11" t="s">
        <v>869</v>
      </c>
      <c r="I262" s="10" t="s">
        <v>811</v>
      </c>
      <c r="J262" s="10"/>
      <c r="K262" s="10"/>
      <c r="L262" s="10"/>
      <c r="M262" s="10"/>
      <c r="N262" s="10" t="s">
        <v>811</v>
      </c>
      <c r="O262" s="10" t="s">
        <v>811</v>
      </c>
      <c r="P262" s="10"/>
      <c r="Q262" s="10" t="s">
        <v>811</v>
      </c>
      <c r="R262" s="10"/>
      <c r="S262" s="10" t="s">
        <v>811</v>
      </c>
      <c r="T262" s="10" t="s">
        <v>811</v>
      </c>
      <c r="U262" s="10" t="s">
        <v>811</v>
      </c>
      <c r="V262" s="10" t="s">
        <v>811</v>
      </c>
      <c r="W262" s="10" t="s">
        <v>811</v>
      </c>
      <c r="X262" s="10" t="s">
        <v>811</v>
      </c>
      <c r="Y262" s="10" t="s">
        <v>811</v>
      </c>
      <c r="Z262" s="10"/>
      <c r="AA262" s="10"/>
      <c r="AB262" s="10" t="s">
        <v>811</v>
      </c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21">
        <f>SUMIF(I262:AY262,"x",I$4:$AY261)</f>
        <v>585400</v>
      </c>
      <c r="BA262" s="12">
        <v>0</v>
      </c>
      <c r="BB262" s="3" t="s">
        <v>898</v>
      </c>
    </row>
    <row r="263" spans="1:54" s="3" customFormat="1" ht="18" customHeight="1" x14ac:dyDescent="0.25">
      <c r="A263" s="8">
        <f t="shared" ref="A263:A326" si="4">A262+1</f>
        <v>259</v>
      </c>
      <c r="B263" s="24">
        <v>2104452</v>
      </c>
      <c r="C263" s="9" t="s">
        <v>291</v>
      </c>
      <c r="D263" s="10">
        <v>1998</v>
      </c>
      <c r="E263" s="10" t="s">
        <v>3</v>
      </c>
      <c r="F263" s="10" t="s">
        <v>7</v>
      </c>
      <c r="G263" s="11" t="s">
        <v>840</v>
      </c>
      <c r="H263" s="11" t="s">
        <v>869</v>
      </c>
      <c r="I263" s="10" t="s">
        <v>811</v>
      </c>
      <c r="J263" s="10"/>
      <c r="K263" s="10"/>
      <c r="L263" s="10"/>
      <c r="M263" s="10"/>
      <c r="N263" s="10" t="s">
        <v>811</v>
      </c>
      <c r="O263" s="10" t="s">
        <v>811</v>
      </c>
      <c r="P263" s="10"/>
      <c r="Q263" s="10" t="s">
        <v>811</v>
      </c>
      <c r="R263" s="10"/>
      <c r="S263" s="10" t="s">
        <v>811</v>
      </c>
      <c r="T263" s="10" t="s">
        <v>811</v>
      </c>
      <c r="U263" s="10" t="s">
        <v>811</v>
      </c>
      <c r="V263" s="10" t="s">
        <v>811</v>
      </c>
      <c r="W263" s="10" t="s">
        <v>811</v>
      </c>
      <c r="X263" s="10" t="s">
        <v>811</v>
      </c>
      <c r="Y263" s="10" t="s">
        <v>811</v>
      </c>
      <c r="Z263" s="10"/>
      <c r="AA263" s="10"/>
      <c r="AB263" s="10" t="s">
        <v>811</v>
      </c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21">
        <f>SUMIF(I263:AY263,"x",I$4:$AY262)</f>
        <v>585400</v>
      </c>
      <c r="BA263" s="12">
        <v>0</v>
      </c>
      <c r="BB263" s="3" t="s">
        <v>898</v>
      </c>
    </row>
    <row r="264" spans="1:54" s="3" customFormat="1" ht="18" customHeight="1" x14ac:dyDescent="0.25">
      <c r="A264" s="8">
        <f t="shared" si="4"/>
        <v>260</v>
      </c>
      <c r="B264" s="24">
        <v>1203073</v>
      </c>
      <c r="C264" s="9" t="s">
        <v>292</v>
      </c>
      <c r="D264" s="10">
        <v>1978</v>
      </c>
      <c r="E264" s="10" t="s">
        <v>3</v>
      </c>
      <c r="F264" s="10" t="s">
        <v>7</v>
      </c>
      <c r="G264" s="11" t="s">
        <v>840</v>
      </c>
      <c r="H264" s="11" t="s">
        <v>869</v>
      </c>
      <c r="I264" s="10" t="s">
        <v>811</v>
      </c>
      <c r="J264" s="10"/>
      <c r="K264" s="10"/>
      <c r="L264" s="10"/>
      <c r="M264" s="10"/>
      <c r="N264" s="10" t="s">
        <v>811</v>
      </c>
      <c r="O264" s="10" t="s">
        <v>811</v>
      </c>
      <c r="P264" s="10"/>
      <c r="Q264" s="10" t="s">
        <v>811</v>
      </c>
      <c r="R264" s="10"/>
      <c r="S264" s="10" t="s">
        <v>811</v>
      </c>
      <c r="T264" s="10" t="s">
        <v>811</v>
      </c>
      <c r="U264" s="10" t="s">
        <v>811</v>
      </c>
      <c r="V264" s="10" t="s">
        <v>811</v>
      </c>
      <c r="W264" s="10" t="s">
        <v>811</v>
      </c>
      <c r="X264" s="10" t="s">
        <v>811</v>
      </c>
      <c r="Y264" s="10" t="s">
        <v>811</v>
      </c>
      <c r="Z264" s="10"/>
      <c r="AA264" s="10"/>
      <c r="AB264" s="10" t="s">
        <v>811</v>
      </c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21">
        <f>SUMIF(I264:AY264,"x",I$4:$AY263)</f>
        <v>585400</v>
      </c>
      <c r="BA264" s="12">
        <v>0</v>
      </c>
      <c r="BB264" s="3" t="s">
        <v>898</v>
      </c>
    </row>
    <row r="265" spans="1:54" s="3" customFormat="1" ht="18" customHeight="1" x14ac:dyDescent="0.25">
      <c r="A265" s="8">
        <f t="shared" si="4"/>
        <v>261</v>
      </c>
      <c r="B265" s="24">
        <v>2010552</v>
      </c>
      <c r="C265" s="9" t="s">
        <v>253</v>
      </c>
      <c r="D265" s="10">
        <v>1998</v>
      </c>
      <c r="E265" s="10" t="s">
        <v>5</v>
      </c>
      <c r="F265" s="14" t="s">
        <v>7</v>
      </c>
      <c r="G265" s="11" t="s">
        <v>840</v>
      </c>
      <c r="H265" s="11" t="s">
        <v>869</v>
      </c>
      <c r="I265" s="10" t="s">
        <v>811</v>
      </c>
      <c r="J265" s="10" t="s">
        <v>811</v>
      </c>
      <c r="K265" s="10" t="s">
        <v>811</v>
      </c>
      <c r="L265" s="10"/>
      <c r="M265" s="10" t="s">
        <v>811</v>
      </c>
      <c r="N265" s="10" t="s">
        <v>811</v>
      </c>
      <c r="O265" s="10" t="s">
        <v>811</v>
      </c>
      <c r="P265" s="10"/>
      <c r="Q265" s="10" t="s">
        <v>811</v>
      </c>
      <c r="R265" s="10"/>
      <c r="S265" s="10" t="s">
        <v>811</v>
      </c>
      <c r="T265" s="10" t="s">
        <v>811</v>
      </c>
      <c r="U265" s="10" t="s">
        <v>811</v>
      </c>
      <c r="V265" s="10" t="s">
        <v>811</v>
      </c>
      <c r="W265" s="10" t="s">
        <v>811</v>
      </c>
      <c r="X265" s="10" t="s">
        <v>811</v>
      </c>
      <c r="Y265" s="10" t="s">
        <v>811</v>
      </c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21">
        <f>SUMIF(I265:AY265,"x",I$4:$AY264)</f>
        <v>639900</v>
      </c>
      <c r="BA265" s="12">
        <v>0</v>
      </c>
      <c r="BB265" s="3" t="s">
        <v>898</v>
      </c>
    </row>
    <row r="266" spans="1:54" s="3" customFormat="1" ht="18" customHeight="1" x14ac:dyDescent="0.25">
      <c r="A266" s="8">
        <f t="shared" si="4"/>
        <v>262</v>
      </c>
      <c r="B266" s="24">
        <v>1810348</v>
      </c>
      <c r="C266" s="9" t="s">
        <v>293</v>
      </c>
      <c r="D266" s="10">
        <v>1992</v>
      </c>
      <c r="E266" s="10" t="s">
        <v>5</v>
      </c>
      <c r="F266" s="10" t="s">
        <v>7</v>
      </c>
      <c r="G266" s="11" t="s">
        <v>840</v>
      </c>
      <c r="H266" s="11" t="s">
        <v>869</v>
      </c>
      <c r="I266" s="10" t="s">
        <v>811</v>
      </c>
      <c r="J266" s="10" t="s">
        <v>811</v>
      </c>
      <c r="K266" s="10" t="s">
        <v>811</v>
      </c>
      <c r="L266" s="10"/>
      <c r="M266" s="10" t="s">
        <v>811</v>
      </c>
      <c r="N266" s="10" t="s">
        <v>811</v>
      </c>
      <c r="O266" s="10" t="s">
        <v>811</v>
      </c>
      <c r="P266" s="10"/>
      <c r="Q266" s="10" t="s">
        <v>811</v>
      </c>
      <c r="R266" s="10"/>
      <c r="S266" s="10" t="s">
        <v>811</v>
      </c>
      <c r="T266" s="10" t="s">
        <v>811</v>
      </c>
      <c r="U266" s="10" t="s">
        <v>811</v>
      </c>
      <c r="V266" s="10"/>
      <c r="W266" s="10" t="s">
        <v>811</v>
      </c>
      <c r="X266" s="10" t="s">
        <v>811</v>
      </c>
      <c r="Y266" s="10" t="s">
        <v>811</v>
      </c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21">
        <f>SUMIF(I266:AY266,"x",I$4:$AY265)</f>
        <v>573400</v>
      </c>
      <c r="BA266" s="15" t="s">
        <v>774</v>
      </c>
      <c r="BB266" s="3" t="s">
        <v>898</v>
      </c>
    </row>
    <row r="267" spans="1:54" s="3" customFormat="1" ht="18" customHeight="1" x14ac:dyDescent="0.25">
      <c r="A267" s="8">
        <f t="shared" si="4"/>
        <v>263</v>
      </c>
      <c r="B267" s="24">
        <v>23081909</v>
      </c>
      <c r="C267" s="9" t="s">
        <v>34</v>
      </c>
      <c r="D267" s="10">
        <v>1998</v>
      </c>
      <c r="E267" s="10" t="s">
        <v>5</v>
      </c>
      <c r="F267" s="10" t="s">
        <v>7</v>
      </c>
      <c r="G267" s="11" t="s">
        <v>840</v>
      </c>
      <c r="H267" s="11" t="s">
        <v>869</v>
      </c>
      <c r="I267" s="10" t="s">
        <v>811</v>
      </c>
      <c r="J267" s="10" t="s">
        <v>811</v>
      </c>
      <c r="K267" s="10" t="s">
        <v>811</v>
      </c>
      <c r="L267" s="10"/>
      <c r="M267" s="10" t="s">
        <v>811</v>
      </c>
      <c r="N267" s="10" t="s">
        <v>811</v>
      </c>
      <c r="O267" s="10" t="s">
        <v>811</v>
      </c>
      <c r="P267" s="10"/>
      <c r="Q267" s="10" t="s">
        <v>811</v>
      </c>
      <c r="R267" s="10"/>
      <c r="S267" s="10" t="s">
        <v>811</v>
      </c>
      <c r="T267" s="10" t="s">
        <v>811</v>
      </c>
      <c r="U267" s="10" t="s">
        <v>811</v>
      </c>
      <c r="V267" s="10" t="s">
        <v>811</v>
      </c>
      <c r="W267" s="10" t="s">
        <v>811</v>
      </c>
      <c r="X267" s="10" t="s">
        <v>811</v>
      </c>
      <c r="Y267" s="10" t="s">
        <v>811</v>
      </c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21">
        <f>SUMIF(I267:AY267,"x",I$4:$AY266)</f>
        <v>639900</v>
      </c>
      <c r="BA267" s="12">
        <v>0</v>
      </c>
      <c r="BB267" s="3" t="s">
        <v>898</v>
      </c>
    </row>
    <row r="268" spans="1:54" s="3" customFormat="1" ht="18" customHeight="1" x14ac:dyDescent="0.25">
      <c r="A268" s="8">
        <f t="shared" si="4"/>
        <v>264</v>
      </c>
      <c r="B268" s="24">
        <v>22051236</v>
      </c>
      <c r="C268" s="9" t="s">
        <v>294</v>
      </c>
      <c r="D268" s="10">
        <v>1999</v>
      </c>
      <c r="E268" s="10" t="s">
        <v>5</v>
      </c>
      <c r="F268" s="14" t="s">
        <v>7</v>
      </c>
      <c r="G268" s="11" t="s">
        <v>860</v>
      </c>
      <c r="H268" s="11" t="s">
        <v>870</v>
      </c>
      <c r="I268" s="10" t="s">
        <v>811</v>
      </c>
      <c r="J268" s="10" t="s">
        <v>811</v>
      </c>
      <c r="K268" s="10" t="s">
        <v>811</v>
      </c>
      <c r="L268" s="10"/>
      <c r="M268" s="10" t="s">
        <v>811</v>
      </c>
      <c r="N268" s="10" t="s">
        <v>811</v>
      </c>
      <c r="O268" s="10" t="s">
        <v>811</v>
      </c>
      <c r="P268" s="10"/>
      <c r="Q268" s="10" t="s">
        <v>811</v>
      </c>
      <c r="R268" s="10"/>
      <c r="S268" s="10" t="s">
        <v>811</v>
      </c>
      <c r="T268" s="10" t="s">
        <v>811</v>
      </c>
      <c r="U268" s="10" t="s">
        <v>811</v>
      </c>
      <c r="V268" s="10" t="s">
        <v>811</v>
      </c>
      <c r="W268" s="10" t="s">
        <v>811</v>
      </c>
      <c r="X268" s="10" t="s">
        <v>811</v>
      </c>
      <c r="Y268" s="10" t="s">
        <v>811</v>
      </c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21">
        <f>SUMIF(I268:AY268,"x",I$4:$AY267)</f>
        <v>639900</v>
      </c>
      <c r="BA268" s="12">
        <v>0</v>
      </c>
      <c r="BB268" s="3" t="s">
        <v>898</v>
      </c>
    </row>
    <row r="269" spans="1:54" s="3" customFormat="1" ht="18" customHeight="1" x14ac:dyDescent="0.25">
      <c r="A269" s="8">
        <f t="shared" si="4"/>
        <v>265</v>
      </c>
      <c r="B269" s="24">
        <v>2201088</v>
      </c>
      <c r="C269" s="9" t="s">
        <v>295</v>
      </c>
      <c r="D269" s="10">
        <v>1997</v>
      </c>
      <c r="E269" s="10" t="s">
        <v>5</v>
      </c>
      <c r="F269" s="10" t="s">
        <v>7</v>
      </c>
      <c r="G269" s="11" t="s">
        <v>860</v>
      </c>
      <c r="H269" s="11" t="s">
        <v>870</v>
      </c>
      <c r="I269" s="10" t="s">
        <v>811</v>
      </c>
      <c r="J269" s="10" t="s">
        <v>811</v>
      </c>
      <c r="K269" s="10" t="s">
        <v>811</v>
      </c>
      <c r="L269" s="10"/>
      <c r="M269" s="10" t="s">
        <v>811</v>
      </c>
      <c r="N269" s="10" t="s">
        <v>811</v>
      </c>
      <c r="O269" s="10" t="s">
        <v>811</v>
      </c>
      <c r="P269" s="10"/>
      <c r="Q269" s="10" t="s">
        <v>811</v>
      </c>
      <c r="R269" s="10"/>
      <c r="S269" s="10" t="s">
        <v>811</v>
      </c>
      <c r="T269" s="10" t="s">
        <v>811</v>
      </c>
      <c r="U269" s="10" t="s">
        <v>811</v>
      </c>
      <c r="V269" s="10" t="s">
        <v>811</v>
      </c>
      <c r="W269" s="10" t="s">
        <v>811</v>
      </c>
      <c r="X269" s="10" t="s">
        <v>811</v>
      </c>
      <c r="Y269" s="10" t="s">
        <v>811</v>
      </c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21">
        <f>SUMIF(I269:AY269,"x",I$4:$AY268)</f>
        <v>639900</v>
      </c>
      <c r="BA269" s="12">
        <v>0</v>
      </c>
      <c r="BB269" s="3" t="s">
        <v>898</v>
      </c>
    </row>
    <row r="270" spans="1:54" s="3" customFormat="1" ht="18" customHeight="1" x14ac:dyDescent="0.25">
      <c r="A270" s="8">
        <f t="shared" si="4"/>
        <v>266</v>
      </c>
      <c r="B270" s="24">
        <v>1806172</v>
      </c>
      <c r="C270" s="9" t="s">
        <v>296</v>
      </c>
      <c r="D270" s="10">
        <v>1994</v>
      </c>
      <c r="E270" s="10" t="s">
        <v>5</v>
      </c>
      <c r="F270" s="14" t="s">
        <v>7</v>
      </c>
      <c r="G270" s="11" t="s">
        <v>858</v>
      </c>
      <c r="H270" s="11" t="s">
        <v>871</v>
      </c>
      <c r="I270" s="10" t="s">
        <v>811</v>
      </c>
      <c r="J270" s="10" t="s">
        <v>811</v>
      </c>
      <c r="K270" s="10" t="s">
        <v>811</v>
      </c>
      <c r="L270" s="10"/>
      <c r="M270" s="10" t="s">
        <v>811</v>
      </c>
      <c r="N270" s="10" t="s">
        <v>811</v>
      </c>
      <c r="O270" s="10" t="s">
        <v>811</v>
      </c>
      <c r="P270" s="10"/>
      <c r="Q270" s="10" t="s">
        <v>811</v>
      </c>
      <c r="R270" s="10"/>
      <c r="S270" s="10" t="s">
        <v>811</v>
      </c>
      <c r="T270" s="10" t="s">
        <v>811</v>
      </c>
      <c r="U270" s="10" t="s">
        <v>811</v>
      </c>
      <c r="V270" s="10" t="s">
        <v>811</v>
      </c>
      <c r="W270" s="10" t="s">
        <v>811</v>
      </c>
      <c r="X270" s="10" t="s">
        <v>811</v>
      </c>
      <c r="Y270" s="10" t="s">
        <v>811</v>
      </c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21">
        <f>SUMIF(I270:AY270,"x",I$4:$AY269)</f>
        <v>639900</v>
      </c>
      <c r="BA270" s="12">
        <v>0</v>
      </c>
      <c r="BB270" s="3" t="s">
        <v>898</v>
      </c>
    </row>
    <row r="271" spans="1:54" s="3" customFormat="1" ht="18" customHeight="1" x14ac:dyDescent="0.25">
      <c r="A271" s="8">
        <f t="shared" si="4"/>
        <v>267</v>
      </c>
      <c r="B271" s="24">
        <v>802027</v>
      </c>
      <c r="C271" s="9" t="s">
        <v>759</v>
      </c>
      <c r="D271" s="10">
        <v>1984</v>
      </c>
      <c r="E271" s="10" t="s">
        <v>3</v>
      </c>
      <c r="F271" s="10" t="s">
        <v>7</v>
      </c>
      <c r="G271" s="11" t="s">
        <v>858</v>
      </c>
      <c r="H271" s="11" t="s">
        <v>871</v>
      </c>
      <c r="I271" s="10" t="s">
        <v>811</v>
      </c>
      <c r="J271" s="10"/>
      <c r="K271" s="10"/>
      <c r="L271" s="10"/>
      <c r="M271" s="10"/>
      <c r="N271" s="10" t="s">
        <v>811</v>
      </c>
      <c r="O271" s="10" t="s">
        <v>811</v>
      </c>
      <c r="P271" s="10"/>
      <c r="Q271" s="10" t="s">
        <v>811</v>
      </c>
      <c r="R271" s="10"/>
      <c r="S271" s="10" t="s">
        <v>811</v>
      </c>
      <c r="T271" s="10" t="s">
        <v>811</v>
      </c>
      <c r="U271" s="10" t="s">
        <v>811</v>
      </c>
      <c r="V271" s="10" t="s">
        <v>811</v>
      </c>
      <c r="W271" s="10" t="s">
        <v>811</v>
      </c>
      <c r="X271" s="10" t="s">
        <v>811</v>
      </c>
      <c r="Y271" s="10" t="s">
        <v>811</v>
      </c>
      <c r="Z271" s="10"/>
      <c r="AA271" s="10"/>
      <c r="AB271" s="10" t="s">
        <v>811</v>
      </c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21">
        <f>SUMIF(I271:AY271,"x",I$4:$AY270)</f>
        <v>585400</v>
      </c>
      <c r="BA271" s="12">
        <v>0</v>
      </c>
      <c r="BB271" s="3" t="s">
        <v>898</v>
      </c>
    </row>
    <row r="272" spans="1:54" s="3" customFormat="1" ht="18" customHeight="1" x14ac:dyDescent="0.25">
      <c r="A272" s="8">
        <f t="shared" si="4"/>
        <v>268</v>
      </c>
      <c r="B272" s="24">
        <v>2209504</v>
      </c>
      <c r="C272" s="9" t="s">
        <v>297</v>
      </c>
      <c r="D272" s="10">
        <v>1999</v>
      </c>
      <c r="E272" s="10" t="s">
        <v>3</v>
      </c>
      <c r="F272" s="10" t="s">
        <v>7</v>
      </c>
      <c r="G272" s="11" t="s">
        <v>858</v>
      </c>
      <c r="H272" s="11" t="s">
        <v>871</v>
      </c>
      <c r="I272" s="10" t="s">
        <v>811</v>
      </c>
      <c r="J272" s="10"/>
      <c r="K272" s="10"/>
      <c r="L272" s="10"/>
      <c r="M272" s="10"/>
      <c r="N272" s="10" t="s">
        <v>811</v>
      </c>
      <c r="O272" s="10" t="s">
        <v>811</v>
      </c>
      <c r="P272" s="10"/>
      <c r="Q272" s="10" t="s">
        <v>811</v>
      </c>
      <c r="R272" s="10"/>
      <c r="S272" s="10" t="s">
        <v>811</v>
      </c>
      <c r="T272" s="10" t="s">
        <v>811</v>
      </c>
      <c r="U272" s="10" t="s">
        <v>811</v>
      </c>
      <c r="V272" s="10" t="s">
        <v>811</v>
      </c>
      <c r="W272" s="10" t="s">
        <v>811</v>
      </c>
      <c r="X272" s="10" t="s">
        <v>811</v>
      </c>
      <c r="Y272" s="10" t="s">
        <v>811</v>
      </c>
      <c r="Z272" s="10"/>
      <c r="AA272" s="10"/>
      <c r="AB272" s="10" t="s">
        <v>811</v>
      </c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21">
        <f>SUMIF(I272:AY272,"x",I$4:$AY271)</f>
        <v>585400</v>
      </c>
      <c r="BA272" s="12">
        <v>0</v>
      </c>
      <c r="BB272" s="3" t="s">
        <v>898</v>
      </c>
    </row>
    <row r="273" spans="1:54" s="3" customFormat="1" ht="18" customHeight="1" x14ac:dyDescent="0.25">
      <c r="A273" s="8">
        <f t="shared" si="4"/>
        <v>269</v>
      </c>
      <c r="B273" s="24">
        <v>2211527</v>
      </c>
      <c r="C273" s="9" t="s">
        <v>298</v>
      </c>
      <c r="D273" s="10">
        <v>1998</v>
      </c>
      <c r="E273" s="10" t="s">
        <v>3</v>
      </c>
      <c r="F273" s="10" t="s">
        <v>7</v>
      </c>
      <c r="G273" s="11" t="s">
        <v>858</v>
      </c>
      <c r="H273" s="11" t="s">
        <v>871</v>
      </c>
      <c r="I273" s="10" t="s">
        <v>811</v>
      </c>
      <c r="J273" s="10"/>
      <c r="K273" s="10"/>
      <c r="L273" s="10"/>
      <c r="M273" s="10"/>
      <c r="N273" s="10" t="s">
        <v>811</v>
      </c>
      <c r="O273" s="10" t="s">
        <v>811</v>
      </c>
      <c r="P273" s="10"/>
      <c r="Q273" s="10" t="s">
        <v>811</v>
      </c>
      <c r="R273" s="10"/>
      <c r="S273" s="10" t="s">
        <v>811</v>
      </c>
      <c r="T273" s="10" t="s">
        <v>811</v>
      </c>
      <c r="U273" s="10" t="s">
        <v>811</v>
      </c>
      <c r="V273" s="10" t="s">
        <v>811</v>
      </c>
      <c r="W273" s="10" t="s">
        <v>811</v>
      </c>
      <c r="X273" s="10" t="s">
        <v>811</v>
      </c>
      <c r="Y273" s="10" t="s">
        <v>811</v>
      </c>
      <c r="Z273" s="10"/>
      <c r="AA273" s="10"/>
      <c r="AB273" s="10" t="s">
        <v>811</v>
      </c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21">
        <f>SUMIF(I273:AY273,"x",I$4:$AY272)</f>
        <v>585400</v>
      </c>
      <c r="BA273" s="12">
        <v>0</v>
      </c>
      <c r="BB273" s="3" t="s">
        <v>898</v>
      </c>
    </row>
    <row r="274" spans="1:54" s="3" customFormat="1" ht="18" customHeight="1" x14ac:dyDescent="0.25">
      <c r="A274" s="8">
        <f t="shared" si="4"/>
        <v>270</v>
      </c>
      <c r="B274" s="24">
        <v>2302400</v>
      </c>
      <c r="C274" s="9" t="s">
        <v>299</v>
      </c>
      <c r="D274" s="10">
        <v>2000</v>
      </c>
      <c r="E274" s="10" t="s">
        <v>3</v>
      </c>
      <c r="F274" s="10" t="s">
        <v>7</v>
      </c>
      <c r="G274" s="11" t="s">
        <v>860</v>
      </c>
      <c r="H274" s="11" t="s">
        <v>871</v>
      </c>
      <c r="I274" s="10" t="s">
        <v>811</v>
      </c>
      <c r="J274" s="10"/>
      <c r="K274" s="10"/>
      <c r="L274" s="10"/>
      <c r="M274" s="10"/>
      <c r="N274" s="10" t="s">
        <v>811</v>
      </c>
      <c r="O274" s="10" t="s">
        <v>811</v>
      </c>
      <c r="P274" s="10"/>
      <c r="Q274" s="10" t="s">
        <v>811</v>
      </c>
      <c r="R274" s="10"/>
      <c r="S274" s="10" t="s">
        <v>811</v>
      </c>
      <c r="T274" s="10" t="s">
        <v>811</v>
      </c>
      <c r="U274" s="10" t="s">
        <v>811</v>
      </c>
      <c r="V274" s="10" t="s">
        <v>811</v>
      </c>
      <c r="W274" s="10" t="s">
        <v>811</v>
      </c>
      <c r="X274" s="10" t="s">
        <v>811</v>
      </c>
      <c r="Y274" s="10" t="s">
        <v>811</v>
      </c>
      <c r="Z274" s="10"/>
      <c r="AA274" s="10"/>
      <c r="AB274" s="10" t="s">
        <v>811</v>
      </c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21">
        <f>SUMIF(I274:AY274,"x",I$4:$AY273)</f>
        <v>585400</v>
      </c>
      <c r="BA274" s="12">
        <v>0</v>
      </c>
      <c r="BB274" s="3" t="s">
        <v>898</v>
      </c>
    </row>
    <row r="275" spans="1:54" s="3" customFormat="1" ht="18" customHeight="1" x14ac:dyDescent="0.25">
      <c r="A275" s="8">
        <f t="shared" si="4"/>
        <v>271</v>
      </c>
      <c r="B275" s="24">
        <v>2211418</v>
      </c>
      <c r="C275" s="9" t="s">
        <v>300</v>
      </c>
      <c r="D275" s="10">
        <v>1997</v>
      </c>
      <c r="E275" s="10" t="s">
        <v>5</v>
      </c>
      <c r="F275" s="10" t="s">
        <v>7</v>
      </c>
      <c r="G275" s="11" t="s">
        <v>860</v>
      </c>
      <c r="H275" s="11" t="s">
        <v>871</v>
      </c>
      <c r="I275" s="10" t="s">
        <v>811</v>
      </c>
      <c r="J275" s="10" t="s">
        <v>811</v>
      </c>
      <c r="K275" s="10" t="s">
        <v>811</v>
      </c>
      <c r="L275" s="10"/>
      <c r="M275" s="10" t="s">
        <v>811</v>
      </c>
      <c r="N275" s="10" t="s">
        <v>811</v>
      </c>
      <c r="O275" s="10" t="s">
        <v>811</v>
      </c>
      <c r="P275" s="10"/>
      <c r="Q275" s="10" t="s">
        <v>811</v>
      </c>
      <c r="R275" s="10"/>
      <c r="S275" s="10" t="s">
        <v>811</v>
      </c>
      <c r="T275" s="10" t="s">
        <v>811</v>
      </c>
      <c r="U275" s="10" t="s">
        <v>811</v>
      </c>
      <c r="V275" s="10" t="s">
        <v>811</v>
      </c>
      <c r="W275" s="10" t="s">
        <v>811</v>
      </c>
      <c r="X275" s="10" t="s">
        <v>811</v>
      </c>
      <c r="Y275" s="10" t="s">
        <v>811</v>
      </c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21">
        <f>SUMIF(I275:AY275,"x",I$4:$AY274)</f>
        <v>639900</v>
      </c>
      <c r="BA275" s="12">
        <v>0</v>
      </c>
      <c r="BB275" s="3" t="s">
        <v>898</v>
      </c>
    </row>
    <row r="276" spans="1:54" s="3" customFormat="1" ht="18" customHeight="1" x14ac:dyDescent="0.25">
      <c r="A276" s="8">
        <f t="shared" si="4"/>
        <v>272</v>
      </c>
      <c r="B276" s="24">
        <v>22101703</v>
      </c>
      <c r="C276" s="9" t="s">
        <v>40</v>
      </c>
      <c r="D276" s="10">
        <v>1997</v>
      </c>
      <c r="E276" s="10" t="s">
        <v>5</v>
      </c>
      <c r="F276" s="10" t="s">
        <v>7</v>
      </c>
      <c r="G276" s="11" t="s">
        <v>860</v>
      </c>
      <c r="H276" s="11" t="s">
        <v>871</v>
      </c>
      <c r="I276" s="10" t="s">
        <v>811</v>
      </c>
      <c r="J276" s="10" t="s">
        <v>811</v>
      </c>
      <c r="K276" s="10" t="s">
        <v>811</v>
      </c>
      <c r="L276" s="10"/>
      <c r="M276" s="10" t="s">
        <v>811</v>
      </c>
      <c r="N276" s="10" t="s">
        <v>811</v>
      </c>
      <c r="O276" s="10" t="s">
        <v>811</v>
      </c>
      <c r="P276" s="10"/>
      <c r="Q276" s="10" t="s">
        <v>811</v>
      </c>
      <c r="R276" s="10"/>
      <c r="S276" s="10" t="s">
        <v>811</v>
      </c>
      <c r="T276" s="10" t="s">
        <v>811</v>
      </c>
      <c r="U276" s="10" t="s">
        <v>811</v>
      </c>
      <c r="V276" s="10" t="s">
        <v>811</v>
      </c>
      <c r="W276" s="10" t="s">
        <v>811</v>
      </c>
      <c r="X276" s="10" t="s">
        <v>811</v>
      </c>
      <c r="Y276" s="10" t="s">
        <v>811</v>
      </c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21">
        <f>SUMIF(I276:AY276,"x",I$4:$AY275)</f>
        <v>639900</v>
      </c>
      <c r="BA276" s="12">
        <v>0</v>
      </c>
      <c r="BB276" s="3" t="s">
        <v>898</v>
      </c>
    </row>
    <row r="277" spans="1:54" s="3" customFormat="1" ht="18" customHeight="1" x14ac:dyDescent="0.25">
      <c r="A277" s="8">
        <f t="shared" si="4"/>
        <v>273</v>
      </c>
      <c r="B277" s="24">
        <v>2211419</v>
      </c>
      <c r="C277" s="9" t="s">
        <v>301</v>
      </c>
      <c r="D277" s="10">
        <v>2000</v>
      </c>
      <c r="E277" s="10" t="s">
        <v>5</v>
      </c>
      <c r="F277" s="10" t="s">
        <v>7</v>
      </c>
      <c r="G277" s="11" t="s">
        <v>860</v>
      </c>
      <c r="H277" s="11" t="s">
        <v>871</v>
      </c>
      <c r="I277" s="10" t="s">
        <v>811</v>
      </c>
      <c r="J277" s="10" t="s">
        <v>811</v>
      </c>
      <c r="K277" s="10" t="s">
        <v>811</v>
      </c>
      <c r="L277" s="10"/>
      <c r="M277" s="10" t="s">
        <v>811</v>
      </c>
      <c r="N277" s="10" t="s">
        <v>811</v>
      </c>
      <c r="O277" s="10" t="s">
        <v>811</v>
      </c>
      <c r="P277" s="10"/>
      <c r="Q277" s="10" t="s">
        <v>811</v>
      </c>
      <c r="R277" s="10"/>
      <c r="S277" s="10" t="s">
        <v>811</v>
      </c>
      <c r="T277" s="10" t="s">
        <v>811</v>
      </c>
      <c r="U277" s="10" t="s">
        <v>811</v>
      </c>
      <c r="V277" s="10" t="s">
        <v>811</v>
      </c>
      <c r="W277" s="10" t="s">
        <v>811</v>
      </c>
      <c r="X277" s="10" t="s">
        <v>811</v>
      </c>
      <c r="Y277" s="10" t="s">
        <v>811</v>
      </c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21">
        <f>SUMIF(I277:AY277,"x",I$4:$AY276)</f>
        <v>639900</v>
      </c>
      <c r="BA277" s="12">
        <v>0</v>
      </c>
      <c r="BB277" s="3" t="s">
        <v>898</v>
      </c>
    </row>
    <row r="278" spans="1:54" s="3" customFormat="1" ht="18" customHeight="1" x14ac:dyDescent="0.25">
      <c r="A278" s="8">
        <f t="shared" si="4"/>
        <v>274</v>
      </c>
      <c r="B278" s="24">
        <v>2307924</v>
      </c>
      <c r="C278" s="9" t="s">
        <v>302</v>
      </c>
      <c r="D278" s="10">
        <v>2001</v>
      </c>
      <c r="E278" s="10" t="s">
        <v>5</v>
      </c>
      <c r="F278" s="10" t="s">
        <v>7</v>
      </c>
      <c r="G278" s="11" t="s">
        <v>860</v>
      </c>
      <c r="H278" s="11" t="s">
        <v>871</v>
      </c>
      <c r="I278" s="10" t="s">
        <v>811</v>
      </c>
      <c r="J278" s="10" t="s">
        <v>811</v>
      </c>
      <c r="K278" s="10" t="s">
        <v>811</v>
      </c>
      <c r="L278" s="10"/>
      <c r="M278" s="10" t="s">
        <v>811</v>
      </c>
      <c r="N278" s="10" t="s">
        <v>811</v>
      </c>
      <c r="O278" s="10" t="s">
        <v>811</v>
      </c>
      <c r="P278" s="10"/>
      <c r="Q278" s="10" t="s">
        <v>811</v>
      </c>
      <c r="R278" s="10"/>
      <c r="S278" s="10" t="s">
        <v>811</v>
      </c>
      <c r="T278" s="10" t="s">
        <v>811</v>
      </c>
      <c r="U278" s="10" t="s">
        <v>811</v>
      </c>
      <c r="V278" s="10" t="s">
        <v>811</v>
      </c>
      <c r="W278" s="10" t="s">
        <v>811</v>
      </c>
      <c r="X278" s="10" t="s">
        <v>811</v>
      </c>
      <c r="Y278" s="10" t="s">
        <v>811</v>
      </c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21">
        <f>SUMIF(I278:AY278,"x",I$4:$AY277)</f>
        <v>639900</v>
      </c>
      <c r="BA278" s="12">
        <v>0</v>
      </c>
      <c r="BB278" s="3" t="s">
        <v>898</v>
      </c>
    </row>
    <row r="279" spans="1:54" s="3" customFormat="1" ht="18" customHeight="1" x14ac:dyDescent="0.25">
      <c r="A279" s="8">
        <f t="shared" si="4"/>
        <v>275</v>
      </c>
      <c r="B279" s="24">
        <v>23122385</v>
      </c>
      <c r="C279" s="9" t="s">
        <v>303</v>
      </c>
      <c r="D279" s="10">
        <v>1998</v>
      </c>
      <c r="E279" s="10" t="s">
        <v>5</v>
      </c>
      <c r="F279" s="10" t="s">
        <v>7</v>
      </c>
      <c r="G279" s="11" t="s">
        <v>860</v>
      </c>
      <c r="H279" s="11" t="s">
        <v>871</v>
      </c>
      <c r="I279" s="10" t="s">
        <v>811</v>
      </c>
      <c r="J279" s="10" t="s">
        <v>811</v>
      </c>
      <c r="K279" s="10" t="s">
        <v>811</v>
      </c>
      <c r="L279" s="10"/>
      <c r="M279" s="10" t="s">
        <v>811</v>
      </c>
      <c r="N279" s="10" t="s">
        <v>811</v>
      </c>
      <c r="O279" s="10" t="s">
        <v>811</v>
      </c>
      <c r="P279" s="10"/>
      <c r="Q279" s="10" t="s">
        <v>811</v>
      </c>
      <c r="R279" s="10"/>
      <c r="S279" s="10" t="s">
        <v>811</v>
      </c>
      <c r="T279" s="10" t="s">
        <v>811</v>
      </c>
      <c r="U279" s="10" t="s">
        <v>811</v>
      </c>
      <c r="V279" s="10" t="s">
        <v>811</v>
      </c>
      <c r="W279" s="10" t="s">
        <v>811</v>
      </c>
      <c r="X279" s="10" t="s">
        <v>811</v>
      </c>
      <c r="Y279" s="10" t="s">
        <v>811</v>
      </c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21">
        <f>SUMIF(I279:AY279,"x",I$4:$AY278)</f>
        <v>639900</v>
      </c>
      <c r="BA279" s="12">
        <v>0</v>
      </c>
      <c r="BB279" s="3" t="s">
        <v>898</v>
      </c>
    </row>
    <row r="280" spans="1:54" s="3" customFormat="1" ht="18" customHeight="1" x14ac:dyDescent="0.25">
      <c r="A280" s="8">
        <f t="shared" si="4"/>
        <v>276</v>
      </c>
      <c r="B280" s="24">
        <v>2308019</v>
      </c>
      <c r="C280" s="9" t="s">
        <v>304</v>
      </c>
      <c r="D280" s="10">
        <v>2001</v>
      </c>
      <c r="E280" s="10" t="s">
        <v>3</v>
      </c>
      <c r="F280" s="14" t="s">
        <v>7</v>
      </c>
      <c r="G280" s="11" t="s">
        <v>860</v>
      </c>
      <c r="H280" s="11" t="s">
        <v>871</v>
      </c>
      <c r="I280" s="10" t="s">
        <v>811</v>
      </c>
      <c r="J280" s="10"/>
      <c r="K280" s="10"/>
      <c r="L280" s="10"/>
      <c r="M280" s="10"/>
      <c r="N280" s="10" t="s">
        <v>811</v>
      </c>
      <c r="O280" s="10" t="s">
        <v>811</v>
      </c>
      <c r="P280" s="10"/>
      <c r="Q280" s="10" t="s">
        <v>811</v>
      </c>
      <c r="R280" s="10"/>
      <c r="S280" s="10" t="s">
        <v>811</v>
      </c>
      <c r="T280" s="10" t="s">
        <v>811</v>
      </c>
      <c r="U280" s="10" t="s">
        <v>811</v>
      </c>
      <c r="V280" s="10" t="s">
        <v>811</v>
      </c>
      <c r="W280" s="10" t="s">
        <v>811</v>
      </c>
      <c r="X280" s="10" t="s">
        <v>811</v>
      </c>
      <c r="Y280" s="10" t="s">
        <v>811</v>
      </c>
      <c r="Z280" s="10"/>
      <c r="AA280" s="10"/>
      <c r="AB280" s="10" t="s">
        <v>811</v>
      </c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21">
        <f>SUMIF(I280:AY280,"x",I$4:$AY279)</f>
        <v>585400</v>
      </c>
      <c r="BA280" s="12">
        <v>0</v>
      </c>
      <c r="BB280" s="3" t="s">
        <v>898</v>
      </c>
    </row>
    <row r="281" spans="1:54" s="3" customFormat="1" ht="18" customHeight="1" x14ac:dyDescent="0.25">
      <c r="A281" s="8">
        <f t="shared" si="4"/>
        <v>277</v>
      </c>
      <c r="B281" s="24">
        <v>1910446</v>
      </c>
      <c r="C281" s="9" t="s">
        <v>305</v>
      </c>
      <c r="D281" s="10">
        <v>1997</v>
      </c>
      <c r="E281" s="10" t="s">
        <v>5</v>
      </c>
      <c r="F281" s="10" t="s">
        <v>7</v>
      </c>
      <c r="G281" s="11" t="s">
        <v>860</v>
      </c>
      <c r="H281" s="11" t="s">
        <v>871</v>
      </c>
      <c r="I281" s="10" t="s">
        <v>811</v>
      </c>
      <c r="J281" s="10" t="s">
        <v>811</v>
      </c>
      <c r="K281" s="10" t="s">
        <v>811</v>
      </c>
      <c r="L281" s="10"/>
      <c r="M281" s="10" t="s">
        <v>811</v>
      </c>
      <c r="N281" s="10" t="s">
        <v>811</v>
      </c>
      <c r="O281" s="10" t="s">
        <v>811</v>
      </c>
      <c r="P281" s="10"/>
      <c r="Q281" s="10" t="s">
        <v>811</v>
      </c>
      <c r="R281" s="10"/>
      <c r="S281" s="10" t="s">
        <v>811</v>
      </c>
      <c r="T281" s="10" t="s">
        <v>811</v>
      </c>
      <c r="U281" s="10" t="s">
        <v>811</v>
      </c>
      <c r="V281" s="10" t="s">
        <v>811</v>
      </c>
      <c r="W281" s="10" t="s">
        <v>811</v>
      </c>
      <c r="X281" s="10" t="s">
        <v>811</v>
      </c>
      <c r="Y281" s="10" t="s">
        <v>811</v>
      </c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21">
        <f>SUMIF(I281:AY281,"x",I$4:$AY280)</f>
        <v>639900</v>
      </c>
      <c r="BA281" s="12">
        <v>0</v>
      </c>
      <c r="BB281" s="3" t="s">
        <v>898</v>
      </c>
    </row>
    <row r="282" spans="1:54" s="3" customFormat="1" ht="18" customHeight="1" x14ac:dyDescent="0.25">
      <c r="A282" s="8">
        <f t="shared" si="4"/>
        <v>278</v>
      </c>
      <c r="B282" s="24">
        <v>1803257</v>
      </c>
      <c r="C282" s="9" t="s">
        <v>306</v>
      </c>
      <c r="D282" s="10">
        <v>1994</v>
      </c>
      <c r="E282" s="10" t="s">
        <v>3</v>
      </c>
      <c r="F282" s="14" t="s">
        <v>7</v>
      </c>
      <c r="G282" s="11" t="s">
        <v>840</v>
      </c>
      <c r="H282" s="11" t="s">
        <v>871</v>
      </c>
      <c r="I282" s="10" t="s">
        <v>811</v>
      </c>
      <c r="J282" s="10"/>
      <c r="K282" s="10"/>
      <c r="L282" s="10"/>
      <c r="M282" s="10"/>
      <c r="N282" s="10" t="s">
        <v>811</v>
      </c>
      <c r="O282" s="10" t="s">
        <v>811</v>
      </c>
      <c r="P282" s="10"/>
      <c r="Q282" s="10" t="s">
        <v>811</v>
      </c>
      <c r="R282" s="10"/>
      <c r="S282" s="10" t="s">
        <v>811</v>
      </c>
      <c r="T282" s="10" t="s">
        <v>811</v>
      </c>
      <c r="U282" s="10" t="s">
        <v>811</v>
      </c>
      <c r="V282" s="10" t="s">
        <v>811</v>
      </c>
      <c r="W282" s="10" t="s">
        <v>811</v>
      </c>
      <c r="X282" s="10" t="s">
        <v>811</v>
      </c>
      <c r="Y282" s="10" t="s">
        <v>811</v>
      </c>
      <c r="Z282" s="10"/>
      <c r="AA282" s="10"/>
      <c r="AB282" s="10" t="s">
        <v>811</v>
      </c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21">
        <f>SUMIF(I282:AY282,"x",I$4:$AY281)</f>
        <v>585400</v>
      </c>
      <c r="BA282" s="12">
        <v>0</v>
      </c>
      <c r="BB282" s="3" t="s">
        <v>898</v>
      </c>
    </row>
    <row r="283" spans="1:54" s="3" customFormat="1" ht="18" customHeight="1" x14ac:dyDescent="0.25">
      <c r="A283" s="8">
        <f t="shared" si="4"/>
        <v>279</v>
      </c>
      <c r="B283" s="24">
        <v>1009134</v>
      </c>
      <c r="C283" s="9" t="s">
        <v>307</v>
      </c>
      <c r="D283" s="10">
        <v>1988</v>
      </c>
      <c r="E283" s="10" t="s">
        <v>3</v>
      </c>
      <c r="F283" s="14" t="s">
        <v>7</v>
      </c>
      <c r="G283" s="11" t="s">
        <v>840</v>
      </c>
      <c r="H283" s="11" t="s">
        <v>871</v>
      </c>
      <c r="I283" s="10" t="s">
        <v>811</v>
      </c>
      <c r="J283" s="10"/>
      <c r="K283" s="10"/>
      <c r="L283" s="10"/>
      <c r="M283" s="10"/>
      <c r="N283" s="10" t="s">
        <v>811</v>
      </c>
      <c r="O283" s="10" t="s">
        <v>811</v>
      </c>
      <c r="P283" s="10"/>
      <c r="Q283" s="10" t="s">
        <v>811</v>
      </c>
      <c r="R283" s="10"/>
      <c r="S283" s="10" t="s">
        <v>811</v>
      </c>
      <c r="T283" s="10" t="s">
        <v>811</v>
      </c>
      <c r="U283" s="10" t="s">
        <v>811</v>
      </c>
      <c r="V283" s="10" t="s">
        <v>811</v>
      </c>
      <c r="W283" s="10" t="s">
        <v>811</v>
      </c>
      <c r="X283" s="10" t="s">
        <v>811</v>
      </c>
      <c r="Y283" s="10" t="s">
        <v>811</v>
      </c>
      <c r="Z283" s="10"/>
      <c r="AA283" s="10"/>
      <c r="AB283" s="10" t="s">
        <v>811</v>
      </c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21">
        <f>SUMIF(I283:AY283,"x",I$4:$AY282)</f>
        <v>585400</v>
      </c>
      <c r="BA283" s="12">
        <v>0</v>
      </c>
      <c r="BB283" s="3" t="s">
        <v>898</v>
      </c>
    </row>
    <row r="284" spans="1:54" s="3" customFormat="1" ht="18" customHeight="1" x14ac:dyDescent="0.25">
      <c r="A284" s="8">
        <f t="shared" si="4"/>
        <v>280</v>
      </c>
      <c r="B284" s="24">
        <v>2304066</v>
      </c>
      <c r="C284" s="9" t="s">
        <v>308</v>
      </c>
      <c r="D284" s="10">
        <v>2000</v>
      </c>
      <c r="E284" s="10" t="s">
        <v>3</v>
      </c>
      <c r="F284" s="14" t="s">
        <v>7</v>
      </c>
      <c r="G284" s="11" t="s">
        <v>840</v>
      </c>
      <c r="H284" s="11" t="s">
        <v>871</v>
      </c>
      <c r="I284" s="10" t="s">
        <v>811</v>
      </c>
      <c r="J284" s="10"/>
      <c r="K284" s="10"/>
      <c r="L284" s="10"/>
      <c r="M284" s="10"/>
      <c r="N284" s="10" t="s">
        <v>811</v>
      </c>
      <c r="O284" s="10" t="s">
        <v>811</v>
      </c>
      <c r="P284" s="10"/>
      <c r="Q284" s="10" t="s">
        <v>811</v>
      </c>
      <c r="R284" s="10"/>
      <c r="S284" s="10" t="s">
        <v>811</v>
      </c>
      <c r="T284" s="10" t="s">
        <v>811</v>
      </c>
      <c r="U284" s="10" t="s">
        <v>811</v>
      </c>
      <c r="V284" s="10" t="s">
        <v>811</v>
      </c>
      <c r="W284" s="10" t="s">
        <v>811</v>
      </c>
      <c r="X284" s="10" t="s">
        <v>811</v>
      </c>
      <c r="Y284" s="10" t="s">
        <v>811</v>
      </c>
      <c r="Z284" s="10"/>
      <c r="AA284" s="10"/>
      <c r="AB284" s="10" t="s">
        <v>811</v>
      </c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21">
        <f>SUMIF(I284:AY284,"x",I$4:$AY283)</f>
        <v>585400</v>
      </c>
      <c r="BA284" s="12">
        <v>0</v>
      </c>
      <c r="BB284" s="3" t="s">
        <v>898</v>
      </c>
    </row>
    <row r="285" spans="1:54" s="3" customFormat="1" ht="18" customHeight="1" x14ac:dyDescent="0.25">
      <c r="A285" s="8">
        <f t="shared" si="4"/>
        <v>281</v>
      </c>
      <c r="B285" s="24">
        <v>1408237</v>
      </c>
      <c r="C285" s="9" t="s">
        <v>309</v>
      </c>
      <c r="D285" s="10">
        <v>1991</v>
      </c>
      <c r="E285" s="10" t="s">
        <v>5</v>
      </c>
      <c r="F285" s="10" t="s">
        <v>7</v>
      </c>
      <c r="G285" s="11" t="s">
        <v>840</v>
      </c>
      <c r="H285" s="11" t="s">
        <v>871</v>
      </c>
      <c r="I285" s="10" t="s">
        <v>811</v>
      </c>
      <c r="J285" s="10" t="s">
        <v>811</v>
      </c>
      <c r="K285" s="10" t="s">
        <v>811</v>
      </c>
      <c r="L285" s="10" t="s">
        <v>811</v>
      </c>
      <c r="M285" s="10" t="s">
        <v>811</v>
      </c>
      <c r="N285" s="10" t="s">
        <v>811</v>
      </c>
      <c r="O285" s="10" t="s">
        <v>811</v>
      </c>
      <c r="P285" s="10"/>
      <c r="Q285" s="10" t="s">
        <v>811</v>
      </c>
      <c r="R285" s="10"/>
      <c r="S285" s="10" t="s">
        <v>811</v>
      </c>
      <c r="T285" s="10" t="s">
        <v>811</v>
      </c>
      <c r="U285" s="10" t="s">
        <v>811</v>
      </c>
      <c r="V285" s="10" t="s">
        <v>811</v>
      </c>
      <c r="W285" s="10" t="s">
        <v>811</v>
      </c>
      <c r="X285" s="10" t="s">
        <v>811</v>
      </c>
      <c r="Y285" s="10" t="s">
        <v>811</v>
      </c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21">
        <f>SUMIF(I285:AY285,"x",I$4:$AY284)</f>
        <v>744900</v>
      </c>
      <c r="BA285" s="12">
        <v>0</v>
      </c>
      <c r="BB285" s="3" t="s">
        <v>898</v>
      </c>
    </row>
    <row r="286" spans="1:54" s="3" customFormat="1" ht="18" customHeight="1" x14ac:dyDescent="0.25">
      <c r="A286" s="8">
        <f t="shared" si="4"/>
        <v>282</v>
      </c>
      <c r="B286" s="24">
        <v>2104524</v>
      </c>
      <c r="C286" s="9" t="s">
        <v>310</v>
      </c>
      <c r="D286" s="10">
        <v>1997</v>
      </c>
      <c r="E286" s="10" t="s">
        <v>5</v>
      </c>
      <c r="F286" s="10" t="s">
        <v>7</v>
      </c>
      <c r="G286" s="11" t="s">
        <v>840</v>
      </c>
      <c r="H286" s="11" t="s">
        <v>872</v>
      </c>
      <c r="I286" s="10" t="s">
        <v>811</v>
      </c>
      <c r="J286" s="10" t="s">
        <v>811</v>
      </c>
      <c r="K286" s="10" t="s">
        <v>811</v>
      </c>
      <c r="L286" s="10"/>
      <c r="M286" s="10" t="s">
        <v>811</v>
      </c>
      <c r="N286" s="10" t="s">
        <v>811</v>
      </c>
      <c r="O286" s="10" t="s">
        <v>811</v>
      </c>
      <c r="P286" s="10"/>
      <c r="Q286" s="10" t="s">
        <v>811</v>
      </c>
      <c r="R286" s="10"/>
      <c r="S286" s="10" t="s">
        <v>811</v>
      </c>
      <c r="T286" s="10" t="s">
        <v>811</v>
      </c>
      <c r="U286" s="10" t="s">
        <v>811</v>
      </c>
      <c r="V286" s="10" t="s">
        <v>811</v>
      </c>
      <c r="W286" s="10" t="s">
        <v>811</v>
      </c>
      <c r="X286" s="10" t="s">
        <v>811</v>
      </c>
      <c r="Y286" s="10" t="s">
        <v>811</v>
      </c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21">
        <f>SUMIF(I286:AY286,"x",I$4:$AY285)</f>
        <v>639900</v>
      </c>
      <c r="BA286" s="12">
        <v>0</v>
      </c>
      <c r="BB286" s="3" t="s">
        <v>898</v>
      </c>
    </row>
    <row r="287" spans="1:54" s="3" customFormat="1" ht="18" customHeight="1" x14ac:dyDescent="0.25">
      <c r="A287" s="8">
        <f t="shared" si="4"/>
        <v>283</v>
      </c>
      <c r="B287" s="24">
        <v>1803151</v>
      </c>
      <c r="C287" s="9" t="s">
        <v>311</v>
      </c>
      <c r="D287" s="10">
        <v>1995</v>
      </c>
      <c r="E287" s="10" t="s">
        <v>5</v>
      </c>
      <c r="F287" s="10" t="s">
        <v>7</v>
      </c>
      <c r="G287" s="11" t="s">
        <v>840</v>
      </c>
      <c r="H287" s="11" t="s">
        <v>872</v>
      </c>
      <c r="I287" s="10" t="s">
        <v>811</v>
      </c>
      <c r="J287" s="10" t="s">
        <v>811</v>
      </c>
      <c r="K287" s="10" t="s">
        <v>811</v>
      </c>
      <c r="L287" s="10" t="s">
        <v>811</v>
      </c>
      <c r="M287" s="10" t="s">
        <v>811</v>
      </c>
      <c r="N287" s="10" t="s">
        <v>811</v>
      </c>
      <c r="O287" s="10" t="s">
        <v>811</v>
      </c>
      <c r="P287" s="10"/>
      <c r="Q287" s="10" t="s">
        <v>811</v>
      </c>
      <c r="R287" s="10"/>
      <c r="S287" s="10" t="s">
        <v>811</v>
      </c>
      <c r="T287" s="10" t="s">
        <v>811</v>
      </c>
      <c r="U287" s="10" t="s">
        <v>811</v>
      </c>
      <c r="V287" s="10" t="s">
        <v>811</v>
      </c>
      <c r="W287" s="10" t="s">
        <v>811</v>
      </c>
      <c r="X287" s="10" t="s">
        <v>811</v>
      </c>
      <c r="Y287" s="10" t="s">
        <v>811</v>
      </c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21">
        <f>SUMIF(I287:AY287,"x",I$4:$AY286)</f>
        <v>744900</v>
      </c>
      <c r="BA287" s="12">
        <v>0</v>
      </c>
      <c r="BB287" s="3" t="s">
        <v>898</v>
      </c>
    </row>
    <row r="288" spans="1:54" s="3" customFormat="1" ht="18" customHeight="1" x14ac:dyDescent="0.25">
      <c r="A288" s="8">
        <f t="shared" si="4"/>
        <v>284</v>
      </c>
      <c r="B288" s="24">
        <v>2008206</v>
      </c>
      <c r="C288" s="9" t="s">
        <v>312</v>
      </c>
      <c r="D288" s="10">
        <v>1989</v>
      </c>
      <c r="E288" s="10" t="s">
        <v>5</v>
      </c>
      <c r="F288" s="10" t="s">
        <v>7</v>
      </c>
      <c r="G288" s="11" t="s">
        <v>840</v>
      </c>
      <c r="H288" s="11" t="s">
        <v>872</v>
      </c>
      <c r="I288" s="10" t="s">
        <v>811</v>
      </c>
      <c r="J288" s="10" t="s">
        <v>811</v>
      </c>
      <c r="K288" s="10" t="s">
        <v>811</v>
      </c>
      <c r="L288" s="10" t="s">
        <v>811</v>
      </c>
      <c r="M288" s="10" t="s">
        <v>811</v>
      </c>
      <c r="N288" s="10" t="s">
        <v>811</v>
      </c>
      <c r="O288" s="10" t="s">
        <v>811</v>
      </c>
      <c r="P288" s="10"/>
      <c r="Q288" s="10" t="s">
        <v>811</v>
      </c>
      <c r="R288" s="10"/>
      <c r="S288" s="10" t="s">
        <v>811</v>
      </c>
      <c r="T288" s="10" t="s">
        <v>811</v>
      </c>
      <c r="U288" s="10" t="s">
        <v>811</v>
      </c>
      <c r="V288" s="10" t="s">
        <v>811</v>
      </c>
      <c r="W288" s="10" t="s">
        <v>811</v>
      </c>
      <c r="X288" s="10" t="s">
        <v>811</v>
      </c>
      <c r="Y288" s="10" t="s">
        <v>811</v>
      </c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21">
        <f>SUMIF(I288:AY288,"x",I$4:$AY287)</f>
        <v>744900</v>
      </c>
      <c r="BA288" s="12">
        <v>0</v>
      </c>
      <c r="BB288" s="3" t="s">
        <v>898</v>
      </c>
    </row>
    <row r="289" spans="1:54" s="3" customFormat="1" ht="18" customHeight="1" x14ac:dyDescent="0.25">
      <c r="A289" s="8">
        <f t="shared" si="4"/>
        <v>285</v>
      </c>
      <c r="B289" s="24">
        <v>1907281</v>
      </c>
      <c r="C289" s="9" t="s">
        <v>594</v>
      </c>
      <c r="D289" s="10">
        <v>1995</v>
      </c>
      <c r="E289" s="10" t="s">
        <v>3</v>
      </c>
      <c r="F289" s="10" t="s">
        <v>7</v>
      </c>
      <c r="G289" s="11" t="s">
        <v>858</v>
      </c>
      <c r="H289" s="11" t="s">
        <v>873</v>
      </c>
      <c r="I289" s="10" t="s">
        <v>811</v>
      </c>
      <c r="J289" s="10"/>
      <c r="K289" s="10"/>
      <c r="L289" s="10"/>
      <c r="M289" s="10"/>
      <c r="N289" s="10" t="s">
        <v>811</v>
      </c>
      <c r="O289" s="10" t="s">
        <v>811</v>
      </c>
      <c r="P289" s="10"/>
      <c r="Q289" s="10" t="s">
        <v>811</v>
      </c>
      <c r="R289" s="10"/>
      <c r="S289" s="10" t="s">
        <v>811</v>
      </c>
      <c r="T289" s="10" t="s">
        <v>811</v>
      </c>
      <c r="U289" s="10" t="s">
        <v>811</v>
      </c>
      <c r="V289" s="10" t="s">
        <v>811</v>
      </c>
      <c r="W289" s="10" t="s">
        <v>811</v>
      </c>
      <c r="X289" s="10" t="s">
        <v>811</v>
      </c>
      <c r="Y289" s="10" t="s">
        <v>811</v>
      </c>
      <c r="Z289" s="10"/>
      <c r="AA289" s="10"/>
      <c r="AB289" s="10" t="s">
        <v>811</v>
      </c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21">
        <f>SUMIF(I289:AY289,"x",I$4:$AY288)</f>
        <v>585400</v>
      </c>
      <c r="BA289" s="12">
        <v>0</v>
      </c>
      <c r="BB289" s="3" t="s">
        <v>898</v>
      </c>
    </row>
    <row r="290" spans="1:54" s="3" customFormat="1" ht="18" customHeight="1" x14ac:dyDescent="0.25">
      <c r="A290" s="8">
        <f t="shared" si="4"/>
        <v>286</v>
      </c>
      <c r="B290" s="24">
        <v>1608108</v>
      </c>
      <c r="C290" s="9" t="s">
        <v>749</v>
      </c>
      <c r="D290" s="10">
        <v>1980</v>
      </c>
      <c r="E290" s="10" t="s">
        <v>3</v>
      </c>
      <c r="F290" s="10" t="s">
        <v>8</v>
      </c>
      <c r="G290" s="11" t="s">
        <v>858</v>
      </c>
      <c r="H290" s="11" t="s">
        <v>873</v>
      </c>
      <c r="I290" s="10" t="s">
        <v>811</v>
      </c>
      <c r="J290" s="10"/>
      <c r="K290" s="10"/>
      <c r="L290" s="10"/>
      <c r="M290" s="10"/>
      <c r="N290" s="10" t="s">
        <v>811</v>
      </c>
      <c r="O290" s="10" t="s">
        <v>811</v>
      </c>
      <c r="P290" s="10" t="s">
        <v>811</v>
      </c>
      <c r="Q290" s="10"/>
      <c r="R290" s="10"/>
      <c r="S290" s="10" t="s">
        <v>811</v>
      </c>
      <c r="T290" s="10" t="s">
        <v>811</v>
      </c>
      <c r="U290" s="10" t="s">
        <v>811</v>
      </c>
      <c r="V290" s="10" t="s">
        <v>811</v>
      </c>
      <c r="W290" s="10" t="s">
        <v>811</v>
      </c>
      <c r="X290" s="10" t="s">
        <v>811</v>
      </c>
      <c r="Y290" s="10" t="s">
        <v>811</v>
      </c>
      <c r="Z290" s="10" t="s">
        <v>811</v>
      </c>
      <c r="AA290" s="10" t="s">
        <v>811</v>
      </c>
      <c r="AB290" s="10" t="s">
        <v>811</v>
      </c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21">
        <f>SUMIF(I290:AY290,"x",I$4:$AY289)</f>
        <v>869300</v>
      </c>
      <c r="BA290" s="12">
        <v>0</v>
      </c>
      <c r="BB290" s="3" t="s">
        <v>898</v>
      </c>
    </row>
    <row r="291" spans="1:54" s="3" customFormat="1" ht="18" customHeight="1" x14ac:dyDescent="0.25">
      <c r="A291" s="8">
        <f t="shared" si="4"/>
        <v>287</v>
      </c>
      <c r="B291" s="24">
        <v>2402371</v>
      </c>
      <c r="C291" s="9" t="s">
        <v>760</v>
      </c>
      <c r="D291" s="10">
        <v>1998</v>
      </c>
      <c r="E291" s="10" t="s">
        <v>5</v>
      </c>
      <c r="F291" s="10" t="s">
        <v>7</v>
      </c>
      <c r="G291" s="11" t="s">
        <v>858</v>
      </c>
      <c r="H291" s="11" t="s">
        <v>873</v>
      </c>
      <c r="I291" s="10" t="s">
        <v>811</v>
      </c>
      <c r="J291" s="10" t="s">
        <v>811</v>
      </c>
      <c r="K291" s="10" t="s">
        <v>811</v>
      </c>
      <c r="L291" s="10"/>
      <c r="M291" s="10" t="s">
        <v>811</v>
      </c>
      <c r="N291" s="10" t="s">
        <v>811</v>
      </c>
      <c r="O291" s="10" t="s">
        <v>811</v>
      </c>
      <c r="P291" s="10"/>
      <c r="Q291" s="10" t="s">
        <v>811</v>
      </c>
      <c r="R291" s="10"/>
      <c r="S291" s="10" t="s">
        <v>811</v>
      </c>
      <c r="T291" s="10" t="s">
        <v>811</v>
      </c>
      <c r="U291" s="10"/>
      <c r="V291" s="10" t="s">
        <v>811</v>
      </c>
      <c r="W291" s="10" t="s">
        <v>811</v>
      </c>
      <c r="X291" s="10" t="s">
        <v>811</v>
      </c>
      <c r="Y291" s="10" t="s">
        <v>811</v>
      </c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21">
        <f>SUMIF(I291:AY291,"x",I$4:$AY290)</f>
        <v>604900</v>
      </c>
      <c r="BA291" s="15" t="s">
        <v>777</v>
      </c>
      <c r="BB291" s="3" t="s">
        <v>898</v>
      </c>
    </row>
    <row r="292" spans="1:54" s="3" customFormat="1" ht="18" customHeight="1" x14ac:dyDescent="0.25">
      <c r="A292" s="8">
        <f t="shared" si="4"/>
        <v>288</v>
      </c>
      <c r="B292" s="24">
        <v>2308367</v>
      </c>
      <c r="C292" s="9" t="s">
        <v>313</v>
      </c>
      <c r="D292" s="10">
        <v>2001</v>
      </c>
      <c r="E292" s="10" t="s">
        <v>5</v>
      </c>
      <c r="F292" s="14" t="s">
        <v>7</v>
      </c>
      <c r="G292" s="11" t="s">
        <v>860</v>
      </c>
      <c r="H292" s="11" t="s">
        <v>873</v>
      </c>
      <c r="I292" s="10" t="s">
        <v>811</v>
      </c>
      <c r="J292" s="10" t="s">
        <v>811</v>
      </c>
      <c r="K292" s="10" t="s">
        <v>811</v>
      </c>
      <c r="L292" s="10"/>
      <c r="M292" s="10" t="s">
        <v>811</v>
      </c>
      <c r="N292" s="10" t="s">
        <v>811</v>
      </c>
      <c r="O292" s="10" t="s">
        <v>811</v>
      </c>
      <c r="P292" s="10"/>
      <c r="Q292" s="10" t="s">
        <v>811</v>
      </c>
      <c r="R292" s="10"/>
      <c r="S292" s="10" t="s">
        <v>811</v>
      </c>
      <c r="T292" s="10" t="s">
        <v>811</v>
      </c>
      <c r="U292" s="10" t="s">
        <v>811</v>
      </c>
      <c r="V292" s="10" t="s">
        <v>811</v>
      </c>
      <c r="W292" s="10" t="s">
        <v>811</v>
      </c>
      <c r="X292" s="10" t="s">
        <v>811</v>
      </c>
      <c r="Y292" s="10" t="s">
        <v>811</v>
      </c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21">
        <f>SUMIF(I292:AY292,"x",I$4:$AY291)</f>
        <v>639900</v>
      </c>
      <c r="BA292" s="12">
        <v>0</v>
      </c>
      <c r="BB292" s="3" t="s">
        <v>898</v>
      </c>
    </row>
    <row r="293" spans="1:54" s="3" customFormat="1" ht="18" customHeight="1" x14ac:dyDescent="0.25">
      <c r="A293" s="8">
        <f t="shared" si="4"/>
        <v>289</v>
      </c>
      <c r="B293" s="24">
        <v>2102034</v>
      </c>
      <c r="C293" s="9" t="s">
        <v>314</v>
      </c>
      <c r="D293" s="10">
        <v>1998</v>
      </c>
      <c r="E293" s="10" t="s">
        <v>5</v>
      </c>
      <c r="F293" s="14" t="s">
        <v>7</v>
      </c>
      <c r="G293" s="11" t="s">
        <v>860</v>
      </c>
      <c r="H293" s="11" t="s">
        <v>873</v>
      </c>
      <c r="I293" s="10" t="s">
        <v>811</v>
      </c>
      <c r="J293" s="10" t="s">
        <v>811</v>
      </c>
      <c r="K293" s="10" t="s">
        <v>811</v>
      </c>
      <c r="L293" s="10"/>
      <c r="M293" s="10" t="s">
        <v>811</v>
      </c>
      <c r="N293" s="10" t="s">
        <v>811</v>
      </c>
      <c r="O293" s="10" t="s">
        <v>811</v>
      </c>
      <c r="P293" s="10"/>
      <c r="Q293" s="10" t="s">
        <v>811</v>
      </c>
      <c r="R293" s="10"/>
      <c r="S293" s="10" t="s">
        <v>811</v>
      </c>
      <c r="T293" s="10" t="s">
        <v>811</v>
      </c>
      <c r="U293" s="10" t="s">
        <v>811</v>
      </c>
      <c r="V293" s="10" t="s">
        <v>811</v>
      </c>
      <c r="W293" s="10" t="s">
        <v>811</v>
      </c>
      <c r="X293" s="10" t="s">
        <v>811</v>
      </c>
      <c r="Y293" s="10" t="s">
        <v>811</v>
      </c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21">
        <f>SUMIF(I293:AY293,"x",I$4:$AY292)</f>
        <v>639900</v>
      </c>
      <c r="BA293" s="12">
        <v>0</v>
      </c>
      <c r="BB293" s="3" t="s">
        <v>898</v>
      </c>
    </row>
    <row r="294" spans="1:54" s="3" customFormat="1" ht="18" customHeight="1" x14ac:dyDescent="0.25">
      <c r="A294" s="8">
        <f t="shared" si="4"/>
        <v>290</v>
      </c>
      <c r="B294" s="24">
        <v>22031496</v>
      </c>
      <c r="C294" s="9" t="s">
        <v>315</v>
      </c>
      <c r="D294" s="10">
        <v>1999</v>
      </c>
      <c r="E294" s="10" t="s">
        <v>5</v>
      </c>
      <c r="F294" s="14" t="s">
        <v>7</v>
      </c>
      <c r="G294" s="11" t="s">
        <v>860</v>
      </c>
      <c r="H294" s="11" t="s">
        <v>873</v>
      </c>
      <c r="I294" s="10" t="s">
        <v>811</v>
      </c>
      <c r="J294" s="10" t="s">
        <v>811</v>
      </c>
      <c r="K294" s="10" t="s">
        <v>811</v>
      </c>
      <c r="L294" s="10" t="s">
        <v>811</v>
      </c>
      <c r="M294" s="10" t="s">
        <v>811</v>
      </c>
      <c r="N294" s="10" t="s">
        <v>811</v>
      </c>
      <c r="O294" s="10" t="s">
        <v>811</v>
      </c>
      <c r="P294" s="10"/>
      <c r="Q294" s="10" t="s">
        <v>811</v>
      </c>
      <c r="R294" s="10"/>
      <c r="S294" s="10" t="s">
        <v>811</v>
      </c>
      <c r="T294" s="10" t="s">
        <v>811</v>
      </c>
      <c r="U294" s="10" t="s">
        <v>811</v>
      </c>
      <c r="V294" s="10" t="s">
        <v>811</v>
      </c>
      <c r="W294" s="10" t="s">
        <v>811</v>
      </c>
      <c r="X294" s="10" t="s">
        <v>811</v>
      </c>
      <c r="Y294" s="10" t="s">
        <v>811</v>
      </c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21">
        <f>SUMIF(I294:AY294,"x",I$4:$AY293)</f>
        <v>744900</v>
      </c>
      <c r="BA294" s="12">
        <v>0</v>
      </c>
      <c r="BB294" s="3" t="s">
        <v>898</v>
      </c>
    </row>
    <row r="295" spans="1:54" s="3" customFormat="1" ht="18" customHeight="1" x14ac:dyDescent="0.25">
      <c r="A295" s="8">
        <f t="shared" si="4"/>
        <v>291</v>
      </c>
      <c r="B295" s="24">
        <v>510014</v>
      </c>
      <c r="C295" s="9" t="s">
        <v>761</v>
      </c>
      <c r="D295" s="10">
        <v>1983</v>
      </c>
      <c r="E295" s="10" t="s">
        <v>3</v>
      </c>
      <c r="F295" s="10" t="s">
        <v>343</v>
      </c>
      <c r="G295" s="11" t="s">
        <v>860</v>
      </c>
      <c r="H295" s="11" t="s">
        <v>873</v>
      </c>
      <c r="I295" s="10" t="s">
        <v>811</v>
      </c>
      <c r="J295" s="10"/>
      <c r="K295" s="10"/>
      <c r="L295" s="10"/>
      <c r="M295" s="10"/>
      <c r="N295" s="10" t="s">
        <v>811</v>
      </c>
      <c r="O295" s="10" t="s">
        <v>811</v>
      </c>
      <c r="P295" s="10" t="s">
        <v>811</v>
      </c>
      <c r="Q295" s="10"/>
      <c r="R295" s="10"/>
      <c r="S295" s="10" t="s">
        <v>811</v>
      </c>
      <c r="T295" s="10" t="s">
        <v>811</v>
      </c>
      <c r="U295" s="10" t="s">
        <v>811</v>
      </c>
      <c r="V295" s="10" t="s">
        <v>811</v>
      </c>
      <c r="W295" s="10" t="s">
        <v>811</v>
      </c>
      <c r="X295" s="10" t="s">
        <v>811</v>
      </c>
      <c r="Y295" s="10" t="s">
        <v>811</v>
      </c>
      <c r="Z295" s="10" t="s">
        <v>811</v>
      </c>
      <c r="AA295" s="10" t="s">
        <v>811</v>
      </c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 t="s">
        <v>811</v>
      </c>
      <c r="AN295" s="10" t="s">
        <v>811</v>
      </c>
      <c r="AO295" s="10" t="s">
        <v>811</v>
      </c>
      <c r="AP295" s="10"/>
      <c r="AQ295" s="10" t="s">
        <v>811</v>
      </c>
      <c r="AR295" s="10"/>
      <c r="AS295" s="10" t="s">
        <v>811</v>
      </c>
      <c r="AT295" s="10" t="s">
        <v>811</v>
      </c>
      <c r="AU295" s="10" t="s">
        <v>811</v>
      </c>
      <c r="AV295" s="10" t="s">
        <v>811</v>
      </c>
      <c r="AW295" s="10" t="s">
        <v>811</v>
      </c>
      <c r="AX295" s="10"/>
      <c r="AY295" s="10" t="s">
        <v>811</v>
      </c>
      <c r="AZ295" s="21">
        <f>SUMIF(I295:AY295,"x",I$4:$AY294)</f>
        <v>2512300</v>
      </c>
      <c r="BA295" s="12">
        <v>0</v>
      </c>
      <c r="BB295" s="3" t="s">
        <v>898</v>
      </c>
    </row>
    <row r="296" spans="1:54" s="3" customFormat="1" ht="18" customHeight="1" x14ac:dyDescent="0.25">
      <c r="A296" s="8">
        <f t="shared" si="4"/>
        <v>292</v>
      </c>
      <c r="B296" s="24">
        <v>22091034</v>
      </c>
      <c r="C296" s="9" t="s">
        <v>316</v>
      </c>
      <c r="D296" s="10">
        <v>1999</v>
      </c>
      <c r="E296" s="10" t="s">
        <v>5</v>
      </c>
      <c r="F296" s="14" t="s">
        <v>7</v>
      </c>
      <c r="G296" s="11" t="s">
        <v>860</v>
      </c>
      <c r="H296" s="11" t="s">
        <v>873</v>
      </c>
      <c r="I296" s="10" t="s">
        <v>811</v>
      </c>
      <c r="J296" s="10" t="s">
        <v>811</v>
      </c>
      <c r="K296" s="10" t="s">
        <v>811</v>
      </c>
      <c r="L296" s="10"/>
      <c r="M296" s="10" t="s">
        <v>811</v>
      </c>
      <c r="N296" s="10" t="s">
        <v>811</v>
      </c>
      <c r="O296" s="10" t="s">
        <v>811</v>
      </c>
      <c r="P296" s="10"/>
      <c r="Q296" s="10" t="s">
        <v>811</v>
      </c>
      <c r="R296" s="10"/>
      <c r="S296" s="10" t="s">
        <v>811</v>
      </c>
      <c r="T296" s="10" t="s">
        <v>811</v>
      </c>
      <c r="U296" s="10" t="s">
        <v>811</v>
      </c>
      <c r="V296" s="10" t="s">
        <v>811</v>
      </c>
      <c r="W296" s="10" t="s">
        <v>811</v>
      </c>
      <c r="X296" s="10" t="s">
        <v>811</v>
      </c>
      <c r="Y296" s="10" t="s">
        <v>811</v>
      </c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21">
        <f>SUMIF(I296:AY296,"x",I$4:$AY295)</f>
        <v>639900</v>
      </c>
      <c r="BA296" s="12">
        <v>0</v>
      </c>
      <c r="BB296" s="3" t="s">
        <v>898</v>
      </c>
    </row>
    <row r="297" spans="1:54" s="3" customFormat="1" ht="18" customHeight="1" x14ac:dyDescent="0.25">
      <c r="A297" s="8">
        <f t="shared" si="4"/>
        <v>293</v>
      </c>
      <c r="B297" s="24">
        <v>2304858</v>
      </c>
      <c r="C297" s="9" t="s">
        <v>317</v>
      </c>
      <c r="D297" s="10">
        <v>2000</v>
      </c>
      <c r="E297" s="10" t="s">
        <v>5</v>
      </c>
      <c r="F297" s="14" t="s">
        <v>7</v>
      </c>
      <c r="G297" s="11" t="s">
        <v>860</v>
      </c>
      <c r="H297" s="11" t="s">
        <v>873</v>
      </c>
      <c r="I297" s="10" t="s">
        <v>811</v>
      </c>
      <c r="J297" s="10" t="s">
        <v>811</v>
      </c>
      <c r="K297" s="10" t="s">
        <v>811</v>
      </c>
      <c r="L297" s="10"/>
      <c r="M297" s="10" t="s">
        <v>811</v>
      </c>
      <c r="N297" s="10" t="s">
        <v>811</v>
      </c>
      <c r="O297" s="10" t="s">
        <v>811</v>
      </c>
      <c r="P297" s="10"/>
      <c r="Q297" s="10" t="s">
        <v>811</v>
      </c>
      <c r="R297" s="10"/>
      <c r="S297" s="10" t="s">
        <v>811</v>
      </c>
      <c r="T297" s="10" t="s">
        <v>811</v>
      </c>
      <c r="U297" s="10" t="s">
        <v>811</v>
      </c>
      <c r="V297" s="10" t="s">
        <v>811</v>
      </c>
      <c r="W297" s="10" t="s">
        <v>811</v>
      </c>
      <c r="X297" s="10" t="s">
        <v>811</v>
      </c>
      <c r="Y297" s="10" t="s">
        <v>811</v>
      </c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21">
        <f>SUMIF(I297:AY297,"x",I$4:$AY296)</f>
        <v>639900</v>
      </c>
      <c r="BA297" s="12">
        <v>0</v>
      </c>
      <c r="BB297" s="3" t="s">
        <v>898</v>
      </c>
    </row>
    <row r="298" spans="1:54" s="3" customFormat="1" ht="18" customHeight="1" x14ac:dyDescent="0.25">
      <c r="A298" s="8">
        <f t="shared" si="4"/>
        <v>294</v>
      </c>
      <c r="B298" s="24">
        <v>2304509</v>
      </c>
      <c r="C298" s="9" t="s">
        <v>318</v>
      </c>
      <c r="D298" s="10">
        <v>2000</v>
      </c>
      <c r="E298" s="10" t="s">
        <v>5</v>
      </c>
      <c r="F298" s="10" t="s">
        <v>7</v>
      </c>
      <c r="G298" s="11" t="s">
        <v>860</v>
      </c>
      <c r="H298" s="11" t="s">
        <v>873</v>
      </c>
      <c r="I298" s="10" t="s">
        <v>811</v>
      </c>
      <c r="J298" s="10" t="s">
        <v>811</v>
      </c>
      <c r="K298" s="10" t="s">
        <v>811</v>
      </c>
      <c r="L298" s="10"/>
      <c r="M298" s="10" t="s">
        <v>811</v>
      </c>
      <c r="N298" s="10" t="s">
        <v>811</v>
      </c>
      <c r="O298" s="10" t="s">
        <v>811</v>
      </c>
      <c r="P298" s="10"/>
      <c r="Q298" s="10" t="s">
        <v>811</v>
      </c>
      <c r="R298" s="10"/>
      <c r="S298" s="10" t="s">
        <v>811</v>
      </c>
      <c r="T298" s="10" t="s">
        <v>811</v>
      </c>
      <c r="U298" s="10" t="s">
        <v>811</v>
      </c>
      <c r="V298" s="10" t="s">
        <v>811</v>
      </c>
      <c r="W298" s="10" t="s">
        <v>811</v>
      </c>
      <c r="X298" s="10" t="s">
        <v>811</v>
      </c>
      <c r="Y298" s="10" t="s">
        <v>811</v>
      </c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21">
        <f>SUMIF(I298:AY298,"x",I$4:$AY297)</f>
        <v>639900</v>
      </c>
      <c r="BA298" s="12">
        <v>0</v>
      </c>
      <c r="BB298" s="3" t="s">
        <v>898</v>
      </c>
    </row>
    <row r="299" spans="1:54" s="3" customFormat="1" ht="18" customHeight="1" x14ac:dyDescent="0.25">
      <c r="A299" s="8">
        <f t="shared" si="4"/>
        <v>295</v>
      </c>
      <c r="B299" s="24">
        <v>2112315</v>
      </c>
      <c r="C299" s="9" t="s">
        <v>319</v>
      </c>
      <c r="D299" s="10">
        <v>1998</v>
      </c>
      <c r="E299" s="10" t="s">
        <v>5</v>
      </c>
      <c r="F299" s="10" t="s">
        <v>7</v>
      </c>
      <c r="G299" s="11" t="s">
        <v>840</v>
      </c>
      <c r="H299" s="11" t="s">
        <v>873</v>
      </c>
      <c r="I299" s="10" t="s">
        <v>811</v>
      </c>
      <c r="J299" s="10" t="s">
        <v>811</v>
      </c>
      <c r="K299" s="10" t="s">
        <v>811</v>
      </c>
      <c r="L299" s="10"/>
      <c r="M299" s="10" t="s">
        <v>811</v>
      </c>
      <c r="N299" s="10" t="s">
        <v>811</v>
      </c>
      <c r="O299" s="10" t="s">
        <v>811</v>
      </c>
      <c r="P299" s="10"/>
      <c r="Q299" s="10" t="s">
        <v>811</v>
      </c>
      <c r="R299" s="10"/>
      <c r="S299" s="10" t="s">
        <v>811</v>
      </c>
      <c r="T299" s="10" t="s">
        <v>811</v>
      </c>
      <c r="U299" s="10" t="s">
        <v>811</v>
      </c>
      <c r="V299" s="10" t="s">
        <v>811</v>
      </c>
      <c r="W299" s="10" t="s">
        <v>811</v>
      </c>
      <c r="X299" s="10" t="s">
        <v>811</v>
      </c>
      <c r="Y299" s="10" t="s">
        <v>811</v>
      </c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21">
        <f>SUMIF(I299:AY299,"x",I$4:$AY298)</f>
        <v>639900</v>
      </c>
      <c r="BA299" s="12">
        <v>0</v>
      </c>
      <c r="BB299" s="3" t="s">
        <v>898</v>
      </c>
    </row>
    <row r="300" spans="1:54" s="3" customFormat="1" ht="18" customHeight="1" x14ac:dyDescent="0.25">
      <c r="A300" s="8">
        <f t="shared" si="4"/>
        <v>296</v>
      </c>
      <c r="B300" s="24">
        <v>1506447</v>
      </c>
      <c r="C300" s="9" t="s">
        <v>320</v>
      </c>
      <c r="D300" s="10">
        <v>1992</v>
      </c>
      <c r="E300" s="10" t="s">
        <v>5</v>
      </c>
      <c r="F300" s="14" t="s">
        <v>7</v>
      </c>
      <c r="G300" s="11" t="s">
        <v>840</v>
      </c>
      <c r="H300" s="11" t="s">
        <v>873</v>
      </c>
      <c r="I300" s="10" t="s">
        <v>811</v>
      </c>
      <c r="J300" s="10" t="s">
        <v>811</v>
      </c>
      <c r="K300" s="10" t="s">
        <v>811</v>
      </c>
      <c r="L300" s="10"/>
      <c r="M300" s="10" t="s">
        <v>811</v>
      </c>
      <c r="N300" s="10" t="s">
        <v>811</v>
      </c>
      <c r="O300" s="10" t="s">
        <v>811</v>
      </c>
      <c r="P300" s="10"/>
      <c r="Q300" s="10" t="s">
        <v>811</v>
      </c>
      <c r="R300" s="10"/>
      <c r="S300" s="10" t="s">
        <v>811</v>
      </c>
      <c r="T300" s="10" t="s">
        <v>811</v>
      </c>
      <c r="U300" s="10" t="s">
        <v>811</v>
      </c>
      <c r="V300" s="10"/>
      <c r="W300" s="10" t="s">
        <v>811</v>
      </c>
      <c r="X300" s="10" t="s">
        <v>811</v>
      </c>
      <c r="Y300" s="10" t="s">
        <v>811</v>
      </c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21">
        <f>SUMIF(I300:AY300,"x",I$4:$AY299)</f>
        <v>573400</v>
      </c>
      <c r="BA300" s="15" t="s">
        <v>776</v>
      </c>
      <c r="BB300" s="3" t="s">
        <v>898</v>
      </c>
    </row>
    <row r="301" spans="1:54" s="3" customFormat="1" ht="18" customHeight="1" x14ac:dyDescent="0.25">
      <c r="A301" s="8">
        <f t="shared" si="4"/>
        <v>297</v>
      </c>
      <c r="B301" s="24">
        <v>2207151</v>
      </c>
      <c r="C301" s="9" t="s">
        <v>321</v>
      </c>
      <c r="D301" s="10">
        <v>1997</v>
      </c>
      <c r="E301" s="10" t="s">
        <v>3</v>
      </c>
      <c r="F301" s="14" t="s">
        <v>7</v>
      </c>
      <c r="G301" s="11" t="s">
        <v>840</v>
      </c>
      <c r="H301" s="11" t="s">
        <v>873</v>
      </c>
      <c r="I301" s="10" t="s">
        <v>811</v>
      </c>
      <c r="J301" s="10"/>
      <c r="K301" s="10"/>
      <c r="L301" s="10"/>
      <c r="M301" s="10"/>
      <c r="N301" s="10" t="s">
        <v>811</v>
      </c>
      <c r="O301" s="10" t="s">
        <v>811</v>
      </c>
      <c r="P301" s="10"/>
      <c r="Q301" s="10" t="s">
        <v>811</v>
      </c>
      <c r="R301" s="10"/>
      <c r="S301" s="10" t="s">
        <v>811</v>
      </c>
      <c r="T301" s="10" t="s">
        <v>811</v>
      </c>
      <c r="U301" s="10" t="s">
        <v>811</v>
      </c>
      <c r="V301" s="10" t="s">
        <v>811</v>
      </c>
      <c r="W301" s="10" t="s">
        <v>811</v>
      </c>
      <c r="X301" s="10" t="s">
        <v>811</v>
      </c>
      <c r="Y301" s="10" t="s">
        <v>811</v>
      </c>
      <c r="Z301" s="10"/>
      <c r="AA301" s="10"/>
      <c r="AB301" s="10" t="s">
        <v>811</v>
      </c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21">
        <f>SUMIF(I301:AY301,"x",I$4:$AY300)</f>
        <v>585400</v>
      </c>
      <c r="BA301" s="12">
        <v>0</v>
      </c>
      <c r="BB301" s="3" t="s">
        <v>898</v>
      </c>
    </row>
    <row r="302" spans="1:54" s="3" customFormat="1" ht="18" customHeight="1" x14ac:dyDescent="0.25">
      <c r="A302" s="8">
        <f t="shared" si="4"/>
        <v>298</v>
      </c>
      <c r="B302" s="24">
        <v>1510011</v>
      </c>
      <c r="C302" s="9" t="s">
        <v>322</v>
      </c>
      <c r="D302" s="10">
        <v>1993</v>
      </c>
      <c r="E302" s="10" t="s">
        <v>5</v>
      </c>
      <c r="F302" s="14" t="s">
        <v>7</v>
      </c>
      <c r="G302" s="11" t="s">
        <v>840</v>
      </c>
      <c r="H302" s="11" t="s">
        <v>873</v>
      </c>
      <c r="I302" s="10" t="s">
        <v>811</v>
      </c>
      <c r="J302" s="10" t="s">
        <v>811</v>
      </c>
      <c r="K302" s="10" t="s">
        <v>811</v>
      </c>
      <c r="L302" s="10" t="s">
        <v>811</v>
      </c>
      <c r="M302" s="10" t="s">
        <v>811</v>
      </c>
      <c r="N302" s="10" t="s">
        <v>811</v>
      </c>
      <c r="O302" s="10" t="s">
        <v>811</v>
      </c>
      <c r="P302" s="10"/>
      <c r="Q302" s="10" t="s">
        <v>811</v>
      </c>
      <c r="R302" s="10"/>
      <c r="S302" s="10" t="s">
        <v>811</v>
      </c>
      <c r="T302" s="10" t="s">
        <v>811</v>
      </c>
      <c r="U302" s="10" t="s">
        <v>811</v>
      </c>
      <c r="V302" s="10" t="s">
        <v>811</v>
      </c>
      <c r="W302" s="10" t="s">
        <v>811</v>
      </c>
      <c r="X302" s="10" t="s">
        <v>811</v>
      </c>
      <c r="Y302" s="10" t="s">
        <v>811</v>
      </c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21">
        <f>SUMIF(I302:AY302,"x",I$4:$AY301)</f>
        <v>744900</v>
      </c>
      <c r="BA302" s="12">
        <v>0</v>
      </c>
      <c r="BB302" s="3" t="s">
        <v>898</v>
      </c>
    </row>
    <row r="303" spans="1:54" s="3" customFormat="1" ht="18" customHeight="1" x14ac:dyDescent="0.25">
      <c r="A303" s="8">
        <f t="shared" si="4"/>
        <v>299</v>
      </c>
      <c r="B303" s="24">
        <v>23101389</v>
      </c>
      <c r="C303" s="9" t="s">
        <v>323</v>
      </c>
      <c r="D303" s="10">
        <v>2001</v>
      </c>
      <c r="E303" s="10" t="s">
        <v>3</v>
      </c>
      <c r="F303" s="14" t="s">
        <v>7</v>
      </c>
      <c r="G303" s="11" t="s">
        <v>860</v>
      </c>
      <c r="H303" s="11" t="s">
        <v>873</v>
      </c>
      <c r="I303" s="10" t="s">
        <v>811</v>
      </c>
      <c r="J303" s="10"/>
      <c r="K303" s="10"/>
      <c r="L303" s="10"/>
      <c r="M303" s="10"/>
      <c r="N303" s="10" t="s">
        <v>811</v>
      </c>
      <c r="O303" s="10" t="s">
        <v>811</v>
      </c>
      <c r="P303" s="10"/>
      <c r="Q303" s="10" t="s">
        <v>811</v>
      </c>
      <c r="R303" s="10"/>
      <c r="S303" s="10" t="s">
        <v>811</v>
      </c>
      <c r="T303" s="10" t="s">
        <v>811</v>
      </c>
      <c r="U303" s="10" t="s">
        <v>811</v>
      </c>
      <c r="V303" s="10" t="s">
        <v>811</v>
      </c>
      <c r="W303" s="10" t="s">
        <v>811</v>
      </c>
      <c r="X303" s="10" t="s">
        <v>811</v>
      </c>
      <c r="Y303" s="10" t="s">
        <v>811</v>
      </c>
      <c r="Z303" s="10"/>
      <c r="AA303" s="10"/>
      <c r="AB303" s="10" t="s">
        <v>811</v>
      </c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21">
        <f>SUMIF(I303:AY303,"x",I$4:$AY302)</f>
        <v>585400</v>
      </c>
      <c r="BA303" s="12">
        <v>0</v>
      </c>
      <c r="BB303" s="3" t="s">
        <v>898</v>
      </c>
    </row>
    <row r="304" spans="1:54" s="3" customFormat="1" ht="18" customHeight="1" x14ac:dyDescent="0.25">
      <c r="A304" s="8">
        <f t="shared" si="4"/>
        <v>300</v>
      </c>
      <c r="B304" s="24">
        <v>2104486</v>
      </c>
      <c r="C304" s="9" t="s">
        <v>324</v>
      </c>
      <c r="D304" s="10">
        <v>1995</v>
      </c>
      <c r="E304" s="10" t="s">
        <v>5</v>
      </c>
      <c r="F304" s="14" t="s">
        <v>7</v>
      </c>
      <c r="G304" s="11" t="s">
        <v>840</v>
      </c>
      <c r="H304" s="11" t="s">
        <v>874</v>
      </c>
      <c r="I304" s="10" t="s">
        <v>811</v>
      </c>
      <c r="J304" s="10" t="s">
        <v>811</v>
      </c>
      <c r="K304" s="10" t="s">
        <v>811</v>
      </c>
      <c r="L304" s="10"/>
      <c r="M304" s="10" t="s">
        <v>811</v>
      </c>
      <c r="N304" s="10" t="s">
        <v>811</v>
      </c>
      <c r="O304" s="10" t="s">
        <v>811</v>
      </c>
      <c r="P304" s="10"/>
      <c r="Q304" s="10" t="s">
        <v>811</v>
      </c>
      <c r="R304" s="10"/>
      <c r="S304" s="10" t="s">
        <v>811</v>
      </c>
      <c r="T304" s="10" t="s">
        <v>811</v>
      </c>
      <c r="U304" s="10" t="s">
        <v>811</v>
      </c>
      <c r="V304" s="10" t="s">
        <v>811</v>
      </c>
      <c r="W304" s="10" t="s">
        <v>811</v>
      </c>
      <c r="X304" s="10" t="s">
        <v>811</v>
      </c>
      <c r="Y304" s="10" t="s">
        <v>811</v>
      </c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21">
        <f>SUMIF(I304:AY304,"x",I$4:$AY303)</f>
        <v>639900</v>
      </c>
      <c r="BA304" s="15" t="s">
        <v>771</v>
      </c>
      <c r="BB304" s="3" t="s">
        <v>898</v>
      </c>
    </row>
    <row r="305" spans="1:54" s="3" customFormat="1" ht="18" customHeight="1" x14ac:dyDescent="0.25">
      <c r="A305" s="8">
        <f t="shared" si="4"/>
        <v>301</v>
      </c>
      <c r="B305" s="24">
        <v>1008082</v>
      </c>
      <c r="C305" s="9" t="s">
        <v>325</v>
      </c>
      <c r="D305" s="10">
        <v>1986</v>
      </c>
      <c r="E305" s="10" t="s">
        <v>5</v>
      </c>
      <c r="F305" s="14" t="s">
        <v>7</v>
      </c>
      <c r="G305" s="11" t="s">
        <v>840</v>
      </c>
      <c r="H305" s="11" t="s">
        <v>874</v>
      </c>
      <c r="I305" s="10" t="s">
        <v>811</v>
      </c>
      <c r="J305" s="10" t="s">
        <v>811</v>
      </c>
      <c r="K305" s="10" t="s">
        <v>811</v>
      </c>
      <c r="L305" s="10" t="s">
        <v>811</v>
      </c>
      <c r="M305" s="10" t="s">
        <v>811</v>
      </c>
      <c r="N305" s="10" t="s">
        <v>811</v>
      </c>
      <c r="O305" s="10" t="s">
        <v>811</v>
      </c>
      <c r="P305" s="10"/>
      <c r="Q305" s="10" t="s">
        <v>811</v>
      </c>
      <c r="R305" s="10"/>
      <c r="S305" s="10" t="s">
        <v>811</v>
      </c>
      <c r="T305" s="10" t="s">
        <v>811</v>
      </c>
      <c r="U305" s="10" t="s">
        <v>811</v>
      </c>
      <c r="V305" s="10" t="s">
        <v>811</v>
      </c>
      <c r="W305" s="10" t="s">
        <v>811</v>
      </c>
      <c r="X305" s="10" t="s">
        <v>811</v>
      </c>
      <c r="Y305" s="10" t="s">
        <v>811</v>
      </c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21">
        <f>SUMIF(I305:AY305,"x",I$4:$AY304)</f>
        <v>744900</v>
      </c>
      <c r="BA305" s="12">
        <v>0</v>
      </c>
      <c r="BB305" s="3" t="s">
        <v>898</v>
      </c>
    </row>
    <row r="306" spans="1:54" s="3" customFormat="1" ht="18" customHeight="1" x14ac:dyDescent="0.25">
      <c r="A306" s="8">
        <f t="shared" si="4"/>
        <v>302</v>
      </c>
      <c r="B306" s="24">
        <v>1412145</v>
      </c>
      <c r="C306" s="9" t="s">
        <v>326</v>
      </c>
      <c r="D306" s="10">
        <v>1993</v>
      </c>
      <c r="E306" s="10" t="s">
        <v>3</v>
      </c>
      <c r="F306" s="14" t="s">
        <v>8</v>
      </c>
      <c r="G306" s="11" t="s">
        <v>858</v>
      </c>
      <c r="H306" s="11" t="s">
        <v>875</v>
      </c>
      <c r="I306" s="10" t="s">
        <v>811</v>
      </c>
      <c r="J306" s="10"/>
      <c r="K306" s="10"/>
      <c r="L306" s="10"/>
      <c r="M306" s="10"/>
      <c r="N306" s="10" t="s">
        <v>811</v>
      </c>
      <c r="O306" s="10" t="s">
        <v>811</v>
      </c>
      <c r="P306" s="10" t="s">
        <v>811</v>
      </c>
      <c r="Q306" s="10"/>
      <c r="R306" s="10"/>
      <c r="S306" s="10" t="s">
        <v>811</v>
      </c>
      <c r="T306" s="10" t="s">
        <v>811</v>
      </c>
      <c r="U306" s="10" t="s">
        <v>811</v>
      </c>
      <c r="V306" s="10" t="s">
        <v>811</v>
      </c>
      <c r="W306" s="10" t="s">
        <v>811</v>
      </c>
      <c r="X306" s="10" t="s">
        <v>811</v>
      </c>
      <c r="Y306" s="10" t="s">
        <v>811</v>
      </c>
      <c r="Z306" s="10" t="s">
        <v>811</v>
      </c>
      <c r="AA306" s="10" t="s">
        <v>811</v>
      </c>
      <c r="AB306" s="10" t="s">
        <v>811</v>
      </c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21">
        <f>SUMIF(I306:AY306,"x",I$4:$AY305)</f>
        <v>869300</v>
      </c>
      <c r="BA306" s="12">
        <v>0</v>
      </c>
      <c r="BB306" s="3" t="s">
        <v>898</v>
      </c>
    </row>
    <row r="307" spans="1:54" s="3" customFormat="1" ht="18" customHeight="1" x14ac:dyDescent="0.25">
      <c r="A307" s="8">
        <f t="shared" si="4"/>
        <v>303</v>
      </c>
      <c r="B307" s="24">
        <v>24031459</v>
      </c>
      <c r="C307" s="9" t="s">
        <v>327</v>
      </c>
      <c r="D307" s="10">
        <v>1991</v>
      </c>
      <c r="E307" s="10" t="s">
        <v>3</v>
      </c>
      <c r="F307" s="14" t="s">
        <v>7</v>
      </c>
      <c r="G307" s="11" t="s">
        <v>858</v>
      </c>
      <c r="H307" s="11" t="s">
        <v>875</v>
      </c>
      <c r="I307" s="10" t="s">
        <v>811</v>
      </c>
      <c r="J307" s="10"/>
      <c r="K307" s="10"/>
      <c r="L307" s="10"/>
      <c r="M307" s="10"/>
      <c r="N307" s="10" t="s">
        <v>811</v>
      </c>
      <c r="O307" s="10" t="s">
        <v>811</v>
      </c>
      <c r="P307" s="10"/>
      <c r="Q307" s="10" t="s">
        <v>811</v>
      </c>
      <c r="R307" s="10"/>
      <c r="S307" s="10" t="s">
        <v>811</v>
      </c>
      <c r="T307" s="10" t="s">
        <v>811</v>
      </c>
      <c r="U307" s="10" t="s">
        <v>811</v>
      </c>
      <c r="V307" s="10" t="s">
        <v>811</v>
      </c>
      <c r="W307" s="10" t="s">
        <v>811</v>
      </c>
      <c r="X307" s="10" t="s">
        <v>811</v>
      </c>
      <c r="Y307" s="10" t="s">
        <v>811</v>
      </c>
      <c r="Z307" s="10"/>
      <c r="AA307" s="10"/>
      <c r="AB307" s="10" t="s">
        <v>811</v>
      </c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21">
        <f>SUMIF(I307:AY307,"x",I$4:$AY306)</f>
        <v>585400</v>
      </c>
      <c r="BA307" s="12">
        <v>0</v>
      </c>
      <c r="BB307" s="3" t="s">
        <v>898</v>
      </c>
    </row>
    <row r="308" spans="1:54" s="3" customFormat="1" ht="18" customHeight="1" x14ac:dyDescent="0.25">
      <c r="A308" s="8">
        <f t="shared" si="4"/>
        <v>304</v>
      </c>
      <c r="B308" s="24">
        <v>2303200</v>
      </c>
      <c r="C308" s="9" t="s">
        <v>328</v>
      </c>
      <c r="D308" s="10">
        <v>1993</v>
      </c>
      <c r="E308" s="10" t="s">
        <v>3</v>
      </c>
      <c r="F308" s="14" t="s">
        <v>7</v>
      </c>
      <c r="G308" s="11" t="s">
        <v>858</v>
      </c>
      <c r="H308" s="11" t="s">
        <v>875</v>
      </c>
      <c r="I308" s="10" t="s">
        <v>811</v>
      </c>
      <c r="J308" s="10"/>
      <c r="K308" s="10"/>
      <c r="L308" s="10"/>
      <c r="M308" s="10"/>
      <c r="N308" s="10" t="s">
        <v>811</v>
      </c>
      <c r="O308" s="10" t="s">
        <v>811</v>
      </c>
      <c r="P308" s="10"/>
      <c r="Q308" s="10" t="s">
        <v>811</v>
      </c>
      <c r="R308" s="10"/>
      <c r="S308" s="10" t="s">
        <v>811</v>
      </c>
      <c r="T308" s="10" t="s">
        <v>811</v>
      </c>
      <c r="U308" s="10" t="s">
        <v>811</v>
      </c>
      <c r="V308" s="10" t="s">
        <v>811</v>
      </c>
      <c r="W308" s="10" t="s">
        <v>811</v>
      </c>
      <c r="X308" s="10" t="s">
        <v>811</v>
      </c>
      <c r="Y308" s="10" t="s">
        <v>811</v>
      </c>
      <c r="Z308" s="10"/>
      <c r="AA308" s="10"/>
      <c r="AB308" s="10" t="s">
        <v>811</v>
      </c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21">
        <f>SUMIF(I308:AY308,"x",I$4:$AY307)</f>
        <v>585400</v>
      </c>
      <c r="BA308" s="12">
        <v>0</v>
      </c>
      <c r="BB308" s="3" t="s">
        <v>898</v>
      </c>
    </row>
    <row r="309" spans="1:54" s="3" customFormat="1" ht="18" customHeight="1" x14ac:dyDescent="0.25">
      <c r="A309" s="8">
        <f t="shared" si="4"/>
        <v>305</v>
      </c>
      <c r="B309" s="24">
        <v>23122393</v>
      </c>
      <c r="C309" s="9" t="s">
        <v>329</v>
      </c>
      <c r="D309" s="10">
        <v>2001</v>
      </c>
      <c r="E309" s="10" t="s">
        <v>3</v>
      </c>
      <c r="F309" s="14" t="s">
        <v>7</v>
      </c>
      <c r="G309" s="11" t="s">
        <v>858</v>
      </c>
      <c r="H309" s="11" t="s">
        <v>875</v>
      </c>
      <c r="I309" s="10" t="s">
        <v>811</v>
      </c>
      <c r="J309" s="10"/>
      <c r="K309" s="10"/>
      <c r="L309" s="10"/>
      <c r="M309" s="10"/>
      <c r="N309" s="10" t="s">
        <v>811</v>
      </c>
      <c r="O309" s="10" t="s">
        <v>811</v>
      </c>
      <c r="P309" s="10"/>
      <c r="Q309" s="10" t="s">
        <v>811</v>
      </c>
      <c r="R309" s="10"/>
      <c r="S309" s="10" t="s">
        <v>811</v>
      </c>
      <c r="T309" s="10" t="s">
        <v>811</v>
      </c>
      <c r="U309" s="10" t="s">
        <v>811</v>
      </c>
      <c r="V309" s="10" t="s">
        <v>811</v>
      </c>
      <c r="W309" s="10" t="s">
        <v>811</v>
      </c>
      <c r="X309" s="10" t="s">
        <v>811</v>
      </c>
      <c r="Y309" s="10" t="s">
        <v>811</v>
      </c>
      <c r="Z309" s="10"/>
      <c r="AA309" s="10"/>
      <c r="AB309" s="10" t="s">
        <v>811</v>
      </c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21">
        <f>SUMIF(I309:AY309,"x",I$4:$AY308)</f>
        <v>585400</v>
      </c>
      <c r="BA309" s="12">
        <v>0</v>
      </c>
      <c r="BB309" s="3" t="s">
        <v>898</v>
      </c>
    </row>
    <row r="310" spans="1:54" s="3" customFormat="1" ht="18" customHeight="1" x14ac:dyDescent="0.25">
      <c r="A310" s="8">
        <f t="shared" si="4"/>
        <v>306</v>
      </c>
      <c r="B310" s="24">
        <v>2007008</v>
      </c>
      <c r="C310" s="9" t="s">
        <v>330</v>
      </c>
      <c r="D310" s="10">
        <v>1995</v>
      </c>
      <c r="E310" s="10" t="s">
        <v>5</v>
      </c>
      <c r="F310" s="14" t="s">
        <v>7</v>
      </c>
      <c r="G310" s="11" t="s">
        <v>858</v>
      </c>
      <c r="H310" s="11" t="s">
        <v>875</v>
      </c>
      <c r="I310" s="10" t="s">
        <v>811</v>
      </c>
      <c r="J310" s="10" t="s">
        <v>811</v>
      </c>
      <c r="K310" s="10" t="s">
        <v>811</v>
      </c>
      <c r="L310" s="10"/>
      <c r="M310" s="10" t="s">
        <v>811</v>
      </c>
      <c r="N310" s="10" t="s">
        <v>811</v>
      </c>
      <c r="O310" s="10" t="s">
        <v>811</v>
      </c>
      <c r="P310" s="10"/>
      <c r="Q310" s="10" t="s">
        <v>811</v>
      </c>
      <c r="R310" s="10"/>
      <c r="S310" s="10" t="s">
        <v>811</v>
      </c>
      <c r="T310" s="10" t="s">
        <v>811</v>
      </c>
      <c r="U310" s="10" t="s">
        <v>811</v>
      </c>
      <c r="V310" s="10" t="s">
        <v>811</v>
      </c>
      <c r="W310" s="10" t="s">
        <v>811</v>
      </c>
      <c r="X310" s="10" t="s">
        <v>811</v>
      </c>
      <c r="Y310" s="10" t="s">
        <v>811</v>
      </c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21">
        <f>SUMIF(I310:AY310,"x",I$4:$AY309)</f>
        <v>639900</v>
      </c>
      <c r="BA310" s="12">
        <v>0</v>
      </c>
      <c r="BB310" s="3" t="s">
        <v>898</v>
      </c>
    </row>
    <row r="311" spans="1:54" s="3" customFormat="1" ht="18" customHeight="1" x14ac:dyDescent="0.25">
      <c r="A311" s="8">
        <f t="shared" si="4"/>
        <v>307</v>
      </c>
      <c r="B311" s="24">
        <v>2406739</v>
      </c>
      <c r="C311" s="9" t="s">
        <v>331</v>
      </c>
      <c r="D311" s="10">
        <v>2001</v>
      </c>
      <c r="E311" s="10" t="s">
        <v>5</v>
      </c>
      <c r="F311" s="14" t="s">
        <v>7</v>
      </c>
      <c r="G311" s="11" t="s">
        <v>858</v>
      </c>
      <c r="H311" s="11" t="s">
        <v>875</v>
      </c>
      <c r="I311" s="10" t="s">
        <v>811</v>
      </c>
      <c r="J311" s="10" t="s">
        <v>811</v>
      </c>
      <c r="K311" s="10" t="s">
        <v>811</v>
      </c>
      <c r="L311" s="10"/>
      <c r="M311" s="10" t="s">
        <v>811</v>
      </c>
      <c r="N311" s="10" t="s">
        <v>811</v>
      </c>
      <c r="O311" s="10" t="s">
        <v>811</v>
      </c>
      <c r="P311" s="10"/>
      <c r="Q311" s="10" t="s">
        <v>811</v>
      </c>
      <c r="R311" s="10"/>
      <c r="S311" s="10" t="s">
        <v>811</v>
      </c>
      <c r="T311" s="10" t="s">
        <v>811</v>
      </c>
      <c r="U311" s="10" t="s">
        <v>811</v>
      </c>
      <c r="V311" s="10" t="s">
        <v>811</v>
      </c>
      <c r="W311" s="10" t="s">
        <v>811</v>
      </c>
      <c r="X311" s="10" t="s">
        <v>811</v>
      </c>
      <c r="Y311" s="10" t="s">
        <v>811</v>
      </c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21">
        <f>SUMIF(I311:AY311,"x",I$4:$AY310)</f>
        <v>639900</v>
      </c>
      <c r="BA311" s="12">
        <v>0</v>
      </c>
      <c r="BB311" s="3" t="s">
        <v>898</v>
      </c>
    </row>
    <row r="312" spans="1:54" s="3" customFormat="1" ht="18" customHeight="1" x14ac:dyDescent="0.25">
      <c r="A312" s="8">
        <f t="shared" si="4"/>
        <v>308</v>
      </c>
      <c r="B312" s="24">
        <v>24031462</v>
      </c>
      <c r="C312" s="9" t="s">
        <v>332</v>
      </c>
      <c r="D312" s="10">
        <v>2001</v>
      </c>
      <c r="E312" s="10" t="s">
        <v>3</v>
      </c>
      <c r="F312" s="14" t="s">
        <v>7</v>
      </c>
      <c r="G312" s="11" t="s">
        <v>858</v>
      </c>
      <c r="H312" s="11" t="s">
        <v>875</v>
      </c>
      <c r="I312" s="10" t="s">
        <v>811</v>
      </c>
      <c r="J312" s="10"/>
      <c r="K312" s="10"/>
      <c r="L312" s="10"/>
      <c r="M312" s="10"/>
      <c r="N312" s="10" t="s">
        <v>811</v>
      </c>
      <c r="O312" s="10" t="s">
        <v>811</v>
      </c>
      <c r="P312" s="10"/>
      <c r="Q312" s="10" t="s">
        <v>811</v>
      </c>
      <c r="R312" s="10"/>
      <c r="S312" s="10" t="s">
        <v>811</v>
      </c>
      <c r="T312" s="10" t="s">
        <v>811</v>
      </c>
      <c r="U312" s="10" t="s">
        <v>811</v>
      </c>
      <c r="V312" s="10" t="s">
        <v>811</v>
      </c>
      <c r="W312" s="10" t="s">
        <v>811</v>
      </c>
      <c r="X312" s="10" t="s">
        <v>811</v>
      </c>
      <c r="Y312" s="10" t="s">
        <v>811</v>
      </c>
      <c r="Z312" s="10"/>
      <c r="AA312" s="10"/>
      <c r="AB312" s="10" t="s">
        <v>811</v>
      </c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21">
        <f>SUMIF(I312:AY312,"x",I$4:$AY311)</f>
        <v>585400</v>
      </c>
      <c r="BA312" s="12">
        <v>0</v>
      </c>
      <c r="BB312" s="3" t="s">
        <v>898</v>
      </c>
    </row>
    <row r="313" spans="1:54" s="3" customFormat="1" ht="18" customHeight="1" x14ac:dyDescent="0.25">
      <c r="A313" s="8">
        <f t="shared" si="4"/>
        <v>309</v>
      </c>
      <c r="B313" s="24">
        <v>1908123</v>
      </c>
      <c r="C313" s="9" t="s">
        <v>333</v>
      </c>
      <c r="D313" s="10">
        <v>1997</v>
      </c>
      <c r="E313" s="10" t="s">
        <v>5</v>
      </c>
      <c r="F313" s="14" t="s">
        <v>7</v>
      </c>
      <c r="G313" s="11" t="s">
        <v>858</v>
      </c>
      <c r="H313" s="11" t="s">
        <v>875</v>
      </c>
      <c r="I313" s="10" t="s">
        <v>811</v>
      </c>
      <c r="J313" s="10" t="s">
        <v>811</v>
      </c>
      <c r="K313" s="10" t="s">
        <v>811</v>
      </c>
      <c r="L313" s="10"/>
      <c r="M313" s="10" t="s">
        <v>811</v>
      </c>
      <c r="N313" s="10" t="s">
        <v>811</v>
      </c>
      <c r="O313" s="10" t="s">
        <v>811</v>
      </c>
      <c r="P313" s="10"/>
      <c r="Q313" s="10" t="s">
        <v>811</v>
      </c>
      <c r="R313" s="10"/>
      <c r="S313" s="10" t="s">
        <v>811</v>
      </c>
      <c r="T313" s="10" t="s">
        <v>811</v>
      </c>
      <c r="U313" s="10" t="s">
        <v>811</v>
      </c>
      <c r="V313" s="10"/>
      <c r="W313" s="10" t="s">
        <v>811</v>
      </c>
      <c r="X313" s="10" t="s">
        <v>811</v>
      </c>
      <c r="Y313" s="10" t="s">
        <v>811</v>
      </c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21">
        <f>SUMIF(I313:AY313,"x",I$4:$AY312)</f>
        <v>573400</v>
      </c>
      <c r="BA313" s="15" t="s">
        <v>776</v>
      </c>
      <c r="BB313" s="3" t="s">
        <v>898</v>
      </c>
    </row>
    <row r="314" spans="1:54" s="3" customFormat="1" ht="18" customHeight="1" x14ac:dyDescent="0.25">
      <c r="A314" s="8">
        <f t="shared" si="4"/>
        <v>310</v>
      </c>
      <c r="B314" s="24">
        <v>2204930</v>
      </c>
      <c r="C314" s="9" t="s">
        <v>334</v>
      </c>
      <c r="D314" s="10">
        <v>2000</v>
      </c>
      <c r="E314" s="10" t="s">
        <v>5</v>
      </c>
      <c r="F314" s="14" t="s">
        <v>7</v>
      </c>
      <c r="G314" s="11" t="s">
        <v>858</v>
      </c>
      <c r="H314" s="11" t="s">
        <v>875</v>
      </c>
      <c r="I314" s="10" t="s">
        <v>811</v>
      </c>
      <c r="J314" s="10" t="s">
        <v>811</v>
      </c>
      <c r="K314" s="10" t="s">
        <v>811</v>
      </c>
      <c r="L314" s="10"/>
      <c r="M314" s="10" t="s">
        <v>811</v>
      </c>
      <c r="N314" s="10" t="s">
        <v>811</v>
      </c>
      <c r="O314" s="10" t="s">
        <v>811</v>
      </c>
      <c r="P314" s="10"/>
      <c r="Q314" s="10" t="s">
        <v>811</v>
      </c>
      <c r="R314" s="10"/>
      <c r="S314" s="10" t="s">
        <v>811</v>
      </c>
      <c r="T314" s="10" t="s">
        <v>811</v>
      </c>
      <c r="U314" s="10" t="s">
        <v>811</v>
      </c>
      <c r="V314" s="10" t="s">
        <v>811</v>
      </c>
      <c r="W314" s="10" t="s">
        <v>811</v>
      </c>
      <c r="X314" s="10" t="s">
        <v>811</v>
      </c>
      <c r="Y314" s="10" t="s">
        <v>811</v>
      </c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21">
        <f>SUMIF(I314:AY314,"x",I$4:$AY313)</f>
        <v>639900</v>
      </c>
      <c r="BA314" s="12">
        <v>0</v>
      </c>
      <c r="BB314" s="3" t="s">
        <v>898</v>
      </c>
    </row>
    <row r="315" spans="1:54" s="3" customFormat="1" ht="18" customHeight="1" x14ac:dyDescent="0.25">
      <c r="A315" s="8">
        <f t="shared" si="4"/>
        <v>311</v>
      </c>
      <c r="B315" s="24">
        <v>1008048</v>
      </c>
      <c r="C315" s="9" t="s">
        <v>335</v>
      </c>
      <c r="D315" s="10">
        <v>1985</v>
      </c>
      <c r="E315" s="10" t="s">
        <v>3</v>
      </c>
      <c r="F315" s="14" t="s">
        <v>8</v>
      </c>
      <c r="G315" s="11" t="s">
        <v>858</v>
      </c>
      <c r="H315" s="11" t="s">
        <v>875</v>
      </c>
      <c r="I315" s="10" t="s">
        <v>811</v>
      </c>
      <c r="J315" s="10"/>
      <c r="K315" s="10"/>
      <c r="L315" s="10"/>
      <c r="M315" s="10"/>
      <c r="N315" s="10" t="s">
        <v>811</v>
      </c>
      <c r="O315" s="10" t="s">
        <v>811</v>
      </c>
      <c r="P315" s="10" t="s">
        <v>811</v>
      </c>
      <c r="Q315" s="10"/>
      <c r="R315" s="10"/>
      <c r="S315" s="10" t="s">
        <v>811</v>
      </c>
      <c r="T315" s="10" t="s">
        <v>811</v>
      </c>
      <c r="U315" s="10" t="s">
        <v>811</v>
      </c>
      <c r="V315" s="10" t="s">
        <v>811</v>
      </c>
      <c r="W315" s="10" t="s">
        <v>811</v>
      </c>
      <c r="X315" s="10" t="s">
        <v>811</v>
      </c>
      <c r="Y315" s="10" t="s">
        <v>811</v>
      </c>
      <c r="Z315" s="10" t="s">
        <v>811</v>
      </c>
      <c r="AA315" s="10" t="s">
        <v>811</v>
      </c>
      <c r="AB315" s="10" t="s">
        <v>811</v>
      </c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21">
        <f>SUMIF(I315:AY315,"x",I$4:$AY314)</f>
        <v>869300</v>
      </c>
      <c r="BA315" s="12">
        <v>0</v>
      </c>
      <c r="BB315" s="3" t="s">
        <v>898</v>
      </c>
    </row>
    <row r="316" spans="1:54" s="3" customFormat="1" ht="18" customHeight="1" x14ac:dyDescent="0.25">
      <c r="A316" s="8">
        <f t="shared" si="4"/>
        <v>312</v>
      </c>
      <c r="B316" s="24">
        <v>2307224</v>
      </c>
      <c r="C316" s="9" t="s">
        <v>336</v>
      </c>
      <c r="D316" s="10">
        <v>2001</v>
      </c>
      <c r="E316" s="10" t="s">
        <v>3</v>
      </c>
      <c r="F316" s="14" t="s">
        <v>7</v>
      </c>
      <c r="G316" s="11" t="s">
        <v>876</v>
      </c>
      <c r="H316" s="11" t="s">
        <v>875</v>
      </c>
      <c r="I316" s="10" t="s">
        <v>811</v>
      </c>
      <c r="J316" s="10"/>
      <c r="K316" s="10"/>
      <c r="L316" s="10"/>
      <c r="M316" s="10"/>
      <c r="N316" s="10" t="s">
        <v>811</v>
      </c>
      <c r="O316" s="10" t="s">
        <v>811</v>
      </c>
      <c r="P316" s="10"/>
      <c r="Q316" s="10" t="s">
        <v>811</v>
      </c>
      <c r="R316" s="10"/>
      <c r="S316" s="10" t="s">
        <v>811</v>
      </c>
      <c r="T316" s="10" t="s">
        <v>811</v>
      </c>
      <c r="U316" s="10" t="s">
        <v>811</v>
      </c>
      <c r="V316" s="10" t="s">
        <v>811</v>
      </c>
      <c r="W316" s="10" t="s">
        <v>811</v>
      </c>
      <c r="X316" s="10" t="s">
        <v>811</v>
      </c>
      <c r="Y316" s="10" t="s">
        <v>811</v>
      </c>
      <c r="Z316" s="10"/>
      <c r="AA316" s="10"/>
      <c r="AB316" s="10" t="s">
        <v>811</v>
      </c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21">
        <f>SUMIF(I316:AY316,"x",I$4:$AY315)</f>
        <v>585400</v>
      </c>
      <c r="BA316" s="12">
        <v>0</v>
      </c>
      <c r="BB316" s="3" t="s">
        <v>898</v>
      </c>
    </row>
    <row r="317" spans="1:54" s="3" customFormat="1" ht="18" customHeight="1" x14ac:dyDescent="0.25">
      <c r="A317" s="8">
        <f t="shared" si="4"/>
        <v>313</v>
      </c>
      <c r="B317" s="24">
        <v>802020</v>
      </c>
      <c r="C317" s="9" t="s">
        <v>337</v>
      </c>
      <c r="D317" s="10">
        <v>1985</v>
      </c>
      <c r="E317" s="10" t="s">
        <v>3</v>
      </c>
      <c r="F317" s="14" t="s">
        <v>8</v>
      </c>
      <c r="G317" s="11" t="s">
        <v>858</v>
      </c>
      <c r="H317" s="11" t="s">
        <v>875</v>
      </c>
      <c r="I317" s="10" t="s">
        <v>811</v>
      </c>
      <c r="J317" s="10"/>
      <c r="K317" s="10"/>
      <c r="L317" s="10"/>
      <c r="M317" s="10"/>
      <c r="N317" s="10" t="s">
        <v>811</v>
      </c>
      <c r="O317" s="10" t="s">
        <v>811</v>
      </c>
      <c r="P317" s="10" t="s">
        <v>811</v>
      </c>
      <c r="Q317" s="10"/>
      <c r="R317" s="10"/>
      <c r="S317" s="10" t="s">
        <v>811</v>
      </c>
      <c r="T317" s="10" t="s">
        <v>811</v>
      </c>
      <c r="U317" s="10" t="s">
        <v>811</v>
      </c>
      <c r="V317" s="10" t="s">
        <v>811</v>
      </c>
      <c r="W317" s="10" t="s">
        <v>811</v>
      </c>
      <c r="X317" s="10" t="s">
        <v>811</v>
      </c>
      <c r="Y317" s="10" t="s">
        <v>811</v>
      </c>
      <c r="Z317" s="10" t="s">
        <v>811</v>
      </c>
      <c r="AA317" s="10" t="s">
        <v>811</v>
      </c>
      <c r="AB317" s="10" t="s">
        <v>811</v>
      </c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21">
        <f>SUMIF(I317:AY317,"x",I$4:$AY316)</f>
        <v>869300</v>
      </c>
      <c r="BA317" s="12">
        <v>0</v>
      </c>
      <c r="BB317" s="3" t="s">
        <v>898</v>
      </c>
    </row>
    <row r="318" spans="1:54" s="3" customFormat="1" ht="18" customHeight="1" x14ac:dyDescent="0.25">
      <c r="A318" s="8">
        <f t="shared" si="4"/>
        <v>314</v>
      </c>
      <c r="B318" s="24">
        <v>1406220</v>
      </c>
      <c r="C318" s="9" t="s">
        <v>338</v>
      </c>
      <c r="D318" s="10">
        <v>1987</v>
      </c>
      <c r="E318" s="10" t="s">
        <v>3</v>
      </c>
      <c r="F318" s="14" t="s">
        <v>7</v>
      </c>
      <c r="G318" s="11" t="s">
        <v>858</v>
      </c>
      <c r="H318" s="11" t="s">
        <v>875</v>
      </c>
      <c r="I318" s="10" t="s">
        <v>811</v>
      </c>
      <c r="J318" s="10"/>
      <c r="K318" s="10"/>
      <c r="L318" s="10"/>
      <c r="M318" s="10"/>
      <c r="N318" s="10" t="s">
        <v>811</v>
      </c>
      <c r="O318" s="10" t="s">
        <v>811</v>
      </c>
      <c r="P318" s="10"/>
      <c r="Q318" s="10" t="s">
        <v>811</v>
      </c>
      <c r="R318" s="10"/>
      <c r="S318" s="10" t="s">
        <v>811</v>
      </c>
      <c r="T318" s="10" t="s">
        <v>811</v>
      </c>
      <c r="U318" s="10" t="s">
        <v>811</v>
      </c>
      <c r="V318" s="10" t="s">
        <v>811</v>
      </c>
      <c r="W318" s="10" t="s">
        <v>811</v>
      </c>
      <c r="X318" s="10" t="s">
        <v>811</v>
      </c>
      <c r="Y318" s="10" t="s">
        <v>811</v>
      </c>
      <c r="Z318" s="10"/>
      <c r="AA318" s="10"/>
      <c r="AB318" s="10" t="s">
        <v>811</v>
      </c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21">
        <f>SUMIF(I318:AY318,"x",I$4:$AY317)</f>
        <v>585400</v>
      </c>
      <c r="BA318" s="12">
        <v>0</v>
      </c>
      <c r="BB318" s="3" t="s">
        <v>898</v>
      </c>
    </row>
    <row r="319" spans="1:54" s="3" customFormat="1" ht="18" customHeight="1" x14ac:dyDescent="0.25">
      <c r="A319" s="8">
        <f t="shared" si="4"/>
        <v>315</v>
      </c>
      <c r="B319" s="24">
        <v>2311841</v>
      </c>
      <c r="C319" s="9" t="s">
        <v>339</v>
      </c>
      <c r="D319" s="10">
        <v>2001</v>
      </c>
      <c r="E319" s="10" t="s">
        <v>5</v>
      </c>
      <c r="F319" s="14" t="s">
        <v>7</v>
      </c>
      <c r="G319" s="11" t="s">
        <v>858</v>
      </c>
      <c r="H319" s="11" t="s">
        <v>875</v>
      </c>
      <c r="I319" s="10" t="s">
        <v>811</v>
      </c>
      <c r="J319" s="10" t="s">
        <v>811</v>
      </c>
      <c r="K319" s="10" t="s">
        <v>811</v>
      </c>
      <c r="L319" s="10"/>
      <c r="M319" s="10" t="s">
        <v>811</v>
      </c>
      <c r="N319" s="10" t="s">
        <v>811</v>
      </c>
      <c r="O319" s="10" t="s">
        <v>811</v>
      </c>
      <c r="P319" s="10"/>
      <c r="Q319" s="10" t="s">
        <v>811</v>
      </c>
      <c r="R319" s="10"/>
      <c r="S319" s="10" t="s">
        <v>811</v>
      </c>
      <c r="T319" s="10" t="s">
        <v>811</v>
      </c>
      <c r="U319" s="10" t="s">
        <v>811</v>
      </c>
      <c r="V319" s="10" t="s">
        <v>811</v>
      </c>
      <c r="W319" s="10" t="s">
        <v>811</v>
      </c>
      <c r="X319" s="10" t="s">
        <v>811</v>
      </c>
      <c r="Y319" s="10" t="s">
        <v>811</v>
      </c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21">
        <f>SUMIF(I319:AY319,"x",I$4:$AY318)</f>
        <v>639900</v>
      </c>
      <c r="BA319" s="12">
        <v>0</v>
      </c>
      <c r="BB319" s="3" t="s">
        <v>898</v>
      </c>
    </row>
    <row r="320" spans="1:54" s="3" customFormat="1" ht="18" customHeight="1" x14ac:dyDescent="0.25">
      <c r="A320" s="8">
        <f t="shared" si="4"/>
        <v>316</v>
      </c>
      <c r="B320" s="24">
        <v>1810373</v>
      </c>
      <c r="C320" s="9" t="s">
        <v>340</v>
      </c>
      <c r="D320" s="10">
        <v>1996</v>
      </c>
      <c r="E320" s="10" t="s">
        <v>5</v>
      </c>
      <c r="F320" s="14" t="s">
        <v>7</v>
      </c>
      <c r="G320" s="11" t="s">
        <v>858</v>
      </c>
      <c r="H320" s="11" t="s">
        <v>875</v>
      </c>
      <c r="I320" s="10" t="s">
        <v>811</v>
      </c>
      <c r="J320" s="10" t="s">
        <v>811</v>
      </c>
      <c r="K320" s="10" t="s">
        <v>811</v>
      </c>
      <c r="L320" s="10"/>
      <c r="M320" s="10" t="s">
        <v>811</v>
      </c>
      <c r="N320" s="10" t="s">
        <v>811</v>
      </c>
      <c r="O320" s="10" t="s">
        <v>811</v>
      </c>
      <c r="P320" s="10"/>
      <c r="Q320" s="10" t="s">
        <v>811</v>
      </c>
      <c r="R320" s="10"/>
      <c r="S320" s="10" t="s">
        <v>811</v>
      </c>
      <c r="T320" s="10" t="s">
        <v>811</v>
      </c>
      <c r="U320" s="10" t="s">
        <v>811</v>
      </c>
      <c r="V320" s="10" t="s">
        <v>811</v>
      </c>
      <c r="W320" s="10" t="s">
        <v>811</v>
      </c>
      <c r="X320" s="10" t="s">
        <v>811</v>
      </c>
      <c r="Y320" s="10" t="s">
        <v>811</v>
      </c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21">
        <f>SUMIF(I320:AY320,"x",I$4:$AY319)</f>
        <v>639900</v>
      </c>
      <c r="BA320" s="12">
        <v>0</v>
      </c>
      <c r="BB320" s="3" t="s">
        <v>898</v>
      </c>
    </row>
    <row r="321" spans="1:54" s="3" customFormat="1" ht="18" customHeight="1" x14ac:dyDescent="0.25">
      <c r="A321" s="8">
        <f t="shared" si="4"/>
        <v>317</v>
      </c>
      <c r="B321" s="24">
        <v>2406746</v>
      </c>
      <c r="C321" s="9" t="s">
        <v>341</v>
      </c>
      <c r="D321" s="10">
        <v>1995</v>
      </c>
      <c r="E321" s="10" t="s">
        <v>5</v>
      </c>
      <c r="F321" s="14" t="s">
        <v>7</v>
      </c>
      <c r="G321" s="11" t="s">
        <v>858</v>
      </c>
      <c r="H321" s="11" t="s">
        <v>875</v>
      </c>
      <c r="I321" s="10" t="s">
        <v>811</v>
      </c>
      <c r="J321" s="10" t="s">
        <v>811</v>
      </c>
      <c r="K321" s="10" t="s">
        <v>811</v>
      </c>
      <c r="L321" s="10"/>
      <c r="M321" s="10" t="s">
        <v>811</v>
      </c>
      <c r="N321" s="10" t="s">
        <v>811</v>
      </c>
      <c r="O321" s="10" t="s">
        <v>811</v>
      </c>
      <c r="P321" s="10"/>
      <c r="Q321" s="10" t="s">
        <v>811</v>
      </c>
      <c r="R321" s="10"/>
      <c r="S321" s="10" t="s">
        <v>811</v>
      </c>
      <c r="T321" s="10" t="s">
        <v>811</v>
      </c>
      <c r="U321" s="10" t="s">
        <v>811</v>
      </c>
      <c r="V321" s="10" t="s">
        <v>811</v>
      </c>
      <c r="W321" s="10" t="s">
        <v>811</v>
      </c>
      <c r="X321" s="10" t="s">
        <v>811</v>
      </c>
      <c r="Y321" s="10" t="s">
        <v>811</v>
      </c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21">
        <f>SUMIF(I321:AY321,"x",I$4:$AY320)</f>
        <v>639900</v>
      </c>
      <c r="BA321" s="15" t="s">
        <v>771</v>
      </c>
      <c r="BB321" s="3" t="s">
        <v>898</v>
      </c>
    </row>
    <row r="322" spans="1:54" s="3" customFormat="1" ht="18" customHeight="1" x14ac:dyDescent="0.25">
      <c r="A322" s="8">
        <f t="shared" si="4"/>
        <v>318</v>
      </c>
      <c r="B322" s="24">
        <v>609011</v>
      </c>
      <c r="C322" s="9" t="s">
        <v>342</v>
      </c>
      <c r="D322" s="10">
        <v>1980</v>
      </c>
      <c r="E322" s="10" t="s">
        <v>3</v>
      </c>
      <c r="F322" s="14" t="s">
        <v>343</v>
      </c>
      <c r="G322" s="11" t="s">
        <v>858</v>
      </c>
      <c r="H322" s="11" t="s">
        <v>875</v>
      </c>
      <c r="I322" s="10" t="s">
        <v>811</v>
      </c>
      <c r="J322" s="10"/>
      <c r="K322" s="10"/>
      <c r="L322" s="10"/>
      <c r="M322" s="10"/>
      <c r="N322" s="10" t="s">
        <v>811</v>
      </c>
      <c r="O322" s="10" t="s">
        <v>811</v>
      </c>
      <c r="P322" s="10" t="s">
        <v>811</v>
      </c>
      <c r="Q322" s="10"/>
      <c r="R322" s="10"/>
      <c r="S322" s="10" t="s">
        <v>811</v>
      </c>
      <c r="T322" s="10" t="s">
        <v>811</v>
      </c>
      <c r="U322" s="10" t="s">
        <v>811</v>
      </c>
      <c r="V322" s="10" t="s">
        <v>811</v>
      </c>
      <c r="W322" s="10" t="s">
        <v>811</v>
      </c>
      <c r="X322" s="10" t="s">
        <v>811</v>
      </c>
      <c r="Y322" s="10" t="s">
        <v>811</v>
      </c>
      <c r="Z322" s="10" t="s">
        <v>811</v>
      </c>
      <c r="AA322" s="10" t="s">
        <v>811</v>
      </c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 t="s">
        <v>811</v>
      </c>
      <c r="AN322" s="10" t="s">
        <v>811</v>
      </c>
      <c r="AO322" s="10" t="s">
        <v>811</v>
      </c>
      <c r="AP322" s="10"/>
      <c r="AQ322" s="10" t="s">
        <v>811</v>
      </c>
      <c r="AR322" s="10"/>
      <c r="AS322" s="10" t="s">
        <v>811</v>
      </c>
      <c r="AT322" s="10" t="s">
        <v>811</v>
      </c>
      <c r="AU322" s="10" t="s">
        <v>811</v>
      </c>
      <c r="AV322" s="10" t="s">
        <v>811</v>
      </c>
      <c r="AW322" s="10" t="s">
        <v>811</v>
      </c>
      <c r="AX322" s="10"/>
      <c r="AY322" s="10" t="s">
        <v>811</v>
      </c>
      <c r="AZ322" s="21">
        <f>SUMIF(I322:AY322,"x",I$4:$AY321)</f>
        <v>2512300</v>
      </c>
      <c r="BA322" s="12">
        <v>0</v>
      </c>
      <c r="BB322" s="3" t="s">
        <v>898</v>
      </c>
    </row>
    <row r="323" spans="1:54" s="3" customFormat="1" ht="18" customHeight="1" x14ac:dyDescent="0.25">
      <c r="A323" s="8">
        <f t="shared" si="4"/>
        <v>319</v>
      </c>
      <c r="B323" s="24">
        <v>24031465</v>
      </c>
      <c r="C323" s="9" t="s">
        <v>150</v>
      </c>
      <c r="D323" s="10">
        <v>2000</v>
      </c>
      <c r="E323" s="10" t="s">
        <v>3</v>
      </c>
      <c r="F323" s="14" t="s">
        <v>7</v>
      </c>
      <c r="G323" s="11" t="s">
        <v>858</v>
      </c>
      <c r="H323" s="11" t="s">
        <v>875</v>
      </c>
      <c r="I323" s="10" t="s">
        <v>811</v>
      </c>
      <c r="J323" s="10"/>
      <c r="K323" s="10"/>
      <c r="L323" s="10"/>
      <c r="M323" s="10"/>
      <c r="N323" s="10" t="s">
        <v>811</v>
      </c>
      <c r="O323" s="10" t="s">
        <v>811</v>
      </c>
      <c r="P323" s="10"/>
      <c r="Q323" s="10" t="s">
        <v>811</v>
      </c>
      <c r="R323" s="10"/>
      <c r="S323" s="10" t="s">
        <v>811</v>
      </c>
      <c r="T323" s="10" t="s">
        <v>811</v>
      </c>
      <c r="U323" s="10" t="s">
        <v>811</v>
      </c>
      <c r="V323" s="10" t="s">
        <v>811</v>
      </c>
      <c r="W323" s="10" t="s">
        <v>811</v>
      </c>
      <c r="X323" s="10" t="s">
        <v>811</v>
      </c>
      <c r="Y323" s="10" t="s">
        <v>811</v>
      </c>
      <c r="Z323" s="10"/>
      <c r="AA323" s="10"/>
      <c r="AB323" s="10" t="s">
        <v>811</v>
      </c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21">
        <f>SUMIF(I323:AY323,"x",I$4:$AY322)</f>
        <v>585400</v>
      </c>
      <c r="BA323" s="12">
        <v>0</v>
      </c>
      <c r="BB323" s="3" t="s">
        <v>898</v>
      </c>
    </row>
    <row r="324" spans="1:54" s="3" customFormat="1" ht="18" customHeight="1" x14ac:dyDescent="0.25">
      <c r="A324" s="8">
        <f t="shared" si="4"/>
        <v>320</v>
      </c>
      <c r="B324" s="24">
        <v>24031454</v>
      </c>
      <c r="C324" s="9" t="s">
        <v>344</v>
      </c>
      <c r="D324" s="10">
        <v>1990</v>
      </c>
      <c r="E324" s="10" t="s">
        <v>3</v>
      </c>
      <c r="F324" s="14" t="s">
        <v>7</v>
      </c>
      <c r="G324" s="11" t="s">
        <v>858</v>
      </c>
      <c r="H324" s="11" t="s">
        <v>875</v>
      </c>
      <c r="I324" s="10" t="s">
        <v>811</v>
      </c>
      <c r="J324" s="10"/>
      <c r="K324" s="10"/>
      <c r="L324" s="10"/>
      <c r="M324" s="10"/>
      <c r="N324" s="10" t="s">
        <v>811</v>
      </c>
      <c r="O324" s="10" t="s">
        <v>811</v>
      </c>
      <c r="P324" s="10"/>
      <c r="Q324" s="10" t="s">
        <v>811</v>
      </c>
      <c r="R324" s="10"/>
      <c r="S324" s="10" t="s">
        <v>811</v>
      </c>
      <c r="T324" s="10" t="s">
        <v>811</v>
      </c>
      <c r="U324" s="10" t="s">
        <v>811</v>
      </c>
      <c r="V324" s="10" t="s">
        <v>811</v>
      </c>
      <c r="W324" s="10" t="s">
        <v>811</v>
      </c>
      <c r="X324" s="10" t="s">
        <v>811</v>
      </c>
      <c r="Y324" s="10" t="s">
        <v>811</v>
      </c>
      <c r="Z324" s="10"/>
      <c r="AA324" s="10"/>
      <c r="AB324" s="10" t="s">
        <v>811</v>
      </c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21">
        <f>SUMIF(I324:AY324,"x",I$4:$AY323)</f>
        <v>585400</v>
      </c>
      <c r="BA324" s="12">
        <v>0</v>
      </c>
      <c r="BB324" s="3" t="s">
        <v>898</v>
      </c>
    </row>
    <row r="325" spans="1:54" s="3" customFormat="1" ht="18" customHeight="1" x14ac:dyDescent="0.25">
      <c r="A325" s="8">
        <f t="shared" si="4"/>
        <v>321</v>
      </c>
      <c r="B325" s="24">
        <v>2003249</v>
      </c>
      <c r="C325" s="9" t="s">
        <v>345</v>
      </c>
      <c r="D325" s="10">
        <v>1991</v>
      </c>
      <c r="E325" s="10" t="s">
        <v>3</v>
      </c>
      <c r="F325" s="14" t="s">
        <v>7</v>
      </c>
      <c r="G325" s="11" t="s">
        <v>858</v>
      </c>
      <c r="H325" s="11" t="s">
        <v>875</v>
      </c>
      <c r="I325" s="10" t="s">
        <v>811</v>
      </c>
      <c r="J325" s="10"/>
      <c r="K325" s="10"/>
      <c r="L325" s="10"/>
      <c r="M325" s="10"/>
      <c r="N325" s="10" t="s">
        <v>811</v>
      </c>
      <c r="O325" s="10" t="s">
        <v>811</v>
      </c>
      <c r="P325" s="10"/>
      <c r="Q325" s="10" t="s">
        <v>811</v>
      </c>
      <c r="R325" s="10"/>
      <c r="S325" s="10" t="s">
        <v>811</v>
      </c>
      <c r="T325" s="10" t="s">
        <v>811</v>
      </c>
      <c r="U325" s="10" t="s">
        <v>811</v>
      </c>
      <c r="V325" s="10" t="s">
        <v>811</v>
      </c>
      <c r="W325" s="10" t="s">
        <v>811</v>
      </c>
      <c r="X325" s="10" t="s">
        <v>811</v>
      </c>
      <c r="Y325" s="10" t="s">
        <v>811</v>
      </c>
      <c r="Z325" s="10"/>
      <c r="AA325" s="10"/>
      <c r="AB325" s="10" t="s">
        <v>811</v>
      </c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21">
        <f>SUMIF(I325:AY325,"x",I$4:$AY324)</f>
        <v>585400</v>
      </c>
      <c r="BA325" s="12">
        <v>0</v>
      </c>
      <c r="BB325" s="3" t="s">
        <v>898</v>
      </c>
    </row>
    <row r="326" spans="1:54" s="3" customFormat="1" ht="18" customHeight="1" x14ac:dyDescent="0.25">
      <c r="A326" s="8">
        <f t="shared" si="4"/>
        <v>322</v>
      </c>
      <c r="B326" s="24">
        <v>1906030</v>
      </c>
      <c r="C326" s="9" t="s">
        <v>346</v>
      </c>
      <c r="D326" s="10">
        <v>1987</v>
      </c>
      <c r="E326" s="10" t="s">
        <v>3</v>
      </c>
      <c r="F326" s="14" t="s">
        <v>8</v>
      </c>
      <c r="G326" s="11" t="s">
        <v>858</v>
      </c>
      <c r="H326" s="11" t="s">
        <v>875</v>
      </c>
      <c r="I326" s="10" t="s">
        <v>811</v>
      </c>
      <c r="J326" s="10"/>
      <c r="K326" s="10"/>
      <c r="L326" s="10"/>
      <c r="M326" s="10"/>
      <c r="N326" s="10" t="s">
        <v>811</v>
      </c>
      <c r="O326" s="10" t="s">
        <v>811</v>
      </c>
      <c r="P326" s="10" t="s">
        <v>811</v>
      </c>
      <c r="Q326" s="10"/>
      <c r="R326" s="10"/>
      <c r="S326" s="10" t="s">
        <v>811</v>
      </c>
      <c r="T326" s="10" t="s">
        <v>811</v>
      </c>
      <c r="U326" s="10" t="s">
        <v>811</v>
      </c>
      <c r="V326" s="10" t="s">
        <v>811</v>
      </c>
      <c r="W326" s="10" t="s">
        <v>811</v>
      </c>
      <c r="X326" s="10" t="s">
        <v>811</v>
      </c>
      <c r="Y326" s="10" t="s">
        <v>811</v>
      </c>
      <c r="Z326" s="10" t="s">
        <v>811</v>
      </c>
      <c r="AA326" s="10" t="s">
        <v>811</v>
      </c>
      <c r="AB326" s="10" t="s">
        <v>811</v>
      </c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21">
        <f>SUMIF(I326:AY326,"x",I$4:$AY325)</f>
        <v>869300</v>
      </c>
      <c r="BA326" s="12">
        <v>0</v>
      </c>
      <c r="BB326" s="3" t="s">
        <v>898</v>
      </c>
    </row>
    <row r="327" spans="1:54" s="3" customFormat="1" ht="18" customHeight="1" x14ac:dyDescent="0.25">
      <c r="A327" s="8">
        <f t="shared" ref="A327:A390" si="5">A326+1</f>
        <v>323</v>
      </c>
      <c r="B327" s="24">
        <v>1602092</v>
      </c>
      <c r="C327" s="9" t="s">
        <v>347</v>
      </c>
      <c r="D327" s="10">
        <v>1983</v>
      </c>
      <c r="E327" s="10" t="s">
        <v>3</v>
      </c>
      <c r="F327" s="14" t="s">
        <v>8</v>
      </c>
      <c r="G327" s="11" t="s">
        <v>858</v>
      </c>
      <c r="H327" s="11" t="s">
        <v>875</v>
      </c>
      <c r="I327" s="10" t="s">
        <v>811</v>
      </c>
      <c r="J327" s="10"/>
      <c r="K327" s="10"/>
      <c r="L327" s="10"/>
      <c r="M327" s="10"/>
      <c r="N327" s="10" t="s">
        <v>811</v>
      </c>
      <c r="O327" s="10" t="s">
        <v>811</v>
      </c>
      <c r="P327" s="10" t="s">
        <v>811</v>
      </c>
      <c r="Q327" s="10"/>
      <c r="R327" s="10"/>
      <c r="S327" s="10" t="s">
        <v>811</v>
      </c>
      <c r="T327" s="10" t="s">
        <v>811</v>
      </c>
      <c r="U327" s="10" t="s">
        <v>811</v>
      </c>
      <c r="V327" s="10" t="s">
        <v>811</v>
      </c>
      <c r="W327" s="10" t="s">
        <v>811</v>
      </c>
      <c r="X327" s="10" t="s">
        <v>811</v>
      </c>
      <c r="Y327" s="10" t="s">
        <v>811</v>
      </c>
      <c r="Z327" s="10" t="s">
        <v>811</v>
      </c>
      <c r="AA327" s="10" t="s">
        <v>811</v>
      </c>
      <c r="AB327" s="10" t="s">
        <v>811</v>
      </c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21">
        <f>SUMIF(I327:AY327,"x",I$4:$AY326)</f>
        <v>869300</v>
      </c>
      <c r="BA327" s="12">
        <v>0</v>
      </c>
      <c r="BB327" s="3" t="s">
        <v>898</v>
      </c>
    </row>
    <row r="328" spans="1:54" s="3" customFormat="1" ht="18" customHeight="1" x14ac:dyDescent="0.25">
      <c r="A328" s="8">
        <f t="shared" si="5"/>
        <v>324</v>
      </c>
      <c r="B328" s="24">
        <v>2002046</v>
      </c>
      <c r="C328" s="9" t="s">
        <v>35</v>
      </c>
      <c r="D328" s="10">
        <v>1997</v>
      </c>
      <c r="E328" s="10" t="s">
        <v>3</v>
      </c>
      <c r="F328" s="14" t="s">
        <v>8</v>
      </c>
      <c r="G328" s="11" t="s">
        <v>858</v>
      </c>
      <c r="H328" s="11" t="s">
        <v>875</v>
      </c>
      <c r="I328" s="10" t="s">
        <v>811</v>
      </c>
      <c r="J328" s="10"/>
      <c r="K328" s="10"/>
      <c r="L328" s="10"/>
      <c r="M328" s="10"/>
      <c r="N328" s="10" t="s">
        <v>811</v>
      </c>
      <c r="O328" s="10" t="s">
        <v>811</v>
      </c>
      <c r="P328" s="10" t="s">
        <v>811</v>
      </c>
      <c r="Q328" s="10"/>
      <c r="R328" s="10"/>
      <c r="S328" s="10" t="s">
        <v>811</v>
      </c>
      <c r="T328" s="10" t="s">
        <v>811</v>
      </c>
      <c r="U328" s="10" t="s">
        <v>811</v>
      </c>
      <c r="V328" s="10" t="s">
        <v>811</v>
      </c>
      <c r="W328" s="10" t="s">
        <v>811</v>
      </c>
      <c r="X328" s="10" t="s">
        <v>811</v>
      </c>
      <c r="Y328" s="10" t="s">
        <v>811</v>
      </c>
      <c r="Z328" s="10" t="s">
        <v>811</v>
      </c>
      <c r="AA328" s="10" t="s">
        <v>811</v>
      </c>
      <c r="AB328" s="10" t="s">
        <v>811</v>
      </c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21">
        <f>SUMIF(I328:AY328,"x",I$4:$AY327)</f>
        <v>869300</v>
      </c>
      <c r="BA328" s="12">
        <v>0</v>
      </c>
      <c r="BB328" s="3" t="s">
        <v>898</v>
      </c>
    </row>
    <row r="329" spans="1:54" s="3" customFormat="1" ht="18" customHeight="1" x14ac:dyDescent="0.25">
      <c r="A329" s="8">
        <f t="shared" si="5"/>
        <v>325</v>
      </c>
      <c r="B329" s="24">
        <v>2010049</v>
      </c>
      <c r="C329" s="9" t="s">
        <v>348</v>
      </c>
      <c r="D329" s="10">
        <v>1996</v>
      </c>
      <c r="E329" s="10" t="s">
        <v>5</v>
      </c>
      <c r="F329" s="14" t="s">
        <v>7</v>
      </c>
      <c r="G329" s="11" t="s">
        <v>858</v>
      </c>
      <c r="H329" s="11" t="s">
        <v>875</v>
      </c>
      <c r="I329" s="10" t="s">
        <v>811</v>
      </c>
      <c r="J329" s="10" t="s">
        <v>811</v>
      </c>
      <c r="K329" s="10" t="s">
        <v>811</v>
      </c>
      <c r="L329" s="10"/>
      <c r="M329" s="10" t="s">
        <v>811</v>
      </c>
      <c r="N329" s="10" t="s">
        <v>811</v>
      </c>
      <c r="O329" s="10" t="s">
        <v>811</v>
      </c>
      <c r="P329" s="10"/>
      <c r="Q329" s="10" t="s">
        <v>811</v>
      </c>
      <c r="R329" s="10"/>
      <c r="S329" s="10" t="s">
        <v>811</v>
      </c>
      <c r="T329" s="10" t="s">
        <v>811</v>
      </c>
      <c r="U329" s="10" t="s">
        <v>811</v>
      </c>
      <c r="V329" s="10" t="s">
        <v>811</v>
      </c>
      <c r="W329" s="10" t="s">
        <v>811</v>
      </c>
      <c r="X329" s="10" t="s">
        <v>811</v>
      </c>
      <c r="Y329" s="10" t="s">
        <v>811</v>
      </c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21">
        <f>SUMIF(I329:AY329,"x",I$4:$AY328)</f>
        <v>639900</v>
      </c>
      <c r="BA329" s="12">
        <v>0</v>
      </c>
      <c r="BB329" s="3" t="s">
        <v>898</v>
      </c>
    </row>
    <row r="330" spans="1:54" s="3" customFormat="1" ht="18" customHeight="1" x14ac:dyDescent="0.25">
      <c r="A330" s="8">
        <f t="shared" si="5"/>
        <v>326</v>
      </c>
      <c r="B330" s="24">
        <v>1608171</v>
      </c>
      <c r="C330" s="9" t="s">
        <v>349</v>
      </c>
      <c r="D330" s="10">
        <v>1992</v>
      </c>
      <c r="E330" s="10" t="s">
        <v>3</v>
      </c>
      <c r="F330" s="14" t="s">
        <v>8</v>
      </c>
      <c r="G330" s="11" t="s">
        <v>858</v>
      </c>
      <c r="H330" s="11" t="s">
        <v>875</v>
      </c>
      <c r="I330" s="10" t="s">
        <v>811</v>
      </c>
      <c r="J330" s="10"/>
      <c r="K330" s="10"/>
      <c r="L330" s="10"/>
      <c r="M330" s="10"/>
      <c r="N330" s="10" t="s">
        <v>811</v>
      </c>
      <c r="O330" s="10" t="s">
        <v>811</v>
      </c>
      <c r="P330" s="10" t="s">
        <v>811</v>
      </c>
      <c r="Q330" s="10"/>
      <c r="R330" s="10"/>
      <c r="S330" s="10" t="s">
        <v>811</v>
      </c>
      <c r="T330" s="10" t="s">
        <v>811</v>
      </c>
      <c r="U330" s="10" t="s">
        <v>811</v>
      </c>
      <c r="V330" s="10" t="s">
        <v>811</v>
      </c>
      <c r="W330" s="10" t="s">
        <v>811</v>
      </c>
      <c r="X330" s="10" t="s">
        <v>811</v>
      </c>
      <c r="Y330" s="10" t="s">
        <v>811</v>
      </c>
      <c r="Z330" s="10" t="s">
        <v>811</v>
      </c>
      <c r="AA330" s="10" t="s">
        <v>811</v>
      </c>
      <c r="AB330" s="10" t="s">
        <v>811</v>
      </c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21">
        <f>SUMIF(I330:AY330,"x",I$4:$AY329)</f>
        <v>869300</v>
      </c>
      <c r="BA330" s="12">
        <v>0</v>
      </c>
      <c r="BB330" s="3" t="s">
        <v>898</v>
      </c>
    </row>
    <row r="331" spans="1:54" s="3" customFormat="1" ht="18" customHeight="1" x14ac:dyDescent="0.25">
      <c r="A331" s="8">
        <f t="shared" si="5"/>
        <v>327</v>
      </c>
      <c r="B331" s="24">
        <v>24031458</v>
      </c>
      <c r="C331" s="9" t="s">
        <v>350</v>
      </c>
      <c r="D331" s="10">
        <v>1992</v>
      </c>
      <c r="E331" s="10" t="s">
        <v>3</v>
      </c>
      <c r="F331" s="14" t="s">
        <v>7</v>
      </c>
      <c r="G331" s="11" t="s">
        <v>858</v>
      </c>
      <c r="H331" s="11" t="s">
        <v>875</v>
      </c>
      <c r="I331" s="10" t="s">
        <v>811</v>
      </c>
      <c r="J331" s="10"/>
      <c r="K331" s="10"/>
      <c r="L331" s="10"/>
      <c r="M331" s="10"/>
      <c r="N331" s="10" t="s">
        <v>811</v>
      </c>
      <c r="O331" s="10" t="s">
        <v>811</v>
      </c>
      <c r="P331" s="10"/>
      <c r="Q331" s="10" t="s">
        <v>811</v>
      </c>
      <c r="R331" s="10"/>
      <c r="S331" s="10" t="s">
        <v>811</v>
      </c>
      <c r="T331" s="10" t="s">
        <v>811</v>
      </c>
      <c r="U331" s="10" t="s">
        <v>811</v>
      </c>
      <c r="V331" s="10" t="s">
        <v>811</v>
      </c>
      <c r="W331" s="10" t="s">
        <v>811</v>
      </c>
      <c r="X331" s="10" t="s">
        <v>811</v>
      </c>
      <c r="Y331" s="10" t="s">
        <v>811</v>
      </c>
      <c r="Z331" s="10"/>
      <c r="AA331" s="10"/>
      <c r="AB331" s="10" t="s">
        <v>811</v>
      </c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21">
        <f>SUMIF(I331:AY331,"x",I$4:$AY330)</f>
        <v>585400</v>
      </c>
      <c r="BA331" s="12">
        <v>0</v>
      </c>
      <c r="BB331" s="3" t="s">
        <v>898</v>
      </c>
    </row>
    <row r="332" spans="1:54" s="3" customFormat="1" ht="18" customHeight="1" x14ac:dyDescent="0.25">
      <c r="A332" s="8">
        <f t="shared" si="5"/>
        <v>328</v>
      </c>
      <c r="B332" s="24">
        <v>2202055</v>
      </c>
      <c r="C332" s="9" t="s">
        <v>351</v>
      </c>
      <c r="D332" s="10">
        <v>1989</v>
      </c>
      <c r="E332" s="10" t="s">
        <v>3</v>
      </c>
      <c r="F332" s="14" t="s">
        <v>7</v>
      </c>
      <c r="G332" s="11" t="s">
        <v>858</v>
      </c>
      <c r="H332" s="11" t="s">
        <v>875</v>
      </c>
      <c r="I332" s="10" t="s">
        <v>811</v>
      </c>
      <c r="J332" s="10"/>
      <c r="K332" s="10"/>
      <c r="L332" s="10"/>
      <c r="M332" s="10"/>
      <c r="N332" s="10" t="s">
        <v>811</v>
      </c>
      <c r="O332" s="10" t="s">
        <v>811</v>
      </c>
      <c r="P332" s="10"/>
      <c r="Q332" s="10" t="s">
        <v>811</v>
      </c>
      <c r="R332" s="10"/>
      <c r="S332" s="10" t="s">
        <v>811</v>
      </c>
      <c r="T332" s="10" t="s">
        <v>811</v>
      </c>
      <c r="U332" s="10" t="s">
        <v>811</v>
      </c>
      <c r="V332" s="10" t="s">
        <v>811</v>
      </c>
      <c r="W332" s="10" t="s">
        <v>811</v>
      </c>
      <c r="X332" s="10" t="s">
        <v>811</v>
      </c>
      <c r="Y332" s="10" t="s">
        <v>811</v>
      </c>
      <c r="Z332" s="10"/>
      <c r="AA332" s="10"/>
      <c r="AB332" s="10" t="s">
        <v>811</v>
      </c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21">
        <f>SUMIF(I332:AY332,"x",I$4:$AY331)</f>
        <v>585400</v>
      </c>
      <c r="BA332" s="12">
        <v>0</v>
      </c>
      <c r="BB332" s="3" t="s">
        <v>898</v>
      </c>
    </row>
    <row r="333" spans="1:54" s="3" customFormat="1" ht="18" customHeight="1" x14ac:dyDescent="0.25">
      <c r="A333" s="8">
        <f t="shared" si="5"/>
        <v>329</v>
      </c>
      <c r="B333" s="24">
        <v>22091752</v>
      </c>
      <c r="C333" s="9" t="s">
        <v>352</v>
      </c>
      <c r="D333" s="10">
        <v>1986</v>
      </c>
      <c r="E333" s="10" t="s">
        <v>5</v>
      </c>
      <c r="F333" s="14" t="s">
        <v>7</v>
      </c>
      <c r="G333" s="11" t="s">
        <v>858</v>
      </c>
      <c r="H333" s="11" t="s">
        <v>875</v>
      </c>
      <c r="I333" s="10" t="s">
        <v>811</v>
      </c>
      <c r="J333" s="10" t="s">
        <v>811</v>
      </c>
      <c r="K333" s="10" t="s">
        <v>811</v>
      </c>
      <c r="L333" s="10" t="s">
        <v>811</v>
      </c>
      <c r="M333" s="10" t="s">
        <v>811</v>
      </c>
      <c r="N333" s="10" t="s">
        <v>811</v>
      </c>
      <c r="O333" s="10" t="s">
        <v>811</v>
      </c>
      <c r="P333" s="10"/>
      <c r="Q333" s="10" t="s">
        <v>811</v>
      </c>
      <c r="R333" s="10"/>
      <c r="S333" s="10" t="s">
        <v>811</v>
      </c>
      <c r="T333" s="10" t="s">
        <v>811</v>
      </c>
      <c r="U333" s="10" t="s">
        <v>811</v>
      </c>
      <c r="V333" s="10" t="s">
        <v>811</v>
      </c>
      <c r="W333" s="10" t="s">
        <v>811</v>
      </c>
      <c r="X333" s="10" t="s">
        <v>811</v>
      </c>
      <c r="Y333" s="10" t="s">
        <v>811</v>
      </c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21">
        <f>SUMIF(I333:AY333,"x",I$4:$AY332)</f>
        <v>744900</v>
      </c>
      <c r="BA333" s="12">
        <v>0</v>
      </c>
      <c r="BB333" s="3" t="s">
        <v>898</v>
      </c>
    </row>
    <row r="334" spans="1:54" s="3" customFormat="1" ht="18" customHeight="1" x14ac:dyDescent="0.25">
      <c r="A334" s="8">
        <f t="shared" si="5"/>
        <v>330</v>
      </c>
      <c r="B334" s="24">
        <v>1209023</v>
      </c>
      <c r="C334" s="9" t="s">
        <v>353</v>
      </c>
      <c r="D334" s="10">
        <v>1981</v>
      </c>
      <c r="E334" s="10" t="s">
        <v>3</v>
      </c>
      <c r="F334" s="14" t="s">
        <v>7</v>
      </c>
      <c r="G334" s="11" t="s">
        <v>858</v>
      </c>
      <c r="H334" s="11" t="s">
        <v>875</v>
      </c>
      <c r="I334" s="10" t="s">
        <v>811</v>
      </c>
      <c r="J334" s="10"/>
      <c r="K334" s="10"/>
      <c r="L334" s="10"/>
      <c r="M334" s="10"/>
      <c r="N334" s="10" t="s">
        <v>811</v>
      </c>
      <c r="O334" s="10" t="s">
        <v>811</v>
      </c>
      <c r="P334" s="10"/>
      <c r="Q334" s="10" t="s">
        <v>811</v>
      </c>
      <c r="R334" s="10"/>
      <c r="S334" s="10" t="s">
        <v>811</v>
      </c>
      <c r="T334" s="10" t="s">
        <v>811</v>
      </c>
      <c r="U334" s="10" t="s">
        <v>811</v>
      </c>
      <c r="V334" s="10" t="s">
        <v>811</v>
      </c>
      <c r="W334" s="10" t="s">
        <v>811</v>
      </c>
      <c r="X334" s="10" t="s">
        <v>811</v>
      </c>
      <c r="Y334" s="10" t="s">
        <v>811</v>
      </c>
      <c r="Z334" s="10"/>
      <c r="AA334" s="10"/>
      <c r="AB334" s="10" t="s">
        <v>811</v>
      </c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21">
        <f>SUMIF(I334:AY334,"x",I$4:$AY333)</f>
        <v>585400</v>
      </c>
      <c r="BA334" s="12">
        <v>0</v>
      </c>
      <c r="BB334" s="3" t="s">
        <v>898</v>
      </c>
    </row>
    <row r="335" spans="1:54" s="3" customFormat="1" ht="18" customHeight="1" x14ac:dyDescent="0.25">
      <c r="A335" s="8">
        <f t="shared" si="5"/>
        <v>331</v>
      </c>
      <c r="B335" s="24">
        <v>1108064</v>
      </c>
      <c r="C335" s="9" t="s">
        <v>354</v>
      </c>
      <c r="D335" s="10">
        <v>1989</v>
      </c>
      <c r="E335" s="10" t="s">
        <v>3</v>
      </c>
      <c r="F335" s="14" t="s">
        <v>7</v>
      </c>
      <c r="G335" s="11" t="s">
        <v>858</v>
      </c>
      <c r="H335" s="11" t="s">
        <v>875</v>
      </c>
      <c r="I335" s="10" t="s">
        <v>811</v>
      </c>
      <c r="J335" s="10"/>
      <c r="K335" s="10"/>
      <c r="L335" s="10"/>
      <c r="M335" s="10"/>
      <c r="N335" s="10" t="s">
        <v>811</v>
      </c>
      <c r="O335" s="10" t="s">
        <v>811</v>
      </c>
      <c r="P335" s="10"/>
      <c r="Q335" s="10" t="s">
        <v>811</v>
      </c>
      <c r="R335" s="10"/>
      <c r="S335" s="10" t="s">
        <v>811</v>
      </c>
      <c r="T335" s="10" t="s">
        <v>811</v>
      </c>
      <c r="U335" s="10" t="s">
        <v>811</v>
      </c>
      <c r="V335" s="10" t="s">
        <v>811</v>
      </c>
      <c r="W335" s="10" t="s">
        <v>811</v>
      </c>
      <c r="X335" s="10" t="s">
        <v>811</v>
      </c>
      <c r="Y335" s="10" t="s">
        <v>811</v>
      </c>
      <c r="Z335" s="10"/>
      <c r="AA335" s="10"/>
      <c r="AB335" s="10" t="s">
        <v>811</v>
      </c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21">
        <f>SUMIF(I335:AY335,"x",I$4:$AY334)</f>
        <v>585400</v>
      </c>
      <c r="BA335" s="12">
        <v>0</v>
      </c>
      <c r="BB335" s="3" t="s">
        <v>898</v>
      </c>
    </row>
    <row r="336" spans="1:54" s="3" customFormat="1" ht="18" customHeight="1" x14ac:dyDescent="0.25">
      <c r="A336" s="8">
        <f t="shared" si="5"/>
        <v>332</v>
      </c>
      <c r="B336" s="24">
        <v>24031466</v>
      </c>
      <c r="C336" s="9" t="s">
        <v>355</v>
      </c>
      <c r="D336" s="10">
        <v>2000</v>
      </c>
      <c r="E336" s="10" t="s">
        <v>3</v>
      </c>
      <c r="F336" s="10" t="s">
        <v>7</v>
      </c>
      <c r="G336" s="11" t="s">
        <v>858</v>
      </c>
      <c r="H336" s="11" t="s">
        <v>875</v>
      </c>
      <c r="I336" s="10" t="s">
        <v>811</v>
      </c>
      <c r="J336" s="10"/>
      <c r="K336" s="10"/>
      <c r="L336" s="10"/>
      <c r="M336" s="10"/>
      <c r="N336" s="10" t="s">
        <v>811</v>
      </c>
      <c r="O336" s="10" t="s">
        <v>811</v>
      </c>
      <c r="P336" s="10"/>
      <c r="Q336" s="10" t="s">
        <v>811</v>
      </c>
      <c r="R336" s="10"/>
      <c r="S336" s="10" t="s">
        <v>811</v>
      </c>
      <c r="T336" s="10" t="s">
        <v>811</v>
      </c>
      <c r="U336" s="10" t="s">
        <v>811</v>
      </c>
      <c r="V336" s="10" t="s">
        <v>811</v>
      </c>
      <c r="W336" s="10" t="s">
        <v>811</v>
      </c>
      <c r="X336" s="10" t="s">
        <v>811</v>
      </c>
      <c r="Y336" s="10" t="s">
        <v>811</v>
      </c>
      <c r="Z336" s="10"/>
      <c r="AA336" s="10"/>
      <c r="AB336" s="10" t="s">
        <v>811</v>
      </c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21">
        <f>SUMIF(I336:AY336,"x",I$4:$AY335)</f>
        <v>585400</v>
      </c>
      <c r="BA336" s="12">
        <v>0</v>
      </c>
      <c r="BB336" s="3" t="s">
        <v>898</v>
      </c>
    </row>
    <row r="337" spans="1:54" s="3" customFormat="1" ht="18" customHeight="1" x14ac:dyDescent="0.25">
      <c r="A337" s="8">
        <f t="shared" si="5"/>
        <v>333</v>
      </c>
      <c r="B337" s="24">
        <v>2302420</v>
      </c>
      <c r="C337" s="9" t="s">
        <v>356</v>
      </c>
      <c r="D337" s="10">
        <v>2000</v>
      </c>
      <c r="E337" s="10" t="s">
        <v>5</v>
      </c>
      <c r="F337" s="10" t="s">
        <v>7</v>
      </c>
      <c r="G337" s="11" t="s">
        <v>860</v>
      </c>
      <c r="H337" s="11" t="s">
        <v>875</v>
      </c>
      <c r="I337" s="10" t="s">
        <v>811</v>
      </c>
      <c r="J337" s="10" t="s">
        <v>811</v>
      </c>
      <c r="K337" s="10" t="s">
        <v>811</v>
      </c>
      <c r="L337" s="10"/>
      <c r="M337" s="10" t="s">
        <v>811</v>
      </c>
      <c r="N337" s="10" t="s">
        <v>811</v>
      </c>
      <c r="O337" s="10" t="s">
        <v>811</v>
      </c>
      <c r="P337" s="10"/>
      <c r="Q337" s="10" t="s">
        <v>811</v>
      </c>
      <c r="R337" s="10"/>
      <c r="S337" s="10" t="s">
        <v>811</v>
      </c>
      <c r="T337" s="10" t="s">
        <v>811</v>
      </c>
      <c r="U337" s="10" t="s">
        <v>811</v>
      </c>
      <c r="V337" s="10" t="s">
        <v>811</v>
      </c>
      <c r="W337" s="10" t="s">
        <v>811</v>
      </c>
      <c r="X337" s="10" t="s">
        <v>811</v>
      </c>
      <c r="Y337" s="10" t="s">
        <v>811</v>
      </c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21">
        <f>SUMIF(I337:AY337,"x",I$4:$AY336)</f>
        <v>639900</v>
      </c>
      <c r="BA337" s="12">
        <v>0</v>
      </c>
      <c r="BB337" s="3" t="s">
        <v>898</v>
      </c>
    </row>
    <row r="338" spans="1:54" s="3" customFormat="1" ht="18" customHeight="1" x14ac:dyDescent="0.25">
      <c r="A338" s="8">
        <f t="shared" si="5"/>
        <v>334</v>
      </c>
      <c r="B338" s="24">
        <v>2403674</v>
      </c>
      <c r="C338" s="9" t="s">
        <v>357</v>
      </c>
      <c r="D338" s="10">
        <v>2001</v>
      </c>
      <c r="E338" s="10" t="s">
        <v>5</v>
      </c>
      <c r="F338" s="10" t="s">
        <v>7</v>
      </c>
      <c r="G338" s="11" t="s">
        <v>860</v>
      </c>
      <c r="H338" s="11" t="s">
        <v>875</v>
      </c>
      <c r="I338" s="10" t="s">
        <v>811</v>
      </c>
      <c r="J338" s="10" t="s">
        <v>811</v>
      </c>
      <c r="K338" s="10" t="s">
        <v>811</v>
      </c>
      <c r="L338" s="10"/>
      <c r="M338" s="10" t="s">
        <v>811</v>
      </c>
      <c r="N338" s="10" t="s">
        <v>811</v>
      </c>
      <c r="O338" s="10" t="s">
        <v>811</v>
      </c>
      <c r="P338" s="10"/>
      <c r="Q338" s="10" t="s">
        <v>811</v>
      </c>
      <c r="R338" s="10"/>
      <c r="S338" s="10" t="s">
        <v>811</v>
      </c>
      <c r="T338" s="10" t="s">
        <v>811</v>
      </c>
      <c r="U338" s="10" t="s">
        <v>811</v>
      </c>
      <c r="V338" s="10" t="s">
        <v>811</v>
      </c>
      <c r="W338" s="10" t="s">
        <v>811</v>
      </c>
      <c r="X338" s="10" t="s">
        <v>811</v>
      </c>
      <c r="Y338" s="10" t="s">
        <v>811</v>
      </c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21">
        <f>SUMIF(I338:AY338,"x",I$4:$AY337)</f>
        <v>639900</v>
      </c>
      <c r="BA338" s="12">
        <v>0</v>
      </c>
      <c r="BB338" s="3" t="s">
        <v>898</v>
      </c>
    </row>
    <row r="339" spans="1:54" s="3" customFormat="1" ht="18" customHeight="1" x14ac:dyDescent="0.25">
      <c r="A339" s="8">
        <f t="shared" si="5"/>
        <v>335</v>
      </c>
      <c r="B339" s="24">
        <v>1904031</v>
      </c>
      <c r="C339" s="9" t="s">
        <v>358</v>
      </c>
      <c r="D339" s="10">
        <v>1980</v>
      </c>
      <c r="E339" s="10" t="s">
        <v>3</v>
      </c>
      <c r="F339" s="10" t="s">
        <v>343</v>
      </c>
      <c r="G339" s="11" t="s">
        <v>860</v>
      </c>
      <c r="H339" s="11" t="s">
        <v>875</v>
      </c>
      <c r="I339" s="10" t="s">
        <v>811</v>
      </c>
      <c r="J339" s="10"/>
      <c r="K339" s="10"/>
      <c r="L339" s="10"/>
      <c r="M339" s="10"/>
      <c r="N339" s="10" t="s">
        <v>811</v>
      </c>
      <c r="O339" s="10" t="s">
        <v>811</v>
      </c>
      <c r="P339" s="10" t="s">
        <v>811</v>
      </c>
      <c r="Q339" s="10"/>
      <c r="R339" s="10"/>
      <c r="S339" s="10" t="s">
        <v>811</v>
      </c>
      <c r="T339" s="10" t="s">
        <v>811</v>
      </c>
      <c r="U339" s="10" t="s">
        <v>811</v>
      </c>
      <c r="V339" s="10" t="s">
        <v>811</v>
      </c>
      <c r="W339" s="10" t="s">
        <v>811</v>
      </c>
      <c r="X339" s="10" t="s">
        <v>811</v>
      </c>
      <c r="Y339" s="10" t="s">
        <v>811</v>
      </c>
      <c r="Z339" s="10" t="s">
        <v>811</v>
      </c>
      <c r="AA339" s="10" t="s">
        <v>811</v>
      </c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 t="s">
        <v>811</v>
      </c>
      <c r="AN339" s="10" t="s">
        <v>811</v>
      </c>
      <c r="AO339" s="10" t="s">
        <v>811</v>
      </c>
      <c r="AP339" s="10"/>
      <c r="AQ339" s="10" t="s">
        <v>811</v>
      </c>
      <c r="AR339" s="10"/>
      <c r="AS339" s="10" t="s">
        <v>811</v>
      </c>
      <c r="AT339" s="10" t="s">
        <v>811</v>
      </c>
      <c r="AU339" s="10" t="s">
        <v>811</v>
      </c>
      <c r="AV339" s="10" t="s">
        <v>811</v>
      </c>
      <c r="AW339" s="10" t="s">
        <v>811</v>
      </c>
      <c r="AX339" s="10"/>
      <c r="AY339" s="10" t="s">
        <v>811</v>
      </c>
      <c r="AZ339" s="21">
        <f>SUMIF(I339:AY339,"x",I$4:$AY338)</f>
        <v>2512300</v>
      </c>
      <c r="BA339" s="12">
        <v>0</v>
      </c>
      <c r="BB339" s="3" t="s">
        <v>898</v>
      </c>
    </row>
    <row r="340" spans="1:54" s="3" customFormat="1" ht="18" customHeight="1" x14ac:dyDescent="0.25">
      <c r="A340" s="8">
        <f t="shared" si="5"/>
        <v>336</v>
      </c>
      <c r="B340" s="24">
        <v>23101753</v>
      </c>
      <c r="C340" s="9" t="s">
        <v>359</v>
      </c>
      <c r="D340" s="10">
        <v>2001</v>
      </c>
      <c r="E340" s="10" t="s">
        <v>3</v>
      </c>
      <c r="F340" s="10" t="s">
        <v>7</v>
      </c>
      <c r="G340" s="11" t="s">
        <v>860</v>
      </c>
      <c r="H340" s="11" t="s">
        <v>875</v>
      </c>
      <c r="I340" s="10" t="s">
        <v>811</v>
      </c>
      <c r="J340" s="10"/>
      <c r="K340" s="10"/>
      <c r="L340" s="10"/>
      <c r="M340" s="10"/>
      <c r="N340" s="10" t="s">
        <v>811</v>
      </c>
      <c r="O340" s="10" t="s">
        <v>811</v>
      </c>
      <c r="P340" s="10"/>
      <c r="Q340" s="10" t="s">
        <v>811</v>
      </c>
      <c r="R340" s="10"/>
      <c r="S340" s="10" t="s">
        <v>811</v>
      </c>
      <c r="T340" s="10" t="s">
        <v>811</v>
      </c>
      <c r="U340" s="10" t="s">
        <v>811</v>
      </c>
      <c r="V340" s="10" t="s">
        <v>811</v>
      </c>
      <c r="W340" s="10" t="s">
        <v>811</v>
      </c>
      <c r="X340" s="10" t="s">
        <v>811</v>
      </c>
      <c r="Y340" s="10" t="s">
        <v>811</v>
      </c>
      <c r="Z340" s="10"/>
      <c r="AA340" s="10"/>
      <c r="AB340" s="10" t="s">
        <v>811</v>
      </c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21">
        <f>SUMIF(I340:AY340,"x",I$4:$AY339)</f>
        <v>585400</v>
      </c>
      <c r="BA340" s="12">
        <v>0</v>
      </c>
      <c r="BB340" s="3" t="s">
        <v>898</v>
      </c>
    </row>
    <row r="341" spans="1:54" s="3" customFormat="1" ht="18" customHeight="1" x14ac:dyDescent="0.25">
      <c r="A341" s="8">
        <f t="shared" si="5"/>
        <v>337</v>
      </c>
      <c r="B341" s="24">
        <v>2401855</v>
      </c>
      <c r="C341" s="9" t="s">
        <v>360</v>
      </c>
      <c r="D341" s="10">
        <v>2001</v>
      </c>
      <c r="E341" s="10" t="s">
        <v>5</v>
      </c>
      <c r="F341" s="10" t="s">
        <v>7</v>
      </c>
      <c r="G341" s="11" t="s">
        <v>860</v>
      </c>
      <c r="H341" s="11" t="s">
        <v>875</v>
      </c>
      <c r="I341" s="10" t="s">
        <v>811</v>
      </c>
      <c r="J341" s="10" t="s">
        <v>811</v>
      </c>
      <c r="K341" s="10" t="s">
        <v>811</v>
      </c>
      <c r="L341" s="10"/>
      <c r="M341" s="10" t="s">
        <v>811</v>
      </c>
      <c r="N341" s="10" t="s">
        <v>811</v>
      </c>
      <c r="O341" s="10" t="s">
        <v>811</v>
      </c>
      <c r="P341" s="10"/>
      <c r="Q341" s="10" t="s">
        <v>811</v>
      </c>
      <c r="R341" s="10"/>
      <c r="S341" s="10" t="s">
        <v>811</v>
      </c>
      <c r="T341" s="10" t="s">
        <v>811</v>
      </c>
      <c r="U341" s="10" t="s">
        <v>811</v>
      </c>
      <c r="V341" s="10" t="s">
        <v>811</v>
      </c>
      <c r="W341" s="10" t="s">
        <v>811</v>
      </c>
      <c r="X341" s="10" t="s">
        <v>811</v>
      </c>
      <c r="Y341" s="10" t="s">
        <v>811</v>
      </c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21">
        <f>SUMIF(I341:AY341,"x",I$4:$AY340)</f>
        <v>639900</v>
      </c>
      <c r="BA341" s="12">
        <v>0</v>
      </c>
      <c r="BB341" s="3" t="s">
        <v>898</v>
      </c>
    </row>
    <row r="342" spans="1:54" s="3" customFormat="1" ht="18" customHeight="1" x14ac:dyDescent="0.25">
      <c r="A342" s="8">
        <f t="shared" si="5"/>
        <v>338</v>
      </c>
      <c r="B342" s="24">
        <v>24031482</v>
      </c>
      <c r="C342" s="9" t="s">
        <v>361</v>
      </c>
      <c r="D342" s="10">
        <v>2001</v>
      </c>
      <c r="E342" s="10" t="s">
        <v>5</v>
      </c>
      <c r="F342" s="10" t="s">
        <v>7</v>
      </c>
      <c r="G342" s="11" t="s">
        <v>860</v>
      </c>
      <c r="H342" s="11" t="s">
        <v>875</v>
      </c>
      <c r="I342" s="10" t="s">
        <v>811</v>
      </c>
      <c r="J342" s="10" t="s">
        <v>811</v>
      </c>
      <c r="K342" s="10" t="s">
        <v>811</v>
      </c>
      <c r="L342" s="10"/>
      <c r="M342" s="10" t="s">
        <v>811</v>
      </c>
      <c r="N342" s="10" t="s">
        <v>811</v>
      </c>
      <c r="O342" s="10" t="s">
        <v>811</v>
      </c>
      <c r="P342" s="10"/>
      <c r="Q342" s="10" t="s">
        <v>811</v>
      </c>
      <c r="R342" s="10"/>
      <c r="S342" s="10" t="s">
        <v>811</v>
      </c>
      <c r="T342" s="10" t="s">
        <v>811</v>
      </c>
      <c r="U342" s="10" t="s">
        <v>811</v>
      </c>
      <c r="V342" s="10" t="s">
        <v>811</v>
      </c>
      <c r="W342" s="10" t="s">
        <v>811</v>
      </c>
      <c r="X342" s="10" t="s">
        <v>811</v>
      </c>
      <c r="Y342" s="10" t="s">
        <v>811</v>
      </c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21">
        <f>SUMIF(I342:AY342,"x",I$4:$AY341)</f>
        <v>639900</v>
      </c>
      <c r="BA342" s="12">
        <v>0</v>
      </c>
      <c r="BB342" s="3" t="s">
        <v>898</v>
      </c>
    </row>
    <row r="343" spans="1:54" s="3" customFormat="1" ht="18" customHeight="1" x14ac:dyDescent="0.25">
      <c r="A343" s="8">
        <f t="shared" si="5"/>
        <v>339</v>
      </c>
      <c r="B343" s="24">
        <v>2405023</v>
      </c>
      <c r="C343" s="9" t="s">
        <v>362</v>
      </c>
      <c r="D343" s="10">
        <v>2000</v>
      </c>
      <c r="E343" s="10" t="s">
        <v>5</v>
      </c>
      <c r="F343" s="14" t="s">
        <v>7</v>
      </c>
      <c r="G343" s="11" t="s">
        <v>860</v>
      </c>
      <c r="H343" s="11" t="s">
        <v>875</v>
      </c>
      <c r="I343" s="10" t="s">
        <v>811</v>
      </c>
      <c r="J343" s="10" t="s">
        <v>811</v>
      </c>
      <c r="K343" s="10" t="s">
        <v>811</v>
      </c>
      <c r="L343" s="10"/>
      <c r="M343" s="10" t="s">
        <v>811</v>
      </c>
      <c r="N343" s="10" t="s">
        <v>811</v>
      </c>
      <c r="O343" s="10" t="s">
        <v>811</v>
      </c>
      <c r="P343" s="10"/>
      <c r="Q343" s="10" t="s">
        <v>811</v>
      </c>
      <c r="R343" s="10"/>
      <c r="S343" s="10" t="s">
        <v>811</v>
      </c>
      <c r="T343" s="10" t="s">
        <v>811</v>
      </c>
      <c r="U343" s="10" t="s">
        <v>811</v>
      </c>
      <c r="V343" s="10" t="s">
        <v>811</v>
      </c>
      <c r="W343" s="10" t="s">
        <v>811</v>
      </c>
      <c r="X343" s="10" t="s">
        <v>811</v>
      </c>
      <c r="Y343" s="10" t="s">
        <v>811</v>
      </c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21">
        <f>SUMIF(I343:AY343,"x",I$4:$AY342)</f>
        <v>639900</v>
      </c>
      <c r="BA343" s="12">
        <v>0</v>
      </c>
      <c r="BB343" s="3" t="s">
        <v>898</v>
      </c>
    </row>
    <row r="344" spans="1:54" s="3" customFormat="1" ht="18" customHeight="1" x14ac:dyDescent="0.25">
      <c r="A344" s="8">
        <f t="shared" si="5"/>
        <v>340</v>
      </c>
      <c r="B344" s="24">
        <v>2310127</v>
      </c>
      <c r="C344" s="9" t="s">
        <v>363</v>
      </c>
      <c r="D344" s="10">
        <v>1999</v>
      </c>
      <c r="E344" s="10" t="s">
        <v>5</v>
      </c>
      <c r="F344" s="14" t="s">
        <v>7</v>
      </c>
      <c r="G344" s="11" t="s">
        <v>860</v>
      </c>
      <c r="H344" s="11" t="s">
        <v>875</v>
      </c>
      <c r="I344" s="10" t="s">
        <v>811</v>
      </c>
      <c r="J344" s="10" t="s">
        <v>811</v>
      </c>
      <c r="K344" s="10" t="s">
        <v>811</v>
      </c>
      <c r="L344" s="10" t="s">
        <v>811</v>
      </c>
      <c r="M344" s="10" t="s">
        <v>811</v>
      </c>
      <c r="N344" s="10" t="s">
        <v>811</v>
      </c>
      <c r="O344" s="10" t="s">
        <v>811</v>
      </c>
      <c r="P344" s="10"/>
      <c r="Q344" s="10" t="s">
        <v>811</v>
      </c>
      <c r="R344" s="10"/>
      <c r="S344" s="10" t="s">
        <v>811</v>
      </c>
      <c r="T344" s="10" t="s">
        <v>811</v>
      </c>
      <c r="U344" s="10" t="s">
        <v>811</v>
      </c>
      <c r="V344" s="10" t="s">
        <v>811</v>
      </c>
      <c r="W344" s="10" t="s">
        <v>811</v>
      </c>
      <c r="X344" s="10" t="s">
        <v>811</v>
      </c>
      <c r="Y344" s="10" t="s">
        <v>811</v>
      </c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21">
        <f>SUMIF(I344:AY344,"x",I$4:$AY343)</f>
        <v>744900</v>
      </c>
      <c r="BA344" s="12">
        <v>0</v>
      </c>
      <c r="BB344" s="3" t="s">
        <v>898</v>
      </c>
    </row>
    <row r="345" spans="1:54" s="3" customFormat="1" ht="18" customHeight="1" x14ac:dyDescent="0.25">
      <c r="A345" s="8">
        <f t="shared" si="5"/>
        <v>341</v>
      </c>
      <c r="B345" s="24">
        <v>22061356</v>
      </c>
      <c r="C345" s="9" t="s">
        <v>364</v>
      </c>
      <c r="D345" s="10">
        <v>1999</v>
      </c>
      <c r="E345" s="10" t="s">
        <v>5</v>
      </c>
      <c r="F345" s="14" t="s">
        <v>7</v>
      </c>
      <c r="G345" s="11" t="s">
        <v>860</v>
      </c>
      <c r="H345" s="11" t="s">
        <v>875</v>
      </c>
      <c r="I345" s="10" t="s">
        <v>811</v>
      </c>
      <c r="J345" s="10" t="s">
        <v>811</v>
      </c>
      <c r="K345" s="10" t="s">
        <v>811</v>
      </c>
      <c r="L345" s="10"/>
      <c r="M345" s="10" t="s">
        <v>811</v>
      </c>
      <c r="N345" s="10" t="s">
        <v>811</v>
      </c>
      <c r="O345" s="10" t="s">
        <v>811</v>
      </c>
      <c r="P345" s="10"/>
      <c r="Q345" s="10" t="s">
        <v>811</v>
      </c>
      <c r="R345" s="10"/>
      <c r="S345" s="10" t="s">
        <v>811</v>
      </c>
      <c r="T345" s="10" t="s">
        <v>811</v>
      </c>
      <c r="U345" s="10" t="s">
        <v>811</v>
      </c>
      <c r="V345" s="10" t="s">
        <v>811</v>
      </c>
      <c r="W345" s="10" t="s">
        <v>811</v>
      </c>
      <c r="X345" s="10" t="s">
        <v>811</v>
      </c>
      <c r="Y345" s="10" t="s">
        <v>811</v>
      </c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21">
        <f>SUMIF(I345:AY345,"x",I$4:$AY344)</f>
        <v>639900</v>
      </c>
      <c r="BA345" s="12">
        <v>0</v>
      </c>
      <c r="BB345" s="3" t="s">
        <v>898</v>
      </c>
    </row>
    <row r="346" spans="1:54" s="3" customFormat="1" ht="18" customHeight="1" x14ac:dyDescent="0.25">
      <c r="A346" s="8">
        <f t="shared" si="5"/>
        <v>342</v>
      </c>
      <c r="B346" s="24">
        <v>2406127</v>
      </c>
      <c r="C346" s="9" t="s">
        <v>365</v>
      </c>
      <c r="D346" s="10">
        <v>2001</v>
      </c>
      <c r="E346" s="10" t="s">
        <v>3</v>
      </c>
      <c r="F346" s="10" t="s">
        <v>7</v>
      </c>
      <c r="G346" s="11" t="s">
        <v>860</v>
      </c>
      <c r="H346" s="11" t="s">
        <v>875</v>
      </c>
      <c r="I346" s="10" t="s">
        <v>811</v>
      </c>
      <c r="J346" s="10"/>
      <c r="K346" s="10"/>
      <c r="L346" s="10"/>
      <c r="M346" s="10"/>
      <c r="N346" s="10" t="s">
        <v>811</v>
      </c>
      <c r="O346" s="10" t="s">
        <v>811</v>
      </c>
      <c r="P346" s="10"/>
      <c r="Q346" s="10" t="s">
        <v>811</v>
      </c>
      <c r="R346" s="10"/>
      <c r="S346" s="10" t="s">
        <v>811</v>
      </c>
      <c r="T346" s="10" t="s">
        <v>811</v>
      </c>
      <c r="U346" s="10" t="s">
        <v>811</v>
      </c>
      <c r="V346" s="10" t="s">
        <v>811</v>
      </c>
      <c r="W346" s="10" t="s">
        <v>811</v>
      </c>
      <c r="X346" s="10" t="s">
        <v>811</v>
      </c>
      <c r="Y346" s="10" t="s">
        <v>811</v>
      </c>
      <c r="Z346" s="10"/>
      <c r="AA346" s="10"/>
      <c r="AB346" s="10" t="s">
        <v>811</v>
      </c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21">
        <f>SUMIF(I346:AY346,"x",I$4:$AY345)</f>
        <v>585400</v>
      </c>
      <c r="BA346" s="12">
        <v>0</v>
      </c>
      <c r="BB346" s="3" t="s">
        <v>898</v>
      </c>
    </row>
    <row r="347" spans="1:54" s="3" customFormat="1" ht="18" customHeight="1" x14ac:dyDescent="0.25">
      <c r="A347" s="8">
        <f t="shared" si="5"/>
        <v>343</v>
      </c>
      <c r="B347" s="24">
        <v>2405010</v>
      </c>
      <c r="C347" s="9" t="s">
        <v>18</v>
      </c>
      <c r="D347" s="10">
        <v>2000</v>
      </c>
      <c r="E347" s="10" t="s">
        <v>3</v>
      </c>
      <c r="F347" s="10" t="s">
        <v>7</v>
      </c>
      <c r="G347" s="11" t="s">
        <v>860</v>
      </c>
      <c r="H347" s="11" t="s">
        <v>875</v>
      </c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21">
        <f>SUMIF(I347:AY347,"x",I$4:$AY346)</f>
        <v>0</v>
      </c>
      <c r="BA347" s="15" t="s">
        <v>835</v>
      </c>
      <c r="BB347" s="3" t="s">
        <v>898</v>
      </c>
    </row>
    <row r="348" spans="1:54" s="3" customFormat="1" ht="18" customHeight="1" x14ac:dyDescent="0.25">
      <c r="A348" s="8">
        <f t="shared" si="5"/>
        <v>344</v>
      </c>
      <c r="B348" s="24">
        <v>24071509</v>
      </c>
      <c r="C348" s="9" t="s">
        <v>19</v>
      </c>
      <c r="D348" s="10">
        <v>1996</v>
      </c>
      <c r="E348" s="10" t="s">
        <v>3</v>
      </c>
      <c r="F348" s="14" t="s">
        <v>7</v>
      </c>
      <c r="G348" s="11" t="s">
        <v>860</v>
      </c>
      <c r="H348" s="11" t="s">
        <v>875</v>
      </c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21">
        <f>SUMIF(I348:AY348,"x",I$4:$AY347)</f>
        <v>0</v>
      </c>
      <c r="BA348" s="15" t="s">
        <v>835</v>
      </c>
      <c r="BB348" s="3" t="s">
        <v>898</v>
      </c>
    </row>
    <row r="349" spans="1:54" s="3" customFormat="1" ht="18" customHeight="1" x14ac:dyDescent="0.25">
      <c r="A349" s="8">
        <f t="shared" si="5"/>
        <v>345</v>
      </c>
      <c r="B349" s="24">
        <v>1604010</v>
      </c>
      <c r="C349" s="9" t="s">
        <v>366</v>
      </c>
      <c r="D349" s="10">
        <v>1994</v>
      </c>
      <c r="E349" s="10" t="s">
        <v>3</v>
      </c>
      <c r="F349" s="10" t="s">
        <v>8</v>
      </c>
      <c r="G349" s="11" t="s">
        <v>860</v>
      </c>
      <c r="H349" s="11" t="s">
        <v>875</v>
      </c>
      <c r="I349" s="10" t="s">
        <v>811</v>
      </c>
      <c r="J349" s="10"/>
      <c r="K349" s="10"/>
      <c r="L349" s="10"/>
      <c r="M349" s="10"/>
      <c r="N349" s="10" t="s">
        <v>811</v>
      </c>
      <c r="O349" s="10" t="s">
        <v>811</v>
      </c>
      <c r="P349" s="10" t="s">
        <v>811</v>
      </c>
      <c r="Q349" s="10"/>
      <c r="R349" s="10"/>
      <c r="S349" s="10" t="s">
        <v>811</v>
      </c>
      <c r="T349" s="10" t="s">
        <v>811</v>
      </c>
      <c r="U349" s="10" t="s">
        <v>811</v>
      </c>
      <c r="V349" s="10" t="s">
        <v>811</v>
      </c>
      <c r="W349" s="10" t="s">
        <v>811</v>
      </c>
      <c r="X349" s="10" t="s">
        <v>811</v>
      </c>
      <c r="Y349" s="10" t="s">
        <v>811</v>
      </c>
      <c r="Z349" s="10" t="s">
        <v>811</v>
      </c>
      <c r="AA349" s="10" t="s">
        <v>811</v>
      </c>
      <c r="AB349" s="10" t="s">
        <v>811</v>
      </c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21">
        <f>SUMIF(I349:AY349,"x",I$4:$AY348)</f>
        <v>869300</v>
      </c>
      <c r="BA349" s="12">
        <v>0</v>
      </c>
      <c r="BB349" s="3" t="s">
        <v>898</v>
      </c>
    </row>
    <row r="350" spans="1:54" s="3" customFormat="1" ht="18" customHeight="1" x14ac:dyDescent="0.25">
      <c r="A350" s="8">
        <f t="shared" si="5"/>
        <v>346</v>
      </c>
      <c r="B350" s="24">
        <v>1907291</v>
      </c>
      <c r="C350" s="9" t="s">
        <v>367</v>
      </c>
      <c r="D350" s="10">
        <v>1996</v>
      </c>
      <c r="E350" s="10" t="s">
        <v>3</v>
      </c>
      <c r="F350" s="10" t="s">
        <v>7</v>
      </c>
      <c r="G350" s="11" t="s">
        <v>860</v>
      </c>
      <c r="H350" s="11" t="s">
        <v>875</v>
      </c>
      <c r="I350" s="10" t="s">
        <v>811</v>
      </c>
      <c r="J350" s="10"/>
      <c r="K350" s="10"/>
      <c r="L350" s="10"/>
      <c r="M350" s="10"/>
      <c r="N350" s="10" t="s">
        <v>811</v>
      </c>
      <c r="O350" s="10" t="s">
        <v>811</v>
      </c>
      <c r="P350" s="10"/>
      <c r="Q350" s="10" t="s">
        <v>811</v>
      </c>
      <c r="R350" s="10"/>
      <c r="S350" s="10" t="s">
        <v>811</v>
      </c>
      <c r="T350" s="10" t="s">
        <v>811</v>
      </c>
      <c r="U350" s="10" t="s">
        <v>811</v>
      </c>
      <c r="V350" s="10" t="s">
        <v>811</v>
      </c>
      <c r="W350" s="10" t="s">
        <v>811</v>
      </c>
      <c r="X350" s="10" t="s">
        <v>811</v>
      </c>
      <c r="Y350" s="10" t="s">
        <v>811</v>
      </c>
      <c r="Z350" s="10"/>
      <c r="AA350" s="10"/>
      <c r="AB350" s="10" t="s">
        <v>811</v>
      </c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21">
        <f>SUMIF(I350:AY350,"x",I$4:$AY349)</f>
        <v>585400</v>
      </c>
      <c r="BA350" s="12">
        <v>0</v>
      </c>
      <c r="BB350" s="3" t="s">
        <v>898</v>
      </c>
    </row>
    <row r="351" spans="1:54" s="3" customFormat="1" ht="18" customHeight="1" x14ac:dyDescent="0.25">
      <c r="A351" s="8">
        <f t="shared" si="5"/>
        <v>347</v>
      </c>
      <c r="B351" s="24">
        <v>2308787</v>
      </c>
      <c r="C351" s="9" t="s">
        <v>368</v>
      </c>
      <c r="D351" s="10">
        <v>1993</v>
      </c>
      <c r="E351" s="10" t="s">
        <v>5</v>
      </c>
      <c r="F351" s="10" t="s">
        <v>7</v>
      </c>
      <c r="G351" s="11" t="s">
        <v>860</v>
      </c>
      <c r="H351" s="11" t="s">
        <v>875</v>
      </c>
      <c r="I351" s="10" t="s">
        <v>811</v>
      </c>
      <c r="J351" s="10" t="s">
        <v>811</v>
      </c>
      <c r="K351" s="10" t="s">
        <v>811</v>
      </c>
      <c r="L351" s="10"/>
      <c r="M351" s="10" t="s">
        <v>811</v>
      </c>
      <c r="N351" s="10" t="s">
        <v>811</v>
      </c>
      <c r="O351" s="10" t="s">
        <v>811</v>
      </c>
      <c r="P351" s="10"/>
      <c r="Q351" s="10" t="s">
        <v>811</v>
      </c>
      <c r="R351" s="10"/>
      <c r="S351" s="10" t="s">
        <v>811</v>
      </c>
      <c r="T351" s="10" t="s">
        <v>811</v>
      </c>
      <c r="U351" s="10" t="s">
        <v>811</v>
      </c>
      <c r="V351" s="10" t="s">
        <v>811</v>
      </c>
      <c r="W351" s="10" t="s">
        <v>811</v>
      </c>
      <c r="X351" s="10" t="s">
        <v>811</v>
      </c>
      <c r="Y351" s="10" t="s">
        <v>811</v>
      </c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21">
        <f>SUMIF(I351:AY351,"x",I$4:$AY350)</f>
        <v>639900</v>
      </c>
      <c r="BA351" s="12">
        <v>0</v>
      </c>
      <c r="BB351" s="3" t="s">
        <v>898</v>
      </c>
    </row>
    <row r="352" spans="1:54" s="3" customFormat="1" ht="18" customHeight="1" x14ac:dyDescent="0.25">
      <c r="A352" s="8">
        <f t="shared" si="5"/>
        <v>348</v>
      </c>
      <c r="B352" s="24">
        <v>2210168</v>
      </c>
      <c r="C352" s="9" t="s">
        <v>369</v>
      </c>
      <c r="D352" s="10">
        <v>2000</v>
      </c>
      <c r="E352" s="10" t="s">
        <v>3</v>
      </c>
      <c r="F352" s="10" t="s">
        <v>7</v>
      </c>
      <c r="G352" s="11" t="s">
        <v>860</v>
      </c>
      <c r="H352" s="11" t="s">
        <v>875</v>
      </c>
      <c r="I352" s="10" t="s">
        <v>811</v>
      </c>
      <c r="J352" s="10"/>
      <c r="K352" s="10"/>
      <c r="L352" s="10"/>
      <c r="M352" s="10"/>
      <c r="N352" s="10" t="s">
        <v>811</v>
      </c>
      <c r="O352" s="10" t="s">
        <v>811</v>
      </c>
      <c r="P352" s="10"/>
      <c r="Q352" s="10" t="s">
        <v>811</v>
      </c>
      <c r="R352" s="10"/>
      <c r="S352" s="10" t="s">
        <v>811</v>
      </c>
      <c r="T352" s="10" t="s">
        <v>811</v>
      </c>
      <c r="U352" s="10" t="s">
        <v>811</v>
      </c>
      <c r="V352" s="10" t="s">
        <v>811</v>
      </c>
      <c r="W352" s="10" t="s">
        <v>811</v>
      </c>
      <c r="X352" s="10" t="s">
        <v>811</v>
      </c>
      <c r="Y352" s="10" t="s">
        <v>811</v>
      </c>
      <c r="Z352" s="10"/>
      <c r="AA352" s="10"/>
      <c r="AB352" s="10" t="s">
        <v>811</v>
      </c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21">
        <f>SUMIF(I352:AY352,"x",I$4:$AY351)</f>
        <v>585400</v>
      </c>
      <c r="BA352" s="12">
        <v>0</v>
      </c>
      <c r="BB352" s="3" t="s">
        <v>898</v>
      </c>
    </row>
    <row r="353" spans="1:54" s="3" customFormat="1" ht="18" customHeight="1" x14ac:dyDescent="0.25">
      <c r="A353" s="8">
        <f t="shared" si="5"/>
        <v>349</v>
      </c>
      <c r="B353" s="24">
        <v>2302022</v>
      </c>
      <c r="C353" s="9" t="s">
        <v>370</v>
      </c>
      <c r="D353" s="10">
        <v>1998</v>
      </c>
      <c r="E353" s="10" t="s">
        <v>3</v>
      </c>
      <c r="F353" s="10" t="s">
        <v>7</v>
      </c>
      <c r="G353" s="11" t="s">
        <v>860</v>
      </c>
      <c r="H353" s="11" t="s">
        <v>875</v>
      </c>
      <c r="I353" s="10" t="s">
        <v>811</v>
      </c>
      <c r="J353" s="10"/>
      <c r="K353" s="10"/>
      <c r="L353" s="10"/>
      <c r="M353" s="10"/>
      <c r="N353" s="10" t="s">
        <v>811</v>
      </c>
      <c r="O353" s="10" t="s">
        <v>811</v>
      </c>
      <c r="P353" s="10"/>
      <c r="Q353" s="10" t="s">
        <v>811</v>
      </c>
      <c r="R353" s="10"/>
      <c r="S353" s="10" t="s">
        <v>811</v>
      </c>
      <c r="T353" s="10" t="s">
        <v>811</v>
      </c>
      <c r="U353" s="10" t="s">
        <v>811</v>
      </c>
      <c r="V353" s="10" t="s">
        <v>811</v>
      </c>
      <c r="W353" s="10" t="s">
        <v>811</v>
      </c>
      <c r="X353" s="10" t="s">
        <v>811</v>
      </c>
      <c r="Y353" s="10" t="s">
        <v>811</v>
      </c>
      <c r="Z353" s="10"/>
      <c r="AA353" s="10"/>
      <c r="AB353" s="10" t="s">
        <v>811</v>
      </c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21">
        <f>SUMIF(I353:AY353,"x",I$4:$AY352)</f>
        <v>585400</v>
      </c>
      <c r="BA353" s="12">
        <v>0</v>
      </c>
      <c r="BB353" s="3" t="s">
        <v>898</v>
      </c>
    </row>
    <row r="354" spans="1:54" s="3" customFormat="1" ht="18" customHeight="1" x14ac:dyDescent="0.25">
      <c r="A354" s="8">
        <f t="shared" si="5"/>
        <v>350</v>
      </c>
      <c r="B354" s="24">
        <v>24071898</v>
      </c>
      <c r="C354" s="9" t="s">
        <v>371</v>
      </c>
      <c r="D354" s="10">
        <v>1991</v>
      </c>
      <c r="E354" s="10" t="s">
        <v>3</v>
      </c>
      <c r="F354" s="10" t="s">
        <v>7</v>
      </c>
      <c r="G354" s="11" t="s">
        <v>860</v>
      </c>
      <c r="H354" s="11" t="s">
        <v>875</v>
      </c>
      <c r="I354" s="10" t="s">
        <v>811</v>
      </c>
      <c r="J354" s="10"/>
      <c r="K354" s="10"/>
      <c r="L354" s="10"/>
      <c r="M354" s="10"/>
      <c r="N354" s="10" t="s">
        <v>811</v>
      </c>
      <c r="O354" s="10" t="s">
        <v>811</v>
      </c>
      <c r="P354" s="10"/>
      <c r="Q354" s="10" t="s">
        <v>811</v>
      </c>
      <c r="R354" s="10"/>
      <c r="S354" s="10" t="s">
        <v>811</v>
      </c>
      <c r="T354" s="10" t="s">
        <v>811</v>
      </c>
      <c r="U354" s="10" t="s">
        <v>811</v>
      </c>
      <c r="V354" s="10" t="s">
        <v>811</v>
      </c>
      <c r="W354" s="10" t="s">
        <v>811</v>
      </c>
      <c r="X354" s="10" t="s">
        <v>811</v>
      </c>
      <c r="Y354" s="10" t="s">
        <v>811</v>
      </c>
      <c r="Z354" s="10"/>
      <c r="AA354" s="10"/>
      <c r="AB354" s="10" t="s">
        <v>811</v>
      </c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21">
        <f>SUMIF(I354:AY354,"x",I$4:$AY353)</f>
        <v>585400</v>
      </c>
      <c r="BA354" s="12">
        <v>0</v>
      </c>
      <c r="BB354" s="3" t="s">
        <v>898</v>
      </c>
    </row>
    <row r="355" spans="1:54" s="3" customFormat="1" ht="18" customHeight="1" x14ac:dyDescent="0.25">
      <c r="A355" s="8">
        <f t="shared" si="5"/>
        <v>351</v>
      </c>
      <c r="B355" s="24">
        <v>2006024</v>
      </c>
      <c r="C355" s="9" t="s">
        <v>372</v>
      </c>
      <c r="D355" s="10">
        <v>1996</v>
      </c>
      <c r="E355" s="10" t="s">
        <v>5</v>
      </c>
      <c r="F355" s="10" t="s">
        <v>8</v>
      </c>
      <c r="G355" s="11" t="s">
        <v>860</v>
      </c>
      <c r="H355" s="11" t="s">
        <v>875</v>
      </c>
      <c r="I355" s="10" t="s">
        <v>811</v>
      </c>
      <c r="J355" s="10" t="s">
        <v>811</v>
      </c>
      <c r="K355" s="10" t="s">
        <v>811</v>
      </c>
      <c r="L355" s="10" t="s">
        <v>811</v>
      </c>
      <c r="M355" s="10" t="s">
        <v>811</v>
      </c>
      <c r="N355" s="10" t="s">
        <v>811</v>
      </c>
      <c r="O355" s="10" t="s">
        <v>811</v>
      </c>
      <c r="P355" s="10" t="s">
        <v>811</v>
      </c>
      <c r="Q355" s="10"/>
      <c r="R355" s="10"/>
      <c r="S355" s="10" t="s">
        <v>811</v>
      </c>
      <c r="T355" s="10" t="s">
        <v>811</v>
      </c>
      <c r="U355" s="10" t="s">
        <v>811</v>
      </c>
      <c r="V355" s="10" t="s">
        <v>811</v>
      </c>
      <c r="W355" s="10" t="s">
        <v>811</v>
      </c>
      <c r="X355" s="10" t="s">
        <v>811</v>
      </c>
      <c r="Y355" s="10" t="s">
        <v>811</v>
      </c>
      <c r="Z355" s="10" t="s">
        <v>811</v>
      </c>
      <c r="AA355" s="10" t="s">
        <v>811</v>
      </c>
      <c r="AB355" s="10" t="s">
        <v>811</v>
      </c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21">
        <f>SUMIF(I355:AY355,"x",I$4:$AY354)</f>
        <v>1028800</v>
      </c>
      <c r="BA355" s="12">
        <v>0</v>
      </c>
      <c r="BB355" s="3" t="s">
        <v>898</v>
      </c>
    </row>
    <row r="356" spans="1:54" s="3" customFormat="1" ht="18" customHeight="1" x14ac:dyDescent="0.25">
      <c r="A356" s="8">
        <f t="shared" si="5"/>
        <v>352</v>
      </c>
      <c r="B356" s="24">
        <v>2403677</v>
      </c>
      <c r="C356" s="9" t="s">
        <v>373</v>
      </c>
      <c r="D356" s="10">
        <v>1999</v>
      </c>
      <c r="E356" s="10" t="s">
        <v>3</v>
      </c>
      <c r="F356" s="14" t="s">
        <v>7</v>
      </c>
      <c r="G356" s="11" t="s">
        <v>860</v>
      </c>
      <c r="H356" s="11" t="s">
        <v>875</v>
      </c>
      <c r="I356" s="10" t="s">
        <v>811</v>
      </c>
      <c r="J356" s="10"/>
      <c r="K356" s="10"/>
      <c r="L356" s="10"/>
      <c r="M356" s="10"/>
      <c r="N356" s="10" t="s">
        <v>811</v>
      </c>
      <c r="O356" s="10" t="s">
        <v>811</v>
      </c>
      <c r="P356" s="10"/>
      <c r="Q356" s="10" t="s">
        <v>811</v>
      </c>
      <c r="R356" s="10"/>
      <c r="S356" s="10" t="s">
        <v>811</v>
      </c>
      <c r="T356" s="10" t="s">
        <v>811</v>
      </c>
      <c r="U356" s="10" t="s">
        <v>811</v>
      </c>
      <c r="V356" s="10" t="s">
        <v>811</v>
      </c>
      <c r="W356" s="10" t="s">
        <v>811</v>
      </c>
      <c r="X356" s="10" t="s">
        <v>811</v>
      </c>
      <c r="Y356" s="10" t="s">
        <v>811</v>
      </c>
      <c r="Z356" s="10"/>
      <c r="AA356" s="10"/>
      <c r="AB356" s="10" t="s">
        <v>811</v>
      </c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21">
        <f>SUMIF(I356:AY356,"x",I$4:$AY355)</f>
        <v>585400</v>
      </c>
      <c r="BA356" s="12">
        <v>0</v>
      </c>
      <c r="BB356" s="3" t="s">
        <v>898</v>
      </c>
    </row>
    <row r="357" spans="1:54" s="3" customFormat="1" ht="18" customHeight="1" x14ac:dyDescent="0.25">
      <c r="A357" s="8">
        <f t="shared" si="5"/>
        <v>353</v>
      </c>
      <c r="B357" s="24">
        <v>24071610</v>
      </c>
      <c r="C357" s="9" t="s">
        <v>374</v>
      </c>
      <c r="D357" s="10">
        <v>2001</v>
      </c>
      <c r="E357" s="10" t="s">
        <v>3</v>
      </c>
      <c r="F357" s="14" t="s">
        <v>7</v>
      </c>
      <c r="G357" s="11" t="s">
        <v>860</v>
      </c>
      <c r="H357" s="11" t="s">
        <v>875</v>
      </c>
      <c r="I357" s="10" t="s">
        <v>811</v>
      </c>
      <c r="J357" s="10"/>
      <c r="K357" s="10"/>
      <c r="L357" s="10"/>
      <c r="M357" s="10"/>
      <c r="N357" s="10" t="s">
        <v>811</v>
      </c>
      <c r="O357" s="10" t="s">
        <v>811</v>
      </c>
      <c r="P357" s="10"/>
      <c r="Q357" s="10" t="s">
        <v>811</v>
      </c>
      <c r="R357" s="10"/>
      <c r="S357" s="10" t="s">
        <v>811</v>
      </c>
      <c r="T357" s="10" t="s">
        <v>811</v>
      </c>
      <c r="U357" s="10" t="s">
        <v>811</v>
      </c>
      <c r="V357" s="10" t="s">
        <v>811</v>
      </c>
      <c r="W357" s="10" t="s">
        <v>811</v>
      </c>
      <c r="X357" s="10" t="s">
        <v>811</v>
      </c>
      <c r="Y357" s="10" t="s">
        <v>811</v>
      </c>
      <c r="Z357" s="10"/>
      <c r="AA357" s="10"/>
      <c r="AB357" s="10" t="s">
        <v>811</v>
      </c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21">
        <f>SUMIF(I357:AY357,"x",I$4:$AY356)</f>
        <v>585400</v>
      </c>
      <c r="BA357" s="12">
        <v>0</v>
      </c>
      <c r="BB357" s="3" t="s">
        <v>898</v>
      </c>
    </row>
    <row r="358" spans="1:54" s="3" customFormat="1" ht="18" customHeight="1" x14ac:dyDescent="0.25">
      <c r="A358" s="8">
        <f t="shared" si="5"/>
        <v>354</v>
      </c>
      <c r="B358" s="24">
        <v>2311017</v>
      </c>
      <c r="C358" s="9" t="s">
        <v>762</v>
      </c>
      <c r="D358" s="10">
        <v>1991</v>
      </c>
      <c r="E358" s="10" t="s">
        <v>3</v>
      </c>
      <c r="F358" s="10" t="s">
        <v>7</v>
      </c>
      <c r="G358" s="11" t="s">
        <v>860</v>
      </c>
      <c r="H358" s="11" t="s">
        <v>875</v>
      </c>
      <c r="I358" s="10" t="s">
        <v>811</v>
      </c>
      <c r="J358" s="10"/>
      <c r="K358" s="10"/>
      <c r="L358" s="10"/>
      <c r="M358" s="10"/>
      <c r="N358" s="10" t="s">
        <v>811</v>
      </c>
      <c r="O358" s="10" t="s">
        <v>811</v>
      </c>
      <c r="P358" s="10"/>
      <c r="Q358" s="10" t="s">
        <v>811</v>
      </c>
      <c r="R358" s="10"/>
      <c r="S358" s="10" t="s">
        <v>811</v>
      </c>
      <c r="T358" s="10" t="s">
        <v>811</v>
      </c>
      <c r="U358" s="10" t="s">
        <v>811</v>
      </c>
      <c r="V358" s="10" t="s">
        <v>811</v>
      </c>
      <c r="W358" s="10" t="s">
        <v>811</v>
      </c>
      <c r="X358" s="10" t="s">
        <v>811</v>
      </c>
      <c r="Y358" s="10" t="s">
        <v>811</v>
      </c>
      <c r="Z358" s="10"/>
      <c r="AA358" s="10"/>
      <c r="AB358" s="10" t="s">
        <v>811</v>
      </c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21">
        <f>SUMIF(I358:AY358,"x",I$4:$AY357)</f>
        <v>585400</v>
      </c>
      <c r="BA358" s="12">
        <v>0</v>
      </c>
      <c r="BB358" s="3" t="s">
        <v>898</v>
      </c>
    </row>
    <row r="359" spans="1:54" s="3" customFormat="1" ht="18" customHeight="1" x14ac:dyDescent="0.25">
      <c r="A359" s="8">
        <f t="shared" si="5"/>
        <v>355</v>
      </c>
      <c r="B359" s="24">
        <v>2405369</v>
      </c>
      <c r="C359" s="9" t="s">
        <v>375</v>
      </c>
      <c r="D359" s="10">
        <v>1998</v>
      </c>
      <c r="E359" s="10" t="s">
        <v>5</v>
      </c>
      <c r="F359" s="10" t="s">
        <v>7</v>
      </c>
      <c r="G359" s="11" t="s">
        <v>860</v>
      </c>
      <c r="H359" s="11" t="s">
        <v>875</v>
      </c>
      <c r="I359" s="10" t="s">
        <v>811</v>
      </c>
      <c r="J359" s="10" t="s">
        <v>811</v>
      </c>
      <c r="K359" s="10" t="s">
        <v>811</v>
      </c>
      <c r="L359" s="10"/>
      <c r="M359" s="10" t="s">
        <v>811</v>
      </c>
      <c r="N359" s="10" t="s">
        <v>811</v>
      </c>
      <c r="O359" s="10" t="s">
        <v>811</v>
      </c>
      <c r="P359" s="10"/>
      <c r="Q359" s="10" t="s">
        <v>811</v>
      </c>
      <c r="R359" s="10"/>
      <c r="S359" s="10" t="s">
        <v>811</v>
      </c>
      <c r="T359" s="10" t="s">
        <v>811</v>
      </c>
      <c r="U359" s="10" t="s">
        <v>811</v>
      </c>
      <c r="V359" s="10" t="s">
        <v>811</v>
      </c>
      <c r="W359" s="10" t="s">
        <v>811</v>
      </c>
      <c r="X359" s="10" t="s">
        <v>811</v>
      </c>
      <c r="Y359" s="10" t="s">
        <v>811</v>
      </c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21">
        <f>SUMIF(I359:AY359,"x",I$4:$AY358)</f>
        <v>639900</v>
      </c>
      <c r="BA359" s="12">
        <v>0</v>
      </c>
      <c r="BB359" s="3" t="s">
        <v>898</v>
      </c>
    </row>
    <row r="360" spans="1:54" s="3" customFormat="1" ht="18" customHeight="1" x14ac:dyDescent="0.25">
      <c r="A360" s="8">
        <f t="shared" si="5"/>
        <v>356</v>
      </c>
      <c r="B360" s="24">
        <v>1412008</v>
      </c>
      <c r="C360" s="9" t="s">
        <v>376</v>
      </c>
      <c r="D360" s="10">
        <v>1976</v>
      </c>
      <c r="E360" s="10" t="s">
        <v>3</v>
      </c>
      <c r="F360" s="10" t="s">
        <v>343</v>
      </c>
      <c r="G360" s="11" t="s">
        <v>860</v>
      </c>
      <c r="H360" s="11" t="s">
        <v>875</v>
      </c>
      <c r="I360" s="10" t="s">
        <v>811</v>
      </c>
      <c r="J360" s="10"/>
      <c r="K360" s="10"/>
      <c r="L360" s="10"/>
      <c r="M360" s="10"/>
      <c r="N360" s="10" t="s">
        <v>811</v>
      </c>
      <c r="O360" s="10" t="s">
        <v>811</v>
      </c>
      <c r="P360" s="10" t="s">
        <v>811</v>
      </c>
      <c r="Q360" s="10"/>
      <c r="R360" s="10"/>
      <c r="S360" s="10" t="s">
        <v>811</v>
      </c>
      <c r="T360" s="10" t="s">
        <v>811</v>
      </c>
      <c r="U360" s="10" t="s">
        <v>811</v>
      </c>
      <c r="V360" s="10" t="s">
        <v>811</v>
      </c>
      <c r="W360" s="10" t="s">
        <v>811</v>
      </c>
      <c r="X360" s="10" t="s">
        <v>811</v>
      </c>
      <c r="Y360" s="10" t="s">
        <v>811</v>
      </c>
      <c r="Z360" s="10" t="s">
        <v>811</v>
      </c>
      <c r="AA360" s="10" t="s">
        <v>811</v>
      </c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 t="s">
        <v>811</v>
      </c>
      <c r="AN360" s="10" t="s">
        <v>811</v>
      </c>
      <c r="AO360" s="10" t="s">
        <v>811</v>
      </c>
      <c r="AP360" s="10"/>
      <c r="AQ360" s="10" t="s">
        <v>811</v>
      </c>
      <c r="AR360" s="10"/>
      <c r="AS360" s="10" t="s">
        <v>811</v>
      </c>
      <c r="AT360" s="10" t="s">
        <v>811</v>
      </c>
      <c r="AU360" s="10" t="s">
        <v>811</v>
      </c>
      <c r="AV360" s="10" t="s">
        <v>811</v>
      </c>
      <c r="AW360" s="10" t="s">
        <v>811</v>
      </c>
      <c r="AX360" s="10"/>
      <c r="AY360" s="10" t="s">
        <v>811</v>
      </c>
      <c r="AZ360" s="21">
        <f>SUMIF(I360:AY360,"x",I$4:$AY359)</f>
        <v>2512300</v>
      </c>
      <c r="BA360" s="12">
        <v>0</v>
      </c>
      <c r="BB360" s="3" t="s">
        <v>898</v>
      </c>
    </row>
    <row r="361" spans="1:54" s="3" customFormat="1" ht="18" customHeight="1" x14ac:dyDescent="0.25">
      <c r="A361" s="8">
        <f t="shared" si="5"/>
        <v>357</v>
      </c>
      <c r="B361" s="24">
        <v>23101373</v>
      </c>
      <c r="C361" s="9" t="s">
        <v>377</v>
      </c>
      <c r="D361" s="10">
        <v>2001</v>
      </c>
      <c r="E361" s="10" t="s">
        <v>5</v>
      </c>
      <c r="F361" s="10" t="s">
        <v>7</v>
      </c>
      <c r="G361" s="11" t="s">
        <v>860</v>
      </c>
      <c r="H361" s="11" t="s">
        <v>875</v>
      </c>
      <c r="I361" s="10" t="s">
        <v>811</v>
      </c>
      <c r="J361" s="10" t="s">
        <v>811</v>
      </c>
      <c r="K361" s="10" t="s">
        <v>811</v>
      </c>
      <c r="L361" s="10"/>
      <c r="M361" s="10" t="s">
        <v>811</v>
      </c>
      <c r="N361" s="10" t="s">
        <v>811</v>
      </c>
      <c r="O361" s="10" t="s">
        <v>811</v>
      </c>
      <c r="P361" s="10"/>
      <c r="Q361" s="10" t="s">
        <v>811</v>
      </c>
      <c r="R361" s="10"/>
      <c r="S361" s="10" t="s">
        <v>811</v>
      </c>
      <c r="T361" s="10" t="s">
        <v>811</v>
      </c>
      <c r="U361" s="10" t="s">
        <v>811</v>
      </c>
      <c r="V361" s="10" t="s">
        <v>811</v>
      </c>
      <c r="W361" s="10" t="s">
        <v>811</v>
      </c>
      <c r="X361" s="10" t="s">
        <v>811</v>
      </c>
      <c r="Y361" s="10" t="s">
        <v>811</v>
      </c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21">
        <f>SUMIF(I361:AY361,"x",I$4:$AY360)</f>
        <v>639900</v>
      </c>
      <c r="BA361" s="12">
        <v>0</v>
      </c>
      <c r="BB361" s="3" t="s">
        <v>898</v>
      </c>
    </row>
    <row r="362" spans="1:54" s="3" customFormat="1" ht="18" customHeight="1" x14ac:dyDescent="0.25">
      <c r="A362" s="8">
        <f t="shared" si="5"/>
        <v>358</v>
      </c>
      <c r="B362" s="24">
        <v>24031486</v>
      </c>
      <c r="C362" s="9" t="s">
        <v>378</v>
      </c>
      <c r="D362" s="10">
        <v>2002</v>
      </c>
      <c r="E362" s="10" t="s">
        <v>5</v>
      </c>
      <c r="F362" s="10" t="s">
        <v>7</v>
      </c>
      <c r="G362" s="11" t="s">
        <v>860</v>
      </c>
      <c r="H362" s="11" t="s">
        <v>875</v>
      </c>
      <c r="I362" s="10" t="s">
        <v>811</v>
      </c>
      <c r="J362" s="10" t="s">
        <v>811</v>
      </c>
      <c r="K362" s="10" t="s">
        <v>811</v>
      </c>
      <c r="L362" s="10"/>
      <c r="M362" s="10" t="s">
        <v>811</v>
      </c>
      <c r="N362" s="10" t="s">
        <v>811</v>
      </c>
      <c r="O362" s="10" t="s">
        <v>811</v>
      </c>
      <c r="P362" s="10"/>
      <c r="Q362" s="10" t="s">
        <v>811</v>
      </c>
      <c r="R362" s="10"/>
      <c r="S362" s="10" t="s">
        <v>811</v>
      </c>
      <c r="T362" s="10" t="s">
        <v>811</v>
      </c>
      <c r="U362" s="10" t="s">
        <v>811</v>
      </c>
      <c r="V362" s="10" t="s">
        <v>811</v>
      </c>
      <c r="W362" s="10" t="s">
        <v>811</v>
      </c>
      <c r="X362" s="10" t="s">
        <v>811</v>
      </c>
      <c r="Y362" s="10" t="s">
        <v>811</v>
      </c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21">
        <f>SUMIF(I362:AY362,"x",I$4:$AY361)</f>
        <v>639900</v>
      </c>
      <c r="BA362" s="12">
        <v>0</v>
      </c>
      <c r="BB362" s="3" t="s">
        <v>898</v>
      </c>
    </row>
    <row r="363" spans="1:54" s="3" customFormat="1" ht="18" customHeight="1" x14ac:dyDescent="0.25">
      <c r="A363" s="8">
        <f t="shared" si="5"/>
        <v>359</v>
      </c>
      <c r="B363" s="24">
        <v>1903051</v>
      </c>
      <c r="C363" s="9" t="s">
        <v>379</v>
      </c>
      <c r="D363" s="10">
        <v>1995</v>
      </c>
      <c r="E363" s="10" t="s">
        <v>5</v>
      </c>
      <c r="F363" s="14" t="s">
        <v>7</v>
      </c>
      <c r="G363" s="11" t="s">
        <v>860</v>
      </c>
      <c r="H363" s="11" t="s">
        <v>875</v>
      </c>
      <c r="I363" s="10" t="s">
        <v>811</v>
      </c>
      <c r="J363" s="10" t="s">
        <v>811</v>
      </c>
      <c r="K363" s="10" t="s">
        <v>811</v>
      </c>
      <c r="L363" s="10"/>
      <c r="M363" s="10" t="s">
        <v>811</v>
      </c>
      <c r="N363" s="10" t="s">
        <v>811</v>
      </c>
      <c r="O363" s="10" t="s">
        <v>811</v>
      </c>
      <c r="P363" s="10"/>
      <c r="Q363" s="10" t="s">
        <v>811</v>
      </c>
      <c r="R363" s="10"/>
      <c r="S363" s="10" t="s">
        <v>811</v>
      </c>
      <c r="T363" s="10" t="s">
        <v>811</v>
      </c>
      <c r="U363" s="10" t="s">
        <v>811</v>
      </c>
      <c r="V363" s="10" t="s">
        <v>811</v>
      </c>
      <c r="W363" s="10" t="s">
        <v>811</v>
      </c>
      <c r="X363" s="10" t="s">
        <v>811</v>
      </c>
      <c r="Y363" s="10" t="s">
        <v>811</v>
      </c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21">
        <f>SUMIF(I363:AY363,"x",I$4:$AY362)</f>
        <v>639900</v>
      </c>
      <c r="BA363" s="15" t="s">
        <v>771</v>
      </c>
      <c r="BB363" s="3" t="s">
        <v>898</v>
      </c>
    </row>
    <row r="364" spans="1:54" s="3" customFormat="1" ht="18" customHeight="1" x14ac:dyDescent="0.25">
      <c r="A364" s="8">
        <f t="shared" si="5"/>
        <v>360</v>
      </c>
      <c r="B364" s="24">
        <v>2405031</v>
      </c>
      <c r="C364" s="9" t="s">
        <v>380</v>
      </c>
      <c r="D364" s="10">
        <v>2001</v>
      </c>
      <c r="E364" s="10" t="s">
        <v>3</v>
      </c>
      <c r="F364" s="10" t="s">
        <v>7</v>
      </c>
      <c r="G364" s="11" t="s">
        <v>860</v>
      </c>
      <c r="H364" s="11" t="s">
        <v>875</v>
      </c>
      <c r="I364" s="10" t="s">
        <v>811</v>
      </c>
      <c r="J364" s="10"/>
      <c r="K364" s="10"/>
      <c r="L364" s="10"/>
      <c r="M364" s="10"/>
      <c r="N364" s="10" t="s">
        <v>811</v>
      </c>
      <c r="O364" s="10" t="s">
        <v>811</v>
      </c>
      <c r="P364" s="10"/>
      <c r="Q364" s="10" t="s">
        <v>811</v>
      </c>
      <c r="R364" s="10"/>
      <c r="S364" s="10" t="s">
        <v>811</v>
      </c>
      <c r="T364" s="10" t="s">
        <v>811</v>
      </c>
      <c r="U364" s="10" t="s">
        <v>811</v>
      </c>
      <c r="V364" s="10" t="s">
        <v>811</v>
      </c>
      <c r="W364" s="10" t="s">
        <v>811</v>
      </c>
      <c r="X364" s="10" t="s">
        <v>811</v>
      </c>
      <c r="Y364" s="10" t="s">
        <v>811</v>
      </c>
      <c r="Z364" s="10"/>
      <c r="AA364" s="10"/>
      <c r="AB364" s="10" t="s">
        <v>811</v>
      </c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21">
        <f>SUMIF(I364:AY364,"x",I$4:$AY363)</f>
        <v>585400</v>
      </c>
      <c r="BA364" s="12">
        <v>0</v>
      </c>
      <c r="BB364" s="3" t="s">
        <v>898</v>
      </c>
    </row>
    <row r="365" spans="1:54" s="3" customFormat="1" ht="18" customHeight="1" x14ac:dyDescent="0.25">
      <c r="A365" s="8">
        <f t="shared" si="5"/>
        <v>361</v>
      </c>
      <c r="B365" s="24">
        <v>2311286</v>
      </c>
      <c r="C365" s="9" t="s">
        <v>381</v>
      </c>
      <c r="D365" s="10">
        <v>2001</v>
      </c>
      <c r="E365" s="10" t="s">
        <v>5</v>
      </c>
      <c r="F365" s="10" t="s">
        <v>7</v>
      </c>
      <c r="G365" s="11" t="s">
        <v>860</v>
      </c>
      <c r="H365" s="11" t="s">
        <v>875</v>
      </c>
      <c r="I365" s="10" t="s">
        <v>811</v>
      </c>
      <c r="J365" s="10" t="s">
        <v>811</v>
      </c>
      <c r="K365" s="10" t="s">
        <v>811</v>
      </c>
      <c r="L365" s="10"/>
      <c r="M365" s="10" t="s">
        <v>811</v>
      </c>
      <c r="N365" s="10" t="s">
        <v>811</v>
      </c>
      <c r="O365" s="10" t="s">
        <v>811</v>
      </c>
      <c r="P365" s="10"/>
      <c r="Q365" s="10" t="s">
        <v>811</v>
      </c>
      <c r="R365" s="10"/>
      <c r="S365" s="10" t="s">
        <v>811</v>
      </c>
      <c r="T365" s="10" t="s">
        <v>811</v>
      </c>
      <c r="U365" s="10" t="s">
        <v>811</v>
      </c>
      <c r="V365" s="10" t="s">
        <v>811</v>
      </c>
      <c r="W365" s="10" t="s">
        <v>811</v>
      </c>
      <c r="X365" s="10" t="s">
        <v>811</v>
      </c>
      <c r="Y365" s="10" t="s">
        <v>811</v>
      </c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21">
        <f>SUMIF(I365:AY365,"x",I$4:$AY364)</f>
        <v>639900</v>
      </c>
      <c r="BA365" s="12">
        <v>0</v>
      </c>
      <c r="BB365" s="3" t="s">
        <v>898</v>
      </c>
    </row>
    <row r="366" spans="1:54" s="3" customFormat="1" ht="18" customHeight="1" x14ac:dyDescent="0.25">
      <c r="A366" s="8">
        <f t="shared" si="5"/>
        <v>362</v>
      </c>
      <c r="B366" s="24">
        <v>2405027</v>
      </c>
      <c r="C366" s="9" t="s">
        <v>382</v>
      </c>
      <c r="D366" s="10">
        <v>2001</v>
      </c>
      <c r="E366" s="10" t="s">
        <v>5</v>
      </c>
      <c r="F366" s="10" t="s">
        <v>7</v>
      </c>
      <c r="G366" s="11" t="s">
        <v>860</v>
      </c>
      <c r="H366" s="11" t="s">
        <v>875</v>
      </c>
      <c r="I366" s="10" t="s">
        <v>811</v>
      </c>
      <c r="J366" s="10" t="s">
        <v>811</v>
      </c>
      <c r="K366" s="10" t="s">
        <v>811</v>
      </c>
      <c r="L366" s="10"/>
      <c r="M366" s="10" t="s">
        <v>811</v>
      </c>
      <c r="N366" s="10" t="s">
        <v>811</v>
      </c>
      <c r="O366" s="10" t="s">
        <v>811</v>
      </c>
      <c r="P366" s="10"/>
      <c r="Q366" s="10" t="s">
        <v>811</v>
      </c>
      <c r="R366" s="10"/>
      <c r="S366" s="10" t="s">
        <v>811</v>
      </c>
      <c r="T366" s="10" t="s">
        <v>811</v>
      </c>
      <c r="U366" s="10" t="s">
        <v>811</v>
      </c>
      <c r="V366" s="10" t="s">
        <v>811</v>
      </c>
      <c r="W366" s="10" t="s">
        <v>811</v>
      </c>
      <c r="X366" s="10" t="s">
        <v>811</v>
      </c>
      <c r="Y366" s="10" t="s">
        <v>811</v>
      </c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21">
        <f>SUMIF(I366:AY366,"x",I$4:$AY365)</f>
        <v>639900</v>
      </c>
      <c r="BA366" s="12">
        <v>0</v>
      </c>
      <c r="BB366" s="3" t="s">
        <v>898</v>
      </c>
    </row>
    <row r="367" spans="1:54" s="3" customFormat="1" ht="18" customHeight="1" x14ac:dyDescent="0.25">
      <c r="A367" s="8">
        <f t="shared" si="5"/>
        <v>363</v>
      </c>
      <c r="B367" s="24">
        <v>2305418</v>
      </c>
      <c r="C367" s="9" t="s">
        <v>383</v>
      </c>
      <c r="D367" s="10">
        <v>2000</v>
      </c>
      <c r="E367" s="10" t="s">
        <v>3</v>
      </c>
      <c r="F367" s="14" t="s">
        <v>7</v>
      </c>
      <c r="G367" s="11" t="s">
        <v>860</v>
      </c>
      <c r="H367" s="11" t="s">
        <v>875</v>
      </c>
      <c r="I367" s="10" t="s">
        <v>811</v>
      </c>
      <c r="J367" s="10"/>
      <c r="K367" s="10"/>
      <c r="L367" s="10"/>
      <c r="M367" s="10"/>
      <c r="N367" s="10" t="s">
        <v>811</v>
      </c>
      <c r="O367" s="10" t="s">
        <v>811</v>
      </c>
      <c r="P367" s="10"/>
      <c r="Q367" s="10" t="s">
        <v>811</v>
      </c>
      <c r="R367" s="10"/>
      <c r="S367" s="10" t="s">
        <v>811</v>
      </c>
      <c r="T367" s="10" t="s">
        <v>811</v>
      </c>
      <c r="U367" s="10" t="s">
        <v>811</v>
      </c>
      <c r="V367" s="10" t="s">
        <v>811</v>
      </c>
      <c r="W367" s="10" t="s">
        <v>811</v>
      </c>
      <c r="X367" s="10" t="s">
        <v>811</v>
      </c>
      <c r="Y367" s="10" t="s">
        <v>811</v>
      </c>
      <c r="Z367" s="10"/>
      <c r="AA367" s="10"/>
      <c r="AB367" s="10" t="s">
        <v>811</v>
      </c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21">
        <f>SUMIF(I367:AY367,"x",I$4:$AY366)</f>
        <v>585400</v>
      </c>
      <c r="BA367" s="12">
        <v>0</v>
      </c>
      <c r="BB367" s="3" t="s">
        <v>898</v>
      </c>
    </row>
    <row r="368" spans="1:54" s="3" customFormat="1" ht="18" customHeight="1" x14ac:dyDescent="0.25">
      <c r="A368" s="8">
        <f t="shared" si="5"/>
        <v>364</v>
      </c>
      <c r="B368" s="24">
        <v>2405040</v>
      </c>
      <c r="C368" s="9" t="s">
        <v>384</v>
      </c>
      <c r="D368" s="10">
        <v>1999</v>
      </c>
      <c r="E368" s="10" t="s">
        <v>5</v>
      </c>
      <c r="F368" s="10" t="s">
        <v>7</v>
      </c>
      <c r="G368" s="11" t="s">
        <v>860</v>
      </c>
      <c r="H368" s="11" t="s">
        <v>875</v>
      </c>
      <c r="I368" s="10" t="s">
        <v>811</v>
      </c>
      <c r="J368" s="10" t="s">
        <v>811</v>
      </c>
      <c r="K368" s="10" t="s">
        <v>811</v>
      </c>
      <c r="L368" s="10"/>
      <c r="M368" s="10" t="s">
        <v>811</v>
      </c>
      <c r="N368" s="10" t="s">
        <v>811</v>
      </c>
      <c r="O368" s="10" t="s">
        <v>811</v>
      </c>
      <c r="P368" s="10"/>
      <c r="Q368" s="10" t="s">
        <v>811</v>
      </c>
      <c r="R368" s="10"/>
      <c r="S368" s="10" t="s">
        <v>811</v>
      </c>
      <c r="T368" s="10" t="s">
        <v>811</v>
      </c>
      <c r="U368" s="10" t="s">
        <v>811</v>
      </c>
      <c r="V368" s="10" t="s">
        <v>811</v>
      </c>
      <c r="W368" s="10" t="s">
        <v>811</v>
      </c>
      <c r="X368" s="10" t="s">
        <v>811</v>
      </c>
      <c r="Y368" s="10" t="s">
        <v>811</v>
      </c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21">
        <f>SUMIF(I368:AY368,"x",I$4:$AY367)</f>
        <v>639900</v>
      </c>
      <c r="BA368" s="12">
        <v>0</v>
      </c>
      <c r="BB368" s="3" t="s">
        <v>898</v>
      </c>
    </row>
    <row r="369" spans="1:54" s="3" customFormat="1" ht="18" customHeight="1" x14ac:dyDescent="0.25">
      <c r="A369" s="8">
        <f t="shared" si="5"/>
        <v>365</v>
      </c>
      <c r="B369" s="24">
        <v>2302061</v>
      </c>
      <c r="C369" s="9" t="s">
        <v>385</v>
      </c>
      <c r="D369" s="10">
        <v>2000</v>
      </c>
      <c r="E369" s="10" t="s">
        <v>3</v>
      </c>
      <c r="F369" s="10" t="s">
        <v>7</v>
      </c>
      <c r="G369" s="11" t="s">
        <v>860</v>
      </c>
      <c r="H369" s="11" t="s">
        <v>875</v>
      </c>
      <c r="I369" s="10" t="s">
        <v>811</v>
      </c>
      <c r="J369" s="10"/>
      <c r="K369" s="10"/>
      <c r="L369" s="10"/>
      <c r="M369" s="10"/>
      <c r="N369" s="10" t="s">
        <v>811</v>
      </c>
      <c r="O369" s="10" t="s">
        <v>811</v>
      </c>
      <c r="P369" s="10"/>
      <c r="Q369" s="10" t="s">
        <v>811</v>
      </c>
      <c r="R369" s="10"/>
      <c r="S369" s="10" t="s">
        <v>811</v>
      </c>
      <c r="T369" s="10" t="s">
        <v>811</v>
      </c>
      <c r="U369" s="10" t="s">
        <v>811</v>
      </c>
      <c r="V369" s="10" t="s">
        <v>811</v>
      </c>
      <c r="W369" s="10" t="s">
        <v>811</v>
      </c>
      <c r="X369" s="10" t="s">
        <v>811</v>
      </c>
      <c r="Y369" s="10" t="s">
        <v>811</v>
      </c>
      <c r="Z369" s="10"/>
      <c r="AA369" s="10"/>
      <c r="AB369" s="10" t="s">
        <v>811</v>
      </c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21">
        <f>SUMIF(I369:AY369,"x",I$4:$AY368)</f>
        <v>585400</v>
      </c>
      <c r="BA369" s="12">
        <v>0</v>
      </c>
      <c r="BB369" s="3" t="s">
        <v>898</v>
      </c>
    </row>
    <row r="370" spans="1:54" s="3" customFormat="1" ht="18" customHeight="1" x14ac:dyDescent="0.25">
      <c r="A370" s="8">
        <f t="shared" si="5"/>
        <v>366</v>
      </c>
      <c r="B370" s="24">
        <v>2310128</v>
      </c>
      <c r="C370" s="9" t="s">
        <v>386</v>
      </c>
      <c r="D370" s="10">
        <v>2001</v>
      </c>
      <c r="E370" s="10" t="s">
        <v>3</v>
      </c>
      <c r="F370" s="10" t="s">
        <v>7</v>
      </c>
      <c r="G370" s="11" t="s">
        <v>860</v>
      </c>
      <c r="H370" s="11" t="s">
        <v>875</v>
      </c>
      <c r="I370" s="10" t="s">
        <v>811</v>
      </c>
      <c r="J370" s="10"/>
      <c r="K370" s="10"/>
      <c r="L370" s="10"/>
      <c r="M370" s="10"/>
      <c r="N370" s="10" t="s">
        <v>811</v>
      </c>
      <c r="O370" s="10" t="s">
        <v>811</v>
      </c>
      <c r="P370" s="10"/>
      <c r="Q370" s="10" t="s">
        <v>811</v>
      </c>
      <c r="R370" s="10"/>
      <c r="S370" s="10" t="s">
        <v>811</v>
      </c>
      <c r="T370" s="10" t="s">
        <v>811</v>
      </c>
      <c r="U370" s="10" t="s">
        <v>811</v>
      </c>
      <c r="V370" s="10" t="s">
        <v>811</v>
      </c>
      <c r="W370" s="10" t="s">
        <v>811</v>
      </c>
      <c r="X370" s="10" t="s">
        <v>811</v>
      </c>
      <c r="Y370" s="10" t="s">
        <v>811</v>
      </c>
      <c r="Z370" s="10"/>
      <c r="AA370" s="10"/>
      <c r="AB370" s="10" t="s">
        <v>811</v>
      </c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21">
        <f>SUMIF(I370:AY370,"x",I$4:$AY369)</f>
        <v>585400</v>
      </c>
      <c r="BA370" s="12">
        <v>0</v>
      </c>
      <c r="BB370" s="3" t="s">
        <v>898</v>
      </c>
    </row>
    <row r="371" spans="1:54" s="3" customFormat="1" ht="18" customHeight="1" x14ac:dyDescent="0.25">
      <c r="A371" s="8">
        <f t="shared" si="5"/>
        <v>367</v>
      </c>
      <c r="B371" s="24">
        <v>2406741</v>
      </c>
      <c r="C371" s="9" t="s">
        <v>387</v>
      </c>
      <c r="D371" s="10">
        <v>2000</v>
      </c>
      <c r="E371" s="10" t="s">
        <v>3</v>
      </c>
      <c r="F371" s="10" t="s">
        <v>7</v>
      </c>
      <c r="G371" s="11" t="s">
        <v>860</v>
      </c>
      <c r="H371" s="11" t="s">
        <v>875</v>
      </c>
      <c r="I371" s="10" t="s">
        <v>811</v>
      </c>
      <c r="J371" s="10"/>
      <c r="K371" s="10"/>
      <c r="L371" s="10"/>
      <c r="M371" s="10"/>
      <c r="N371" s="10" t="s">
        <v>811</v>
      </c>
      <c r="O371" s="10" t="s">
        <v>811</v>
      </c>
      <c r="P371" s="10"/>
      <c r="Q371" s="10" t="s">
        <v>811</v>
      </c>
      <c r="R371" s="10"/>
      <c r="S371" s="10" t="s">
        <v>811</v>
      </c>
      <c r="T371" s="10" t="s">
        <v>811</v>
      </c>
      <c r="U371" s="10" t="s">
        <v>811</v>
      </c>
      <c r="V371" s="10" t="s">
        <v>811</v>
      </c>
      <c r="W371" s="10" t="s">
        <v>811</v>
      </c>
      <c r="X371" s="10" t="s">
        <v>811</v>
      </c>
      <c r="Y371" s="10" t="s">
        <v>811</v>
      </c>
      <c r="Z371" s="10"/>
      <c r="AA371" s="10"/>
      <c r="AB371" s="10" t="s">
        <v>811</v>
      </c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21">
        <f>SUMIF(I371:AY371,"x",I$4:$AY370)</f>
        <v>585400</v>
      </c>
      <c r="BA371" s="12">
        <v>0</v>
      </c>
      <c r="BB371" s="3" t="s">
        <v>898</v>
      </c>
    </row>
    <row r="372" spans="1:54" s="3" customFormat="1" ht="18" customHeight="1" x14ac:dyDescent="0.25">
      <c r="A372" s="8">
        <f t="shared" si="5"/>
        <v>368</v>
      </c>
      <c r="B372" s="24">
        <v>2408720</v>
      </c>
      <c r="C372" s="9" t="s">
        <v>388</v>
      </c>
      <c r="D372" s="10">
        <v>2002</v>
      </c>
      <c r="E372" s="10" t="s">
        <v>5</v>
      </c>
      <c r="F372" s="10" t="s">
        <v>7</v>
      </c>
      <c r="G372" s="11" t="s">
        <v>860</v>
      </c>
      <c r="H372" s="11" t="s">
        <v>875</v>
      </c>
      <c r="I372" s="10" t="s">
        <v>811</v>
      </c>
      <c r="J372" s="10" t="s">
        <v>811</v>
      </c>
      <c r="K372" s="10" t="s">
        <v>811</v>
      </c>
      <c r="L372" s="10"/>
      <c r="M372" s="10" t="s">
        <v>811</v>
      </c>
      <c r="N372" s="10" t="s">
        <v>811</v>
      </c>
      <c r="O372" s="10" t="s">
        <v>811</v>
      </c>
      <c r="P372" s="10"/>
      <c r="Q372" s="10" t="s">
        <v>811</v>
      </c>
      <c r="R372" s="10"/>
      <c r="S372" s="10" t="s">
        <v>811</v>
      </c>
      <c r="T372" s="10" t="s">
        <v>811</v>
      </c>
      <c r="U372" s="10" t="s">
        <v>811</v>
      </c>
      <c r="V372" s="10" t="s">
        <v>811</v>
      </c>
      <c r="W372" s="10" t="s">
        <v>811</v>
      </c>
      <c r="X372" s="10" t="s">
        <v>811</v>
      </c>
      <c r="Y372" s="10" t="s">
        <v>811</v>
      </c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21">
        <f>SUMIF(I372:AY372,"x",I$4:$AY371)</f>
        <v>639900</v>
      </c>
      <c r="BA372" s="12">
        <v>0</v>
      </c>
      <c r="BB372" s="3" t="s">
        <v>898</v>
      </c>
    </row>
    <row r="373" spans="1:54" s="3" customFormat="1" ht="18" customHeight="1" x14ac:dyDescent="0.25">
      <c r="A373" s="8">
        <f t="shared" si="5"/>
        <v>369</v>
      </c>
      <c r="B373" s="24">
        <v>23103155</v>
      </c>
      <c r="C373" s="9" t="s">
        <v>389</v>
      </c>
      <c r="D373" s="10">
        <v>2001</v>
      </c>
      <c r="E373" s="10" t="s">
        <v>5</v>
      </c>
      <c r="F373" s="14" t="s">
        <v>7</v>
      </c>
      <c r="G373" s="11" t="s">
        <v>860</v>
      </c>
      <c r="H373" s="11" t="s">
        <v>875</v>
      </c>
      <c r="I373" s="10" t="s">
        <v>811</v>
      </c>
      <c r="J373" s="10" t="s">
        <v>811</v>
      </c>
      <c r="K373" s="10" t="s">
        <v>811</v>
      </c>
      <c r="L373" s="10"/>
      <c r="M373" s="10" t="s">
        <v>811</v>
      </c>
      <c r="N373" s="10" t="s">
        <v>811</v>
      </c>
      <c r="O373" s="10" t="s">
        <v>811</v>
      </c>
      <c r="P373" s="10"/>
      <c r="Q373" s="10" t="s">
        <v>811</v>
      </c>
      <c r="R373" s="10"/>
      <c r="S373" s="10" t="s">
        <v>811</v>
      </c>
      <c r="T373" s="10" t="s">
        <v>811</v>
      </c>
      <c r="U373" s="10" t="s">
        <v>811</v>
      </c>
      <c r="V373" s="10" t="s">
        <v>811</v>
      </c>
      <c r="W373" s="10" t="s">
        <v>811</v>
      </c>
      <c r="X373" s="10" t="s">
        <v>811</v>
      </c>
      <c r="Y373" s="10" t="s">
        <v>811</v>
      </c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21">
        <f>SUMIF(I373:AY373,"x",I$4:$AY372)</f>
        <v>639900</v>
      </c>
      <c r="BA373" s="12">
        <v>0</v>
      </c>
      <c r="BB373" s="3" t="s">
        <v>898</v>
      </c>
    </row>
    <row r="374" spans="1:54" s="3" customFormat="1" ht="18" customHeight="1" x14ac:dyDescent="0.25">
      <c r="A374" s="8">
        <f t="shared" si="5"/>
        <v>370</v>
      </c>
      <c r="B374" s="24">
        <v>20111122</v>
      </c>
      <c r="C374" s="9" t="s">
        <v>390</v>
      </c>
      <c r="D374" s="10">
        <v>1998</v>
      </c>
      <c r="E374" s="10" t="s">
        <v>3</v>
      </c>
      <c r="F374" s="10" t="s">
        <v>7</v>
      </c>
      <c r="G374" s="11" t="s">
        <v>877</v>
      </c>
      <c r="H374" s="11" t="s">
        <v>875</v>
      </c>
      <c r="I374" s="10" t="s">
        <v>811</v>
      </c>
      <c r="J374" s="10"/>
      <c r="K374" s="10"/>
      <c r="L374" s="10"/>
      <c r="M374" s="10"/>
      <c r="N374" s="10" t="s">
        <v>811</v>
      </c>
      <c r="O374" s="10" t="s">
        <v>811</v>
      </c>
      <c r="P374" s="10"/>
      <c r="Q374" s="10" t="s">
        <v>811</v>
      </c>
      <c r="R374" s="10"/>
      <c r="S374" s="10" t="s">
        <v>811</v>
      </c>
      <c r="T374" s="10" t="s">
        <v>811</v>
      </c>
      <c r="U374" s="10" t="s">
        <v>811</v>
      </c>
      <c r="V374" s="10" t="s">
        <v>811</v>
      </c>
      <c r="W374" s="10" t="s">
        <v>811</v>
      </c>
      <c r="X374" s="10" t="s">
        <v>811</v>
      </c>
      <c r="Y374" s="10" t="s">
        <v>811</v>
      </c>
      <c r="Z374" s="10"/>
      <c r="AA374" s="10"/>
      <c r="AB374" s="10" t="s">
        <v>811</v>
      </c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21">
        <f>SUMIF(I374:AY374,"x",I$4:$AY373)</f>
        <v>585400</v>
      </c>
      <c r="BA374" s="12">
        <v>0</v>
      </c>
      <c r="BB374" s="3" t="s">
        <v>898</v>
      </c>
    </row>
    <row r="375" spans="1:54" s="3" customFormat="1" ht="18" customHeight="1" x14ac:dyDescent="0.25">
      <c r="A375" s="8">
        <f t="shared" si="5"/>
        <v>371</v>
      </c>
      <c r="B375" s="24">
        <v>2110025</v>
      </c>
      <c r="C375" s="9" t="s">
        <v>391</v>
      </c>
      <c r="D375" s="10">
        <v>1993</v>
      </c>
      <c r="E375" s="10" t="s">
        <v>3</v>
      </c>
      <c r="F375" s="10" t="s">
        <v>7</v>
      </c>
      <c r="G375" s="11" t="s">
        <v>840</v>
      </c>
      <c r="H375" s="11" t="s">
        <v>875</v>
      </c>
      <c r="I375" s="10" t="s">
        <v>811</v>
      </c>
      <c r="J375" s="10"/>
      <c r="K375" s="10"/>
      <c r="L375" s="10"/>
      <c r="M375" s="10"/>
      <c r="N375" s="10" t="s">
        <v>811</v>
      </c>
      <c r="O375" s="10" t="s">
        <v>811</v>
      </c>
      <c r="P375" s="10"/>
      <c r="Q375" s="10" t="s">
        <v>811</v>
      </c>
      <c r="R375" s="10"/>
      <c r="S375" s="10" t="s">
        <v>811</v>
      </c>
      <c r="T375" s="10" t="s">
        <v>811</v>
      </c>
      <c r="U375" s="10" t="s">
        <v>811</v>
      </c>
      <c r="V375" s="10" t="s">
        <v>811</v>
      </c>
      <c r="W375" s="10" t="s">
        <v>811</v>
      </c>
      <c r="X375" s="10" t="s">
        <v>811</v>
      </c>
      <c r="Y375" s="10" t="s">
        <v>811</v>
      </c>
      <c r="Z375" s="10"/>
      <c r="AA375" s="10"/>
      <c r="AB375" s="10" t="s">
        <v>811</v>
      </c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21">
        <f>SUMIF(I375:AY375,"x",I$4:$AY374)</f>
        <v>585400</v>
      </c>
      <c r="BA375" s="12">
        <v>0</v>
      </c>
      <c r="BB375" s="3" t="s">
        <v>898</v>
      </c>
    </row>
    <row r="376" spans="1:54" s="3" customFormat="1" ht="18" customHeight="1" x14ac:dyDescent="0.25">
      <c r="A376" s="8">
        <f t="shared" si="5"/>
        <v>372</v>
      </c>
      <c r="B376" s="24">
        <v>2106145</v>
      </c>
      <c r="C376" s="9" t="s">
        <v>392</v>
      </c>
      <c r="D376" s="10">
        <v>1995</v>
      </c>
      <c r="E376" s="10" t="s">
        <v>5</v>
      </c>
      <c r="F376" s="10" t="s">
        <v>7</v>
      </c>
      <c r="G376" s="11" t="s">
        <v>877</v>
      </c>
      <c r="H376" s="11" t="s">
        <v>875</v>
      </c>
      <c r="I376" s="10" t="s">
        <v>811</v>
      </c>
      <c r="J376" s="10" t="s">
        <v>811</v>
      </c>
      <c r="K376" s="10" t="s">
        <v>811</v>
      </c>
      <c r="L376" s="10"/>
      <c r="M376" s="10" t="s">
        <v>811</v>
      </c>
      <c r="N376" s="10" t="s">
        <v>811</v>
      </c>
      <c r="O376" s="10" t="s">
        <v>811</v>
      </c>
      <c r="P376" s="10"/>
      <c r="Q376" s="10" t="s">
        <v>811</v>
      </c>
      <c r="R376" s="10"/>
      <c r="S376" s="10" t="s">
        <v>811</v>
      </c>
      <c r="T376" s="10" t="s">
        <v>811</v>
      </c>
      <c r="U376" s="10" t="s">
        <v>811</v>
      </c>
      <c r="V376" s="10" t="s">
        <v>811</v>
      </c>
      <c r="W376" s="10" t="s">
        <v>811</v>
      </c>
      <c r="X376" s="10" t="s">
        <v>811</v>
      </c>
      <c r="Y376" s="10" t="s">
        <v>811</v>
      </c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21">
        <f>SUMIF(I376:AY376,"x",I$4:$AY375)</f>
        <v>639900</v>
      </c>
      <c r="BA376" s="12">
        <v>0</v>
      </c>
      <c r="BB376" s="3" t="s">
        <v>898</v>
      </c>
    </row>
    <row r="377" spans="1:54" s="3" customFormat="1" ht="18" customHeight="1" x14ac:dyDescent="0.25">
      <c r="A377" s="8">
        <f t="shared" si="5"/>
        <v>373</v>
      </c>
      <c r="B377" s="24">
        <v>2202054</v>
      </c>
      <c r="C377" s="9" t="s">
        <v>393</v>
      </c>
      <c r="D377" s="10">
        <v>1999</v>
      </c>
      <c r="E377" s="10" t="s">
        <v>5</v>
      </c>
      <c r="F377" s="10" t="s">
        <v>7</v>
      </c>
      <c r="G377" s="11" t="s">
        <v>877</v>
      </c>
      <c r="H377" s="11" t="s">
        <v>875</v>
      </c>
      <c r="I377" s="10" t="s">
        <v>811</v>
      </c>
      <c r="J377" s="10" t="s">
        <v>811</v>
      </c>
      <c r="K377" s="10" t="s">
        <v>811</v>
      </c>
      <c r="L377" s="10" t="s">
        <v>811</v>
      </c>
      <c r="M377" s="10" t="s">
        <v>811</v>
      </c>
      <c r="N377" s="10" t="s">
        <v>811</v>
      </c>
      <c r="O377" s="10" t="s">
        <v>811</v>
      </c>
      <c r="P377" s="10"/>
      <c r="Q377" s="10" t="s">
        <v>811</v>
      </c>
      <c r="R377" s="10"/>
      <c r="S377" s="10" t="s">
        <v>811</v>
      </c>
      <c r="T377" s="10" t="s">
        <v>811</v>
      </c>
      <c r="U377" s="10" t="s">
        <v>811</v>
      </c>
      <c r="V377" s="10" t="s">
        <v>811</v>
      </c>
      <c r="W377" s="10" t="s">
        <v>811</v>
      </c>
      <c r="X377" s="10" t="s">
        <v>811</v>
      </c>
      <c r="Y377" s="10" t="s">
        <v>811</v>
      </c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21">
        <f>SUMIF(I377:AY377,"x",I$4:$AY376)</f>
        <v>744900</v>
      </c>
      <c r="BA377" s="12">
        <v>0</v>
      </c>
      <c r="BB377" s="3" t="s">
        <v>898</v>
      </c>
    </row>
    <row r="378" spans="1:54" s="3" customFormat="1" ht="18" customHeight="1" x14ac:dyDescent="0.25">
      <c r="A378" s="8">
        <f t="shared" si="5"/>
        <v>374</v>
      </c>
      <c r="B378" s="24">
        <v>2307448</v>
      </c>
      <c r="C378" s="9" t="s">
        <v>394</v>
      </c>
      <c r="D378" s="10">
        <v>1998</v>
      </c>
      <c r="E378" s="10" t="s">
        <v>5</v>
      </c>
      <c r="F378" s="10" t="s">
        <v>7</v>
      </c>
      <c r="G378" s="11" t="s">
        <v>877</v>
      </c>
      <c r="H378" s="11" t="s">
        <v>875</v>
      </c>
      <c r="I378" s="10" t="s">
        <v>811</v>
      </c>
      <c r="J378" s="10" t="s">
        <v>811</v>
      </c>
      <c r="K378" s="10" t="s">
        <v>811</v>
      </c>
      <c r="L378" s="10"/>
      <c r="M378" s="10" t="s">
        <v>811</v>
      </c>
      <c r="N378" s="10" t="s">
        <v>811</v>
      </c>
      <c r="O378" s="10" t="s">
        <v>811</v>
      </c>
      <c r="P378" s="10"/>
      <c r="Q378" s="10" t="s">
        <v>811</v>
      </c>
      <c r="R378" s="10"/>
      <c r="S378" s="10" t="s">
        <v>811</v>
      </c>
      <c r="T378" s="10" t="s">
        <v>811</v>
      </c>
      <c r="U378" s="10" t="s">
        <v>811</v>
      </c>
      <c r="V378" s="10" t="s">
        <v>811</v>
      </c>
      <c r="W378" s="10" t="s">
        <v>811</v>
      </c>
      <c r="X378" s="10" t="s">
        <v>811</v>
      </c>
      <c r="Y378" s="10" t="s">
        <v>811</v>
      </c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21">
        <f>SUMIF(I378:AY378,"x",I$4:$AY377)</f>
        <v>639900</v>
      </c>
      <c r="BA378" s="15" t="s">
        <v>771</v>
      </c>
      <c r="BB378" s="3" t="s">
        <v>898</v>
      </c>
    </row>
    <row r="379" spans="1:54" s="3" customFormat="1" ht="18" customHeight="1" x14ac:dyDescent="0.25">
      <c r="A379" s="8">
        <f t="shared" si="5"/>
        <v>375</v>
      </c>
      <c r="B379" s="24">
        <v>2303500</v>
      </c>
      <c r="C379" s="9" t="s">
        <v>395</v>
      </c>
      <c r="D379" s="10">
        <v>2000</v>
      </c>
      <c r="E379" s="10" t="s">
        <v>5</v>
      </c>
      <c r="F379" s="14" t="s">
        <v>7</v>
      </c>
      <c r="G379" s="11" t="s">
        <v>877</v>
      </c>
      <c r="H379" s="11" t="s">
        <v>875</v>
      </c>
      <c r="I379" s="10" t="s">
        <v>811</v>
      </c>
      <c r="J379" s="10" t="s">
        <v>811</v>
      </c>
      <c r="K379" s="10" t="s">
        <v>811</v>
      </c>
      <c r="L379" s="10"/>
      <c r="M379" s="10" t="s">
        <v>811</v>
      </c>
      <c r="N379" s="10" t="s">
        <v>811</v>
      </c>
      <c r="O379" s="10" t="s">
        <v>811</v>
      </c>
      <c r="P379" s="10"/>
      <c r="Q379" s="10" t="s">
        <v>811</v>
      </c>
      <c r="R379" s="10"/>
      <c r="S379" s="10" t="s">
        <v>811</v>
      </c>
      <c r="T379" s="10" t="s">
        <v>811</v>
      </c>
      <c r="U379" s="10" t="s">
        <v>811</v>
      </c>
      <c r="V379" s="10" t="s">
        <v>811</v>
      </c>
      <c r="W379" s="10" t="s">
        <v>811</v>
      </c>
      <c r="X379" s="10" t="s">
        <v>811</v>
      </c>
      <c r="Y379" s="10" t="s">
        <v>811</v>
      </c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21">
        <f>SUMIF(I379:AY379,"x",I$4:$AY378)</f>
        <v>639900</v>
      </c>
      <c r="BA379" s="12">
        <v>0</v>
      </c>
      <c r="BB379" s="3" t="s">
        <v>898</v>
      </c>
    </row>
    <row r="380" spans="1:54" s="3" customFormat="1" ht="18" customHeight="1" x14ac:dyDescent="0.25">
      <c r="A380" s="8">
        <f t="shared" si="5"/>
        <v>376</v>
      </c>
      <c r="B380" s="24">
        <v>2306764</v>
      </c>
      <c r="C380" s="9" t="s">
        <v>396</v>
      </c>
      <c r="D380" s="10">
        <v>2000</v>
      </c>
      <c r="E380" s="10" t="s">
        <v>5</v>
      </c>
      <c r="F380" s="14" t="s">
        <v>7</v>
      </c>
      <c r="G380" s="11" t="s">
        <v>877</v>
      </c>
      <c r="H380" s="11" t="s">
        <v>875</v>
      </c>
      <c r="I380" s="10" t="s">
        <v>811</v>
      </c>
      <c r="J380" s="10" t="s">
        <v>811</v>
      </c>
      <c r="K380" s="10" t="s">
        <v>811</v>
      </c>
      <c r="L380" s="10"/>
      <c r="M380" s="10" t="s">
        <v>811</v>
      </c>
      <c r="N380" s="10" t="s">
        <v>811</v>
      </c>
      <c r="O380" s="10" t="s">
        <v>811</v>
      </c>
      <c r="P380" s="10"/>
      <c r="Q380" s="10" t="s">
        <v>811</v>
      </c>
      <c r="R380" s="10"/>
      <c r="S380" s="10" t="s">
        <v>811</v>
      </c>
      <c r="T380" s="10" t="s">
        <v>811</v>
      </c>
      <c r="U380" s="10" t="s">
        <v>811</v>
      </c>
      <c r="V380" s="10" t="s">
        <v>811</v>
      </c>
      <c r="W380" s="10" t="s">
        <v>811</v>
      </c>
      <c r="X380" s="10" t="s">
        <v>811</v>
      </c>
      <c r="Y380" s="10" t="s">
        <v>811</v>
      </c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21">
        <f>SUMIF(I380:AY380,"x",I$4:$AY379)</f>
        <v>639900</v>
      </c>
      <c r="BA380" s="12">
        <v>0</v>
      </c>
      <c r="BB380" s="3" t="s">
        <v>898</v>
      </c>
    </row>
    <row r="381" spans="1:54" s="3" customFormat="1" ht="18" customHeight="1" x14ac:dyDescent="0.25">
      <c r="A381" s="8">
        <f t="shared" si="5"/>
        <v>377</v>
      </c>
      <c r="B381" s="24">
        <v>2204932</v>
      </c>
      <c r="C381" s="9" t="s">
        <v>397</v>
      </c>
      <c r="D381" s="10">
        <v>1996</v>
      </c>
      <c r="E381" s="10" t="s">
        <v>5</v>
      </c>
      <c r="F381" s="10" t="s">
        <v>7</v>
      </c>
      <c r="G381" s="11" t="s">
        <v>877</v>
      </c>
      <c r="H381" s="11" t="s">
        <v>875</v>
      </c>
      <c r="I381" s="10" t="s">
        <v>811</v>
      </c>
      <c r="J381" s="10" t="s">
        <v>811</v>
      </c>
      <c r="K381" s="10" t="s">
        <v>811</v>
      </c>
      <c r="L381" s="10" t="s">
        <v>811</v>
      </c>
      <c r="M381" s="10" t="s">
        <v>811</v>
      </c>
      <c r="N381" s="10" t="s">
        <v>811</v>
      </c>
      <c r="O381" s="10" t="s">
        <v>811</v>
      </c>
      <c r="P381" s="10"/>
      <c r="Q381" s="10" t="s">
        <v>811</v>
      </c>
      <c r="R381" s="10"/>
      <c r="S381" s="10" t="s">
        <v>811</v>
      </c>
      <c r="T381" s="10" t="s">
        <v>811</v>
      </c>
      <c r="U381" s="10" t="s">
        <v>811</v>
      </c>
      <c r="V381" s="10" t="s">
        <v>811</v>
      </c>
      <c r="W381" s="10" t="s">
        <v>811</v>
      </c>
      <c r="X381" s="10" t="s">
        <v>811</v>
      </c>
      <c r="Y381" s="10" t="s">
        <v>811</v>
      </c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21">
        <f>SUMIF(I381:AY381,"x",I$4:$AY380)</f>
        <v>744900</v>
      </c>
      <c r="BA381" s="12">
        <v>0</v>
      </c>
      <c r="BB381" s="3" t="s">
        <v>898</v>
      </c>
    </row>
    <row r="382" spans="1:54" s="3" customFormat="1" ht="18" customHeight="1" x14ac:dyDescent="0.25">
      <c r="A382" s="8">
        <f t="shared" si="5"/>
        <v>378</v>
      </c>
      <c r="B382" s="24">
        <v>2211241</v>
      </c>
      <c r="C382" s="9" t="s">
        <v>398</v>
      </c>
      <c r="D382" s="10">
        <v>1999</v>
      </c>
      <c r="E382" s="10" t="s">
        <v>5</v>
      </c>
      <c r="F382" s="10" t="s">
        <v>7</v>
      </c>
      <c r="G382" s="11" t="s">
        <v>877</v>
      </c>
      <c r="H382" s="11" t="s">
        <v>875</v>
      </c>
      <c r="I382" s="10" t="s">
        <v>811</v>
      </c>
      <c r="J382" s="10" t="s">
        <v>811</v>
      </c>
      <c r="K382" s="10" t="s">
        <v>811</v>
      </c>
      <c r="L382" s="10"/>
      <c r="M382" s="10" t="s">
        <v>811</v>
      </c>
      <c r="N382" s="10" t="s">
        <v>811</v>
      </c>
      <c r="O382" s="10" t="s">
        <v>811</v>
      </c>
      <c r="P382" s="10"/>
      <c r="Q382" s="10" t="s">
        <v>811</v>
      </c>
      <c r="R382" s="10"/>
      <c r="S382" s="10" t="s">
        <v>811</v>
      </c>
      <c r="T382" s="10" t="s">
        <v>811</v>
      </c>
      <c r="U382" s="10" t="s">
        <v>811</v>
      </c>
      <c r="V382" s="10" t="s">
        <v>811</v>
      </c>
      <c r="W382" s="10" t="s">
        <v>811</v>
      </c>
      <c r="X382" s="10" t="s">
        <v>811</v>
      </c>
      <c r="Y382" s="10" t="s">
        <v>811</v>
      </c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21">
        <f>SUMIF(I382:AY382,"x",I$4:$AY381)</f>
        <v>639900</v>
      </c>
      <c r="BA382" s="12">
        <v>0</v>
      </c>
      <c r="BB382" s="3" t="s">
        <v>898</v>
      </c>
    </row>
    <row r="383" spans="1:54" s="3" customFormat="1" ht="18" customHeight="1" x14ac:dyDescent="0.25">
      <c r="A383" s="8">
        <f t="shared" si="5"/>
        <v>379</v>
      </c>
      <c r="B383" s="24">
        <v>1112125</v>
      </c>
      <c r="C383" s="9" t="s">
        <v>399</v>
      </c>
      <c r="D383" s="10">
        <v>1989</v>
      </c>
      <c r="E383" s="10" t="s">
        <v>5</v>
      </c>
      <c r="F383" s="14" t="s">
        <v>7</v>
      </c>
      <c r="G383" s="11" t="s">
        <v>877</v>
      </c>
      <c r="H383" s="11" t="s">
        <v>875</v>
      </c>
      <c r="I383" s="10" t="s">
        <v>811</v>
      </c>
      <c r="J383" s="10" t="s">
        <v>811</v>
      </c>
      <c r="K383" s="10" t="s">
        <v>811</v>
      </c>
      <c r="L383" s="10" t="s">
        <v>811</v>
      </c>
      <c r="M383" s="10" t="s">
        <v>811</v>
      </c>
      <c r="N383" s="10" t="s">
        <v>811</v>
      </c>
      <c r="O383" s="10" t="s">
        <v>811</v>
      </c>
      <c r="P383" s="10"/>
      <c r="Q383" s="10" t="s">
        <v>811</v>
      </c>
      <c r="R383" s="10"/>
      <c r="S383" s="10" t="s">
        <v>811</v>
      </c>
      <c r="T383" s="10" t="s">
        <v>811</v>
      </c>
      <c r="U383" s="10" t="s">
        <v>811</v>
      </c>
      <c r="V383" s="10" t="s">
        <v>811</v>
      </c>
      <c r="W383" s="10" t="s">
        <v>811</v>
      </c>
      <c r="X383" s="10" t="s">
        <v>811</v>
      </c>
      <c r="Y383" s="10" t="s">
        <v>811</v>
      </c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21">
        <f>SUMIF(I383:AY383,"x",I$4:$AY382)</f>
        <v>744900</v>
      </c>
      <c r="BA383" s="12">
        <v>0</v>
      </c>
      <c r="BB383" s="3" t="s">
        <v>898</v>
      </c>
    </row>
    <row r="384" spans="1:54" s="3" customFormat="1" ht="18" customHeight="1" x14ac:dyDescent="0.25">
      <c r="A384" s="8">
        <f t="shared" si="5"/>
        <v>380</v>
      </c>
      <c r="B384" s="24">
        <v>1909203</v>
      </c>
      <c r="C384" s="9" t="s">
        <v>400</v>
      </c>
      <c r="D384" s="10">
        <v>1996</v>
      </c>
      <c r="E384" s="10" t="s">
        <v>5</v>
      </c>
      <c r="F384" s="10" t="s">
        <v>7</v>
      </c>
      <c r="G384" s="11" t="s">
        <v>877</v>
      </c>
      <c r="H384" s="11" t="s">
        <v>875</v>
      </c>
      <c r="I384" s="10" t="s">
        <v>811</v>
      </c>
      <c r="J384" s="10" t="s">
        <v>811</v>
      </c>
      <c r="K384" s="10" t="s">
        <v>811</v>
      </c>
      <c r="L384" s="10"/>
      <c r="M384" s="10" t="s">
        <v>811</v>
      </c>
      <c r="N384" s="10" t="s">
        <v>811</v>
      </c>
      <c r="O384" s="10" t="s">
        <v>811</v>
      </c>
      <c r="P384" s="10"/>
      <c r="Q384" s="10" t="s">
        <v>811</v>
      </c>
      <c r="R384" s="10"/>
      <c r="S384" s="10" t="s">
        <v>811</v>
      </c>
      <c r="T384" s="10" t="s">
        <v>811</v>
      </c>
      <c r="U384" s="10" t="s">
        <v>811</v>
      </c>
      <c r="V384" s="10" t="s">
        <v>811</v>
      </c>
      <c r="W384" s="10" t="s">
        <v>811</v>
      </c>
      <c r="X384" s="10" t="s">
        <v>811</v>
      </c>
      <c r="Y384" s="10" t="s">
        <v>811</v>
      </c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21">
        <f>SUMIF(I384:AY384,"x",I$4:$AY383)</f>
        <v>639900</v>
      </c>
      <c r="BA384" s="12">
        <v>0</v>
      </c>
      <c r="BB384" s="3" t="s">
        <v>898</v>
      </c>
    </row>
    <row r="385" spans="1:54" s="3" customFormat="1" ht="18" customHeight="1" x14ac:dyDescent="0.25">
      <c r="A385" s="8">
        <f t="shared" si="5"/>
        <v>381</v>
      </c>
      <c r="B385" s="24">
        <v>2408702</v>
      </c>
      <c r="C385" s="9" t="s">
        <v>401</v>
      </c>
      <c r="D385" s="10">
        <v>2001</v>
      </c>
      <c r="E385" s="10" t="s">
        <v>5</v>
      </c>
      <c r="F385" s="10" t="s">
        <v>7</v>
      </c>
      <c r="G385" s="11" t="s">
        <v>877</v>
      </c>
      <c r="H385" s="11" t="s">
        <v>875</v>
      </c>
      <c r="I385" s="10" t="s">
        <v>811</v>
      </c>
      <c r="J385" s="10" t="s">
        <v>811</v>
      </c>
      <c r="K385" s="10" t="s">
        <v>811</v>
      </c>
      <c r="L385" s="10"/>
      <c r="M385" s="10" t="s">
        <v>811</v>
      </c>
      <c r="N385" s="10" t="s">
        <v>811</v>
      </c>
      <c r="O385" s="10" t="s">
        <v>811</v>
      </c>
      <c r="P385" s="10"/>
      <c r="Q385" s="10" t="s">
        <v>811</v>
      </c>
      <c r="R385" s="10"/>
      <c r="S385" s="10" t="s">
        <v>811</v>
      </c>
      <c r="T385" s="10" t="s">
        <v>811</v>
      </c>
      <c r="U385" s="10" t="s">
        <v>811</v>
      </c>
      <c r="V385" s="10" t="s">
        <v>811</v>
      </c>
      <c r="W385" s="10" t="s">
        <v>811</v>
      </c>
      <c r="X385" s="10" t="s">
        <v>811</v>
      </c>
      <c r="Y385" s="10" t="s">
        <v>811</v>
      </c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21">
        <f>SUMIF(I385:AY385,"x",I$4:$AY384)</f>
        <v>639900</v>
      </c>
      <c r="BA385" s="12">
        <v>0</v>
      </c>
      <c r="BB385" s="3" t="s">
        <v>898</v>
      </c>
    </row>
    <row r="386" spans="1:54" s="3" customFormat="1" ht="18" customHeight="1" x14ac:dyDescent="0.25">
      <c r="A386" s="8">
        <f t="shared" si="5"/>
        <v>382</v>
      </c>
      <c r="B386" s="24">
        <v>1008073</v>
      </c>
      <c r="C386" s="9" t="s">
        <v>402</v>
      </c>
      <c r="D386" s="10">
        <v>1988</v>
      </c>
      <c r="E386" s="10" t="s">
        <v>3</v>
      </c>
      <c r="F386" s="10" t="s">
        <v>8</v>
      </c>
      <c r="G386" s="11" t="s">
        <v>877</v>
      </c>
      <c r="H386" s="11" t="s">
        <v>875</v>
      </c>
      <c r="I386" s="10" t="s">
        <v>811</v>
      </c>
      <c r="J386" s="10"/>
      <c r="K386" s="10"/>
      <c r="L386" s="10"/>
      <c r="M386" s="10"/>
      <c r="N386" s="10" t="s">
        <v>811</v>
      </c>
      <c r="O386" s="10" t="s">
        <v>811</v>
      </c>
      <c r="P386" s="10" t="s">
        <v>811</v>
      </c>
      <c r="Q386" s="10"/>
      <c r="R386" s="10"/>
      <c r="S386" s="10" t="s">
        <v>811</v>
      </c>
      <c r="T386" s="10" t="s">
        <v>811</v>
      </c>
      <c r="U386" s="10" t="s">
        <v>811</v>
      </c>
      <c r="V386" s="10" t="s">
        <v>811</v>
      </c>
      <c r="W386" s="10" t="s">
        <v>811</v>
      </c>
      <c r="X386" s="10" t="s">
        <v>811</v>
      </c>
      <c r="Y386" s="10" t="s">
        <v>811</v>
      </c>
      <c r="Z386" s="10" t="s">
        <v>811</v>
      </c>
      <c r="AA386" s="10" t="s">
        <v>811</v>
      </c>
      <c r="AB386" s="10" t="s">
        <v>811</v>
      </c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21">
        <f>SUMIF(I386:AY386,"x",I$4:$AY385)</f>
        <v>869300</v>
      </c>
      <c r="BA386" s="12">
        <v>0</v>
      </c>
      <c r="BB386" s="3" t="s">
        <v>898</v>
      </c>
    </row>
    <row r="387" spans="1:54" s="3" customFormat="1" ht="18" customHeight="1" x14ac:dyDescent="0.25">
      <c r="A387" s="8">
        <f t="shared" si="5"/>
        <v>383</v>
      </c>
      <c r="B387" s="24">
        <v>2305230</v>
      </c>
      <c r="C387" s="9" t="s">
        <v>403</v>
      </c>
      <c r="D387" s="10">
        <v>2000</v>
      </c>
      <c r="E387" s="10" t="s">
        <v>3</v>
      </c>
      <c r="F387" s="10" t="s">
        <v>7</v>
      </c>
      <c r="G387" s="11" t="s">
        <v>877</v>
      </c>
      <c r="H387" s="11" t="s">
        <v>875</v>
      </c>
      <c r="I387" s="10" t="s">
        <v>811</v>
      </c>
      <c r="J387" s="10"/>
      <c r="K387" s="10"/>
      <c r="L387" s="10"/>
      <c r="M387" s="10"/>
      <c r="N387" s="10" t="s">
        <v>811</v>
      </c>
      <c r="O387" s="10" t="s">
        <v>811</v>
      </c>
      <c r="P387" s="10"/>
      <c r="Q387" s="10" t="s">
        <v>811</v>
      </c>
      <c r="R387" s="10"/>
      <c r="S387" s="10" t="s">
        <v>811</v>
      </c>
      <c r="T387" s="10" t="s">
        <v>811</v>
      </c>
      <c r="U387" s="10" t="s">
        <v>811</v>
      </c>
      <c r="V387" s="10" t="s">
        <v>811</v>
      </c>
      <c r="W387" s="10" t="s">
        <v>811</v>
      </c>
      <c r="X387" s="10" t="s">
        <v>811</v>
      </c>
      <c r="Y387" s="10" t="s">
        <v>811</v>
      </c>
      <c r="Z387" s="10"/>
      <c r="AA387" s="10"/>
      <c r="AB387" s="10" t="s">
        <v>811</v>
      </c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21">
        <f>SUMIF(I387:AY387,"x",I$4:$AY386)</f>
        <v>585400</v>
      </c>
      <c r="BA387" s="12">
        <v>0</v>
      </c>
      <c r="BB387" s="3" t="s">
        <v>898</v>
      </c>
    </row>
    <row r="388" spans="1:54" s="3" customFormat="1" ht="18" customHeight="1" x14ac:dyDescent="0.25">
      <c r="A388" s="8">
        <f t="shared" si="5"/>
        <v>384</v>
      </c>
      <c r="B388" s="24">
        <v>1905531</v>
      </c>
      <c r="C388" s="9" t="s">
        <v>404</v>
      </c>
      <c r="D388" s="10">
        <v>1994</v>
      </c>
      <c r="E388" s="10" t="s">
        <v>3</v>
      </c>
      <c r="F388" s="14" t="s">
        <v>7</v>
      </c>
      <c r="G388" s="11" t="s">
        <v>877</v>
      </c>
      <c r="H388" s="11" t="s">
        <v>875</v>
      </c>
      <c r="I388" s="10" t="s">
        <v>811</v>
      </c>
      <c r="J388" s="10"/>
      <c r="K388" s="10"/>
      <c r="L388" s="10"/>
      <c r="M388" s="10"/>
      <c r="N388" s="10" t="s">
        <v>811</v>
      </c>
      <c r="O388" s="10" t="s">
        <v>811</v>
      </c>
      <c r="P388" s="10"/>
      <c r="Q388" s="10" t="s">
        <v>811</v>
      </c>
      <c r="R388" s="10"/>
      <c r="S388" s="10" t="s">
        <v>811</v>
      </c>
      <c r="T388" s="10" t="s">
        <v>811</v>
      </c>
      <c r="U388" s="10" t="s">
        <v>811</v>
      </c>
      <c r="V388" s="10" t="s">
        <v>811</v>
      </c>
      <c r="W388" s="10" t="s">
        <v>811</v>
      </c>
      <c r="X388" s="10" t="s">
        <v>811</v>
      </c>
      <c r="Y388" s="10" t="s">
        <v>811</v>
      </c>
      <c r="Z388" s="10"/>
      <c r="AA388" s="10"/>
      <c r="AB388" s="10" t="s">
        <v>811</v>
      </c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21">
        <f>SUMIF(I388:AY388,"x",I$4:$AY387)</f>
        <v>585400</v>
      </c>
      <c r="BA388" s="12">
        <v>0</v>
      </c>
      <c r="BB388" s="3" t="s">
        <v>898</v>
      </c>
    </row>
    <row r="389" spans="1:54" s="3" customFormat="1" ht="18" customHeight="1" x14ac:dyDescent="0.25">
      <c r="A389" s="8">
        <f t="shared" si="5"/>
        <v>385</v>
      </c>
      <c r="B389" s="24">
        <v>1911054</v>
      </c>
      <c r="C389" s="9" t="s">
        <v>405</v>
      </c>
      <c r="D389" s="10">
        <v>1988</v>
      </c>
      <c r="E389" s="10" t="s">
        <v>5</v>
      </c>
      <c r="F389" s="10" t="s">
        <v>7</v>
      </c>
      <c r="G389" s="11" t="s">
        <v>877</v>
      </c>
      <c r="H389" s="11" t="s">
        <v>875</v>
      </c>
      <c r="I389" s="10" t="s">
        <v>811</v>
      </c>
      <c r="J389" s="10" t="s">
        <v>811</v>
      </c>
      <c r="K389" s="10" t="s">
        <v>811</v>
      </c>
      <c r="L389" s="10" t="s">
        <v>811</v>
      </c>
      <c r="M389" s="10" t="s">
        <v>811</v>
      </c>
      <c r="N389" s="10" t="s">
        <v>811</v>
      </c>
      <c r="O389" s="10" t="s">
        <v>811</v>
      </c>
      <c r="P389" s="10"/>
      <c r="Q389" s="10" t="s">
        <v>811</v>
      </c>
      <c r="R389" s="10"/>
      <c r="S389" s="10" t="s">
        <v>811</v>
      </c>
      <c r="T389" s="10" t="s">
        <v>811</v>
      </c>
      <c r="U389" s="10" t="s">
        <v>811</v>
      </c>
      <c r="V389" s="10" t="s">
        <v>811</v>
      </c>
      <c r="W389" s="10" t="s">
        <v>811</v>
      </c>
      <c r="X389" s="10" t="s">
        <v>811</v>
      </c>
      <c r="Y389" s="10" t="s">
        <v>811</v>
      </c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21">
        <f>SUMIF(I389:AY389,"x",I$4:$AY388)</f>
        <v>744900</v>
      </c>
      <c r="BA389" s="12">
        <v>0</v>
      </c>
      <c r="BB389" s="3" t="s">
        <v>898</v>
      </c>
    </row>
    <row r="390" spans="1:54" s="3" customFormat="1" ht="18" customHeight="1" x14ac:dyDescent="0.25">
      <c r="A390" s="8">
        <f t="shared" si="5"/>
        <v>386</v>
      </c>
      <c r="B390" s="24">
        <v>2205771</v>
      </c>
      <c r="C390" s="9" t="s">
        <v>406</v>
      </c>
      <c r="D390" s="10">
        <v>1991</v>
      </c>
      <c r="E390" s="10" t="s">
        <v>5</v>
      </c>
      <c r="F390" s="10" t="s">
        <v>7</v>
      </c>
      <c r="G390" s="11" t="s">
        <v>877</v>
      </c>
      <c r="H390" s="11" t="s">
        <v>875</v>
      </c>
      <c r="I390" s="10" t="s">
        <v>811</v>
      </c>
      <c r="J390" s="10" t="s">
        <v>811</v>
      </c>
      <c r="K390" s="10" t="s">
        <v>811</v>
      </c>
      <c r="L390" s="10"/>
      <c r="M390" s="10" t="s">
        <v>811</v>
      </c>
      <c r="N390" s="10" t="s">
        <v>811</v>
      </c>
      <c r="O390" s="10" t="s">
        <v>811</v>
      </c>
      <c r="P390" s="10"/>
      <c r="Q390" s="10" t="s">
        <v>811</v>
      </c>
      <c r="R390" s="10"/>
      <c r="S390" s="10" t="s">
        <v>811</v>
      </c>
      <c r="T390" s="10" t="s">
        <v>811</v>
      </c>
      <c r="U390" s="10" t="s">
        <v>811</v>
      </c>
      <c r="V390" s="10" t="s">
        <v>811</v>
      </c>
      <c r="W390" s="10" t="s">
        <v>811</v>
      </c>
      <c r="X390" s="10" t="s">
        <v>811</v>
      </c>
      <c r="Y390" s="10" t="s">
        <v>811</v>
      </c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21">
        <f>SUMIF(I390:AY390,"x",I$4:$AY389)</f>
        <v>639900</v>
      </c>
      <c r="BA390" s="15" t="s">
        <v>771</v>
      </c>
      <c r="BB390" s="3" t="s">
        <v>898</v>
      </c>
    </row>
    <row r="391" spans="1:54" s="3" customFormat="1" ht="18" customHeight="1" x14ac:dyDescent="0.25">
      <c r="A391" s="8">
        <f t="shared" ref="A391:A454" si="6">A390+1</f>
        <v>387</v>
      </c>
      <c r="B391" s="24">
        <v>22041000</v>
      </c>
      <c r="C391" s="9" t="s">
        <v>407</v>
      </c>
      <c r="D391" s="10">
        <v>1999</v>
      </c>
      <c r="E391" s="10" t="s">
        <v>5</v>
      </c>
      <c r="F391" s="10" t="s">
        <v>7</v>
      </c>
      <c r="G391" s="11" t="s">
        <v>877</v>
      </c>
      <c r="H391" s="11" t="s">
        <v>875</v>
      </c>
      <c r="I391" s="10" t="s">
        <v>811</v>
      </c>
      <c r="J391" s="10" t="s">
        <v>811</v>
      </c>
      <c r="K391" s="10" t="s">
        <v>811</v>
      </c>
      <c r="L391" s="10"/>
      <c r="M391" s="10" t="s">
        <v>811</v>
      </c>
      <c r="N391" s="10" t="s">
        <v>811</v>
      </c>
      <c r="O391" s="10" t="s">
        <v>811</v>
      </c>
      <c r="P391" s="10"/>
      <c r="Q391" s="10" t="s">
        <v>811</v>
      </c>
      <c r="R391" s="10"/>
      <c r="S391" s="10" t="s">
        <v>811</v>
      </c>
      <c r="T391" s="10" t="s">
        <v>811</v>
      </c>
      <c r="U391" s="10" t="s">
        <v>811</v>
      </c>
      <c r="V391" s="10" t="s">
        <v>811</v>
      </c>
      <c r="W391" s="10" t="s">
        <v>811</v>
      </c>
      <c r="X391" s="10" t="s">
        <v>811</v>
      </c>
      <c r="Y391" s="10" t="s">
        <v>811</v>
      </c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21">
        <f>SUMIF(I391:AY391,"x",I$4:$AY390)</f>
        <v>639900</v>
      </c>
      <c r="BA391" s="12">
        <v>0</v>
      </c>
      <c r="BB391" s="3" t="s">
        <v>898</v>
      </c>
    </row>
    <row r="392" spans="1:54" s="3" customFormat="1" ht="18" customHeight="1" x14ac:dyDescent="0.25">
      <c r="A392" s="8">
        <f t="shared" si="6"/>
        <v>388</v>
      </c>
      <c r="B392" s="24">
        <v>24061701</v>
      </c>
      <c r="C392" s="9" t="s">
        <v>408</v>
      </c>
      <c r="D392" s="10">
        <v>2002</v>
      </c>
      <c r="E392" s="10" t="s">
        <v>5</v>
      </c>
      <c r="F392" s="10" t="s">
        <v>7</v>
      </c>
      <c r="G392" s="11" t="s">
        <v>877</v>
      </c>
      <c r="H392" s="11" t="s">
        <v>875</v>
      </c>
      <c r="I392" s="10" t="s">
        <v>811</v>
      </c>
      <c r="J392" s="10" t="s">
        <v>811</v>
      </c>
      <c r="K392" s="10" t="s">
        <v>811</v>
      </c>
      <c r="L392" s="10"/>
      <c r="M392" s="10" t="s">
        <v>811</v>
      </c>
      <c r="N392" s="10" t="s">
        <v>811</v>
      </c>
      <c r="O392" s="10" t="s">
        <v>811</v>
      </c>
      <c r="P392" s="10"/>
      <c r="Q392" s="10" t="s">
        <v>811</v>
      </c>
      <c r="R392" s="10"/>
      <c r="S392" s="10" t="s">
        <v>811</v>
      </c>
      <c r="T392" s="10" t="s">
        <v>811</v>
      </c>
      <c r="U392" s="10" t="s">
        <v>811</v>
      </c>
      <c r="V392" s="10" t="s">
        <v>811</v>
      </c>
      <c r="W392" s="10" t="s">
        <v>811</v>
      </c>
      <c r="X392" s="10" t="s">
        <v>811</v>
      </c>
      <c r="Y392" s="10" t="s">
        <v>811</v>
      </c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21">
        <f>SUMIF(I392:AY392,"x",I$4:$AY391)</f>
        <v>639900</v>
      </c>
      <c r="BA392" s="12">
        <v>0</v>
      </c>
      <c r="BB392" s="3" t="s">
        <v>898</v>
      </c>
    </row>
    <row r="393" spans="1:54" s="3" customFormat="1" ht="18" customHeight="1" x14ac:dyDescent="0.25">
      <c r="A393" s="8">
        <f t="shared" si="6"/>
        <v>389</v>
      </c>
      <c r="B393" s="24">
        <v>2002352</v>
      </c>
      <c r="C393" s="9" t="s">
        <v>409</v>
      </c>
      <c r="D393" s="10">
        <v>1997</v>
      </c>
      <c r="E393" s="10" t="s">
        <v>5</v>
      </c>
      <c r="F393" s="10" t="s">
        <v>7</v>
      </c>
      <c r="G393" s="11" t="s">
        <v>877</v>
      </c>
      <c r="H393" s="11" t="s">
        <v>875</v>
      </c>
      <c r="I393" s="10" t="s">
        <v>811</v>
      </c>
      <c r="J393" s="10" t="s">
        <v>811</v>
      </c>
      <c r="K393" s="10" t="s">
        <v>811</v>
      </c>
      <c r="L393" s="10" t="s">
        <v>811</v>
      </c>
      <c r="M393" s="10" t="s">
        <v>811</v>
      </c>
      <c r="N393" s="10" t="s">
        <v>811</v>
      </c>
      <c r="O393" s="10" t="s">
        <v>811</v>
      </c>
      <c r="P393" s="10"/>
      <c r="Q393" s="10" t="s">
        <v>811</v>
      </c>
      <c r="R393" s="10"/>
      <c r="S393" s="10" t="s">
        <v>811</v>
      </c>
      <c r="T393" s="10" t="s">
        <v>811</v>
      </c>
      <c r="U393" s="10" t="s">
        <v>811</v>
      </c>
      <c r="V393" s="10" t="s">
        <v>811</v>
      </c>
      <c r="W393" s="10" t="s">
        <v>811</v>
      </c>
      <c r="X393" s="10" t="s">
        <v>811</v>
      </c>
      <c r="Y393" s="10" t="s">
        <v>811</v>
      </c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21">
        <f>SUMIF(I393:AY393,"x",I$4:$AY392)</f>
        <v>744900</v>
      </c>
      <c r="BA393" s="12">
        <v>0</v>
      </c>
      <c r="BB393" s="3" t="s">
        <v>898</v>
      </c>
    </row>
    <row r="394" spans="1:54" s="3" customFormat="1" ht="18" customHeight="1" x14ac:dyDescent="0.25">
      <c r="A394" s="8">
        <f t="shared" si="6"/>
        <v>390</v>
      </c>
      <c r="B394" s="24">
        <v>1410211</v>
      </c>
      <c r="C394" s="9" t="s">
        <v>410</v>
      </c>
      <c r="D394" s="10">
        <v>1992</v>
      </c>
      <c r="E394" s="10" t="s">
        <v>3</v>
      </c>
      <c r="F394" s="10" t="s">
        <v>8</v>
      </c>
      <c r="G394" s="11" t="s">
        <v>877</v>
      </c>
      <c r="H394" s="11" t="s">
        <v>875</v>
      </c>
      <c r="I394" s="10" t="s">
        <v>811</v>
      </c>
      <c r="J394" s="10"/>
      <c r="K394" s="10"/>
      <c r="L394" s="10"/>
      <c r="M394" s="10"/>
      <c r="N394" s="10" t="s">
        <v>811</v>
      </c>
      <c r="O394" s="10" t="s">
        <v>811</v>
      </c>
      <c r="P394" s="10" t="s">
        <v>811</v>
      </c>
      <c r="Q394" s="10"/>
      <c r="R394" s="10"/>
      <c r="S394" s="10" t="s">
        <v>811</v>
      </c>
      <c r="T394" s="10" t="s">
        <v>811</v>
      </c>
      <c r="U394" s="10" t="s">
        <v>811</v>
      </c>
      <c r="V394" s="10" t="s">
        <v>811</v>
      </c>
      <c r="W394" s="10" t="s">
        <v>811</v>
      </c>
      <c r="X394" s="10" t="s">
        <v>811</v>
      </c>
      <c r="Y394" s="10" t="s">
        <v>811</v>
      </c>
      <c r="Z394" s="10" t="s">
        <v>811</v>
      </c>
      <c r="AA394" s="10" t="s">
        <v>811</v>
      </c>
      <c r="AB394" s="10" t="s">
        <v>811</v>
      </c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21">
        <f>SUMIF(I394:AY394,"x",I$4:$AY393)</f>
        <v>869300</v>
      </c>
      <c r="BA394" s="12">
        <v>0</v>
      </c>
      <c r="BB394" s="3" t="s">
        <v>898</v>
      </c>
    </row>
    <row r="395" spans="1:54" s="3" customFormat="1" ht="18" customHeight="1" x14ac:dyDescent="0.25">
      <c r="A395" s="8">
        <f t="shared" si="6"/>
        <v>391</v>
      </c>
      <c r="B395" s="24">
        <v>2307129</v>
      </c>
      <c r="C395" s="9" t="s">
        <v>411</v>
      </c>
      <c r="D395" s="10">
        <v>1990</v>
      </c>
      <c r="E395" s="10" t="s">
        <v>5</v>
      </c>
      <c r="F395" s="10" t="s">
        <v>7</v>
      </c>
      <c r="G395" s="11" t="s">
        <v>877</v>
      </c>
      <c r="H395" s="11" t="s">
        <v>875</v>
      </c>
      <c r="I395" s="10" t="s">
        <v>811</v>
      </c>
      <c r="J395" s="10" t="s">
        <v>811</v>
      </c>
      <c r="K395" s="10" t="s">
        <v>811</v>
      </c>
      <c r="L395" s="10"/>
      <c r="M395" s="10" t="s">
        <v>811</v>
      </c>
      <c r="N395" s="10" t="s">
        <v>811</v>
      </c>
      <c r="O395" s="10" t="s">
        <v>811</v>
      </c>
      <c r="P395" s="10"/>
      <c r="Q395" s="10" t="s">
        <v>811</v>
      </c>
      <c r="R395" s="10"/>
      <c r="S395" s="10" t="s">
        <v>811</v>
      </c>
      <c r="T395" s="10" t="s">
        <v>811</v>
      </c>
      <c r="U395" s="10" t="s">
        <v>811</v>
      </c>
      <c r="V395" s="10"/>
      <c r="W395" s="10" t="s">
        <v>811</v>
      </c>
      <c r="X395" s="10" t="s">
        <v>811</v>
      </c>
      <c r="Y395" s="10" t="s">
        <v>811</v>
      </c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21">
        <f>SUMIF(I395:AY395,"x",I$4:$AY394)</f>
        <v>573400</v>
      </c>
      <c r="BA395" s="15" t="s">
        <v>773</v>
      </c>
      <c r="BB395" s="3" t="s">
        <v>898</v>
      </c>
    </row>
    <row r="396" spans="1:54" s="3" customFormat="1" ht="18" customHeight="1" x14ac:dyDescent="0.25">
      <c r="A396" s="8">
        <f t="shared" si="6"/>
        <v>392</v>
      </c>
      <c r="B396" s="24">
        <v>24071506</v>
      </c>
      <c r="C396" s="9" t="s">
        <v>412</v>
      </c>
      <c r="D396" s="10">
        <v>1994</v>
      </c>
      <c r="E396" s="10" t="s">
        <v>5</v>
      </c>
      <c r="F396" s="10" t="s">
        <v>7</v>
      </c>
      <c r="G396" s="11" t="s">
        <v>877</v>
      </c>
      <c r="H396" s="11" t="s">
        <v>875</v>
      </c>
      <c r="I396" s="10" t="s">
        <v>811</v>
      </c>
      <c r="J396" s="10" t="s">
        <v>811</v>
      </c>
      <c r="K396" s="10" t="s">
        <v>811</v>
      </c>
      <c r="L396" s="10"/>
      <c r="M396" s="10" t="s">
        <v>811</v>
      </c>
      <c r="N396" s="10" t="s">
        <v>811</v>
      </c>
      <c r="O396" s="10" t="s">
        <v>811</v>
      </c>
      <c r="P396" s="10"/>
      <c r="Q396" s="10" t="s">
        <v>811</v>
      </c>
      <c r="R396" s="10"/>
      <c r="S396" s="10" t="s">
        <v>811</v>
      </c>
      <c r="T396" s="10" t="s">
        <v>811</v>
      </c>
      <c r="U396" s="10" t="s">
        <v>811</v>
      </c>
      <c r="V396" s="10" t="s">
        <v>811</v>
      </c>
      <c r="W396" s="10" t="s">
        <v>811</v>
      </c>
      <c r="X396" s="10" t="s">
        <v>811</v>
      </c>
      <c r="Y396" s="10" t="s">
        <v>811</v>
      </c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21">
        <f>SUMIF(I396:AY396,"x",I$4:$AY395)</f>
        <v>639900</v>
      </c>
      <c r="BA396" s="12">
        <v>0</v>
      </c>
      <c r="BB396" s="3" t="s">
        <v>898</v>
      </c>
    </row>
    <row r="397" spans="1:54" s="3" customFormat="1" ht="18" customHeight="1" x14ac:dyDescent="0.25">
      <c r="A397" s="8">
        <f t="shared" si="6"/>
        <v>393</v>
      </c>
      <c r="B397" s="24">
        <v>2309997</v>
      </c>
      <c r="C397" s="9" t="s">
        <v>413</v>
      </c>
      <c r="D397" s="10">
        <v>2001</v>
      </c>
      <c r="E397" s="10" t="s">
        <v>5</v>
      </c>
      <c r="F397" s="10" t="s">
        <v>7</v>
      </c>
      <c r="G397" s="11" t="s">
        <v>877</v>
      </c>
      <c r="H397" s="11" t="s">
        <v>875</v>
      </c>
      <c r="I397" s="10" t="s">
        <v>811</v>
      </c>
      <c r="J397" s="10" t="s">
        <v>811</v>
      </c>
      <c r="K397" s="10" t="s">
        <v>811</v>
      </c>
      <c r="L397" s="10"/>
      <c r="M397" s="10" t="s">
        <v>811</v>
      </c>
      <c r="N397" s="10" t="s">
        <v>811</v>
      </c>
      <c r="O397" s="10" t="s">
        <v>811</v>
      </c>
      <c r="P397" s="10"/>
      <c r="Q397" s="10" t="s">
        <v>811</v>
      </c>
      <c r="R397" s="10"/>
      <c r="S397" s="10" t="s">
        <v>811</v>
      </c>
      <c r="T397" s="10" t="s">
        <v>811</v>
      </c>
      <c r="U397" s="10" t="s">
        <v>811</v>
      </c>
      <c r="V397" s="10" t="s">
        <v>811</v>
      </c>
      <c r="W397" s="10" t="s">
        <v>811</v>
      </c>
      <c r="X397" s="10" t="s">
        <v>811</v>
      </c>
      <c r="Y397" s="10" t="s">
        <v>811</v>
      </c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21">
        <f>SUMIF(I397:AY397,"x",I$4:$AY396)</f>
        <v>639900</v>
      </c>
      <c r="BA397" s="12">
        <v>0</v>
      </c>
      <c r="BB397" s="3" t="s">
        <v>898</v>
      </c>
    </row>
    <row r="398" spans="1:54" s="3" customFormat="1" ht="18" customHeight="1" x14ac:dyDescent="0.25">
      <c r="A398" s="8">
        <f t="shared" si="6"/>
        <v>394</v>
      </c>
      <c r="B398" s="24">
        <v>2303030</v>
      </c>
      <c r="C398" s="9" t="s">
        <v>414</v>
      </c>
      <c r="D398" s="10">
        <v>1997</v>
      </c>
      <c r="E398" s="10" t="s">
        <v>5</v>
      </c>
      <c r="F398" s="10" t="s">
        <v>7</v>
      </c>
      <c r="G398" s="11" t="s">
        <v>878</v>
      </c>
      <c r="H398" s="11" t="s">
        <v>875</v>
      </c>
      <c r="I398" s="10" t="s">
        <v>811</v>
      </c>
      <c r="J398" s="10" t="s">
        <v>811</v>
      </c>
      <c r="K398" s="10" t="s">
        <v>811</v>
      </c>
      <c r="L398" s="10" t="s">
        <v>811</v>
      </c>
      <c r="M398" s="10" t="s">
        <v>811</v>
      </c>
      <c r="N398" s="10" t="s">
        <v>811</v>
      </c>
      <c r="O398" s="10" t="s">
        <v>811</v>
      </c>
      <c r="P398" s="10"/>
      <c r="Q398" s="10" t="s">
        <v>811</v>
      </c>
      <c r="R398" s="10"/>
      <c r="S398" s="10" t="s">
        <v>811</v>
      </c>
      <c r="T398" s="10" t="s">
        <v>811</v>
      </c>
      <c r="U398" s="10" t="s">
        <v>811</v>
      </c>
      <c r="V398" s="10" t="s">
        <v>811</v>
      </c>
      <c r="W398" s="10" t="s">
        <v>811</v>
      </c>
      <c r="X398" s="10" t="s">
        <v>811</v>
      </c>
      <c r="Y398" s="10" t="s">
        <v>811</v>
      </c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21">
        <f>SUMIF(I398:AY398,"x",I$4:$AY397)</f>
        <v>744900</v>
      </c>
      <c r="BA398" s="12">
        <v>0</v>
      </c>
      <c r="BB398" s="3" t="s">
        <v>898</v>
      </c>
    </row>
    <row r="399" spans="1:54" s="3" customFormat="1" ht="18" customHeight="1" x14ac:dyDescent="0.25">
      <c r="A399" s="8">
        <f t="shared" si="6"/>
        <v>395</v>
      </c>
      <c r="B399" s="24">
        <v>2303495</v>
      </c>
      <c r="C399" s="9" t="s">
        <v>415</v>
      </c>
      <c r="D399" s="10">
        <v>1996</v>
      </c>
      <c r="E399" s="10" t="s">
        <v>3</v>
      </c>
      <c r="F399" s="10" t="s">
        <v>7</v>
      </c>
      <c r="G399" s="11" t="s">
        <v>878</v>
      </c>
      <c r="H399" s="11" t="s">
        <v>875</v>
      </c>
      <c r="I399" s="10" t="s">
        <v>811</v>
      </c>
      <c r="J399" s="10"/>
      <c r="K399" s="10"/>
      <c r="L399" s="10"/>
      <c r="M399" s="10"/>
      <c r="N399" s="10" t="s">
        <v>811</v>
      </c>
      <c r="O399" s="10" t="s">
        <v>811</v>
      </c>
      <c r="P399" s="10"/>
      <c r="Q399" s="10" t="s">
        <v>811</v>
      </c>
      <c r="R399" s="10"/>
      <c r="S399" s="10" t="s">
        <v>811</v>
      </c>
      <c r="T399" s="10" t="s">
        <v>811</v>
      </c>
      <c r="U399" s="10" t="s">
        <v>811</v>
      </c>
      <c r="V399" s="10" t="s">
        <v>811</v>
      </c>
      <c r="W399" s="10" t="s">
        <v>811</v>
      </c>
      <c r="X399" s="10" t="s">
        <v>811</v>
      </c>
      <c r="Y399" s="10" t="s">
        <v>811</v>
      </c>
      <c r="Z399" s="10"/>
      <c r="AA399" s="10"/>
      <c r="AB399" s="10" t="s">
        <v>811</v>
      </c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21">
        <f>SUMIF(I399:AY399,"x",I$4:$AY398)</f>
        <v>585400</v>
      </c>
      <c r="BA399" s="12">
        <v>0</v>
      </c>
      <c r="BB399" s="3" t="s">
        <v>898</v>
      </c>
    </row>
    <row r="400" spans="1:54" s="3" customFormat="1" ht="18" customHeight="1" x14ac:dyDescent="0.25">
      <c r="A400" s="8">
        <f t="shared" si="6"/>
        <v>396</v>
      </c>
      <c r="B400" s="24">
        <v>2303246</v>
      </c>
      <c r="C400" s="9" t="s">
        <v>416</v>
      </c>
      <c r="D400" s="10">
        <v>1991</v>
      </c>
      <c r="E400" s="10" t="s">
        <v>3</v>
      </c>
      <c r="F400" s="10" t="s">
        <v>7</v>
      </c>
      <c r="G400" s="11" t="s">
        <v>878</v>
      </c>
      <c r="H400" s="11" t="s">
        <v>875</v>
      </c>
      <c r="I400" s="10" t="s">
        <v>811</v>
      </c>
      <c r="J400" s="10"/>
      <c r="K400" s="10"/>
      <c r="L400" s="10"/>
      <c r="M400" s="10"/>
      <c r="N400" s="10" t="s">
        <v>811</v>
      </c>
      <c r="O400" s="10" t="s">
        <v>811</v>
      </c>
      <c r="P400" s="10"/>
      <c r="Q400" s="10" t="s">
        <v>811</v>
      </c>
      <c r="R400" s="10"/>
      <c r="S400" s="10" t="s">
        <v>811</v>
      </c>
      <c r="T400" s="10" t="s">
        <v>811</v>
      </c>
      <c r="U400" s="10" t="s">
        <v>811</v>
      </c>
      <c r="V400" s="10" t="s">
        <v>811</v>
      </c>
      <c r="W400" s="10" t="s">
        <v>811</v>
      </c>
      <c r="X400" s="10" t="s">
        <v>811</v>
      </c>
      <c r="Y400" s="10" t="s">
        <v>811</v>
      </c>
      <c r="Z400" s="10"/>
      <c r="AA400" s="10"/>
      <c r="AB400" s="10" t="s">
        <v>811</v>
      </c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21">
        <f>SUMIF(I400:AY400,"x",I$4:$AY399)</f>
        <v>585400</v>
      </c>
      <c r="BA400" s="12">
        <v>0</v>
      </c>
      <c r="BB400" s="3" t="s">
        <v>898</v>
      </c>
    </row>
    <row r="401" spans="1:54" s="3" customFormat="1" ht="18" customHeight="1" x14ac:dyDescent="0.25">
      <c r="A401" s="8">
        <f t="shared" si="6"/>
        <v>397</v>
      </c>
      <c r="B401" s="24">
        <v>22091010</v>
      </c>
      <c r="C401" s="9" t="s">
        <v>417</v>
      </c>
      <c r="D401" s="10">
        <v>1991</v>
      </c>
      <c r="E401" s="10" t="s">
        <v>3</v>
      </c>
      <c r="F401" s="10" t="s">
        <v>7</v>
      </c>
      <c r="G401" s="11" t="s">
        <v>878</v>
      </c>
      <c r="H401" s="11" t="s">
        <v>875</v>
      </c>
      <c r="I401" s="10" t="s">
        <v>811</v>
      </c>
      <c r="J401" s="10"/>
      <c r="K401" s="10"/>
      <c r="L401" s="10"/>
      <c r="M401" s="10"/>
      <c r="N401" s="10" t="s">
        <v>811</v>
      </c>
      <c r="O401" s="10" t="s">
        <v>811</v>
      </c>
      <c r="P401" s="10"/>
      <c r="Q401" s="10" t="s">
        <v>811</v>
      </c>
      <c r="R401" s="10"/>
      <c r="S401" s="10" t="s">
        <v>811</v>
      </c>
      <c r="T401" s="10" t="s">
        <v>811</v>
      </c>
      <c r="U401" s="10" t="s">
        <v>811</v>
      </c>
      <c r="V401" s="10" t="s">
        <v>811</v>
      </c>
      <c r="W401" s="10" t="s">
        <v>811</v>
      </c>
      <c r="X401" s="10" t="s">
        <v>811</v>
      </c>
      <c r="Y401" s="10" t="s">
        <v>811</v>
      </c>
      <c r="Z401" s="10"/>
      <c r="AA401" s="10"/>
      <c r="AB401" s="10" t="s">
        <v>811</v>
      </c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21">
        <f>SUMIF(I401:AY401,"x",I$4:$AY400)</f>
        <v>585400</v>
      </c>
      <c r="BA401" s="12">
        <v>0</v>
      </c>
      <c r="BB401" s="3" t="s">
        <v>898</v>
      </c>
    </row>
    <row r="402" spans="1:54" s="3" customFormat="1" ht="18" customHeight="1" x14ac:dyDescent="0.25">
      <c r="A402" s="8">
        <f t="shared" si="6"/>
        <v>398</v>
      </c>
      <c r="B402" s="24">
        <v>2303032</v>
      </c>
      <c r="C402" s="9" t="s">
        <v>418</v>
      </c>
      <c r="D402" s="10">
        <v>2000</v>
      </c>
      <c r="E402" s="10" t="s">
        <v>3</v>
      </c>
      <c r="F402" s="10" t="s">
        <v>7</v>
      </c>
      <c r="G402" s="11" t="s">
        <v>878</v>
      </c>
      <c r="H402" s="11" t="s">
        <v>875</v>
      </c>
      <c r="I402" s="10" t="s">
        <v>811</v>
      </c>
      <c r="J402" s="10"/>
      <c r="K402" s="10"/>
      <c r="L402" s="10"/>
      <c r="M402" s="10"/>
      <c r="N402" s="10" t="s">
        <v>811</v>
      </c>
      <c r="O402" s="10" t="s">
        <v>811</v>
      </c>
      <c r="P402" s="10"/>
      <c r="Q402" s="10" t="s">
        <v>811</v>
      </c>
      <c r="R402" s="10"/>
      <c r="S402" s="10" t="s">
        <v>811</v>
      </c>
      <c r="T402" s="10" t="s">
        <v>811</v>
      </c>
      <c r="U402" s="10" t="s">
        <v>811</v>
      </c>
      <c r="V402" s="10" t="s">
        <v>811</v>
      </c>
      <c r="W402" s="10" t="s">
        <v>811</v>
      </c>
      <c r="X402" s="10" t="s">
        <v>811</v>
      </c>
      <c r="Y402" s="10" t="s">
        <v>811</v>
      </c>
      <c r="Z402" s="10"/>
      <c r="AA402" s="10"/>
      <c r="AB402" s="10" t="s">
        <v>811</v>
      </c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21">
        <f>SUMIF(I402:AY402,"x",I$4:$AY401)</f>
        <v>585400</v>
      </c>
      <c r="BA402" s="12">
        <v>0</v>
      </c>
      <c r="BB402" s="3" t="s">
        <v>898</v>
      </c>
    </row>
    <row r="403" spans="1:54" s="3" customFormat="1" ht="18" customHeight="1" x14ac:dyDescent="0.25">
      <c r="A403" s="8">
        <f t="shared" si="6"/>
        <v>399</v>
      </c>
      <c r="B403" s="24">
        <v>2305994</v>
      </c>
      <c r="C403" s="9" t="s">
        <v>419</v>
      </c>
      <c r="D403" s="10">
        <v>1999</v>
      </c>
      <c r="E403" s="10" t="s">
        <v>3</v>
      </c>
      <c r="F403" s="10" t="s">
        <v>7</v>
      </c>
      <c r="G403" s="11" t="s">
        <v>878</v>
      </c>
      <c r="H403" s="11" t="s">
        <v>875</v>
      </c>
      <c r="I403" s="10" t="s">
        <v>811</v>
      </c>
      <c r="J403" s="10"/>
      <c r="K403" s="10"/>
      <c r="L403" s="10"/>
      <c r="M403" s="10"/>
      <c r="N403" s="10" t="s">
        <v>811</v>
      </c>
      <c r="O403" s="10" t="s">
        <v>811</v>
      </c>
      <c r="P403" s="10"/>
      <c r="Q403" s="10" t="s">
        <v>811</v>
      </c>
      <c r="R403" s="10"/>
      <c r="S403" s="10" t="s">
        <v>811</v>
      </c>
      <c r="T403" s="10" t="s">
        <v>811</v>
      </c>
      <c r="U403" s="10" t="s">
        <v>811</v>
      </c>
      <c r="V403" s="10" t="s">
        <v>811</v>
      </c>
      <c r="W403" s="10" t="s">
        <v>811</v>
      </c>
      <c r="X403" s="10" t="s">
        <v>811</v>
      </c>
      <c r="Y403" s="10" t="s">
        <v>811</v>
      </c>
      <c r="Z403" s="10"/>
      <c r="AA403" s="10"/>
      <c r="AB403" s="10" t="s">
        <v>811</v>
      </c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21">
        <f>SUMIF(I403:AY403,"x",I$4:$AY402)</f>
        <v>585400</v>
      </c>
      <c r="BA403" s="12">
        <v>0</v>
      </c>
      <c r="BB403" s="3" t="s">
        <v>898</v>
      </c>
    </row>
    <row r="404" spans="1:54" s="3" customFormat="1" ht="18" customHeight="1" x14ac:dyDescent="0.25">
      <c r="A404" s="8">
        <f t="shared" si="6"/>
        <v>400</v>
      </c>
      <c r="B404" s="24">
        <v>2401023</v>
      </c>
      <c r="C404" s="9" t="s">
        <v>420</v>
      </c>
      <c r="D404" s="10">
        <v>2000</v>
      </c>
      <c r="E404" s="10" t="s">
        <v>3</v>
      </c>
      <c r="F404" s="10" t="s">
        <v>7</v>
      </c>
      <c r="G404" s="11" t="s">
        <v>878</v>
      </c>
      <c r="H404" s="11" t="s">
        <v>875</v>
      </c>
      <c r="I404" s="10" t="s">
        <v>811</v>
      </c>
      <c r="J404" s="10"/>
      <c r="K404" s="10"/>
      <c r="L404" s="10"/>
      <c r="M404" s="10"/>
      <c r="N404" s="10" t="s">
        <v>811</v>
      </c>
      <c r="O404" s="10" t="s">
        <v>811</v>
      </c>
      <c r="P404" s="10"/>
      <c r="Q404" s="10" t="s">
        <v>811</v>
      </c>
      <c r="R404" s="10"/>
      <c r="S404" s="10" t="s">
        <v>811</v>
      </c>
      <c r="T404" s="10" t="s">
        <v>811</v>
      </c>
      <c r="U404" s="10" t="s">
        <v>811</v>
      </c>
      <c r="V404" s="10" t="s">
        <v>811</v>
      </c>
      <c r="W404" s="10" t="s">
        <v>811</v>
      </c>
      <c r="X404" s="10" t="s">
        <v>811</v>
      </c>
      <c r="Y404" s="10" t="s">
        <v>811</v>
      </c>
      <c r="Z404" s="10"/>
      <c r="AA404" s="10"/>
      <c r="AB404" s="10" t="s">
        <v>811</v>
      </c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21">
        <f>SUMIF(I404:AY404,"x",I$4:$AY403)</f>
        <v>585400</v>
      </c>
      <c r="BA404" s="12">
        <v>0</v>
      </c>
      <c r="BB404" s="3" t="s">
        <v>898</v>
      </c>
    </row>
    <row r="405" spans="1:54" s="3" customFormat="1" ht="18" customHeight="1" x14ac:dyDescent="0.25">
      <c r="A405" s="8">
        <f t="shared" si="6"/>
        <v>401</v>
      </c>
      <c r="B405" s="24">
        <v>2303031</v>
      </c>
      <c r="C405" s="9" t="s">
        <v>421</v>
      </c>
      <c r="D405" s="10">
        <v>2000</v>
      </c>
      <c r="E405" s="10" t="s">
        <v>5</v>
      </c>
      <c r="F405" s="10" t="s">
        <v>7</v>
      </c>
      <c r="G405" s="11" t="s">
        <v>878</v>
      </c>
      <c r="H405" s="11" t="s">
        <v>875</v>
      </c>
      <c r="I405" s="10" t="s">
        <v>811</v>
      </c>
      <c r="J405" s="10" t="s">
        <v>811</v>
      </c>
      <c r="K405" s="10" t="s">
        <v>811</v>
      </c>
      <c r="L405" s="10"/>
      <c r="M405" s="10" t="s">
        <v>811</v>
      </c>
      <c r="N405" s="10" t="s">
        <v>811</v>
      </c>
      <c r="O405" s="10" t="s">
        <v>811</v>
      </c>
      <c r="P405" s="10"/>
      <c r="Q405" s="10" t="s">
        <v>811</v>
      </c>
      <c r="R405" s="10"/>
      <c r="S405" s="10" t="s">
        <v>811</v>
      </c>
      <c r="T405" s="10" t="s">
        <v>811</v>
      </c>
      <c r="U405" s="10" t="s">
        <v>811</v>
      </c>
      <c r="V405" s="10" t="s">
        <v>811</v>
      </c>
      <c r="W405" s="10" t="s">
        <v>811</v>
      </c>
      <c r="X405" s="10" t="s">
        <v>811</v>
      </c>
      <c r="Y405" s="10" t="s">
        <v>811</v>
      </c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21">
        <f>SUMIF(I405:AY405,"x",I$4:$AY404)</f>
        <v>639900</v>
      </c>
      <c r="BA405" s="12">
        <v>0</v>
      </c>
      <c r="BB405" s="3" t="s">
        <v>898</v>
      </c>
    </row>
    <row r="406" spans="1:54" s="3" customFormat="1" ht="18" customHeight="1" x14ac:dyDescent="0.25">
      <c r="A406" s="8">
        <f t="shared" si="6"/>
        <v>402</v>
      </c>
      <c r="B406" s="24">
        <v>2106226</v>
      </c>
      <c r="C406" s="9" t="s">
        <v>422</v>
      </c>
      <c r="D406" s="10">
        <v>1987</v>
      </c>
      <c r="E406" s="10" t="s">
        <v>3</v>
      </c>
      <c r="F406" s="10" t="s">
        <v>7</v>
      </c>
      <c r="G406" s="11" t="s">
        <v>878</v>
      </c>
      <c r="H406" s="11" t="s">
        <v>875</v>
      </c>
      <c r="I406" s="10" t="s">
        <v>811</v>
      </c>
      <c r="J406" s="10"/>
      <c r="K406" s="10"/>
      <c r="L406" s="10"/>
      <c r="M406" s="10"/>
      <c r="N406" s="10" t="s">
        <v>811</v>
      </c>
      <c r="O406" s="10" t="s">
        <v>811</v>
      </c>
      <c r="P406" s="10"/>
      <c r="Q406" s="10" t="s">
        <v>811</v>
      </c>
      <c r="R406" s="10"/>
      <c r="S406" s="10" t="s">
        <v>811</v>
      </c>
      <c r="T406" s="10" t="s">
        <v>811</v>
      </c>
      <c r="U406" s="10" t="s">
        <v>811</v>
      </c>
      <c r="V406" s="10" t="s">
        <v>811</v>
      </c>
      <c r="W406" s="10" t="s">
        <v>811</v>
      </c>
      <c r="X406" s="10" t="s">
        <v>811</v>
      </c>
      <c r="Y406" s="10" t="s">
        <v>811</v>
      </c>
      <c r="Z406" s="10"/>
      <c r="AA406" s="10"/>
      <c r="AB406" s="10" t="s">
        <v>811</v>
      </c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21">
        <f>SUMIF(I406:AY406,"x",I$4:$AY405)</f>
        <v>585400</v>
      </c>
      <c r="BA406" s="12">
        <v>0</v>
      </c>
      <c r="BB406" s="3" t="s">
        <v>898</v>
      </c>
    </row>
    <row r="407" spans="1:54" s="3" customFormat="1" ht="18" customHeight="1" x14ac:dyDescent="0.25">
      <c r="A407" s="8">
        <f t="shared" si="6"/>
        <v>403</v>
      </c>
      <c r="B407" s="24">
        <v>1008041</v>
      </c>
      <c r="C407" s="9" t="s">
        <v>423</v>
      </c>
      <c r="D407" s="10">
        <v>1986</v>
      </c>
      <c r="E407" s="10" t="s">
        <v>3</v>
      </c>
      <c r="F407" s="10" t="s">
        <v>7</v>
      </c>
      <c r="G407" s="11" t="s">
        <v>878</v>
      </c>
      <c r="H407" s="11" t="s">
        <v>875</v>
      </c>
      <c r="I407" s="10" t="s">
        <v>811</v>
      </c>
      <c r="J407" s="10"/>
      <c r="K407" s="10"/>
      <c r="L407" s="10"/>
      <c r="M407" s="10"/>
      <c r="N407" s="10" t="s">
        <v>811</v>
      </c>
      <c r="O407" s="10" t="s">
        <v>811</v>
      </c>
      <c r="P407" s="10"/>
      <c r="Q407" s="10" t="s">
        <v>811</v>
      </c>
      <c r="R407" s="10"/>
      <c r="S407" s="10" t="s">
        <v>811</v>
      </c>
      <c r="T407" s="10" t="s">
        <v>811</v>
      </c>
      <c r="U407" s="10" t="s">
        <v>811</v>
      </c>
      <c r="V407" s="10" t="s">
        <v>811</v>
      </c>
      <c r="W407" s="10" t="s">
        <v>811</v>
      </c>
      <c r="X407" s="10" t="s">
        <v>811</v>
      </c>
      <c r="Y407" s="10" t="s">
        <v>811</v>
      </c>
      <c r="Z407" s="10"/>
      <c r="AA407" s="10"/>
      <c r="AB407" s="10" t="s">
        <v>811</v>
      </c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21">
        <f>SUMIF(I407:AY407,"x",I$4:$AY406)</f>
        <v>585400</v>
      </c>
      <c r="BA407" s="12">
        <v>0</v>
      </c>
      <c r="BB407" s="3" t="s">
        <v>898</v>
      </c>
    </row>
    <row r="408" spans="1:54" s="3" customFormat="1" ht="18" customHeight="1" x14ac:dyDescent="0.25">
      <c r="A408" s="8">
        <f t="shared" si="6"/>
        <v>404</v>
      </c>
      <c r="B408" s="24">
        <v>23081344</v>
      </c>
      <c r="C408" s="9" t="s">
        <v>424</v>
      </c>
      <c r="D408" s="10">
        <v>2000</v>
      </c>
      <c r="E408" s="10" t="s">
        <v>3</v>
      </c>
      <c r="F408" s="10" t="s">
        <v>7</v>
      </c>
      <c r="G408" s="11" t="s">
        <v>878</v>
      </c>
      <c r="H408" s="11" t="s">
        <v>875</v>
      </c>
      <c r="I408" s="10" t="s">
        <v>811</v>
      </c>
      <c r="J408" s="10"/>
      <c r="K408" s="10"/>
      <c r="L408" s="10"/>
      <c r="M408" s="10"/>
      <c r="N408" s="10" t="s">
        <v>811</v>
      </c>
      <c r="O408" s="10" t="s">
        <v>811</v>
      </c>
      <c r="P408" s="10"/>
      <c r="Q408" s="10" t="s">
        <v>811</v>
      </c>
      <c r="R408" s="10"/>
      <c r="S408" s="10" t="s">
        <v>811</v>
      </c>
      <c r="T408" s="10" t="s">
        <v>811</v>
      </c>
      <c r="U408" s="10" t="s">
        <v>811</v>
      </c>
      <c r="V408" s="10" t="s">
        <v>811</v>
      </c>
      <c r="W408" s="10" t="s">
        <v>811</v>
      </c>
      <c r="X408" s="10" t="s">
        <v>811</v>
      </c>
      <c r="Y408" s="10" t="s">
        <v>811</v>
      </c>
      <c r="Z408" s="10"/>
      <c r="AA408" s="10"/>
      <c r="AB408" s="10" t="s">
        <v>811</v>
      </c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21">
        <f>SUMIF(I408:AY408,"x",I$4:$AY407)</f>
        <v>585400</v>
      </c>
      <c r="BA408" s="12">
        <v>0</v>
      </c>
      <c r="BB408" s="3" t="s">
        <v>898</v>
      </c>
    </row>
    <row r="409" spans="1:54" s="3" customFormat="1" ht="18" customHeight="1" x14ac:dyDescent="0.25">
      <c r="A409" s="8">
        <f t="shared" si="6"/>
        <v>405</v>
      </c>
      <c r="B409" s="24">
        <v>2208893</v>
      </c>
      <c r="C409" s="9" t="s">
        <v>425</v>
      </c>
      <c r="D409" s="10">
        <v>1996</v>
      </c>
      <c r="E409" s="10" t="s">
        <v>3</v>
      </c>
      <c r="F409" s="14" t="s">
        <v>7</v>
      </c>
      <c r="G409" s="11" t="s">
        <v>878</v>
      </c>
      <c r="H409" s="11" t="s">
        <v>875</v>
      </c>
      <c r="I409" s="10" t="s">
        <v>811</v>
      </c>
      <c r="J409" s="10"/>
      <c r="K409" s="10"/>
      <c r="L409" s="10"/>
      <c r="M409" s="10"/>
      <c r="N409" s="10" t="s">
        <v>811</v>
      </c>
      <c r="O409" s="10" t="s">
        <v>811</v>
      </c>
      <c r="P409" s="10"/>
      <c r="Q409" s="10" t="s">
        <v>811</v>
      </c>
      <c r="R409" s="10"/>
      <c r="S409" s="10" t="s">
        <v>811</v>
      </c>
      <c r="T409" s="10" t="s">
        <v>811</v>
      </c>
      <c r="U409" s="10" t="s">
        <v>811</v>
      </c>
      <c r="V409" s="10" t="s">
        <v>811</v>
      </c>
      <c r="W409" s="10" t="s">
        <v>811</v>
      </c>
      <c r="X409" s="10" t="s">
        <v>811</v>
      </c>
      <c r="Y409" s="10" t="s">
        <v>811</v>
      </c>
      <c r="Z409" s="10"/>
      <c r="AA409" s="10"/>
      <c r="AB409" s="10" t="s">
        <v>811</v>
      </c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21">
        <f>SUMIF(I409:AY409,"x",I$4:$AY408)</f>
        <v>585400</v>
      </c>
      <c r="BA409" s="12">
        <v>0</v>
      </c>
      <c r="BB409" s="3" t="s">
        <v>898</v>
      </c>
    </row>
    <row r="410" spans="1:54" s="3" customFormat="1" ht="18" customHeight="1" x14ac:dyDescent="0.25">
      <c r="A410" s="8">
        <f t="shared" si="6"/>
        <v>406</v>
      </c>
      <c r="B410" s="24">
        <v>2305982</v>
      </c>
      <c r="C410" s="9" t="s">
        <v>426</v>
      </c>
      <c r="D410" s="10">
        <v>1998</v>
      </c>
      <c r="E410" s="10" t="s">
        <v>3</v>
      </c>
      <c r="F410" s="14" t="s">
        <v>7</v>
      </c>
      <c r="G410" s="11" t="s">
        <v>878</v>
      </c>
      <c r="H410" s="11" t="s">
        <v>875</v>
      </c>
      <c r="I410" s="10" t="s">
        <v>811</v>
      </c>
      <c r="J410" s="10"/>
      <c r="K410" s="10"/>
      <c r="L410" s="10"/>
      <c r="M410" s="10"/>
      <c r="N410" s="10" t="s">
        <v>811</v>
      </c>
      <c r="O410" s="10" t="s">
        <v>811</v>
      </c>
      <c r="P410" s="10"/>
      <c r="Q410" s="10" t="s">
        <v>811</v>
      </c>
      <c r="R410" s="10"/>
      <c r="S410" s="10" t="s">
        <v>811</v>
      </c>
      <c r="T410" s="10" t="s">
        <v>811</v>
      </c>
      <c r="U410" s="10" t="s">
        <v>811</v>
      </c>
      <c r="V410" s="10" t="s">
        <v>811</v>
      </c>
      <c r="W410" s="10" t="s">
        <v>811</v>
      </c>
      <c r="X410" s="10" t="s">
        <v>811</v>
      </c>
      <c r="Y410" s="10" t="s">
        <v>811</v>
      </c>
      <c r="Z410" s="10"/>
      <c r="AA410" s="10"/>
      <c r="AB410" s="10" t="s">
        <v>811</v>
      </c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21">
        <f>SUMIF(I410:AY410,"x",I$4:$AY409)</f>
        <v>585400</v>
      </c>
      <c r="BA410" s="12">
        <v>0</v>
      </c>
      <c r="BB410" s="3" t="s">
        <v>898</v>
      </c>
    </row>
    <row r="411" spans="1:54" s="3" customFormat="1" ht="18" customHeight="1" x14ac:dyDescent="0.25">
      <c r="A411" s="8">
        <f t="shared" si="6"/>
        <v>407</v>
      </c>
      <c r="B411" s="24">
        <v>912020</v>
      </c>
      <c r="C411" s="9" t="s">
        <v>427</v>
      </c>
      <c r="D411" s="10">
        <v>1987</v>
      </c>
      <c r="E411" s="10" t="s">
        <v>3</v>
      </c>
      <c r="F411" s="14" t="s">
        <v>7</v>
      </c>
      <c r="G411" s="11" t="s">
        <v>878</v>
      </c>
      <c r="H411" s="11" t="s">
        <v>875</v>
      </c>
      <c r="I411" s="10" t="s">
        <v>811</v>
      </c>
      <c r="J411" s="10"/>
      <c r="K411" s="10"/>
      <c r="L411" s="10"/>
      <c r="M411" s="10"/>
      <c r="N411" s="10" t="s">
        <v>811</v>
      </c>
      <c r="O411" s="10" t="s">
        <v>811</v>
      </c>
      <c r="P411" s="10"/>
      <c r="Q411" s="10" t="s">
        <v>811</v>
      </c>
      <c r="R411" s="10"/>
      <c r="S411" s="10" t="s">
        <v>811</v>
      </c>
      <c r="T411" s="10" t="s">
        <v>811</v>
      </c>
      <c r="U411" s="10" t="s">
        <v>811</v>
      </c>
      <c r="V411" s="10" t="s">
        <v>811</v>
      </c>
      <c r="W411" s="10" t="s">
        <v>811</v>
      </c>
      <c r="X411" s="10" t="s">
        <v>811</v>
      </c>
      <c r="Y411" s="10" t="s">
        <v>811</v>
      </c>
      <c r="Z411" s="10"/>
      <c r="AA411" s="10"/>
      <c r="AB411" s="10" t="s">
        <v>811</v>
      </c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21">
        <f>SUMIF(I411:AY411,"x",I$4:$AY410)</f>
        <v>585400</v>
      </c>
      <c r="BA411" s="12">
        <v>0</v>
      </c>
      <c r="BB411" s="3" t="s">
        <v>898</v>
      </c>
    </row>
    <row r="412" spans="1:54" s="3" customFormat="1" ht="18" customHeight="1" x14ac:dyDescent="0.25">
      <c r="A412" s="8">
        <f t="shared" si="6"/>
        <v>408</v>
      </c>
      <c r="B412" s="24">
        <v>2303029</v>
      </c>
      <c r="C412" s="9" t="s">
        <v>428</v>
      </c>
      <c r="D412" s="10">
        <v>1991</v>
      </c>
      <c r="E412" s="10" t="s">
        <v>3</v>
      </c>
      <c r="F412" s="10" t="s">
        <v>7</v>
      </c>
      <c r="G412" s="11" t="s">
        <v>878</v>
      </c>
      <c r="H412" s="11" t="s">
        <v>875</v>
      </c>
      <c r="I412" s="10" t="s">
        <v>811</v>
      </c>
      <c r="J412" s="10"/>
      <c r="K412" s="10"/>
      <c r="L412" s="10"/>
      <c r="M412" s="10"/>
      <c r="N412" s="10" t="s">
        <v>811</v>
      </c>
      <c r="O412" s="10" t="s">
        <v>811</v>
      </c>
      <c r="P412" s="10"/>
      <c r="Q412" s="10" t="s">
        <v>811</v>
      </c>
      <c r="R412" s="10"/>
      <c r="S412" s="10" t="s">
        <v>811</v>
      </c>
      <c r="T412" s="10" t="s">
        <v>811</v>
      </c>
      <c r="U412" s="10" t="s">
        <v>811</v>
      </c>
      <c r="V412" s="10" t="s">
        <v>811</v>
      </c>
      <c r="W412" s="10" t="s">
        <v>811</v>
      </c>
      <c r="X412" s="10" t="s">
        <v>811</v>
      </c>
      <c r="Y412" s="10" t="s">
        <v>811</v>
      </c>
      <c r="Z412" s="10"/>
      <c r="AA412" s="10"/>
      <c r="AB412" s="10" t="s">
        <v>811</v>
      </c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21">
        <f>SUMIF(I412:AY412,"x",I$4:$AY411)</f>
        <v>585400</v>
      </c>
      <c r="BA412" s="12">
        <v>0</v>
      </c>
      <c r="BB412" s="3" t="s">
        <v>898</v>
      </c>
    </row>
    <row r="413" spans="1:54" s="3" customFormat="1" ht="18" customHeight="1" x14ac:dyDescent="0.25">
      <c r="A413" s="8">
        <f t="shared" si="6"/>
        <v>409</v>
      </c>
      <c r="B413" s="24">
        <v>1106100</v>
      </c>
      <c r="C413" s="9" t="s">
        <v>202</v>
      </c>
      <c r="D413" s="10">
        <v>1988</v>
      </c>
      <c r="E413" s="10" t="s">
        <v>3</v>
      </c>
      <c r="F413" s="10" t="s">
        <v>7</v>
      </c>
      <c r="G413" s="11" t="s">
        <v>878</v>
      </c>
      <c r="H413" s="11" t="s">
        <v>875</v>
      </c>
      <c r="I413" s="10" t="s">
        <v>811</v>
      </c>
      <c r="J413" s="10"/>
      <c r="K413" s="10"/>
      <c r="L413" s="10"/>
      <c r="M413" s="10"/>
      <c r="N413" s="10" t="s">
        <v>811</v>
      </c>
      <c r="O413" s="10" t="s">
        <v>811</v>
      </c>
      <c r="P413" s="10"/>
      <c r="Q413" s="10" t="s">
        <v>811</v>
      </c>
      <c r="R413" s="10"/>
      <c r="S413" s="10" t="s">
        <v>811</v>
      </c>
      <c r="T413" s="10" t="s">
        <v>811</v>
      </c>
      <c r="U413" s="10" t="s">
        <v>811</v>
      </c>
      <c r="V413" s="10" t="s">
        <v>811</v>
      </c>
      <c r="W413" s="10" t="s">
        <v>811</v>
      </c>
      <c r="X413" s="10" t="s">
        <v>811</v>
      </c>
      <c r="Y413" s="10" t="s">
        <v>811</v>
      </c>
      <c r="Z413" s="10"/>
      <c r="AA413" s="10"/>
      <c r="AB413" s="10" t="s">
        <v>811</v>
      </c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21">
        <f>SUMIF(I413:AY413,"x",I$4:$AY412)</f>
        <v>585400</v>
      </c>
      <c r="BA413" s="12">
        <v>0</v>
      </c>
      <c r="BB413" s="3" t="s">
        <v>898</v>
      </c>
    </row>
    <row r="414" spans="1:54" s="3" customFormat="1" ht="18" customHeight="1" x14ac:dyDescent="0.25">
      <c r="A414" s="8">
        <f t="shared" si="6"/>
        <v>410</v>
      </c>
      <c r="B414" s="24">
        <v>2305992</v>
      </c>
      <c r="C414" s="9" t="s">
        <v>429</v>
      </c>
      <c r="D414" s="10">
        <v>1998</v>
      </c>
      <c r="E414" s="10" t="s">
        <v>3</v>
      </c>
      <c r="F414" s="10" t="s">
        <v>7</v>
      </c>
      <c r="G414" s="11" t="s">
        <v>878</v>
      </c>
      <c r="H414" s="11" t="s">
        <v>875</v>
      </c>
      <c r="I414" s="10" t="s">
        <v>811</v>
      </c>
      <c r="J414" s="10"/>
      <c r="K414" s="10"/>
      <c r="L414" s="10"/>
      <c r="M414" s="10"/>
      <c r="N414" s="10" t="s">
        <v>811</v>
      </c>
      <c r="O414" s="10" t="s">
        <v>811</v>
      </c>
      <c r="P414" s="10"/>
      <c r="Q414" s="10" t="s">
        <v>811</v>
      </c>
      <c r="R414" s="10"/>
      <c r="S414" s="10" t="s">
        <v>811</v>
      </c>
      <c r="T414" s="10" t="s">
        <v>811</v>
      </c>
      <c r="U414" s="10" t="s">
        <v>811</v>
      </c>
      <c r="V414" s="10" t="s">
        <v>811</v>
      </c>
      <c r="W414" s="10" t="s">
        <v>811</v>
      </c>
      <c r="X414" s="10" t="s">
        <v>811</v>
      </c>
      <c r="Y414" s="10" t="s">
        <v>811</v>
      </c>
      <c r="Z414" s="10"/>
      <c r="AA414" s="10"/>
      <c r="AB414" s="10" t="s">
        <v>811</v>
      </c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21">
        <f>SUMIF(I414:AY414,"x",I$4:$AY413)</f>
        <v>585400</v>
      </c>
      <c r="BA414" s="12">
        <v>0</v>
      </c>
      <c r="BB414" s="3" t="s">
        <v>898</v>
      </c>
    </row>
    <row r="415" spans="1:54" s="3" customFormat="1" ht="18" customHeight="1" x14ac:dyDescent="0.25">
      <c r="A415" s="8">
        <f t="shared" si="6"/>
        <v>411</v>
      </c>
      <c r="B415" s="24">
        <v>2303035</v>
      </c>
      <c r="C415" s="9" t="s">
        <v>430</v>
      </c>
      <c r="D415" s="10">
        <v>2000</v>
      </c>
      <c r="E415" s="10" t="s">
        <v>3</v>
      </c>
      <c r="F415" s="14" t="s">
        <v>7</v>
      </c>
      <c r="G415" s="11" t="s">
        <v>878</v>
      </c>
      <c r="H415" s="11" t="s">
        <v>875</v>
      </c>
      <c r="I415" s="10" t="s">
        <v>811</v>
      </c>
      <c r="J415" s="10"/>
      <c r="K415" s="10"/>
      <c r="L415" s="10"/>
      <c r="M415" s="10"/>
      <c r="N415" s="10" t="s">
        <v>811</v>
      </c>
      <c r="O415" s="10" t="s">
        <v>811</v>
      </c>
      <c r="P415" s="10"/>
      <c r="Q415" s="10" t="s">
        <v>811</v>
      </c>
      <c r="R415" s="10"/>
      <c r="S415" s="10" t="s">
        <v>811</v>
      </c>
      <c r="T415" s="10" t="s">
        <v>811</v>
      </c>
      <c r="U415" s="10" t="s">
        <v>811</v>
      </c>
      <c r="V415" s="10" t="s">
        <v>811</v>
      </c>
      <c r="W415" s="10" t="s">
        <v>811</v>
      </c>
      <c r="X415" s="10" t="s">
        <v>811</v>
      </c>
      <c r="Y415" s="10" t="s">
        <v>811</v>
      </c>
      <c r="Z415" s="10"/>
      <c r="AA415" s="10"/>
      <c r="AB415" s="10" t="s">
        <v>811</v>
      </c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21">
        <f>SUMIF(I415:AY415,"x",I$4:$AY414)</f>
        <v>585400</v>
      </c>
      <c r="BA415" s="12">
        <v>0</v>
      </c>
      <c r="BB415" s="3" t="s">
        <v>898</v>
      </c>
    </row>
    <row r="416" spans="1:54" s="3" customFormat="1" ht="18" customHeight="1" x14ac:dyDescent="0.25">
      <c r="A416" s="8">
        <f t="shared" si="6"/>
        <v>412</v>
      </c>
      <c r="B416" s="24">
        <v>2401026</v>
      </c>
      <c r="C416" s="9" t="s">
        <v>431</v>
      </c>
      <c r="D416" s="10">
        <v>2000</v>
      </c>
      <c r="E416" s="10" t="s">
        <v>3</v>
      </c>
      <c r="F416" s="10" t="s">
        <v>7</v>
      </c>
      <c r="G416" s="11" t="s">
        <v>878</v>
      </c>
      <c r="H416" s="11" t="s">
        <v>875</v>
      </c>
      <c r="I416" s="10" t="s">
        <v>811</v>
      </c>
      <c r="J416" s="10"/>
      <c r="K416" s="10"/>
      <c r="L416" s="10"/>
      <c r="M416" s="10"/>
      <c r="N416" s="10" t="s">
        <v>811</v>
      </c>
      <c r="O416" s="10" t="s">
        <v>811</v>
      </c>
      <c r="P416" s="10"/>
      <c r="Q416" s="10" t="s">
        <v>811</v>
      </c>
      <c r="R416" s="10"/>
      <c r="S416" s="10" t="s">
        <v>811</v>
      </c>
      <c r="T416" s="10" t="s">
        <v>811</v>
      </c>
      <c r="U416" s="10" t="s">
        <v>811</v>
      </c>
      <c r="V416" s="10" t="s">
        <v>811</v>
      </c>
      <c r="W416" s="10" t="s">
        <v>811</v>
      </c>
      <c r="X416" s="10" t="s">
        <v>811</v>
      </c>
      <c r="Y416" s="10" t="s">
        <v>811</v>
      </c>
      <c r="Z416" s="10"/>
      <c r="AA416" s="10"/>
      <c r="AB416" s="10" t="s">
        <v>811</v>
      </c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21">
        <f>SUMIF(I416:AY416,"x",I$4:$AY415)</f>
        <v>585400</v>
      </c>
      <c r="BA416" s="12">
        <v>0</v>
      </c>
      <c r="BB416" s="3" t="s">
        <v>898</v>
      </c>
    </row>
    <row r="417" spans="1:54" s="3" customFormat="1" ht="18" customHeight="1" x14ac:dyDescent="0.25">
      <c r="A417" s="8">
        <f t="shared" si="6"/>
        <v>413</v>
      </c>
      <c r="B417" s="24">
        <v>2402284</v>
      </c>
      <c r="C417" s="9" t="s">
        <v>432</v>
      </c>
      <c r="D417" s="10">
        <v>1993</v>
      </c>
      <c r="E417" s="10" t="s">
        <v>3</v>
      </c>
      <c r="F417" s="10" t="s">
        <v>7</v>
      </c>
      <c r="G417" s="11" t="s">
        <v>878</v>
      </c>
      <c r="H417" s="11" t="s">
        <v>875</v>
      </c>
      <c r="I417" s="10" t="s">
        <v>811</v>
      </c>
      <c r="J417" s="10"/>
      <c r="K417" s="10"/>
      <c r="L417" s="10"/>
      <c r="M417" s="10"/>
      <c r="N417" s="10" t="s">
        <v>811</v>
      </c>
      <c r="O417" s="10" t="s">
        <v>811</v>
      </c>
      <c r="P417" s="10"/>
      <c r="Q417" s="10" t="s">
        <v>811</v>
      </c>
      <c r="R417" s="10"/>
      <c r="S417" s="10" t="s">
        <v>811</v>
      </c>
      <c r="T417" s="10" t="s">
        <v>811</v>
      </c>
      <c r="U417" s="10" t="s">
        <v>811</v>
      </c>
      <c r="V417" s="10" t="s">
        <v>811</v>
      </c>
      <c r="W417" s="10" t="s">
        <v>811</v>
      </c>
      <c r="X417" s="10" t="s">
        <v>811</v>
      </c>
      <c r="Y417" s="10" t="s">
        <v>811</v>
      </c>
      <c r="Z417" s="10"/>
      <c r="AA417" s="10"/>
      <c r="AB417" s="10" t="s">
        <v>811</v>
      </c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21">
        <f>SUMIF(I417:AY417,"x",I$4:$AY416)</f>
        <v>585400</v>
      </c>
      <c r="BA417" s="12">
        <v>0</v>
      </c>
      <c r="BB417" s="3" t="s">
        <v>898</v>
      </c>
    </row>
    <row r="418" spans="1:54" s="3" customFormat="1" ht="18" customHeight="1" x14ac:dyDescent="0.25">
      <c r="A418" s="8">
        <f t="shared" si="6"/>
        <v>414</v>
      </c>
      <c r="B418" s="24">
        <v>22071072</v>
      </c>
      <c r="C418" s="9" t="s">
        <v>433</v>
      </c>
      <c r="D418" s="10">
        <v>1994</v>
      </c>
      <c r="E418" s="10" t="s">
        <v>3</v>
      </c>
      <c r="F418" s="10" t="s">
        <v>7</v>
      </c>
      <c r="G418" s="11" t="s">
        <v>878</v>
      </c>
      <c r="H418" s="11" t="s">
        <v>875</v>
      </c>
      <c r="I418" s="10" t="s">
        <v>811</v>
      </c>
      <c r="J418" s="10"/>
      <c r="K418" s="10"/>
      <c r="L418" s="10"/>
      <c r="M418" s="10"/>
      <c r="N418" s="10" t="s">
        <v>811</v>
      </c>
      <c r="O418" s="10" t="s">
        <v>811</v>
      </c>
      <c r="P418" s="10"/>
      <c r="Q418" s="10" t="s">
        <v>811</v>
      </c>
      <c r="R418" s="10"/>
      <c r="S418" s="10" t="s">
        <v>811</v>
      </c>
      <c r="T418" s="10" t="s">
        <v>811</v>
      </c>
      <c r="U418" s="10" t="s">
        <v>811</v>
      </c>
      <c r="V418" s="10" t="s">
        <v>811</v>
      </c>
      <c r="W418" s="10" t="s">
        <v>811</v>
      </c>
      <c r="X418" s="10" t="s">
        <v>811</v>
      </c>
      <c r="Y418" s="10" t="s">
        <v>811</v>
      </c>
      <c r="Z418" s="10"/>
      <c r="AA418" s="10"/>
      <c r="AB418" s="10" t="s">
        <v>811</v>
      </c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21">
        <f>SUMIF(I418:AY418,"x",I$4:$AY417)</f>
        <v>585400</v>
      </c>
      <c r="BA418" s="12">
        <v>0</v>
      </c>
      <c r="BB418" s="3" t="s">
        <v>898</v>
      </c>
    </row>
    <row r="419" spans="1:54" s="3" customFormat="1" ht="18" customHeight="1" x14ac:dyDescent="0.25">
      <c r="A419" s="8">
        <f t="shared" si="6"/>
        <v>415</v>
      </c>
      <c r="B419" s="24">
        <v>2306896</v>
      </c>
      <c r="C419" s="9" t="s">
        <v>434</v>
      </c>
      <c r="D419" s="10">
        <v>1998</v>
      </c>
      <c r="E419" s="10" t="s">
        <v>5</v>
      </c>
      <c r="F419" s="10" t="s">
        <v>7</v>
      </c>
      <c r="G419" s="11" t="s">
        <v>878</v>
      </c>
      <c r="H419" s="11" t="s">
        <v>875</v>
      </c>
      <c r="I419" s="10"/>
      <c r="J419" s="10"/>
      <c r="K419" s="10"/>
      <c r="L419" s="10"/>
      <c r="M419" s="10"/>
      <c r="N419" s="10" t="s">
        <v>811</v>
      </c>
      <c r="O419" s="10" t="s">
        <v>811</v>
      </c>
      <c r="P419" s="10"/>
      <c r="Q419" s="10" t="s">
        <v>811</v>
      </c>
      <c r="R419" s="10"/>
      <c r="S419" s="10" t="s">
        <v>811</v>
      </c>
      <c r="T419" s="10" t="s">
        <v>811</v>
      </c>
      <c r="U419" s="10" t="s">
        <v>811</v>
      </c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21">
        <f>SUMIF(I419:AY419,"x",I$4:$AY418)</f>
        <v>257400</v>
      </c>
      <c r="BA419" s="15" t="s">
        <v>772</v>
      </c>
      <c r="BB419" s="3" t="s">
        <v>898</v>
      </c>
    </row>
    <row r="420" spans="1:54" s="3" customFormat="1" ht="18" customHeight="1" x14ac:dyDescent="0.25">
      <c r="A420" s="8">
        <f t="shared" si="6"/>
        <v>416</v>
      </c>
      <c r="B420" s="24">
        <v>1908473</v>
      </c>
      <c r="C420" s="9" t="s">
        <v>435</v>
      </c>
      <c r="D420" s="10">
        <v>1996</v>
      </c>
      <c r="E420" s="10" t="s">
        <v>3</v>
      </c>
      <c r="F420" s="14" t="s">
        <v>7</v>
      </c>
      <c r="G420" s="11" t="s">
        <v>878</v>
      </c>
      <c r="H420" s="11" t="s">
        <v>875</v>
      </c>
      <c r="I420" s="10" t="s">
        <v>811</v>
      </c>
      <c r="J420" s="10"/>
      <c r="K420" s="10"/>
      <c r="L420" s="10"/>
      <c r="M420" s="10"/>
      <c r="N420" s="10" t="s">
        <v>811</v>
      </c>
      <c r="O420" s="10" t="s">
        <v>811</v>
      </c>
      <c r="P420" s="10"/>
      <c r="Q420" s="10" t="s">
        <v>811</v>
      </c>
      <c r="R420" s="10"/>
      <c r="S420" s="10" t="s">
        <v>811</v>
      </c>
      <c r="T420" s="10" t="s">
        <v>811</v>
      </c>
      <c r="U420" s="10" t="s">
        <v>811</v>
      </c>
      <c r="V420" s="10" t="s">
        <v>811</v>
      </c>
      <c r="W420" s="10" t="s">
        <v>811</v>
      </c>
      <c r="X420" s="10" t="s">
        <v>811</v>
      </c>
      <c r="Y420" s="10" t="s">
        <v>811</v>
      </c>
      <c r="Z420" s="10"/>
      <c r="AA420" s="10"/>
      <c r="AB420" s="10" t="s">
        <v>811</v>
      </c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21">
        <f>SUMIF(I420:AY420,"x",I$4:$AY419)</f>
        <v>585400</v>
      </c>
      <c r="BA420" s="12">
        <v>0</v>
      </c>
      <c r="BB420" s="3" t="s">
        <v>898</v>
      </c>
    </row>
    <row r="421" spans="1:54" s="3" customFormat="1" ht="18" customHeight="1" x14ac:dyDescent="0.25">
      <c r="A421" s="8">
        <f t="shared" si="6"/>
        <v>417</v>
      </c>
      <c r="B421" s="24">
        <v>1503906</v>
      </c>
      <c r="C421" s="9" t="s">
        <v>436</v>
      </c>
      <c r="D421" s="10">
        <v>1990</v>
      </c>
      <c r="E421" s="10" t="s">
        <v>3</v>
      </c>
      <c r="F421" s="14" t="s">
        <v>7</v>
      </c>
      <c r="G421" s="11" t="s">
        <v>878</v>
      </c>
      <c r="H421" s="11" t="s">
        <v>875</v>
      </c>
      <c r="I421" s="10" t="s">
        <v>811</v>
      </c>
      <c r="J421" s="10"/>
      <c r="K421" s="10"/>
      <c r="L421" s="10"/>
      <c r="M421" s="10"/>
      <c r="N421" s="10" t="s">
        <v>811</v>
      </c>
      <c r="O421" s="10" t="s">
        <v>811</v>
      </c>
      <c r="P421" s="10"/>
      <c r="Q421" s="10" t="s">
        <v>811</v>
      </c>
      <c r="R421" s="10"/>
      <c r="S421" s="10" t="s">
        <v>811</v>
      </c>
      <c r="T421" s="10" t="s">
        <v>811</v>
      </c>
      <c r="U421" s="10" t="s">
        <v>811</v>
      </c>
      <c r="V421" s="10" t="s">
        <v>811</v>
      </c>
      <c r="W421" s="10" t="s">
        <v>811</v>
      </c>
      <c r="X421" s="10" t="s">
        <v>811</v>
      </c>
      <c r="Y421" s="10" t="s">
        <v>811</v>
      </c>
      <c r="Z421" s="10"/>
      <c r="AA421" s="10"/>
      <c r="AB421" s="10" t="s">
        <v>811</v>
      </c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21">
        <f>SUMIF(I421:AY421,"x",I$4:$AY420)</f>
        <v>585400</v>
      </c>
      <c r="BA421" s="12">
        <v>0</v>
      </c>
      <c r="BB421" s="3" t="s">
        <v>898</v>
      </c>
    </row>
    <row r="422" spans="1:54" s="3" customFormat="1" ht="18" customHeight="1" x14ac:dyDescent="0.25">
      <c r="A422" s="8">
        <f t="shared" si="6"/>
        <v>418</v>
      </c>
      <c r="B422" s="24">
        <v>1907018</v>
      </c>
      <c r="C422" s="9" t="s">
        <v>437</v>
      </c>
      <c r="D422" s="10">
        <v>1989</v>
      </c>
      <c r="E422" s="10" t="s">
        <v>3</v>
      </c>
      <c r="F422" s="14" t="s">
        <v>7</v>
      </c>
      <c r="G422" s="11" t="s">
        <v>878</v>
      </c>
      <c r="H422" s="11" t="s">
        <v>875</v>
      </c>
      <c r="I422" s="10" t="s">
        <v>811</v>
      </c>
      <c r="J422" s="10"/>
      <c r="K422" s="10"/>
      <c r="L422" s="10"/>
      <c r="M422" s="10"/>
      <c r="N422" s="10" t="s">
        <v>811</v>
      </c>
      <c r="O422" s="10" t="s">
        <v>811</v>
      </c>
      <c r="P422" s="10"/>
      <c r="Q422" s="10" t="s">
        <v>811</v>
      </c>
      <c r="R422" s="10"/>
      <c r="S422" s="10" t="s">
        <v>811</v>
      </c>
      <c r="T422" s="10" t="s">
        <v>811</v>
      </c>
      <c r="U422" s="10" t="s">
        <v>811</v>
      </c>
      <c r="V422" s="10" t="s">
        <v>811</v>
      </c>
      <c r="W422" s="10" t="s">
        <v>811</v>
      </c>
      <c r="X422" s="10" t="s">
        <v>811</v>
      </c>
      <c r="Y422" s="10" t="s">
        <v>811</v>
      </c>
      <c r="Z422" s="10"/>
      <c r="AA422" s="10"/>
      <c r="AB422" s="10" t="s">
        <v>811</v>
      </c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21">
        <f>SUMIF(I422:AY422,"x",I$4:$AY421)</f>
        <v>585400</v>
      </c>
      <c r="BA422" s="12">
        <v>0</v>
      </c>
      <c r="BB422" s="3" t="s">
        <v>898</v>
      </c>
    </row>
    <row r="423" spans="1:54" s="3" customFormat="1" ht="18" customHeight="1" x14ac:dyDescent="0.25">
      <c r="A423" s="8">
        <f t="shared" si="6"/>
        <v>419</v>
      </c>
      <c r="B423" s="24">
        <v>22111132</v>
      </c>
      <c r="C423" s="9" t="s">
        <v>438</v>
      </c>
      <c r="D423" s="10">
        <v>1995</v>
      </c>
      <c r="E423" s="10" t="s">
        <v>3</v>
      </c>
      <c r="F423" s="14" t="s">
        <v>7</v>
      </c>
      <c r="G423" s="11" t="s">
        <v>878</v>
      </c>
      <c r="H423" s="11" t="s">
        <v>875</v>
      </c>
      <c r="I423" s="10" t="s">
        <v>811</v>
      </c>
      <c r="J423" s="10"/>
      <c r="K423" s="10"/>
      <c r="L423" s="10"/>
      <c r="M423" s="10"/>
      <c r="N423" s="10" t="s">
        <v>811</v>
      </c>
      <c r="O423" s="10" t="s">
        <v>811</v>
      </c>
      <c r="P423" s="10"/>
      <c r="Q423" s="10" t="s">
        <v>811</v>
      </c>
      <c r="R423" s="10"/>
      <c r="S423" s="10" t="s">
        <v>811</v>
      </c>
      <c r="T423" s="10" t="s">
        <v>811</v>
      </c>
      <c r="U423" s="10" t="s">
        <v>811</v>
      </c>
      <c r="V423" s="10" t="s">
        <v>811</v>
      </c>
      <c r="W423" s="10" t="s">
        <v>811</v>
      </c>
      <c r="X423" s="10" t="s">
        <v>811</v>
      </c>
      <c r="Y423" s="10" t="s">
        <v>811</v>
      </c>
      <c r="Z423" s="10"/>
      <c r="AA423" s="10"/>
      <c r="AB423" s="10" t="s">
        <v>811</v>
      </c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21">
        <f>SUMIF(I423:AY423,"x",I$4:$AY422)</f>
        <v>585400</v>
      </c>
      <c r="BA423" s="12">
        <v>0</v>
      </c>
      <c r="BB423" s="3" t="s">
        <v>898</v>
      </c>
    </row>
    <row r="424" spans="1:54" s="3" customFormat="1" ht="18" customHeight="1" x14ac:dyDescent="0.25">
      <c r="A424" s="8">
        <f t="shared" si="6"/>
        <v>420</v>
      </c>
      <c r="B424" s="24">
        <v>2307104</v>
      </c>
      <c r="C424" s="9" t="s">
        <v>439</v>
      </c>
      <c r="D424" s="10">
        <v>1997</v>
      </c>
      <c r="E424" s="10" t="s">
        <v>3</v>
      </c>
      <c r="F424" s="14" t="s">
        <v>7</v>
      </c>
      <c r="G424" s="11" t="s">
        <v>878</v>
      </c>
      <c r="H424" s="11" t="s">
        <v>875</v>
      </c>
      <c r="I424" s="10" t="s">
        <v>811</v>
      </c>
      <c r="J424" s="10"/>
      <c r="K424" s="10"/>
      <c r="L424" s="10"/>
      <c r="M424" s="10"/>
      <c r="N424" s="10" t="s">
        <v>811</v>
      </c>
      <c r="O424" s="10" t="s">
        <v>811</v>
      </c>
      <c r="P424" s="10"/>
      <c r="Q424" s="10" t="s">
        <v>811</v>
      </c>
      <c r="R424" s="10"/>
      <c r="S424" s="10" t="s">
        <v>811</v>
      </c>
      <c r="T424" s="10" t="s">
        <v>811</v>
      </c>
      <c r="U424" s="10" t="s">
        <v>811</v>
      </c>
      <c r="V424" s="10" t="s">
        <v>811</v>
      </c>
      <c r="W424" s="10" t="s">
        <v>811</v>
      </c>
      <c r="X424" s="10" t="s">
        <v>811</v>
      </c>
      <c r="Y424" s="10" t="s">
        <v>811</v>
      </c>
      <c r="Z424" s="10"/>
      <c r="AA424" s="10"/>
      <c r="AB424" s="10" t="s">
        <v>811</v>
      </c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21">
        <f>SUMIF(I424:AY424,"x",I$4:$AY423)</f>
        <v>585400</v>
      </c>
      <c r="BA424" s="12">
        <v>0</v>
      </c>
      <c r="BB424" s="3" t="s">
        <v>898</v>
      </c>
    </row>
    <row r="425" spans="1:54" s="3" customFormat="1" ht="18" customHeight="1" x14ac:dyDescent="0.25">
      <c r="A425" s="8">
        <f t="shared" si="6"/>
        <v>421</v>
      </c>
      <c r="B425" s="24">
        <v>2308901</v>
      </c>
      <c r="C425" s="9" t="s">
        <v>440</v>
      </c>
      <c r="D425" s="10">
        <v>2000</v>
      </c>
      <c r="E425" s="10" t="s">
        <v>5</v>
      </c>
      <c r="F425" s="14" t="s">
        <v>7</v>
      </c>
      <c r="G425" s="11" t="s">
        <v>878</v>
      </c>
      <c r="H425" s="11" t="s">
        <v>875</v>
      </c>
      <c r="I425" s="10" t="s">
        <v>811</v>
      </c>
      <c r="J425" s="10" t="s">
        <v>811</v>
      </c>
      <c r="K425" s="10" t="s">
        <v>811</v>
      </c>
      <c r="L425" s="10"/>
      <c r="M425" s="10" t="s">
        <v>811</v>
      </c>
      <c r="N425" s="10" t="s">
        <v>811</v>
      </c>
      <c r="O425" s="10" t="s">
        <v>811</v>
      </c>
      <c r="P425" s="10"/>
      <c r="Q425" s="10" t="s">
        <v>811</v>
      </c>
      <c r="R425" s="10"/>
      <c r="S425" s="10" t="s">
        <v>811</v>
      </c>
      <c r="T425" s="10" t="s">
        <v>811</v>
      </c>
      <c r="U425" s="10" t="s">
        <v>811</v>
      </c>
      <c r="V425" s="10" t="s">
        <v>811</v>
      </c>
      <c r="W425" s="10" t="s">
        <v>811</v>
      </c>
      <c r="X425" s="10" t="s">
        <v>811</v>
      </c>
      <c r="Y425" s="10" t="s">
        <v>811</v>
      </c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21">
        <f>SUMIF(I425:AY425,"x",I$4:$AY424)</f>
        <v>639900</v>
      </c>
      <c r="BA425" s="12">
        <v>0</v>
      </c>
      <c r="BB425" s="3" t="s">
        <v>898</v>
      </c>
    </row>
    <row r="426" spans="1:54" s="3" customFormat="1" ht="18" customHeight="1" x14ac:dyDescent="0.25">
      <c r="A426" s="8">
        <f t="shared" si="6"/>
        <v>422</v>
      </c>
      <c r="B426" s="24">
        <v>2204496</v>
      </c>
      <c r="C426" s="9" t="s">
        <v>441</v>
      </c>
      <c r="D426" s="10">
        <v>1997</v>
      </c>
      <c r="E426" s="10" t="s">
        <v>3</v>
      </c>
      <c r="F426" s="14" t="s">
        <v>7</v>
      </c>
      <c r="G426" s="11" t="s">
        <v>878</v>
      </c>
      <c r="H426" s="11" t="s">
        <v>875</v>
      </c>
      <c r="I426" s="10" t="s">
        <v>811</v>
      </c>
      <c r="J426" s="10"/>
      <c r="K426" s="10"/>
      <c r="L426" s="10"/>
      <c r="M426" s="10"/>
      <c r="N426" s="10" t="s">
        <v>811</v>
      </c>
      <c r="O426" s="10" t="s">
        <v>811</v>
      </c>
      <c r="P426" s="10"/>
      <c r="Q426" s="10" t="s">
        <v>811</v>
      </c>
      <c r="R426" s="10"/>
      <c r="S426" s="10" t="s">
        <v>811</v>
      </c>
      <c r="T426" s="10" t="s">
        <v>811</v>
      </c>
      <c r="U426" s="10" t="s">
        <v>811</v>
      </c>
      <c r="V426" s="10" t="s">
        <v>811</v>
      </c>
      <c r="W426" s="10" t="s">
        <v>811</v>
      </c>
      <c r="X426" s="10" t="s">
        <v>811</v>
      </c>
      <c r="Y426" s="10" t="s">
        <v>811</v>
      </c>
      <c r="Z426" s="10"/>
      <c r="AA426" s="10"/>
      <c r="AB426" s="10" t="s">
        <v>811</v>
      </c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21">
        <f>SUMIF(I426:AY426,"x",I$4:$AY425)</f>
        <v>585400</v>
      </c>
      <c r="BA426" s="12">
        <v>0</v>
      </c>
      <c r="BB426" s="3" t="s">
        <v>898</v>
      </c>
    </row>
    <row r="427" spans="1:54" s="3" customFormat="1" ht="18" customHeight="1" x14ac:dyDescent="0.25">
      <c r="A427" s="8">
        <f t="shared" si="6"/>
        <v>423</v>
      </c>
      <c r="B427" s="24">
        <v>2212108</v>
      </c>
      <c r="C427" s="9" t="s">
        <v>442</v>
      </c>
      <c r="D427" s="10">
        <v>1995</v>
      </c>
      <c r="E427" s="10" t="s">
        <v>3</v>
      </c>
      <c r="F427" s="14" t="s">
        <v>7</v>
      </c>
      <c r="G427" s="11" t="s">
        <v>878</v>
      </c>
      <c r="H427" s="11" t="s">
        <v>875</v>
      </c>
      <c r="I427" s="10" t="s">
        <v>811</v>
      </c>
      <c r="J427" s="10"/>
      <c r="K427" s="10"/>
      <c r="L427" s="10"/>
      <c r="M427" s="10"/>
      <c r="N427" s="10" t="s">
        <v>811</v>
      </c>
      <c r="O427" s="10" t="s">
        <v>811</v>
      </c>
      <c r="P427" s="10"/>
      <c r="Q427" s="10" t="s">
        <v>811</v>
      </c>
      <c r="R427" s="10"/>
      <c r="S427" s="10" t="s">
        <v>811</v>
      </c>
      <c r="T427" s="10" t="s">
        <v>811</v>
      </c>
      <c r="U427" s="10" t="s">
        <v>811</v>
      </c>
      <c r="V427" s="10" t="s">
        <v>811</v>
      </c>
      <c r="W427" s="10" t="s">
        <v>811</v>
      </c>
      <c r="X427" s="10" t="s">
        <v>811</v>
      </c>
      <c r="Y427" s="10" t="s">
        <v>811</v>
      </c>
      <c r="Z427" s="10"/>
      <c r="AA427" s="10"/>
      <c r="AB427" s="10" t="s">
        <v>811</v>
      </c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21">
        <f>SUMIF(I427:AY427,"x",I$4:$AY426)</f>
        <v>585400</v>
      </c>
      <c r="BA427" s="12">
        <v>0</v>
      </c>
      <c r="BB427" s="3" t="s">
        <v>898</v>
      </c>
    </row>
    <row r="428" spans="1:54" s="3" customFormat="1" ht="18" customHeight="1" x14ac:dyDescent="0.25">
      <c r="A428" s="8">
        <f t="shared" si="6"/>
        <v>424</v>
      </c>
      <c r="B428" s="24">
        <v>2307223</v>
      </c>
      <c r="C428" s="9" t="s">
        <v>443</v>
      </c>
      <c r="D428" s="10">
        <v>1993</v>
      </c>
      <c r="E428" s="10" t="s">
        <v>3</v>
      </c>
      <c r="F428" s="14" t="s">
        <v>7</v>
      </c>
      <c r="G428" s="11" t="s">
        <v>878</v>
      </c>
      <c r="H428" s="11" t="s">
        <v>875</v>
      </c>
      <c r="I428" s="10" t="s">
        <v>811</v>
      </c>
      <c r="J428" s="10"/>
      <c r="K428" s="10"/>
      <c r="L428" s="10"/>
      <c r="M428" s="10"/>
      <c r="N428" s="10" t="s">
        <v>811</v>
      </c>
      <c r="O428" s="10" t="s">
        <v>811</v>
      </c>
      <c r="P428" s="10"/>
      <c r="Q428" s="10" t="s">
        <v>811</v>
      </c>
      <c r="R428" s="10"/>
      <c r="S428" s="10" t="s">
        <v>811</v>
      </c>
      <c r="T428" s="10" t="s">
        <v>811</v>
      </c>
      <c r="U428" s="10" t="s">
        <v>811</v>
      </c>
      <c r="V428" s="10" t="s">
        <v>811</v>
      </c>
      <c r="W428" s="10" t="s">
        <v>811</v>
      </c>
      <c r="X428" s="10" t="s">
        <v>811</v>
      </c>
      <c r="Y428" s="10" t="s">
        <v>811</v>
      </c>
      <c r="Z428" s="10"/>
      <c r="AA428" s="10"/>
      <c r="AB428" s="10" t="s">
        <v>811</v>
      </c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21">
        <f>SUMIF(I428:AY428,"x",I$4:$AY427)</f>
        <v>585400</v>
      </c>
      <c r="BA428" s="12">
        <v>0</v>
      </c>
      <c r="BB428" s="3" t="s">
        <v>898</v>
      </c>
    </row>
    <row r="429" spans="1:54" s="3" customFormat="1" ht="18" customHeight="1" x14ac:dyDescent="0.25">
      <c r="A429" s="8">
        <f t="shared" si="6"/>
        <v>425</v>
      </c>
      <c r="B429" s="24">
        <v>2303989</v>
      </c>
      <c r="C429" s="9" t="s">
        <v>444</v>
      </c>
      <c r="D429" s="10">
        <v>1999</v>
      </c>
      <c r="E429" s="10" t="s">
        <v>5</v>
      </c>
      <c r="F429" s="14" t="s">
        <v>7</v>
      </c>
      <c r="G429" s="11" t="s">
        <v>878</v>
      </c>
      <c r="H429" s="11" t="s">
        <v>875</v>
      </c>
      <c r="I429" s="10" t="s">
        <v>811</v>
      </c>
      <c r="J429" s="10" t="s">
        <v>811</v>
      </c>
      <c r="K429" s="10" t="s">
        <v>811</v>
      </c>
      <c r="L429" s="10"/>
      <c r="M429" s="10" t="s">
        <v>811</v>
      </c>
      <c r="N429" s="10" t="s">
        <v>811</v>
      </c>
      <c r="O429" s="10" t="s">
        <v>811</v>
      </c>
      <c r="P429" s="10"/>
      <c r="Q429" s="10" t="s">
        <v>811</v>
      </c>
      <c r="R429" s="10"/>
      <c r="S429" s="10" t="s">
        <v>811</v>
      </c>
      <c r="T429" s="10" t="s">
        <v>811</v>
      </c>
      <c r="U429" s="10" t="s">
        <v>811</v>
      </c>
      <c r="V429" s="10" t="s">
        <v>811</v>
      </c>
      <c r="W429" s="10" t="s">
        <v>811</v>
      </c>
      <c r="X429" s="10" t="s">
        <v>811</v>
      </c>
      <c r="Y429" s="10" t="s">
        <v>811</v>
      </c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21">
        <f>SUMIF(I429:AY429,"x",I$4:$AY428)</f>
        <v>639900</v>
      </c>
      <c r="BA429" s="12">
        <v>0</v>
      </c>
      <c r="BB429" s="3" t="s">
        <v>898</v>
      </c>
    </row>
    <row r="430" spans="1:54" s="3" customFormat="1" ht="18" customHeight="1" x14ac:dyDescent="0.25">
      <c r="A430" s="8">
        <f t="shared" si="6"/>
        <v>426</v>
      </c>
      <c r="B430" s="24">
        <v>2212387</v>
      </c>
      <c r="C430" s="9" t="s">
        <v>445</v>
      </c>
      <c r="D430" s="10">
        <v>1996</v>
      </c>
      <c r="E430" s="10" t="s">
        <v>3</v>
      </c>
      <c r="F430" s="14" t="s">
        <v>7</v>
      </c>
      <c r="G430" s="11" t="s">
        <v>878</v>
      </c>
      <c r="H430" s="11" t="s">
        <v>875</v>
      </c>
      <c r="I430" s="10" t="s">
        <v>811</v>
      </c>
      <c r="J430" s="10"/>
      <c r="K430" s="10"/>
      <c r="L430" s="10"/>
      <c r="M430" s="10"/>
      <c r="N430" s="10" t="s">
        <v>811</v>
      </c>
      <c r="O430" s="10" t="s">
        <v>811</v>
      </c>
      <c r="P430" s="10"/>
      <c r="Q430" s="10" t="s">
        <v>811</v>
      </c>
      <c r="R430" s="10"/>
      <c r="S430" s="10" t="s">
        <v>811</v>
      </c>
      <c r="T430" s="10" t="s">
        <v>811</v>
      </c>
      <c r="U430" s="10" t="s">
        <v>811</v>
      </c>
      <c r="V430" s="10" t="s">
        <v>811</v>
      </c>
      <c r="W430" s="10" t="s">
        <v>811</v>
      </c>
      <c r="X430" s="10" t="s">
        <v>811</v>
      </c>
      <c r="Y430" s="10" t="s">
        <v>811</v>
      </c>
      <c r="Z430" s="10"/>
      <c r="AA430" s="10"/>
      <c r="AB430" s="10" t="s">
        <v>811</v>
      </c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21">
        <f>SUMIF(I430:AY430,"x",I$4:$AY429)</f>
        <v>585400</v>
      </c>
      <c r="BA430" s="12">
        <v>0</v>
      </c>
      <c r="BB430" s="3" t="s">
        <v>898</v>
      </c>
    </row>
    <row r="431" spans="1:54" s="3" customFormat="1" ht="18" customHeight="1" x14ac:dyDescent="0.25">
      <c r="A431" s="8">
        <f t="shared" si="6"/>
        <v>427</v>
      </c>
      <c r="B431" s="24">
        <v>2305750</v>
      </c>
      <c r="C431" s="9" t="s">
        <v>446</v>
      </c>
      <c r="D431" s="10">
        <v>2000</v>
      </c>
      <c r="E431" s="10" t="s">
        <v>3</v>
      </c>
      <c r="F431" s="14" t="s">
        <v>7</v>
      </c>
      <c r="G431" s="11" t="s">
        <v>879</v>
      </c>
      <c r="H431" s="11" t="s">
        <v>875</v>
      </c>
      <c r="I431" s="10" t="s">
        <v>811</v>
      </c>
      <c r="J431" s="10"/>
      <c r="K431" s="10"/>
      <c r="L431" s="10"/>
      <c r="M431" s="10"/>
      <c r="N431" s="10" t="s">
        <v>811</v>
      </c>
      <c r="O431" s="10" t="s">
        <v>811</v>
      </c>
      <c r="P431" s="10"/>
      <c r="Q431" s="10" t="s">
        <v>811</v>
      </c>
      <c r="R431" s="10"/>
      <c r="S431" s="10" t="s">
        <v>811</v>
      </c>
      <c r="T431" s="10" t="s">
        <v>811</v>
      </c>
      <c r="U431" s="10" t="s">
        <v>811</v>
      </c>
      <c r="V431" s="10" t="s">
        <v>811</v>
      </c>
      <c r="W431" s="10" t="s">
        <v>811</v>
      </c>
      <c r="X431" s="10" t="s">
        <v>811</v>
      </c>
      <c r="Y431" s="10" t="s">
        <v>811</v>
      </c>
      <c r="Z431" s="10"/>
      <c r="AA431" s="10"/>
      <c r="AB431" s="10" t="s">
        <v>811</v>
      </c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21">
        <f>SUMIF(I431:AY431,"x",I$4:$AY430)</f>
        <v>585400</v>
      </c>
      <c r="BA431" s="12">
        <v>0</v>
      </c>
      <c r="BB431" s="3" t="s">
        <v>898</v>
      </c>
    </row>
    <row r="432" spans="1:54" s="3" customFormat="1" ht="18" customHeight="1" x14ac:dyDescent="0.25">
      <c r="A432" s="8">
        <f t="shared" si="6"/>
        <v>428</v>
      </c>
      <c r="B432" s="24">
        <v>2401022</v>
      </c>
      <c r="C432" s="9" t="s">
        <v>447</v>
      </c>
      <c r="D432" s="10">
        <v>2001</v>
      </c>
      <c r="E432" s="10" t="s">
        <v>3</v>
      </c>
      <c r="F432" s="14" t="s">
        <v>7</v>
      </c>
      <c r="G432" s="11" t="s">
        <v>879</v>
      </c>
      <c r="H432" s="11" t="s">
        <v>875</v>
      </c>
      <c r="I432" s="10" t="s">
        <v>811</v>
      </c>
      <c r="J432" s="10"/>
      <c r="K432" s="10"/>
      <c r="L432" s="10"/>
      <c r="M432" s="10"/>
      <c r="N432" s="10" t="s">
        <v>811</v>
      </c>
      <c r="O432" s="10" t="s">
        <v>811</v>
      </c>
      <c r="P432" s="10"/>
      <c r="Q432" s="10" t="s">
        <v>811</v>
      </c>
      <c r="R432" s="10"/>
      <c r="S432" s="10" t="s">
        <v>811</v>
      </c>
      <c r="T432" s="10" t="s">
        <v>811</v>
      </c>
      <c r="U432" s="10" t="s">
        <v>811</v>
      </c>
      <c r="V432" s="10" t="s">
        <v>811</v>
      </c>
      <c r="W432" s="10" t="s">
        <v>811</v>
      </c>
      <c r="X432" s="10" t="s">
        <v>811</v>
      </c>
      <c r="Y432" s="10" t="s">
        <v>811</v>
      </c>
      <c r="Z432" s="10"/>
      <c r="AA432" s="10"/>
      <c r="AB432" s="10" t="s">
        <v>811</v>
      </c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21">
        <f>SUMIF(I432:AY432,"x",I$4:$AY431)</f>
        <v>585400</v>
      </c>
      <c r="BA432" s="12">
        <v>0</v>
      </c>
      <c r="BB432" s="3" t="s">
        <v>898</v>
      </c>
    </row>
    <row r="433" spans="1:54" s="3" customFormat="1" ht="18" customHeight="1" x14ac:dyDescent="0.25">
      <c r="A433" s="8">
        <f t="shared" si="6"/>
        <v>429</v>
      </c>
      <c r="B433" s="24">
        <v>2401313</v>
      </c>
      <c r="C433" s="9" t="s">
        <v>448</v>
      </c>
      <c r="D433" s="10">
        <v>1995</v>
      </c>
      <c r="E433" s="10" t="s">
        <v>3</v>
      </c>
      <c r="F433" s="14" t="s">
        <v>7</v>
      </c>
      <c r="G433" s="11" t="s">
        <v>879</v>
      </c>
      <c r="H433" s="11" t="s">
        <v>875</v>
      </c>
      <c r="I433" s="10" t="s">
        <v>811</v>
      </c>
      <c r="J433" s="10"/>
      <c r="K433" s="10"/>
      <c r="L433" s="10"/>
      <c r="M433" s="10"/>
      <c r="N433" s="10" t="s">
        <v>811</v>
      </c>
      <c r="O433" s="10" t="s">
        <v>811</v>
      </c>
      <c r="P433" s="10"/>
      <c r="Q433" s="10" t="s">
        <v>811</v>
      </c>
      <c r="R433" s="10"/>
      <c r="S433" s="10" t="s">
        <v>811</v>
      </c>
      <c r="T433" s="10" t="s">
        <v>811</v>
      </c>
      <c r="U433" s="10" t="s">
        <v>811</v>
      </c>
      <c r="V433" s="10" t="s">
        <v>811</v>
      </c>
      <c r="W433" s="10" t="s">
        <v>811</v>
      </c>
      <c r="X433" s="10" t="s">
        <v>811</v>
      </c>
      <c r="Y433" s="10" t="s">
        <v>811</v>
      </c>
      <c r="Z433" s="10"/>
      <c r="AA433" s="10"/>
      <c r="AB433" s="10" t="s">
        <v>811</v>
      </c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21">
        <f>SUMIF(I433:AY433,"x",I$4:$AY432)</f>
        <v>585400</v>
      </c>
      <c r="BA433" s="12">
        <v>0</v>
      </c>
      <c r="BB433" s="3" t="s">
        <v>898</v>
      </c>
    </row>
    <row r="434" spans="1:54" s="3" customFormat="1" ht="18" customHeight="1" x14ac:dyDescent="0.25">
      <c r="A434" s="8">
        <f t="shared" si="6"/>
        <v>430</v>
      </c>
      <c r="B434" s="24">
        <v>2103124</v>
      </c>
      <c r="C434" s="9" t="s">
        <v>449</v>
      </c>
      <c r="D434" s="10">
        <v>1998</v>
      </c>
      <c r="E434" s="10" t="s">
        <v>5</v>
      </c>
      <c r="F434" s="14" t="s">
        <v>7</v>
      </c>
      <c r="G434" s="11" t="s">
        <v>879</v>
      </c>
      <c r="H434" s="11" t="s">
        <v>875</v>
      </c>
      <c r="I434" s="10" t="s">
        <v>811</v>
      </c>
      <c r="J434" s="10" t="s">
        <v>811</v>
      </c>
      <c r="K434" s="10" t="s">
        <v>811</v>
      </c>
      <c r="L434" s="10" t="s">
        <v>811</v>
      </c>
      <c r="M434" s="10" t="s">
        <v>811</v>
      </c>
      <c r="N434" s="10" t="s">
        <v>811</v>
      </c>
      <c r="O434" s="10" t="s">
        <v>811</v>
      </c>
      <c r="P434" s="10"/>
      <c r="Q434" s="10" t="s">
        <v>811</v>
      </c>
      <c r="R434" s="10"/>
      <c r="S434" s="10" t="s">
        <v>811</v>
      </c>
      <c r="T434" s="10" t="s">
        <v>811</v>
      </c>
      <c r="U434" s="10" t="s">
        <v>811</v>
      </c>
      <c r="V434" s="10" t="s">
        <v>811</v>
      </c>
      <c r="W434" s="10" t="s">
        <v>811</v>
      </c>
      <c r="X434" s="10" t="s">
        <v>811</v>
      </c>
      <c r="Y434" s="10" t="s">
        <v>811</v>
      </c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21">
        <f>SUMIF(I434:AY434,"x",I$4:$AY433)</f>
        <v>744900</v>
      </c>
      <c r="BA434" s="12">
        <v>0</v>
      </c>
      <c r="BB434" s="3" t="s">
        <v>898</v>
      </c>
    </row>
    <row r="435" spans="1:54" s="3" customFormat="1" ht="18" customHeight="1" x14ac:dyDescent="0.25">
      <c r="A435" s="8">
        <f t="shared" si="6"/>
        <v>431</v>
      </c>
      <c r="B435" s="24">
        <v>1502012</v>
      </c>
      <c r="C435" s="9" t="s">
        <v>450</v>
      </c>
      <c r="D435" s="10">
        <v>1993</v>
      </c>
      <c r="E435" s="10" t="s">
        <v>3</v>
      </c>
      <c r="F435" s="14" t="s">
        <v>7</v>
      </c>
      <c r="G435" s="11" t="s">
        <v>879</v>
      </c>
      <c r="H435" s="11" t="s">
        <v>875</v>
      </c>
      <c r="I435" s="10" t="s">
        <v>811</v>
      </c>
      <c r="J435" s="10"/>
      <c r="K435" s="10"/>
      <c r="L435" s="10"/>
      <c r="M435" s="10"/>
      <c r="N435" s="10" t="s">
        <v>811</v>
      </c>
      <c r="O435" s="10" t="s">
        <v>811</v>
      </c>
      <c r="P435" s="10"/>
      <c r="Q435" s="10" t="s">
        <v>811</v>
      </c>
      <c r="R435" s="10"/>
      <c r="S435" s="10" t="s">
        <v>811</v>
      </c>
      <c r="T435" s="10" t="s">
        <v>811</v>
      </c>
      <c r="U435" s="10" t="s">
        <v>811</v>
      </c>
      <c r="V435" s="10" t="s">
        <v>811</v>
      </c>
      <c r="W435" s="10" t="s">
        <v>811</v>
      </c>
      <c r="X435" s="10" t="s">
        <v>811</v>
      </c>
      <c r="Y435" s="10" t="s">
        <v>811</v>
      </c>
      <c r="Z435" s="10"/>
      <c r="AA435" s="10"/>
      <c r="AB435" s="10" t="s">
        <v>811</v>
      </c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21">
        <f>SUMIF(I435:AY435,"x",I$4:$AY434)</f>
        <v>585400</v>
      </c>
      <c r="BA435" s="12">
        <v>0</v>
      </c>
      <c r="BB435" s="3" t="s">
        <v>898</v>
      </c>
    </row>
    <row r="436" spans="1:54" s="3" customFormat="1" ht="18" customHeight="1" x14ac:dyDescent="0.25">
      <c r="A436" s="8">
        <f t="shared" si="6"/>
        <v>432</v>
      </c>
      <c r="B436" s="24">
        <v>711007</v>
      </c>
      <c r="C436" s="9" t="s">
        <v>451</v>
      </c>
      <c r="D436" s="10">
        <v>1987</v>
      </c>
      <c r="E436" s="10" t="s">
        <v>5</v>
      </c>
      <c r="F436" s="14" t="s">
        <v>7</v>
      </c>
      <c r="G436" s="11" t="s">
        <v>879</v>
      </c>
      <c r="H436" s="11" t="s">
        <v>875</v>
      </c>
      <c r="I436" s="10" t="s">
        <v>811</v>
      </c>
      <c r="J436" s="10" t="s">
        <v>811</v>
      </c>
      <c r="K436" s="10" t="s">
        <v>811</v>
      </c>
      <c r="L436" s="10" t="s">
        <v>811</v>
      </c>
      <c r="M436" s="10" t="s">
        <v>811</v>
      </c>
      <c r="N436" s="10" t="s">
        <v>811</v>
      </c>
      <c r="O436" s="10" t="s">
        <v>811</v>
      </c>
      <c r="P436" s="10"/>
      <c r="Q436" s="10" t="s">
        <v>811</v>
      </c>
      <c r="R436" s="10"/>
      <c r="S436" s="10" t="s">
        <v>811</v>
      </c>
      <c r="T436" s="10" t="s">
        <v>811</v>
      </c>
      <c r="U436" s="10" t="s">
        <v>811</v>
      </c>
      <c r="V436" s="10" t="s">
        <v>811</v>
      </c>
      <c r="W436" s="10" t="s">
        <v>811</v>
      </c>
      <c r="X436" s="10" t="s">
        <v>811</v>
      </c>
      <c r="Y436" s="10" t="s">
        <v>811</v>
      </c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21">
        <f>SUMIF(I436:AY436,"x",I$4:$AY435)</f>
        <v>744900</v>
      </c>
      <c r="BA436" s="12">
        <v>0</v>
      </c>
      <c r="BB436" s="3" t="s">
        <v>898</v>
      </c>
    </row>
    <row r="437" spans="1:54" s="3" customFormat="1" ht="18" customHeight="1" x14ac:dyDescent="0.25">
      <c r="A437" s="8">
        <f t="shared" si="6"/>
        <v>433</v>
      </c>
      <c r="B437" s="24">
        <v>2308369</v>
      </c>
      <c r="C437" s="9" t="s">
        <v>452</v>
      </c>
      <c r="D437" s="10">
        <v>1993</v>
      </c>
      <c r="E437" s="10" t="s">
        <v>5</v>
      </c>
      <c r="F437" s="14" t="s">
        <v>7</v>
      </c>
      <c r="G437" s="11" t="s">
        <v>879</v>
      </c>
      <c r="H437" s="11" t="s">
        <v>875</v>
      </c>
      <c r="I437" s="10" t="s">
        <v>811</v>
      </c>
      <c r="J437" s="10" t="s">
        <v>811</v>
      </c>
      <c r="K437" s="10" t="s">
        <v>811</v>
      </c>
      <c r="L437" s="10" t="s">
        <v>811</v>
      </c>
      <c r="M437" s="10" t="s">
        <v>811</v>
      </c>
      <c r="N437" s="10" t="s">
        <v>811</v>
      </c>
      <c r="O437" s="10" t="s">
        <v>811</v>
      </c>
      <c r="P437" s="10"/>
      <c r="Q437" s="10" t="s">
        <v>811</v>
      </c>
      <c r="R437" s="10"/>
      <c r="S437" s="10" t="s">
        <v>811</v>
      </c>
      <c r="T437" s="10" t="s">
        <v>811</v>
      </c>
      <c r="U437" s="10" t="s">
        <v>811</v>
      </c>
      <c r="V437" s="10" t="s">
        <v>811</v>
      </c>
      <c r="W437" s="10" t="s">
        <v>811</v>
      </c>
      <c r="X437" s="10" t="s">
        <v>811</v>
      </c>
      <c r="Y437" s="10" t="s">
        <v>811</v>
      </c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21">
        <f>SUMIF(I437:AY437,"x",I$4:$AY436)</f>
        <v>744900</v>
      </c>
      <c r="BA437" s="12">
        <v>0</v>
      </c>
      <c r="BB437" s="3" t="s">
        <v>898</v>
      </c>
    </row>
    <row r="438" spans="1:54" s="3" customFormat="1" ht="18" customHeight="1" x14ac:dyDescent="0.25">
      <c r="A438" s="8">
        <f t="shared" si="6"/>
        <v>434</v>
      </c>
      <c r="B438" s="24">
        <v>2302320</v>
      </c>
      <c r="C438" s="9" t="s">
        <v>453</v>
      </c>
      <c r="D438" s="10">
        <v>2000</v>
      </c>
      <c r="E438" s="10" t="s">
        <v>3</v>
      </c>
      <c r="F438" s="14" t="s">
        <v>7</v>
      </c>
      <c r="G438" s="11" t="s">
        <v>879</v>
      </c>
      <c r="H438" s="11" t="s">
        <v>875</v>
      </c>
      <c r="I438" s="10" t="s">
        <v>811</v>
      </c>
      <c r="J438" s="10"/>
      <c r="K438" s="10"/>
      <c r="L438" s="10"/>
      <c r="M438" s="10"/>
      <c r="N438" s="10" t="s">
        <v>811</v>
      </c>
      <c r="O438" s="10" t="s">
        <v>811</v>
      </c>
      <c r="P438" s="10"/>
      <c r="Q438" s="10" t="s">
        <v>811</v>
      </c>
      <c r="R438" s="10"/>
      <c r="S438" s="10" t="s">
        <v>811</v>
      </c>
      <c r="T438" s="10" t="s">
        <v>811</v>
      </c>
      <c r="U438" s="10" t="s">
        <v>811</v>
      </c>
      <c r="V438" s="10" t="s">
        <v>811</v>
      </c>
      <c r="W438" s="10" t="s">
        <v>811</v>
      </c>
      <c r="X438" s="10" t="s">
        <v>811</v>
      </c>
      <c r="Y438" s="10" t="s">
        <v>811</v>
      </c>
      <c r="Z438" s="10"/>
      <c r="AA438" s="10"/>
      <c r="AB438" s="10" t="s">
        <v>811</v>
      </c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21">
        <f>SUMIF(I438:AY438,"x",I$4:$AY437)</f>
        <v>585400</v>
      </c>
      <c r="BA438" s="12">
        <v>0</v>
      </c>
      <c r="BB438" s="3" t="s">
        <v>898</v>
      </c>
    </row>
    <row r="439" spans="1:54" s="3" customFormat="1" ht="18" customHeight="1" x14ac:dyDescent="0.25">
      <c r="A439" s="8">
        <f t="shared" si="6"/>
        <v>435</v>
      </c>
      <c r="B439" s="24">
        <v>2305420</v>
      </c>
      <c r="C439" s="9" t="s">
        <v>454</v>
      </c>
      <c r="D439" s="10">
        <v>1998</v>
      </c>
      <c r="E439" s="10" t="s">
        <v>5</v>
      </c>
      <c r="F439" s="14" t="s">
        <v>7</v>
      </c>
      <c r="G439" s="11" t="s">
        <v>879</v>
      </c>
      <c r="H439" s="11" t="s">
        <v>875</v>
      </c>
      <c r="I439" s="10" t="s">
        <v>811</v>
      </c>
      <c r="J439" s="10" t="s">
        <v>811</v>
      </c>
      <c r="K439" s="10" t="s">
        <v>811</v>
      </c>
      <c r="L439" s="10"/>
      <c r="M439" s="10" t="s">
        <v>811</v>
      </c>
      <c r="N439" s="10" t="s">
        <v>811</v>
      </c>
      <c r="O439" s="10" t="s">
        <v>811</v>
      </c>
      <c r="P439" s="10"/>
      <c r="Q439" s="10" t="s">
        <v>811</v>
      </c>
      <c r="R439" s="10"/>
      <c r="S439" s="10" t="s">
        <v>811</v>
      </c>
      <c r="T439" s="10" t="s">
        <v>811</v>
      </c>
      <c r="U439" s="10" t="s">
        <v>811</v>
      </c>
      <c r="V439" s="10" t="s">
        <v>811</v>
      </c>
      <c r="W439" s="10" t="s">
        <v>811</v>
      </c>
      <c r="X439" s="10" t="s">
        <v>811</v>
      </c>
      <c r="Y439" s="10" t="s">
        <v>811</v>
      </c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21">
        <f>SUMIF(I439:AY439,"x",I$4:$AY438)</f>
        <v>639900</v>
      </c>
      <c r="BA439" s="12">
        <v>0</v>
      </c>
      <c r="BB439" s="3" t="s">
        <v>898</v>
      </c>
    </row>
    <row r="440" spans="1:54" s="3" customFormat="1" ht="18" customHeight="1" x14ac:dyDescent="0.25">
      <c r="A440" s="8">
        <f t="shared" si="6"/>
        <v>436</v>
      </c>
      <c r="B440" s="24">
        <v>24031015</v>
      </c>
      <c r="C440" s="9" t="s">
        <v>455</v>
      </c>
      <c r="D440" s="10">
        <v>2001</v>
      </c>
      <c r="E440" s="10" t="s">
        <v>5</v>
      </c>
      <c r="F440" s="14" t="s">
        <v>7</v>
      </c>
      <c r="G440" s="11" t="s">
        <v>879</v>
      </c>
      <c r="H440" s="11" t="s">
        <v>875</v>
      </c>
      <c r="I440" s="10" t="s">
        <v>811</v>
      </c>
      <c r="J440" s="10" t="s">
        <v>811</v>
      </c>
      <c r="K440" s="10" t="s">
        <v>811</v>
      </c>
      <c r="L440" s="10"/>
      <c r="M440" s="10" t="s">
        <v>811</v>
      </c>
      <c r="N440" s="10" t="s">
        <v>811</v>
      </c>
      <c r="O440" s="10" t="s">
        <v>811</v>
      </c>
      <c r="P440" s="10"/>
      <c r="Q440" s="10" t="s">
        <v>811</v>
      </c>
      <c r="R440" s="10"/>
      <c r="S440" s="10" t="s">
        <v>811</v>
      </c>
      <c r="T440" s="10" t="s">
        <v>811</v>
      </c>
      <c r="U440" s="10" t="s">
        <v>811</v>
      </c>
      <c r="V440" s="10" t="s">
        <v>811</v>
      </c>
      <c r="W440" s="10" t="s">
        <v>811</v>
      </c>
      <c r="X440" s="10" t="s">
        <v>811</v>
      </c>
      <c r="Y440" s="10" t="s">
        <v>811</v>
      </c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21">
        <f>SUMIF(I440:AY440,"x",I$4:$AY439)</f>
        <v>639900</v>
      </c>
      <c r="BA440" s="12">
        <v>0</v>
      </c>
      <c r="BB440" s="3" t="s">
        <v>898</v>
      </c>
    </row>
    <row r="441" spans="1:54" s="3" customFormat="1" ht="18" customHeight="1" x14ac:dyDescent="0.25">
      <c r="A441" s="8">
        <f t="shared" si="6"/>
        <v>437</v>
      </c>
      <c r="B441" s="24">
        <v>1705150</v>
      </c>
      <c r="C441" s="9" t="s">
        <v>456</v>
      </c>
      <c r="D441" s="10">
        <v>1994</v>
      </c>
      <c r="E441" s="10" t="s">
        <v>5</v>
      </c>
      <c r="F441" s="14" t="s">
        <v>7</v>
      </c>
      <c r="G441" s="11" t="s">
        <v>879</v>
      </c>
      <c r="H441" s="11" t="s">
        <v>875</v>
      </c>
      <c r="I441" s="10" t="s">
        <v>811</v>
      </c>
      <c r="J441" s="10" t="s">
        <v>811</v>
      </c>
      <c r="K441" s="10" t="s">
        <v>811</v>
      </c>
      <c r="L441" s="10" t="s">
        <v>811</v>
      </c>
      <c r="M441" s="10" t="s">
        <v>811</v>
      </c>
      <c r="N441" s="10" t="s">
        <v>811</v>
      </c>
      <c r="O441" s="10" t="s">
        <v>811</v>
      </c>
      <c r="P441" s="10"/>
      <c r="Q441" s="10" t="s">
        <v>811</v>
      </c>
      <c r="R441" s="10"/>
      <c r="S441" s="10" t="s">
        <v>811</v>
      </c>
      <c r="T441" s="10" t="s">
        <v>811</v>
      </c>
      <c r="U441" s="10" t="s">
        <v>811</v>
      </c>
      <c r="V441" s="10" t="s">
        <v>811</v>
      </c>
      <c r="W441" s="10" t="s">
        <v>811</v>
      </c>
      <c r="X441" s="10" t="s">
        <v>811</v>
      </c>
      <c r="Y441" s="10" t="s">
        <v>811</v>
      </c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21">
        <f>SUMIF(I441:AY441,"x",I$4:$AY440)</f>
        <v>744900</v>
      </c>
      <c r="BA441" s="12">
        <v>0</v>
      </c>
      <c r="BB441" s="3" t="s">
        <v>898</v>
      </c>
    </row>
    <row r="442" spans="1:54" s="3" customFormat="1" ht="18" customHeight="1" x14ac:dyDescent="0.25">
      <c r="A442" s="8">
        <f t="shared" si="6"/>
        <v>438</v>
      </c>
      <c r="B442" s="24">
        <v>24031017</v>
      </c>
      <c r="C442" s="9" t="s">
        <v>457</v>
      </c>
      <c r="D442" s="10">
        <v>2000</v>
      </c>
      <c r="E442" s="10" t="s">
        <v>3</v>
      </c>
      <c r="F442" s="14" t="s">
        <v>7</v>
      </c>
      <c r="G442" s="11" t="s">
        <v>879</v>
      </c>
      <c r="H442" s="11" t="s">
        <v>875</v>
      </c>
      <c r="I442" s="10" t="s">
        <v>811</v>
      </c>
      <c r="J442" s="10"/>
      <c r="K442" s="10"/>
      <c r="L442" s="10"/>
      <c r="M442" s="10"/>
      <c r="N442" s="10" t="s">
        <v>811</v>
      </c>
      <c r="O442" s="10" t="s">
        <v>811</v>
      </c>
      <c r="P442" s="10"/>
      <c r="Q442" s="10" t="s">
        <v>811</v>
      </c>
      <c r="R442" s="10"/>
      <c r="S442" s="10" t="s">
        <v>811</v>
      </c>
      <c r="T442" s="10" t="s">
        <v>811</v>
      </c>
      <c r="U442" s="10" t="s">
        <v>811</v>
      </c>
      <c r="V442" s="10" t="s">
        <v>811</v>
      </c>
      <c r="W442" s="10" t="s">
        <v>811</v>
      </c>
      <c r="X442" s="10" t="s">
        <v>811</v>
      </c>
      <c r="Y442" s="10" t="s">
        <v>811</v>
      </c>
      <c r="Z442" s="10"/>
      <c r="AA442" s="10"/>
      <c r="AB442" s="10" t="s">
        <v>811</v>
      </c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21">
        <f>SUMIF(I442:AY442,"x",I$4:$AY441)</f>
        <v>585400</v>
      </c>
      <c r="BA442" s="12">
        <v>0</v>
      </c>
      <c r="BB442" s="3" t="s">
        <v>898</v>
      </c>
    </row>
    <row r="443" spans="1:54" s="3" customFormat="1" ht="18" customHeight="1" x14ac:dyDescent="0.25">
      <c r="A443" s="8">
        <f t="shared" si="6"/>
        <v>439</v>
      </c>
      <c r="B443" s="24">
        <v>2009220</v>
      </c>
      <c r="C443" s="9" t="s">
        <v>458</v>
      </c>
      <c r="D443" s="10">
        <v>1998</v>
      </c>
      <c r="E443" s="10" t="s">
        <v>3</v>
      </c>
      <c r="F443" s="14" t="s">
        <v>7</v>
      </c>
      <c r="G443" s="11" t="s">
        <v>879</v>
      </c>
      <c r="H443" s="11" t="s">
        <v>875</v>
      </c>
      <c r="I443" s="10" t="s">
        <v>811</v>
      </c>
      <c r="J443" s="10"/>
      <c r="K443" s="10"/>
      <c r="L443" s="10"/>
      <c r="M443" s="10"/>
      <c r="N443" s="10" t="s">
        <v>811</v>
      </c>
      <c r="O443" s="10" t="s">
        <v>811</v>
      </c>
      <c r="P443" s="10"/>
      <c r="Q443" s="10" t="s">
        <v>811</v>
      </c>
      <c r="R443" s="10"/>
      <c r="S443" s="10" t="s">
        <v>811</v>
      </c>
      <c r="T443" s="10" t="s">
        <v>811</v>
      </c>
      <c r="U443" s="10" t="s">
        <v>811</v>
      </c>
      <c r="V443" s="10" t="s">
        <v>811</v>
      </c>
      <c r="W443" s="10" t="s">
        <v>811</v>
      </c>
      <c r="X443" s="10" t="s">
        <v>811</v>
      </c>
      <c r="Y443" s="10" t="s">
        <v>811</v>
      </c>
      <c r="Z443" s="10"/>
      <c r="AA443" s="10"/>
      <c r="AB443" s="10" t="s">
        <v>811</v>
      </c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21">
        <f>SUMIF(I443:AY443,"x",I$4:$AY442)</f>
        <v>585400</v>
      </c>
      <c r="BA443" s="12">
        <v>0</v>
      </c>
      <c r="BB443" s="3" t="s">
        <v>898</v>
      </c>
    </row>
    <row r="444" spans="1:54" s="3" customFormat="1" ht="18" customHeight="1" x14ac:dyDescent="0.25">
      <c r="A444" s="8">
        <f t="shared" si="6"/>
        <v>440</v>
      </c>
      <c r="B444" s="24">
        <v>2211800</v>
      </c>
      <c r="C444" s="9" t="s">
        <v>459</v>
      </c>
      <c r="D444" s="10">
        <v>1999</v>
      </c>
      <c r="E444" s="10" t="s">
        <v>5</v>
      </c>
      <c r="F444" s="14" t="s">
        <v>7</v>
      </c>
      <c r="G444" s="11" t="s">
        <v>879</v>
      </c>
      <c r="H444" s="11" t="s">
        <v>875</v>
      </c>
      <c r="I444" s="10" t="s">
        <v>811</v>
      </c>
      <c r="J444" s="10" t="s">
        <v>811</v>
      </c>
      <c r="K444" s="10" t="s">
        <v>811</v>
      </c>
      <c r="L444" s="10"/>
      <c r="M444" s="10" t="s">
        <v>811</v>
      </c>
      <c r="N444" s="10" t="s">
        <v>811</v>
      </c>
      <c r="O444" s="10" t="s">
        <v>811</v>
      </c>
      <c r="P444" s="10"/>
      <c r="Q444" s="10" t="s">
        <v>811</v>
      </c>
      <c r="R444" s="10"/>
      <c r="S444" s="10" t="s">
        <v>811</v>
      </c>
      <c r="T444" s="10" t="s">
        <v>811</v>
      </c>
      <c r="U444" s="10" t="s">
        <v>811</v>
      </c>
      <c r="V444" s="10" t="s">
        <v>811</v>
      </c>
      <c r="W444" s="10" t="s">
        <v>811</v>
      </c>
      <c r="X444" s="10" t="s">
        <v>811</v>
      </c>
      <c r="Y444" s="10" t="s">
        <v>811</v>
      </c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21">
        <f>SUMIF(I444:AY444,"x",I$4:$AY443)</f>
        <v>639900</v>
      </c>
      <c r="BA444" s="12">
        <v>0</v>
      </c>
      <c r="BB444" s="3" t="s">
        <v>898</v>
      </c>
    </row>
    <row r="445" spans="1:54" s="3" customFormat="1" ht="18" customHeight="1" x14ac:dyDescent="0.25">
      <c r="A445" s="8">
        <f t="shared" si="6"/>
        <v>441</v>
      </c>
      <c r="B445" s="24">
        <v>24041155</v>
      </c>
      <c r="C445" s="9" t="s">
        <v>460</v>
      </c>
      <c r="D445" s="10">
        <v>1999</v>
      </c>
      <c r="E445" s="10" t="s">
        <v>5</v>
      </c>
      <c r="F445" s="14" t="s">
        <v>7</v>
      </c>
      <c r="G445" s="11" t="s">
        <v>879</v>
      </c>
      <c r="H445" s="11" t="s">
        <v>875</v>
      </c>
      <c r="I445" s="10" t="s">
        <v>811</v>
      </c>
      <c r="J445" s="10" t="s">
        <v>811</v>
      </c>
      <c r="K445" s="10" t="s">
        <v>811</v>
      </c>
      <c r="L445" s="10"/>
      <c r="M445" s="10" t="s">
        <v>811</v>
      </c>
      <c r="N445" s="10" t="s">
        <v>811</v>
      </c>
      <c r="O445" s="10" t="s">
        <v>811</v>
      </c>
      <c r="P445" s="10"/>
      <c r="Q445" s="10" t="s">
        <v>811</v>
      </c>
      <c r="R445" s="10"/>
      <c r="S445" s="10" t="s">
        <v>811</v>
      </c>
      <c r="T445" s="10" t="s">
        <v>811</v>
      </c>
      <c r="U445" s="10" t="s">
        <v>811</v>
      </c>
      <c r="V445" s="10" t="s">
        <v>811</v>
      </c>
      <c r="W445" s="10" t="s">
        <v>811</v>
      </c>
      <c r="X445" s="10" t="s">
        <v>811</v>
      </c>
      <c r="Y445" s="10" t="s">
        <v>811</v>
      </c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21">
        <f>SUMIF(I445:AY445,"x",I$4:$AY444)</f>
        <v>639900</v>
      </c>
      <c r="BA445" s="12">
        <v>0</v>
      </c>
      <c r="BB445" s="3" t="s">
        <v>898</v>
      </c>
    </row>
    <row r="446" spans="1:54" s="3" customFormat="1" ht="18" customHeight="1" x14ac:dyDescent="0.25">
      <c r="A446" s="8">
        <f t="shared" si="6"/>
        <v>442</v>
      </c>
      <c r="B446" s="24">
        <v>2204318</v>
      </c>
      <c r="C446" s="9" t="s">
        <v>461</v>
      </c>
      <c r="D446" s="10">
        <v>1999</v>
      </c>
      <c r="E446" s="10" t="s">
        <v>5</v>
      </c>
      <c r="F446" s="14" t="s">
        <v>7</v>
      </c>
      <c r="G446" s="11" t="s">
        <v>879</v>
      </c>
      <c r="H446" s="11" t="s">
        <v>875</v>
      </c>
      <c r="I446" s="10" t="s">
        <v>811</v>
      </c>
      <c r="J446" s="10" t="s">
        <v>811</v>
      </c>
      <c r="K446" s="10" t="s">
        <v>811</v>
      </c>
      <c r="L446" s="10"/>
      <c r="M446" s="10" t="s">
        <v>811</v>
      </c>
      <c r="N446" s="10" t="s">
        <v>811</v>
      </c>
      <c r="O446" s="10" t="s">
        <v>811</v>
      </c>
      <c r="P446" s="10"/>
      <c r="Q446" s="10" t="s">
        <v>811</v>
      </c>
      <c r="R446" s="10"/>
      <c r="S446" s="10" t="s">
        <v>811</v>
      </c>
      <c r="T446" s="10" t="s">
        <v>811</v>
      </c>
      <c r="U446" s="10" t="s">
        <v>811</v>
      </c>
      <c r="V446" s="10" t="s">
        <v>811</v>
      </c>
      <c r="W446" s="10" t="s">
        <v>811</v>
      </c>
      <c r="X446" s="10" t="s">
        <v>811</v>
      </c>
      <c r="Y446" s="10" t="s">
        <v>811</v>
      </c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21">
        <f>SUMIF(I446:AY446,"x",I$4:$AY445)</f>
        <v>639900</v>
      </c>
      <c r="BA446" s="12">
        <v>0</v>
      </c>
      <c r="BB446" s="3" t="s">
        <v>898</v>
      </c>
    </row>
    <row r="447" spans="1:54" s="3" customFormat="1" ht="18" customHeight="1" x14ac:dyDescent="0.25">
      <c r="A447" s="8">
        <f t="shared" si="6"/>
        <v>443</v>
      </c>
      <c r="B447" s="24">
        <v>2311861</v>
      </c>
      <c r="C447" s="9" t="s">
        <v>462</v>
      </c>
      <c r="D447" s="10">
        <v>1997</v>
      </c>
      <c r="E447" s="10" t="s">
        <v>3</v>
      </c>
      <c r="F447" s="14" t="s">
        <v>7</v>
      </c>
      <c r="G447" s="11" t="s">
        <v>879</v>
      </c>
      <c r="H447" s="11" t="s">
        <v>875</v>
      </c>
      <c r="I447" s="10" t="s">
        <v>811</v>
      </c>
      <c r="J447" s="10"/>
      <c r="K447" s="10"/>
      <c r="L447" s="10"/>
      <c r="M447" s="10"/>
      <c r="N447" s="10" t="s">
        <v>811</v>
      </c>
      <c r="O447" s="10" t="s">
        <v>811</v>
      </c>
      <c r="P447" s="10"/>
      <c r="Q447" s="10" t="s">
        <v>811</v>
      </c>
      <c r="R447" s="10"/>
      <c r="S447" s="10" t="s">
        <v>811</v>
      </c>
      <c r="T447" s="10" t="s">
        <v>811</v>
      </c>
      <c r="U447" s="10" t="s">
        <v>811</v>
      </c>
      <c r="V447" s="10" t="s">
        <v>811</v>
      </c>
      <c r="W447" s="10" t="s">
        <v>811</v>
      </c>
      <c r="X447" s="10" t="s">
        <v>811</v>
      </c>
      <c r="Y447" s="10" t="s">
        <v>811</v>
      </c>
      <c r="Z447" s="10"/>
      <c r="AA447" s="10"/>
      <c r="AB447" s="10" t="s">
        <v>811</v>
      </c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21">
        <f>SUMIF(I447:AY447,"x",I$4:$AY446)</f>
        <v>585400</v>
      </c>
      <c r="BA447" s="12">
        <v>0</v>
      </c>
      <c r="BB447" s="3" t="s">
        <v>898</v>
      </c>
    </row>
    <row r="448" spans="1:54" s="3" customFormat="1" ht="18" customHeight="1" x14ac:dyDescent="0.25">
      <c r="A448" s="8">
        <f t="shared" si="6"/>
        <v>444</v>
      </c>
      <c r="B448" s="24">
        <v>1410014</v>
      </c>
      <c r="C448" s="9" t="s">
        <v>463</v>
      </c>
      <c r="D448" s="10">
        <v>1992</v>
      </c>
      <c r="E448" s="10" t="s">
        <v>3</v>
      </c>
      <c r="F448" s="14" t="s">
        <v>8</v>
      </c>
      <c r="G448" s="11" t="s">
        <v>879</v>
      </c>
      <c r="H448" s="11" t="s">
        <v>875</v>
      </c>
      <c r="I448" s="10" t="s">
        <v>811</v>
      </c>
      <c r="J448" s="10"/>
      <c r="K448" s="10"/>
      <c r="L448" s="10"/>
      <c r="M448" s="10"/>
      <c r="N448" s="10" t="s">
        <v>811</v>
      </c>
      <c r="O448" s="10" t="s">
        <v>811</v>
      </c>
      <c r="P448" s="10" t="s">
        <v>811</v>
      </c>
      <c r="Q448" s="10"/>
      <c r="R448" s="10"/>
      <c r="S448" s="10" t="s">
        <v>811</v>
      </c>
      <c r="T448" s="10" t="s">
        <v>811</v>
      </c>
      <c r="U448" s="10" t="s">
        <v>811</v>
      </c>
      <c r="V448" s="10" t="s">
        <v>811</v>
      </c>
      <c r="W448" s="10" t="s">
        <v>811</v>
      </c>
      <c r="X448" s="10" t="s">
        <v>811</v>
      </c>
      <c r="Y448" s="10" t="s">
        <v>811</v>
      </c>
      <c r="Z448" s="10" t="s">
        <v>811</v>
      </c>
      <c r="AA448" s="10" t="s">
        <v>811</v>
      </c>
      <c r="AB448" s="10" t="s">
        <v>811</v>
      </c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21">
        <f>SUMIF(I448:AY448,"x",I$4:$AY447)</f>
        <v>869300</v>
      </c>
      <c r="BA448" s="12">
        <v>0</v>
      </c>
      <c r="BB448" s="3" t="s">
        <v>898</v>
      </c>
    </row>
    <row r="449" spans="1:54" s="3" customFormat="1" ht="18" customHeight="1" x14ac:dyDescent="0.25">
      <c r="A449" s="8">
        <f t="shared" si="6"/>
        <v>445</v>
      </c>
      <c r="B449" s="24">
        <v>23102235</v>
      </c>
      <c r="C449" s="9" t="s">
        <v>464</v>
      </c>
      <c r="D449" s="10">
        <v>1988</v>
      </c>
      <c r="E449" s="10" t="s">
        <v>5</v>
      </c>
      <c r="F449" s="14" t="s">
        <v>7</v>
      </c>
      <c r="G449" s="11" t="s">
        <v>879</v>
      </c>
      <c r="H449" s="11" t="s">
        <v>875</v>
      </c>
      <c r="I449" s="10" t="s">
        <v>811</v>
      </c>
      <c r="J449" s="10" t="s">
        <v>811</v>
      </c>
      <c r="K449" s="10" t="s">
        <v>811</v>
      </c>
      <c r="L449" s="10"/>
      <c r="M449" s="10" t="s">
        <v>811</v>
      </c>
      <c r="N449" s="10" t="s">
        <v>811</v>
      </c>
      <c r="O449" s="10" t="s">
        <v>811</v>
      </c>
      <c r="P449" s="10"/>
      <c r="Q449" s="10" t="s">
        <v>811</v>
      </c>
      <c r="R449" s="10"/>
      <c r="S449" s="10" t="s">
        <v>811</v>
      </c>
      <c r="T449" s="10" t="s">
        <v>811</v>
      </c>
      <c r="U449" s="10" t="s">
        <v>811</v>
      </c>
      <c r="V449" s="10" t="s">
        <v>811</v>
      </c>
      <c r="W449" s="10" t="s">
        <v>811</v>
      </c>
      <c r="X449" s="10" t="s">
        <v>811</v>
      </c>
      <c r="Y449" s="10" t="s">
        <v>811</v>
      </c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21">
        <f>SUMIF(I449:AY449,"x",I$4:$AY448)</f>
        <v>639900</v>
      </c>
      <c r="BA449" s="15" t="s">
        <v>771</v>
      </c>
      <c r="BB449" s="3" t="s">
        <v>898</v>
      </c>
    </row>
    <row r="450" spans="1:54" s="3" customFormat="1" ht="18" customHeight="1" x14ac:dyDescent="0.25">
      <c r="A450" s="8">
        <f t="shared" si="6"/>
        <v>446</v>
      </c>
      <c r="B450" s="24">
        <v>1008005</v>
      </c>
      <c r="C450" s="9" t="s">
        <v>465</v>
      </c>
      <c r="D450" s="10">
        <v>1981</v>
      </c>
      <c r="E450" s="10" t="s">
        <v>3</v>
      </c>
      <c r="F450" s="14" t="s">
        <v>7</v>
      </c>
      <c r="G450" s="11" t="s">
        <v>879</v>
      </c>
      <c r="H450" s="11" t="s">
        <v>875</v>
      </c>
      <c r="I450" s="10" t="s">
        <v>811</v>
      </c>
      <c r="J450" s="10"/>
      <c r="K450" s="10"/>
      <c r="L450" s="10"/>
      <c r="M450" s="10"/>
      <c r="N450" s="10" t="s">
        <v>811</v>
      </c>
      <c r="O450" s="10" t="s">
        <v>811</v>
      </c>
      <c r="P450" s="10"/>
      <c r="Q450" s="10" t="s">
        <v>811</v>
      </c>
      <c r="R450" s="10"/>
      <c r="S450" s="10" t="s">
        <v>811</v>
      </c>
      <c r="T450" s="10" t="s">
        <v>811</v>
      </c>
      <c r="U450" s="10" t="s">
        <v>811</v>
      </c>
      <c r="V450" s="10" t="s">
        <v>811</v>
      </c>
      <c r="W450" s="10" t="s">
        <v>811</v>
      </c>
      <c r="X450" s="10" t="s">
        <v>811</v>
      </c>
      <c r="Y450" s="10" t="s">
        <v>811</v>
      </c>
      <c r="Z450" s="10"/>
      <c r="AA450" s="10"/>
      <c r="AB450" s="10" t="s">
        <v>811</v>
      </c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21">
        <f>SUMIF(I450:AY450,"x",I$4:$AY449)</f>
        <v>585400</v>
      </c>
      <c r="BA450" s="12">
        <v>0</v>
      </c>
      <c r="BB450" s="3" t="s">
        <v>898</v>
      </c>
    </row>
    <row r="451" spans="1:54" s="3" customFormat="1" ht="18" customHeight="1" x14ac:dyDescent="0.25">
      <c r="A451" s="8">
        <f t="shared" si="6"/>
        <v>447</v>
      </c>
      <c r="B451" s="24">
        <v>2405472</v>
      </c>
      <c r="C451" s="9" t="s">
        <v>466</v>
      </c>
      <c r="D451" s="10">
        <v>1993</v>
      </c>
      <c r="E451" s="10" t="s">
        <v>5</v>
      </c>
      <c r="F451" s="14" t="s">
        <v>7</v>
      </c>
      <c r="G451" s="11" t="s">
        <v>879</v>
      </c>
      <c r="H451" s="11" t="s">
        <v>875</v>
      </c>
      <c r="I451" s="10" t="s">
        <v>811</v>
      </c>
      <c r="J451" s="10" t="s">
        <v>811</v>
      </c>
      <c r="K451" s="10" t="s">
        <v>811</v>
      </c>
      <c r="L451" s="10" t="s">
        <v>811</v>
      </c>
      <c r="M451" s="10" t="s">
        <v>811</v>
      </c>
      <c r="N451" s="10" t="s">
        <v>811</v>
      </c>
      <c r="O451" s="10" t="s">
        <v>811</v>
      </c>
      <c r="P451" s="10"/>
      <c r="Q451" s="10" t="s">
        <v>811</v>
      </c>
      <c r="R451" s="10"/>
      <c r="S451" s="10" t="s">
        <v>811</v>
      </c>
      <c r="T451" s="10" t="s">
        <v>811</v>
      </c>
      <c r="U451" s="10" t="s">
        <v>811</v>
      </c>
      <c r="V451" s="10" t="s">
        <v>811</v>
      </c>
      <c r="W451" s="10" t="s">
        <v>811</v>
      </c>
      <c r="X451" s="10" t="s">
        <v>811</v>
      </c>
      <c r="Y451" s="10" t="s">
        <v>811</v>
      </c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21">
        <f>SUMIF(I451:AY451,"x",I$4:$AY450)</f>
        <v>744900</v>
      </c>
      <c r="BA451" s="12">
        <v>0</v>
      </c>
      <c r="BB451" s="3" t="s">
        <v>898</v>
      </c>
    </row>
    <row r="452" spans="1:54" s="3" customFormat="1" ht="18" customHeight="1" x14ac:dyDescent="0.25">
      <c r="A452" s="8">
        <f t="shared" si="6"/>
        <v>448</v>
      </c>
      <c r="B452" s="24">
        <v>2406107</v>
      </c>
      <c r="C452" s="9" t="s">
        <v>467</v>
      </c>
      <c r="D452" s="10">
        <v>2001</v>
      </c>
      <c r="E452" s="10" t="s">
        <v>5</v>
      </c>
      <c r="F452" s="14" t="s">
        <v>7</v>
      </c>
      <c r="G452" s="11" t="s">
        <v>879</v>
      </c>
      <c r="H452" s="11" t="s">
        <v>875</v>
      </c>
      <c r="I452" s="10" t="s">
        <v>811</v>
      </c>
      <c r="J452" s="10" t="s">
        <v>811</v>
      </c>
      <c r="K452" s="10" t="s">
        <v>811</v>
      </c>
      <c r="L452" s="10"/>
      <c r="M452" s="10" t="s">
        <v>811</v>
      </c>
      <c r="N452" s="10" t="s">
        <v>811</v>
      </c>
      <c r="O452" s="10" t="s">
        <v>811</v>
      </c>
      <c r="P452" s="10"/>
      <c r="Q452" s="10" t="s">
        <v>811</v>
      </c>
      <c r="R452" s="10"/>
      <c r="S452" s="10" t="s">
        <v>811</v>
      </c>
      <c r="T452" s="10" t="s">
        <v>811</v>
      </c>
      <c r="U452" s="10" t="s">
        <v>811</v>
      </c>
      <c r="V452" s="10" t="s">
        <v>811</v>
      </c>
      <c r="W452" s="10" t="s">
        <v>811</v>
      </c>
      <c r="X452" s="10" t="s">
        <v>811</v>
      </c>
      <c r="Y452" s="10" t="s">
        <v>811</v>
      </c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21">
        <f>SUMIF(I452:AY452,"x",I$4:$AY451)</f>
        <v>639900</v>
      </c>
      <c r="BA452" s="12">
        <v>0</v>
      </c>
      <c r="BB452" s="3" t="s">
        <v>898</v>
      </c>
    </row>
    <row r="453" spans="1:54" s="3" customFormat="1" ht="18" customHeight="1" x14ac:dyDescent="0.25">
      <c r="A453" s="8">
        <f t="shared" si="6"/>
        <v>449</v>
      </c>
      <c r="B453" s="24">
        <v>2304675</v>
      </c>
      <c r="C453" s="9" t="s">
        <v>468</v>
      </c>
      <c r="D453" s="10">
        <v>1997</v>
      </c>
      <c r="E453" s="10" t="s">
        <v>3</v>
      </c>
      <c r="F453" s="14" t="s">
        <v>7</v>
      </c>
      <c r="G453" s="11" t="s">
        <v>879</v>
      </c>
      <c r="H453" s="11" t="s">
        <v>875</v>
      </c>
      <c r="I453" s="10" t="s">
        <v>811</v>
      </c>
      <c r="J453" s="10"/>
      <c r="K453" s="10"/>
      <c r="L453" s="10"/>
      <c r="M453" s="10"/>
      <c r="N453" s="10" t="s">
        <v>811</v>
      </c>
      <c r="O453" s="10" t="s">
        <v>811</v>
      </c>
      <c r="P453" s="10"/>
      <c r="Q453" s="10" t="s">
        <v>811</v>
      </c>
      <c r="R453" s="10"/>
      <c r="S453" s="10" t="s">
        <v>811</v>
      </c>
      <c r="T453" s="10" t="s">
        <v>811</v>
      </c>
      <c r="U453" s="10" t="s">
        <v>811</v>
      </c>
      <c r="V453" s="10" t="s">
        <v>811</v>
      </c>
      <c r="W453" s="10" t="s">
        <v>811</v>
      </c>
      <c r="X453" s="10" t="s">
        <v>811</v>
      </c>
      <c r="Y453" s="10" t="s">
        <v>811</v>
      </c>
      <c r="Z453" s="10"/>
      <c r="AA453" s="10"/>
      <c r="AB453" s="10" t="s">
        <v>811</v>
      </c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21">
        <f>SUMIF(I453:AY453,"x",I$4:$AY452)</f>
        <v>585400</v>
      </c>
      <c r="BA453" s="12">
        <v>0</v>
      </c>
      <c r="BB453" s="3" t="s">
        <v>898</v>
      </c>
    </row>
    <row r="454" spans="1:54" s="3" customFormat="1" ht="18" customHeight="1" x14ac:dyDescent="0.25">
      <c r="A454" s="8">
        <f t="shared" si="6"/>
        <v>450</v>
      </c>
      <c r="B454" s="24">
        <v>2406111</v>
      </c>
      <c r="C454" s="9" t="s">
        <v>469</v>
      </c>
      <c r="D454" s="10">
        <v>2002</v>
      </c>
      <c r="E454" s="10" t="s">
        <v>5</v>
      </c>
      <c r="F454" s="14" t="s">
        <v>7</v>
      </c>
      <c r="G454" s="11" t="s">
        <v>879</v>
      </c>
      <c r="H454" s="11" t="s">
        <v>875</v>
      </c>
      <c r="I454" s="10" t="s">
        <v>811</v>
      </c>
      <c r="J454" s="10" t="s">
        <v>811</v>
      </c>
      <c r="K454" s="10" t="s">
        <v>811</v>
      </c>
      <c r="L454" s="10"/>
      <c r="M454" s="10" t="s">
        <v>811</v>
      </c>
      <c r="N454" s="10" t="s">
        <v>811</v>
      </c>
      <c r="O454" s="10" t="s">
        <v>811</v>
      </c>
      <c r="P454" s="10"/>
      <c r="Q454" s="10" t="s">
        <v>811</v>
      </c>
      <c r="R454" s="10"/>
      <c r="S454" s="10" t="s">
        <v>811</v>
      </c>
      <c r="T454" s="10" t="s">
        <v>811</v>
      </c>
      <c r="U454" s="10" t="s">
        <v>811</v>
      </c>
      <c r="V454" s="10" t="s">
        <v>811</v>
      </c>
      <c r="W454" s="10" t="s">
        <v>811</v>
      </c>
      <c r="X454" s="10" t="s">
        <v>811</v>
      </c>
      <c r="Y454" s="10" t="s">
        <v>811</v>
      </c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21">
        <f>SUMIF(I454:AY454,"x",I$4:$AY453)</f>
        <v>639900</v>
      </c>
      <c r="BA454" s="12">
        <v>0</v>
      </c>
      <c r="BB454" s="3" t="s">
        <v>898</v>
      </c>
    </row>
    <row r="455" spans="1:54" s="3" customFormat="1" ht="18" customHeight="1" x14ac:dyDescent="0.25">
      <c r="A455" s="8">
        <f t="shared" ref="A455:A518" si="7">A454+1</f>
        <v>451</v>
      </c>
      <c r="B455" s="24">
        <v>1703230</v>
      </c>
      <c r="C455" s="9" t="s">
        <v>470</v>
      </c>
      <c r="D455" s="10">
        <v>1994</v>
      </c>
      <c r="E455" s="10" t="s">
        <v>5</v>
      </c>
      <c r="F455" s="14" t="s">
        <v>7</v>
      </c>
      <c r="G455" s="11" t="s">
        <v>879</v>
      </c>
      <c r="H455" s="11" t="s">
        <v>875</v>
      </c>
      <c r="I455" s="10" t="s">
        <v>811</v>
      </c>
      <c r="J455" s="10" t="s">
        <v>811</v>
      </c>
      <c r="K455" s="10" t="s">
        <v>811</v>
      </c>
      <c r="L455" s="10"/>
      <c r="M455" s="10" t="s">
        <v>811</v>
      </c>
      <c r="N455" s="10" t="s">
        <v>811</v>
      </c>
      <c r="O455" s="10" t="s">
        <v>811</v>
      </c>
      <c r="P455" s="10"/>
      <c r="Q455" s="10" t="s">
        <v>811</v>
      </c>
      <c r="R455" s="10"/>
      <c r="S455" s="10" t="s">
        <v>811</v>
      </c>
      <c r="T455" s="10" t="s">
        <v>811</v>
      </c>
      <c r="U455" s="10" t="s">
        <v>811</v>
      </c>
      <c r="V455" s="10"/>
      <c r="W455" s="10" t="s">
        <v>811</v>
      </c>
      <c r="X455" s="10" t="s">
        <v>811</v>
      </c>
      <c r="Y455" s="10" t="s">
        <v>811</v>
      </c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21">
        <f>SUMIF(I455:AY455,"x",I$4:$AY454)</f>
        <v>573400</v>
      </c>
      <c r="BA455" s="15" t="s">
        <v>774</v>
      </c>
      <c r="BB455" s="3" t="s">
        <v>898</v>
      </c>
    </row>
    <row r="456" spans="1:54" s="3" customFormat="1" ht="18" customHeight="1" x14ac:dyDescent="0.25">
      <c r="A456" s="8">
        <f t="shared" si="7"/>
        <v>452</v>
      </c>
      <c r="B456" s="24">
        <v>23102236</v>
      </c>
      <c r="C456" s="9" t="s">
        <v>471</v>
      </c>
      <c r="D456" s="10">
        <v>1995</v>
      </c>
      <c r="E456" s="10" t="s">
        <v>5</v>
      </c>
      <c r="F456" s="14" t="s">
        <v>7</v>
      </c>
      <c r="G456" s="11" t="s">
        <v>879</v>
      </c>
      <c r="H456" s="11" t="s">
        <v>875</v>
      </c>
      <c r="I456" s="10" t="s">
        <v>811</v>
      </c>
      <c r="J456" s="10" t="s">
        <v>811</v>
      </c>
      <c r="K456" s="10" t="s">
        <v>811</v>
      </c>
      <c r="L456" s="10" t="s">
        <v>811</v>
      </c>
      <c r="M456" s="10" t="s">
        <v>811</v>
      </c>
      <c r="N456" s="10" t="s">
        <v>811</v>
      </c>
      <c r="O456" s="10" t="s">
        <v>811</v>
      </c>
      <c r="P456" s="10"/>
      <c r="Q456" s="10" t="s">
        <v>811</v>
      </c>
      <c r="R456" s="10"/>
      <c r="S456" s="10" t="s">
        <v>811</v>
      </c>
      <c r="T456" s="10" t="s">
        <v>811</v>
      </c>
      <c r="U456" s="10" t="s">
        <v>811</v>
      </c>
      <c r="V456" s="10" t="s">
        <v>811</v>
      </c>
      <c r="W456" s="10" t="s">
        <v>811</v>
      </c>
      <c r="X456" s="10" t="s">
        <v>811</v>
      </c>
      <c r="Y456" s="10" t="s">
        <v>811</v>
      </c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21">
        <f>SUMIF(I456:AY456,"x",I$4:$AY455)</f>
        <v>744900</v>
      </c>
      <c r="BA456" s="12">
        <v>0</v>
      </c>
      <c r="BB456" s="3" t="s">
        <v>898</v>
      </c>
    </row>
    <row r="457" spans="1:54" s="3" customFormat="1" ht="18" customHeight="1" x14ac:dyDescent="0.25">
      <c r="A457" s="8">
        <f t="shared" si="7"/>
        <v>453</v>
      </c>
      <c r="B457" s="24">
        <v>1503550</v>
      </c>
      <c r="C457" s="9" t="s">
        <v>472</v>
      </c>
      <c r="D457" s="10">
        <v>1990</v>
      </c>
      <c r="E457" s="10" t="s">
        <v>3</v>
      </c>
      <c r="F457" s="14" t="s">
        <v>8</v>
      </c>
      <c r="G457" s="11" t="s">
        <v>879</v>
      </c>
      <c r="H457" s="11" t="s">
        <v>875</v>
      </c>
      <c r="I457" s="10" t="s">
        <v>811</v>
      </c>
      <c r="J457" s="10"/>
      <c r="K457" s="10"/>
      <c r="L457" s="10"/>
      <c r="M457" s="10"/>
      <c r="N457" s="10" t="s">
        <v>811</v>
      </c>
      <c r="O457" s="10" t="s">
        <v>811</v>
      </c>
      <c r="P457" s="10" t="s">
        <v>811</v>
      </c>
      <c r="Q457" s="10"/>
      <c r="R457" s="10"/>
      <c r="S457" s="10" t="s">
        <v>811</v>
      </c>
      <c r="T457" s="10" t="s">
        <v>811</v>
      </c>
      <c r="U457" s="10" t="s">
        <v>811</v>
      </c>
      <c r="V457" s="10" t="s">
        <v>811</v>
      </c>
      <c r="W457" s="10" t="s">
        <v>811</v>
      </c>
      <c r="X457" s="10" t="s">
        <v>811</v>
      </c>
      <c r="Y457" s="10" t="s">
        <v>811</v>
      </c>
      <c r="Z457" s="10" t="s">
        <v>811</v>
      </c>
      <c r="AA457" s="10" t="s">
        <v>811</v>
      </c>
      <c r="AB457" s="10" t="s">
        <v>811</v>
      </c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21">
        <f>SUMIF(I457:AY457,"x",I$4:$AY456)</f>
        <v>869300</v>
      </c>
      <c r="BA457" s="12">
        <v>0</v>
      </c>
      <c r="BB457" s="3" t="s">
        <v>898</v>
      </c>
    </row>
    <row r="458" spans="1:54" s="3" customFormat="1" ht="18" customHeight="1" x14ac:dyDescent="0.25">
      <c r="A458" s="8">
        <f t="shared" si="7"/>
        <v>454</v>
      </c>
      <c r="B458" s="24">
        <v>2210373</v>
      </c>
      <c r="C458" s="9" t="s">
        <v>763</v>
      </c>
      <c r="D458" s="10">
        <v>1998</v>
      </c>
      <c r="E458" s="10" t="s">
        <v>5</v>
      </c>
      <c r="F458" s="14" t="s">
        <v>7</v>
      </c>
      <c r="G458" s="11" t="s">
        <v>879</v>
      </c>
      <c r="H458" s="11" t="s">
        <v>875</v>
      </c>
      <c r="I458" s="10" t="s">
        <v>811</v>
      </c>
      <c r="J458" s="10" t="s">
        <v>811</v>
      </c>
      <c r="K458" s="10" t="s">
        <v>811</v>
      </c>
      <c r="L458" s="10"/>
      <c r="M458" s="10" t="s">
        <v>811</v>
      </c>
      <c r="N458" s="10" t="s">
        <v>811</v>
      </c>
      <c r="O458" s="10" t="s">
        <v>811</v>
      </c>
      <c r="P458" s="10"/>
      <c r="Q458" s="10" t="s">
        <v>811</v>
      </c>
      <c r="R458" s="10"/>
      <c r="S458" s="10" t="s">
        <v>811</v>
      </c>
      <c r="T458" s="10" t="s">
        <v>811</v>
      </c>
      <c r="U458" s="10" t="s">
        <v>811</v>
      </c>
      <c r="V458" s="10" t="s">
        <v>811</v>
      </c>
      <c r="W458" s="10" t="s">
        <v>811</v>
      </c>
      <c r="X458" s="10" t="s">
        <v>811</v>
      </c>
      <c r="Y458" s="10" t="s">
        <v>811</v>
      </c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21">
        <f>SUMIF(I458:AY458,"x",I$4:$AY457)</f>
        <v>639900</v>
      </c>
      <c r="BA458" s="12">
        <v>0</v>
      </c>
      <c r="BB458" s="3" t="s">
        <v>898</v>
      </c>
    </row>
    <row r="459" spans="1:54" s="3" customFormat="1" ht="18" customHeight="1" x14ac:dyDescent="0.25">
      <c r="A459" s="8">
        <f t="shared" si="7"/>
        <v>455</v>
      </c>
      <c r="B459" s="24">
        <v>2303083</v>
      </c>
      <c r="C459" s="9" t="s">
        <v>473</v>
      </c>
      <c r="D459" s="10">
        <v>2000</v>
      </c>
      <c r="E459" s="10" t="s">
        <v>3</v>
      </c>
      <c r="F459" s="14" t="s">
        <v>7</v>
      </c>
      <c r="G459" s="11" t="s">
        <v>879</v>
      </c>
      <c r="H459" s="11" t="s">
        <v>875</v>
      </c>
      <c r="I459" s="10" t="s">
        <v>811</v>
      </c>
      <c r="J459" s="10"/>
      <c r="K459" s="10"/>
      <c r="L459" s="10"/>
      <c r="M459" s="10"/>
      <c r="N459" s="10" t="s">
        <v>811</v>
      </c>
      <c r="O459" s="10" t="s">
        <v>811</v>
      </c>
      <c r="P459" s="10"/>
      <c r="Q459" s="10" t="s">
        <v>811</v>
      </c>
      <c r="R459" s="10"/>
      <c r="S459" s="10" t="s">
        <v>811</v>
      </c>
      <c r="T459" s="10" t="s">
        <v>811</v>
      </c>
      <c r="U459" s="10" t="s">
        <v>811</v>
      </c>
      <c r="V459" s="10" t="s">
        <v>811</v>
      </c>
      <c r="W459" s="10" t="s">
        <v>811</v>
      </c>
      <c r="X459" s="10" t="s">
        <v>811</v>
      </c>
      <c r="Y459" s="10" t="s">
        <v>811</v>
      </c>
      <c r="Z459" s="10"/>
      <c r="AA459" s="10"/>
      <c r="AB459" s="10" t="s">
        <v>811</v>
      </c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21">
        <f>SUMIF(I459:AY459,"x",I$4:$AY458)</f>
        <v>585400</v>
      </c>
      <c r="BA459" s="12">
        <v>0</v>
      </c>
      <c r="BB459" s="3" t="s">
        <v>898</v>
      </c>
    </row>
    <row r="460" spans="1:54" s="3" customFormat="1" ht="18" customHeight="1" x14ac:dyDescent="0.25">
      <c r="A460" s="8">
        <f t="shared" si="7"/>
        <v>456</v>
      </c>
      <c r="B460" s="24">
        <v>1106098</v>
      </c>
      <c r="C460" s="9" t="s">
        <v>474</v>
      </c>
      <c r="D460" s="10">
        <v>1985</v>
      </c>
      <c r="E460" s="10" t="s">
        <v>3</v>
      </c>
      <c r="F460" s="14" t="s">
        <v>8</v>
      </c>
      <c r="G460" s="11" t="s">
        <v>879</v>
      </c>
      <c r="H460" s="11" t="s">
        <v>875</v>
      </c>
      <c r="I460" s="10" t="s">
        <v>811</v>
      </c>
      <c r="J460" s="10"/>
      <c r="K460" s="10"/>
      <c r="L460" s="10"/>
      <c r="M460" s="10"/>
      <c r="N460" s="10" t="s">
        <v>811</v>
      </c>
      <c r="O460" s="10" t="s">
        <v>811</v>
      </c>
      <c r="P460" s="10" t="s">
        <v>811</v>
      </c>
      <c r="Q460" s="10"/>
      <c r="R460" s="10"/>
      <c r="S460" s="10" t="s">
        <v>811</v>
      </c>
      <c r="T460" s="10" t="s">
        <v>811</v>
      </c>
      <c r="U460" s="10" t="s">
        <v>811</v>
      </c>
      <c r="V460" s="10" t="s">
        <v>811</v>
      </c>
      <c r="W460" s="10" t="s">
        <v>811</v>
      </c>
      <c r="X460" s="10" t="s">
        <v>811</v>
      </c>
      <c r="Y460" s="10" t="s">
        <v>811</v>
      </c>
      <c r="Z460" s="10" t="s">
        <v>811</v>
      </c>
      <c r="AA460" s="10" t="s">
        <v>811</v>
      </c>
      <c r="AB460" s="10" t="s">
        <v>811</v>
      </c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21">
        <f>SUMIF(I460:AY460,"x",I$4:$AY459)</f>
        <v>869300</v>
      </c>
      <c r="BA460" s="12">
        <v>0</v>
      </c>
      <c r="BB460" s="3" t="s">
        <v>898</v>
      </c>
    </row>
    <row r="461" spans="1:54" s="3" customFormat="1" ht="18" customHeight="1" x14ac:dyDescent="0.25">
      <c r="A461" s="8">
        <f t="shared" si="7"/>
        <v>457</v>
      </c>
      <c r="B461" s="24">
        <v>2401309</v>
      </c>
      <c r="C461" s="9" t="s">
        <v>475</v>
      </c>
      <c r="D461" s="10">
        <v>2001</v>
      </c>
      <c r="E461" s="10" t="s">
        <v>5</v>
      </c>
      <c r="F461" s="14" t="s">
        <v>7</v>
      </c>
      <c r="G461" s="11" t="s">
        <v>879</v>
      </c>
      <c r="H461" s="11" t="s">
        <v>875</v>
      </c>
      <c r="I461" s="10" t="s">
        <v>811</v>
      </c>
      <c r="J461" s="10" t="s">
        <v>811</v>
      </c>
      <c r="K461" s="10" t="s">
        <v>811</v>
      </c>
      <c r="L461" s="10"/>
      <c r="M461" s="10" t="s">
        <v>811</v>
      </c>
      <c r="N461" s="10" t="s">
        <v>811</v>
      </c>
      <c r="O461" s="10" t="s">
        <v>811</v>
      </c>
      <c r="P461" s="10"/>
      <c r="Q461" s="10" t="s">
        <v>811</v>
      </c>
      <c r="R461" s="10"/>
      <c r="S461" s="10" t="s">
        <v>811</v>
      </c>
      <c r="T461" s="10" t="s">
        <v>811</v>
      </c>
      <c r="U461" s="10" t="s">
        <v>811</v>
      </c>
      <c r="V461" s="10" t="s">
        <v>811</v>
      </c>
      <c r="W461" s="10" t="s">
        <v>811</v>
      </c>
      <c r="X461" s="10" t="s">
        <v>811</v>
      </c>
      <c r="Y461" s="10" t="s">
        <v>811</v>
      </c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21">
        <f>SUMIF(I461:AY461,"x",I$4:$AY460)</f>
        <v>639900</v>
      </c>
      <c r="BA461" s="12">
        <v>0</v>
      </c>
      <c r="BB461" s="3" t="s">
        <v>898</v>
      </c>
    </row>
    <row r="462" spans="1:54" s="3" customFormat="1" ht="18" customHeight="1" x14ac:dyDescent="0.25">
      <c r="A462" s="8">
        <f t="shared" si="7"/>
        <v>458</v>
      </c>
      <c r="B462" s="24">
        <v>511016</v>
      </c>
      <c r="C462" s="9" t="s">
        <v>20</v>
      </c>
      <c r="D462" s="10">
        <v>1975</v>
      </c>
      <c r="E462" s="10" t="s">
        <v>3</v>
      </c>
      <c r="F462" s="14" t="s">
        <v>9</v>
      </c>
      <c r="G462" s="11" t="s">
        <v>880</v>
      </c>
      <c r="H462" s="11" t="s">
        <v>875</v>
      </c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21">
        <f>SUMIF(I462:AY462,"x",I$4:$AY461)</f>
        <v>0</v>
      </c>
      <c r="BA462" s="15" t="s">
        <v>835</v>
      </c>
      <c r="BB462" s="3" t="s">
        <v>898</v>
      </c>
    </row>
    <row r="463" spans="1:54" s="3" customFormat="1" ht="18" customHeight="1" x14ac:dyDescent="0.25">
      <c r="A463" s="8">
        <f t="shared" si="7"/>
        <v>459</v>
      </c>
      <c r="B463" s="24">
        <v>605012</v>
      </c>
      <c r="C463" s="9" t="s">
        <v>31</v>
      </c>
      <c r="D463" s="10">
        <v>1982</v>
      </c>
      <c r="E463" s="10" t="s">
        <v>3</v>
      </c>
      <c r="F463" s="14" t="s">
        <v>343</v>
      </c>
      <c r="G463" s="11" t="s">
        <v>880</v>
      </c>
      <c r="H463" s="11" t="s">
        <v>875</v>
      </c>
      <c r="I463" s="10" t="s">
        <v>811</v>
      </c>
      <c r="J463" s="10"/>
      <c r="K463" s="10"/>
      <c r="L463" s="10"/>
      <c r="M463" s="10"/>
      <c r="N463" s="10" t="s">
        <v>811</v>
      </c>
      <c r="O463" s="10" t="s">
        <v>811</v>
      </c>
      <c r="P463" s="10" t="s">
        <v>811</v>
      </c>
      <c r="Q463" s="10"/>
      <c r="R463" s="10"/>
      <c r="S463" s="10" t="s">
        <v>811</v>
      </c>
      <c r="T463" s="10" t="s">
        <v>811</v>
      </c>
      <c r="U463" s="10" t="s">
        <v>811</v>
      </c>
      <c r="V463" s="10" t="s">
        <v>811</v>
      </c>
      <c r="W463" s="10" t="s">
        <v>811</v>
      </c>
      <c r="X463" s="10" t="s">
        <v>811</v>
      </c>
      <c r="Y463" s="10" t="s">
        <v>811</v>
      </c>
      <c r="Z463" s="10" t="s">
        <v>811</v>
      </c>
      <c r="AA463" s="10" t="s">
        <v>811</v>
      </c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 t="s">
        <v>811</v>
      </c>
      <c r="AN463" s="10" t="s">
        <v>811</v>
      </c>
      <c r="AO463" s="10" t="s">
        <v>811</v>
      </c>
      <c r="AP463" s="10"/>
      <c r="AQ463" s="10" t="s">
        <v>811</v>
      </c>
      <c r="AR463" s="10"/>
      <c r="AS463" s="10" t="s">
        <v>811</v>
      </c>
      <c r="AT463" s="10" t="s">
        <v>811</v>
      </c>
      <c r="AU463" s="10" t="s">
        <v>811</v>
      </c>
      <c r="AV463" s="10" t="s">
        <v>811</v>
      </c>
      <c r="AW463" s="10" t="s">
        <v>811</v>
      </c>
      <c r="AX463" s="10"/>
      <c r="AY463" s="10" t="s">
        <v>811</v>
      </c>
      <c r="AZ463" s="21">
        <f>SUMIF(I463:AY463,"x",I$4:$AY462)</f>
        <v>2512300</v>
      </c>
      <c r="BA463" s="12">
        <v>0</v>
      </c>
      <c r="BB463" s="3" t="s">
        <v>898</v>
      </c>
    </row>
    <row r="464" spans="1:54" s="3" customFormat="1" ht="18" customHeight="1" x14ac:dyDescent="0.25">
      <c r="A464" s="8">
        <f t="shared" si="7"/>
        <v>460</v>
      </c>
      <c r="B464" s="24">
        <v>2004003</v>
      </c>
      <c r="C464" s="9" t="s">
        <v>476</v>
      </c>
      <c r="D464" s="10">
        <v>1983</v>
      </c>
      <c r="E464" s="10" t="s">
        <v>3</v>
      </c>
      <c r="F464" s="14" t="s">
        <v>343</v>
      </c>
      <c r="G464" s="11" t="s">
        <v>880</v>
      </c>
      <c r="H464" s="11" t="s">
        <v>875</v>
      </c>
      <c r="I464" s="10" t="s">
        <v>811</v>
      </c>
      <c r="J464" s="10"/>
      <c r="K464" s="10"/>
      <c r="L464" s="10"/>
      <c r="M464" s="10"/>
      <c r="N464" s="10" t="s">
        <v>811</v>
      </c>
      <c r="O464" s="10" t="s">
        <v>811</v>
      </c>
      <c r="P464" s="10" t="s">
        <v>811</v>
      </c>
      <c r="Q464" s="10"/>
      <c r="R464" s="10"/>
      <c r="S464" s="10" t="s">
        <v>811</v>
      </c>
      <c r="T464" s="10" t="s">
        <v>811</v>
      </c>
      <c r="U464" s="10" t="s">
        <v>811</v>
      </c>
      <c r="V464" s="10" t="s">
        <v>811</v>
      </c>
      <c r="W464" s="10" t="s">
        <v>811</v>
      </c>
      <c r="X464" s="10" t="s">
        <v>811</v>
      </c>
      <c r="Y464" s="10" t="s">
        <v>811</v>
      </c>
      <c r="Z464" s="10" t="s">
        <v>811</v>
      </c>
      <c r="AA464" s="10" t="s">
        <v>811</v>
      </c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 t="s">
        <v>811</v>
      </c>
      <c r="AN464" s="10" t="s">
        <v>811</v>
      </c>
      <c r="AO464" s="10" t="s">
        <v>811</v>
      </c>
      <c r="AP464" s="10"/>
      <c r="AQ464" s="10" t="s">
        <v>811</v>
      </c>
      <c r="AR464" s="10"/>
      <c r="AS464" s="10" t="s">
        <v>811</v>
      </c>
      <c r="AT464" s="10" t="s">
        <v>811</v>
      </c>
      <c r="AU464" s="10" t="s">
        <v>811</v>
      </c>
      <c r="AV464" s="10" t="s">
        <v>811</v>
      </c>
      <c r="AW464" s="10" t="s">
        <v>811</v>
      </c>
      <c r="AX464" s="10"/>
      <c r="AY464" s="10" t="s">
        <v>811</v>
      </c>
      <c r="AZ464" s="21">
        <f>SUMIF(I464:AY464,"x",I$4:$AY463)</f>
        <v>2512300</v>
      </c>
      <c r="BA464" s="12">
        <v>0</v>
      </c>
      <c r="BB464" s="3" t="s">
        <v>898</v>
      </c>
    </row>
    <row r="465" spans="1:54" s="3" customFormat="1" ht="18" customHeight="1" x14ac:dyDescent="0.25">
      <c r="A465" s="8">
        <f t="shared" si="7"/>
        <v>461</v>
      </c>
      <c r="B465" s="24">
        <v>406017</v>
      </c>
      <c r="C465" s="9" t="s">
        <v>21</v>
      </c>
      <c r="D465" s="10">
        <v>1978</v>
      </c>
      <c r="E465" s="10" t="s">
        <v>3</v>
      </c>
      <c r="F465" s="14" t="s">
        <v>9</v>
      </c>
      <c r="G465" s="11" t="s">
        <v>880</v>
      </c>
      <c r="H465" s="11" t="s">
        <v>875</v>
      </c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21">
        <f>SUMIF(I465:AY465,"x",I$4:$AY464)</f>
        <v>0</v>
      </c>
      <c r="BA465" s="15" t="s">
        <v>835</v>
      </c>
      <c r="BB465" s="3" t="s">
        <v>898</v>
      </c>
    </row>
    <row r="466" spans="1:54" s="3" customFormat="1" ht="18" customHeight="1" x14ac:dyDescent="0.25">
      <c r="A466" s="8">
        <f t="shared" si="7"/>
        <v>462</v>
      </c>
      <c r="B466" s="24">
        <v>23092383</v>
      </c>
      <c r="C466" s="9" t="s">
        <v>477</v>
      </c>
      <c r="D466" s="10">
        <v>2000</v>
      </c>
      <c r="E466" s="10" t="s">
        <v>3</v>
      </c>
      <c r="F466" s="14" t="s">
        <v>7</v>
      </c>
      <c r="G466" s="11" t="s">
        <v>881</v>
      </c>
      <c r="H466" s="11" t="s">
        <v>875</v>
      </c>
      <c r="I466" s="10" t="s">
        <v>811</v>
      </c>
      <c r="J466" s="10"/>
      <c r="K466" s="10"/>
      <c r="L466" s="10"/>
      <c r="M466" s="10"/>
      <c r="N466" s="10" t="s">
        <v>811</v>
      </c>
      <c r="O466" s="10" t="s">
        <v>811</v>
      </c>
      <c r="P466" s="10"/>
      <c r="Q466" s="10" t="s">
        <v>811</v>
      </c>
      <c r="R466" s="10"/>
      <c r="S466" s="10" t="s">
        <v>811</v>
      </c>
      <c r="T466" s="10" t="s">
        <v>811</v>
      </c>
      <c r="U466" s="10" t="s">
        <v>811</v>
      </c>
      <c r="V466" s="10" t="s">
        <v>811</v>
      </c>
      <c r="W466" s="10" t="s">
        <v>811</v>
      </c>
      <c r="X466" s="10" t="s">
        <v>811</v>
      </c>
      <c r="Y466" s="10" t="s">
        <v>811</v>
      </c>
      <c r="Z466" s="10"/>
      <c r="AA466" s="10"/>
      <c r="AB466" s="10" t="s">
        <v>811</v>
      </c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21">
        <f>SUMIF(I466:AY466,"x",I$4:$AY465)</f>
        <v>585400</v>
      </c>
      <c r="BA466" s="12">
        <v>0</v>
      </c>
      <c r="BB466" s="3" t="s">
        <v>898</v>
      </c>
    </row>
    <row r="467" spans="1:54" s="3" customFormat="1" ht="18" customHeight="1" x14ac:dyDescent="0.25">
      <c r="A467" s="8">
        <f t="shared" si="7"/>
        <v>463</v>
      </c>
      <c r="B467" s="24">
        <v>2302026</v>
      </c>
      <c r="C467" s="9" t="s">
        <v>478</v>
      </c>
      <c r="D467" s="10">
        <v>1981</v>
      </c>
      <c r="E467" s="10" t="s">
        <v>3</v>
      </c>
      <c r="F467" s="14" t="s">
        <v>7</v>
      </c>
      <c r="G467" s="11" t="s">
        <v>881</v>
      </c>
      <c r="H467" s="11" t="s">
        <v>875</v>
      </c>
      <c r="I467" s="10" t="s">
        <v>811</v>
      </c>
      <c r="J467" s="10"/>
      <c r="K467" s="10"/>
      <c r="L467" s="10"/>
      <c r="M467" s="10"/>
      <c r="N467" s="10" t="s">
        <v>811</v>
      </c>
      <c r="O467" s="10" t="s">
        <v>811</v>
      </c>
      <c r="P467" s="10"/>
      <c r="Q467" s="10" t="s">
        <v>811</v>
      </c>
      <c r="R467" s="10"/>
      <c r="S467" s="10" t="s">
        <v>811</v>
      </c>
      <c r="T467" s="10" t="s">
        <v>811</v>
      </c>
      <c r="U467" s="10" t="s">
        <v>811</v>
      </c>
      <c r="V467" s="10" t="s">
        <v>811</v>
      </c>
      <c r="W467" s="10" t="s">
        <v>811</v>
      </c>
      <c r="X467" s="10" t="s">
        <v>811</v>
      </c>
      <c r="Y467" s="10" t="s">
        <v>811</v>
      </c>
      <c r="Z467" s="10"/>
      <c r="AA467" s="10"/>
      <c r="AB467" s="10" t="s">
        <v>811</v>
      </c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21">
        <f>SUMIF(I467:AY467,"x",I$4:$AY466)</f>
        <v>585400</v>
      </c>
      <c r="BA467" s="12">
        <v>0</v>
      </c>
      <c r="BB467" s="3" t="s">
        <v>898</v>
      </c>
    </row>
    <row r="468" spans="1:54" s="3" customFormat="1" ht="18" customHeight="1" x14ac:dyDescent="0.25">
      <c r="A468" s="8">
        <f t="shared" si="7"/>
        <v>464</v>
      </c>
      <c r="B468" s="24">
        <v>2008244</v>
      </c>
      <c r="C468" s="9" t="s">
        <v>479</v>
      </c>
      <c r="D468" s="10">
        <v>1998</v>
      </c>
      <c r="E468" s="10" t="s">
        <v>5</v>
      </c>
      <c r="F468" s="14" t="s">
        <v>7</v>
      </c>
      <c r="G468" s="11" t="s">
        <v>881</v>
      </c>
      <c r="H468" s="11" t="s">
        <v>875</v>
      </c>
      <c r="I468" s="10" t="s">
        <v>811</v>
      </c>
      <c r="J468" s="10" t="s">
        <v>811</v>
      </c>
      <c r="K468" s="10" t="s">
        <v>811</v>
      </c>
      <c r="L468" s="10"/>
      <c r="M468" s="10" t="s">
        <v>811</v>
      </c>
      <c r="N468" s="10" t="s">
        <v>811</v>
      </c>
      <c r="O468" s="10" t="s">
        <v>811</v>
      </c>
      <c r="P468" s="10"/>
      <c r="Q468" s="10" t="s">
        <v>811</v>
      </c>
      <c r="R468" s="10"/>
      <c r="S468" s="10" t="s">
        <v>811</v>
      </c>
      <c r="T468" s="10" t="s">
        <v>811</v>
      </c>
      <c r="U468" s="10" t="s">
        <v>811</v>
      </c>
      <c r="V468" s="10" t="s">
        <v>811</v>
      </c>
      <c r="W468" s="10" t="s">
        <v>811</v>
      </c>
      <c r="X468" s="10" t="s">
        <v>811</v>
      </c>
      <c r="Y468" s="10" t="s">
        <v>811</v>
      </c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21">
        <f>SUMIF(I468:AY468,"x",I$4:$AY467)</f>
        <v>639900</v>
      </c>
      <c r="BA468" s="12">
        <v>0</v>
      </c>
      <c r="BB468" s="3" t="s">
        <v>898</v>
      </c>
    </row>
    <row r="469" spans="1:54" s="3" customFormat="1" ht="18" customHeight="1" x14ac:dyDescent="0.25">
      <c r="A469" s="8">
        <f t="shared" si="7"/>
        <v>465</v>
      </c>
      <c r="B469" s="24">
        <v>22031297</v>
      </c>
      <c r="C469" s="9" t="s">
        <v>480</v>
      </c>
      <c r="D469" s="10">
        <v>1994</v>
      </c>
      <c r="E469" s="10" t="s">
        <v>5</v>
      </c>
      <c r="F469" s="14" t="s">
        <v>7</v>
      </c>
      <c r="G469" s="11" t="s">
        <v>881</v>
      </c>
      <c r="H469" s="11" t="s">
        <v>875</v>
      </c>
      <c r="I469" s="10" t="s">
        <v>811</v>
      </c>
      <c r="J469" s="10" t="s">
        <v>811</v>
      </c>
      <c r="K469" s="10" t="s">
        <v>811</v>
      </c>
      <c r="L469" s="10"/>
      <c r="M469" s="10" t="s">
        <v>811</v>
      </c>
      <c r="N469" s="10" t="s">
        <v>811</v>
      </c>
      <c r="O469" s="10" t="s">
        <v>811</v>
      </c>
      <c r="P469" s="10"/>
      <c r="Q469" s="10" t="s">
        <v>811</v>
      </c>
      <c r="R469" s="10"/>
      <c r="S469" s="10" t="s">
        <v>811</v>
      </c>
      <c r="T469" s="10" t="s">
        <v>811</v>
      </c>
      <c r="U469" s="10" t="s">
        <v>811</v>
      </c>
      <c r="V469" s="10" t="s">
        <v>811</v>
      </c>
      <c r="W469" s="10" t="s">
        <v>811</v>
      </c>
      <c r="X469" s="10" t="s">
        <v>811</v>
      </c>
      <c r="Y469" s="10" t="s">
        <v>811</v>
      </c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21">
        <f>SUMIF(I469:AY469,"x",I$4:$AY468)</f>
        <v>639900</v>
      </c>
      <c r="BA469" s="12">
        <v>0</v>
      </c>
      <c r="BB469" s="3" t="s">
        <v>898</v>
      </c>
    </row>
    <row r="470" spans="1:54" s="3" customFormat="1" ht="18" customHeight="1" x14ac:dyDescent="0.25">
      <c r="A470" s="8">
        <f t="shared" si="7"/>
        <v>466</v>
      </c>
      <c r="B470" s="24">
        <v>24041229</v>
      </c>
      <c r="C470" s="9" t="s">
        <v>481</v>
      </c>
      <c r="D470" s="10">
        <v>2000</v>
      </c>
      <c r="E470" s="10" t="s">
        <v>3</v>
      </c>
      <c r="F470" s="14" t="s">
        <v>7</v>
      </c>
      <c r="G470" s="11" t="s">
        <v>881</v>
      </c>
      <c r="H470" s="11" t="s">
        <v>875</v>
      </c>
      <c r="I470" s="10" t="s">
        <v>811</v>
      </c>
      <c r="J470" s="10"/>
      <c r="K470" s="10"/>
      <c r="L470" s="10"/>
      <c r="M470" s="10"/>
      <c r="N470" s="10" t="s">
        <v>811</v>
      </c>
      <c r="O470" s="10" t="s">
        <v>811</v>
      </c>
      <c r="P470" s="10"/>
      <c r="Q470" s="10" t="s">
        <v>811</v>
      </c>
      <c r="R470" s="10"/>
      <c r="S470" s="10" t="s">
        <v>811</v>
      </c>
      <c r="T470" s="10" t="s">
        <v>811</v>
      </c>
      <c r="U470" s="10" t="s">
        <v>811</v>
      </c>
      <c r="V470" s="10" t="s">
        <v>811</v>
      </c>
      <c r="W470" s="10" t="s">
        <v>811</v>
      </c>
      <c r="X470" s="10" t="s">
        <v>811</v>
      </c>
      <c r="Y470" s="10" t="s">
        <v>811</v>
      </c>
      <c r="Z470" s="10"/>
      <c r="AA470" s="10"/>
      <c r="AB470" s="10" t="s">
        <v>811</v>
      </c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21">
        <f>SUMIF(I470:AY470,"x",I$4:$AY469)</f>
        <v>585400</v>
      </c>
      <c r="BA470" s="12">
        <v>0</v>
      </c>
      <c r="BB470" s="3" t="s">
        <v>898</v>
      </c>
    </row>
    <row r="471" spans="1:54" s="3" customFormat="1" ht="18" customHeight="1" x14ac:dyDescent="0.25">
      <c r="A471" s="8">
        <f t="shared" si="7"/>
        <v>467</v>
      </c>
      <c r="B471" s="24">
        <v>2406263</v>
      </c>
      <c r="C471" s="9" t="s">
        <v>482</v>
      </c>
      <c r="D471" s="10">
        <v>2001</v>
      </c>
      <c r="E471" s="10" t="s">
        <v>5</v>
      </c>
      <c r="F471" s="14" t="s">
        <v>7</v>
      </c>
      <c r="G471" s="11" t="s">
        <v>881</v>
      </c>
      <c r="H471" s="11" t="s">
        <v>875</v>
      </c>
      <c r="I471" s="10" t="s">
        <v>811</v>
      </c>
      <c r="J471" s="10" t="s">
        <v>811</v>
      </c>
      <c r="K471" s="10" t="s">
        <v>811</v>
      </c>
      <c r="L471" s="10"/>
      <c r="M471" s="10" t="s">
        <v>811</v>
      </c>
      <c r="N471" s="10" t="s">
        <v>811</v>
      </c>
      <c r="O471" s="10" t="s">
        <v>811</v>
      </c>
      <c r="P471" s="10"/>
      <c r="Q471" s="10" t="s">
        <v>811</v>
      </c>
      <c r="R471" s="10"/>
      <c r="S471" s="10" t="s">
        <v>811</v>
      </c>
      <c r="T471" s="10" t="s">
        <v>811</v>
      </c>
      <c r="U471" s="10" t="s">
        <v>811</v>
      </c>
      <c r="V471" s="10" t="s">
        <v>811</v>
      </c>
      <c r="W471" s="10" t="s">
        <v>811</v>
      </c>
      <c r="X471" s="10" t="s">
        <v>811</v>
      </c>
      <c r="Y471" s="10" t="s">
        <v>811</v>
      </c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21">
        <f>SUMIF(I471:AY471,"x",I$4:$AY470)</f>
        <v>639900</v>
      </c>
      <c r="BA471" s="12">
        <v>0</v>
      </c>
      <c r="BB471" s="3" t="s">
        <v>898</v>
      </c>
    </row>
    <row r="472" spans="1:54" s="3" customFormat="1" ht="18" customHeight="1" x14ac:dyDescent="0.25">
      <c r="A472" s="8">
        <f t="shared" si="7"/>
        <v>468</v>
      </c>
      <c r="B472" s="24">
        <v>2110178</v>
      </c>
      <c r="C472" s="9" t="s">
        <v>483</v>
      </c>
      <c r="D472" s="10">
        <v>1996</v>
      </c>
      <c r="E472" s="10" t="s">
        <v>5</v>
      </c>
      <c r="F472" s="14" t="s">
        <v>7</v>
      </c>
      <c r="G472" s="11" t="s">
        <v>881</v>
      </c>
      <c r="H472" s="11" t="s">
        <v>875</v>
      </c>
      <c r="I472" s="10" t="s">
        <v>811</v>
      </c>
      <c r="J472" s="10" t="s">
        <v>811</v>
      </c>
      <c r="K472" s="10" t="s">
        <v>811</v>
      </c>
      <c r="L472" s="10"/>
      <c r="M472" s="10" t="s">
        <v>811</v>
      </c>
      <c r="N472" s="10" t="s">
        <v>811</v>
      </c>
      <c r="O472" s="10" t="s">
        <v>811</v>
      </c>
      <c r="P472" s="10"/>
      <c r="Q472" s="10" t="s">
        <v>811</v>
      </c>
      <c r="R472" s="10"/>
      <c r="S472" s="10" t="s">
        <v>811</v>
      </c>
      <c r="T472" s="10" t="s">
        <v>811</v>
      </c>
      <c r="U472" s="10" t="s">
        <v>811</v>
      </c>
      <c r="V472" s="10" t="s">
        <v>811</v>
      </c>
      <c r="W472" s="10" t="s">
        <v>811</v>
      </c>
      <c r="X472" s="10" t="s">
        <v>811</v>
      </c>
      <c r="Y472" s="10" t="s">
        <v>811</v>
      </c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21">
        <f>SUMIF(I472:AY472,"x",I$4:$AY471)</f>
        <v>639900</v>
      </c>
      <c r="BA472" s="15" t="s">
        <v>771</v>
      </c>
      <c r="BB472" s="3" t="s">
        <v>898</v>
      </c>
    </row>
    <row r="473" spans="1:54" s="3" customFormat="1" ht="18" customHeight="1" x14ac:dyDescent="0.25">
      <c r="A473" s="8">
        <f t="shared" si="7"/>
        <v>469</v>
      </c>
      <c r="B473" s="24">
        <v>2312242</v>
      </c>
      <c r="C473" s="9" t="s">
        <v>484</v>
      </c>
      <c r="D473" s="10">
        <v>2001</v>
      </c>
      <c r="E473" s="10" t="s">
        <v>5</v>
      </c>
      <c r="F473" s="14" t="s">
        <v>7</v>
      </c>
      <c r="G473" s="11" t="s">
        <v>881</v>
      </c>
      <c r="H473" s="11" t="s">
        <v>875</v>
      </c>
      <c r="I473" s="10" t="s">
        <v>811</v>
      </c>
      <c r="J473" s="10" t="s">
        <v>811</v>
      </c>
      <c r="K473" s="10" t="s">
        <v>811</v>
      </c>
      <c r="L473" s="10"/>
      <c r="M473" s="10" t="s">
        <v>811</v>
      </c>
      <c r="N473" s="10" t="s">
        <v>811</v>
      </c>
      <c r="O473" s="10" t="s">
        <v>811</v>
      </c>
      <c r="P473" s="10"/>
      <c r="Q473" s="10" t="s">
        <v>811</v>
      </c>
      <c r="R473" s="10"/>
      <c r="S473" s="10" t="s">
        <v>811</v>
      </c>
      <c r="T473" s="10" t="s">
        <v>811</v>
      </c>
      <c r="U473" s="10" t="s">
        <v>811</v>
      </c>
      <c r="V473" s="10" t="s">
        <v>811</v>
      </c>
      <c r="W473" s="10" t="s">
        <v>811</v>
      </c>
      <c r="X473" s="10" t="s">
        <v>811</v>
      </c>
      <c r="Y473" s="10" t="s">
        <v>811</v>
      </c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21">
        <f>SUMIF(I473:AY473,"x",I$4:$AY472)</f>
        <v>639900</v>
      </c>
      <c r="BA473" s="12">
        <v>0</v>
      </c>
      <c r="BB473" s="3" t="s">
        <v>898</v>
      </c>
    </row>
    <row r="474" spans="1:54" s="3" customFormat="1" ht="18" customHeight="1" x14ac:dyDescent="0.25">
      <c r="A474" s="8">
        <f t="shared" si="7"/>
        <v>470</v>
      </c>
      <c r="B474" s="24">
        <v>22051042</v>
      </c>
      <c r="C474" s="9" t="s">
        <v>485</v>
      </c>
      <c r="D474" s="10">
        <v>1998</v>
      </c>
      <c r="E474" s="10" t="s">
        <v>5</v>
      </c>
      <c r="F474" s="14" t="s">
        <v>7</v>
      </c>
      <c r="G474" s="11" t="s">
        <v>881</v>
      </c>
      <c r="H474" s="11" t="s">
        <v>875</v>
      </c>
      <c r="I474" s="10" t="s">
        <v>811</v>
      </c>
      <c r="J474" s="10" t="s">
        <v>811</v>
      </c>
      <c r="K474" s="10" t="s">
        <v>811</v>
      </c>
      <c r="L474" s="10"/>
      <c r="M474" s="10" t="s">
        <v>811</v>
      </c>
      <c r="N474" s="10" t="s">
        <v>811</v>
      </c>
      <c r="O474" s="10" t="s">
        <v>811</v>
      </c>
      <c r="P474" s="10"/>
      <c r="Q474" s="10" t="s">
        <v>811</v>
      </c>
      <c r="R474" s="10"/>
      <c r="S474" s="10" t="s">
        <v>811</v>
      </c>
      <c r="T474" s="10" t="s">
        <v>811</v>
      </c>
      <c r="U474" s="10" t="s">
        <v>811</v>
      </c>
      <c r="V474" s="10" t="s">
        <v>811</v>
      </c>
      <c r="W474" s="10" t="s">
        <v>811</v>
      </c>
      <c r="X474" s="10" t="s">
        <v>811</v>
      </c>
      <c r="Y474" s="10" t="s">
        <v>811</v>
      </c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21">
        <f>SUMIF(I474:AY474,"x",I$4:$AY473)</f>
        <v>639900</v>
      </c>
      <c r="BA474" s="12">
        <v>0</v>
      </c>
      <c r="BB474" s="3" t="s">
        <v>898</v>
      </c>
    </row>
    <row r="475" spans="1:54" s="3" customFormat="1" ht="18" customHeight="1" x14ac:dyDescent="0.25">
      <c r="A475" s="8">
        <f t="shared" si="7"/>
        <v>471</v>
      </c>
      <c r="B475" s="24">
        <v>24071511</v>
      </c>
      <c r="C475" s="9" t="s">
        <v>486</v>
      </c>
      <c r="D475" s="10">
        <v>2001</v>
      </c>
      <c r="E475" s="10" t="s">
        <v>5</v>
      </c>
      <c r="F475" s="14" t="s">
        <v>7</v>
      </c>
      <c r="G475" s="11" t="s">
        <v>881</v>
      </c>
      <c r="H475" s="11" t="s">
        <v>875</v>
      </c>
      <c r="I475" s="10" t="s">
        <v>811</v>
      </c>
      <c r="J475" s="10" t="s">
        <v>811</v>
      </c>
      <c r="K475" s="10" t="s">
        <v>811</v>
      </c>
      <c r="L475" s="10"/>
      <c r="M475" s="10" t="s">
        <v>811</v>
      </c>
      <c r="N475" s="10" t="s">
        <v>811</v>
      </c>
      <c r="O475" s="10" t="s">
        <v>811</v>
      </c>
      <c r="P475" s="10"/>
      <c r="Q475" s="10" t="s">
        <v>811</v>
      </c>
      <c r="R475" s="10"/>
      <c r="S475" s="10" t="s">
        <v>811</v>
      </c>
      <c r="T475" s="10" t="s">
        <v>811</v>
      </c>
      <c r="U475" s="10" t="s">
        <v>811</v>
      </c>
      <c r="V475" s="10" t="s">
        <v>811</v>
      </c>
      <c r="W475" s="10" t="s">
        <v>811</v>
      </c>
      <c r="X475" s="10" t="s">
        <v>811</v>
      </c>
      <c r="Y475" s="10" t="s">
        <v>811</v>
      </c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21">
        <f>SUMIF(I475:AY475,"x",I$4:$AY474)</f>
        <v>639900</v>
      </c>
      <c r="BA475" s="12">
        <v>0</v>
      </c>
      <c r="BB475" s="3" t="s">
        <v>898</v>
      </c>
    </row>
    <row r="476" spans="1:54" s="3" customFormat="1" ht="18" customHeight="1" x14ac:dyDescent="0.25">
      <c r="A476" s="8">
        <f t="shared" si="7"/>
        <v>472</v>
      </c>
      <c r="B476" s="24">
        <v>1012012</v>
      </c>
      <c r="C476" s="9" t="s">
        <v>487</v>
      </c>
      <c r="D476" s="10">
        <v>1985</v>
      </c>
      <c r="E476" s="10" t="s">
        <v>3</v>
      </c>
      <c r="F476" s="14" t="s">
        <v>8</v>
      </c>
      <c r="G476" s="11" t="s">
        <v>881</v>
      </c>
      <c r="H476" s="11" t="s">
        <v>875</v>
      </c>
      <c r="I476" s="10" t="s">
        <v>811</v>
      </c>
      <c r="J476" s="10"/>
      <c r="K476" s="10"/>
      <c r="L476" s="10"/>
      <c r="M476" s="10"/>
      <c r="N476" s="10" t="s">
        <v>811</v>
      </c>
      <c r="O476" s="10" t="s">
        <v>811</v>
      </c>
      <c r="P476" s="10" t="s">
        <v>811</v>
      </c>
      <c r="Q476" s="10"/>
      <c r="R476" s="10"/>
      <c r="S476" s="10" t="s">
        <v>811</v>
      </c>
      <c r="T476" s="10" t="s">
        <v>811</v>
      </c>
      <c r="U476" s="10" t="s">
        <v>811</v>
      </c>
      <c r="V476" s="10" t="s">
        <v>811</v>
      </c>
      <c r="W476" s="10" t="s">
        <v>811</v>
      </c>
      <c r="X476" s="10" t="s">
        <v>811</v>
      </c>
      <c r="Y476" s="10" t="s">
        <v>811</v>
      </c>
      <c r="Z476" s="10" t="s">
        <v>811</v>
      </c>
      <c r="AA476" s="10" t="s">
        <v>811</v>
      </c>
      <c r="AB476" s="10" t="s">
        <v>811</v>
      </c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21">
        <f>SUMIF(I476:AY476,"x",I$4:$AY475)</f>
        <v>869300</v>
      </c>
      <c r="BA476" s="12">
        <v>0</v>
      </c>
      <c r="BB476" s="3" t="s">
        <v>898</v>
      </c>
    </row>
    <row r="477" spans="1:54" s="3" customFormat="1" ht="18" customHeight="1" x14ac:dyDescent="0.25">
      <c r="A477" s="8">
        <f t="shared" si="7"/>
        <v>473</v>
      </c>
      <c r="B477" s="24">
        <v>1205037</v>
      </c>
      <c r="C477" s="9" t="s">
        <v>488</v>
      </c>
      <c r="D477" s="10">
        <v>1981</v>
      </c>
      <c r="E477" s="10" t="s">
        <v>3</v>
      </c>
      <c r="F477" s="14" t="s">
        <v>8</v>
      </c>
      <c r="G477" s="11" t="s">
        <v>881</v>
      </c>
      <c r="H477" s="11" t="s">
        <v>875</v>
      </c>
      <c r="I477" s="10" t="s">
        <v>811</v>
      </c>
      <c r="J477" s="10"/>
      <c r="K477" s="10"/>
      <c r="L477" s="10"/>
      <c r="M477" s="10"/>
      <c r="N477" s="10" t="s">
        <v>811</v>
      </c>
      <c r="O477" s="10" t="s">
        <v>811</v>
      </c>
      <c r="P477" s="10" t="s">
        <v>811</v>
      </c>
      <c r="Q477" s="10"/>
      <c r="R477" s="10"/>
      <c r="S477" s="10" t="s">
        <v>811</v>
      </c>
      <c r="T477" s="10" t="s">
        <v>811</v>
      </c>
      <c r="U477" s="10" t="s">
        <v>811</v>
      </c>
      <c r="V477" s="10" t="s">
        <v>811</v>
      </c>
      <c r="W477" s="10" t="s">
        <v>811</v>
      </c>
      <c r="X477" s="10" t="s">
        <v>811</v>
      </c>
      <c r="Y477" s="10" t="s">
        <v>811</v>
      </c>
      <c r="Z477" s="10" t="s">
        <v>811</v>
      </c>
      <c r="AA477" s="10" t="s">
        <v>811</v>
      </c>
      <c r="AB477" s="10" t="s">
        <v>811</v>
      </c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21">
        <f>SUMIF(I477:AY477,"x",I$4:$AY476)</f>
        <v>869300</v>
      </c>
      <c r="BA477" s="12">
        <v>0</v>
      </c>
      <c r="BB477" s="3" t="s">
        <v>898</v>
      </c>
    </row>
    <row r="478" spans="1:54" s="3" customFormat="1" ht="18" customHeight="1" x14ac:dyDescent="0.25">
      <c r="A478" s="8">
        <f t="shared" si="7"/>
        <v>474</v>
      </c>
      <c r="B478" s="24">
        <v>23112259</v>
      </c>
      <c r="C478" s="9" t="s">
        <v>489</v>
      </c>
      <c r="D478" s="10">
        <v>2001</v>
      </c>
      <c r="E478" s="10" t="s">
        <v>3</v>
      </c>
      <c r="F478" s="14" t="s">
        <v>7</v>
      </c>
      <c r="G478" s="11" t="s">
        <v>881</v>
      </c>
      <c r="H478" s="11" t="s">
        <v>875</v>
      </c>
      <c r="I478" s="10" t="s">
        <v>811</v>
      </c>
      <c r="J478" s="10"/>
      <c r="K478" s="10"/>
      <c r="L478" s="10"/>
      <c r="M478" s="10"/>
      <c r="N478" s="10" t="s">
        <v>811</v>
      </c>
      <c r="O478" s="10" t="s">
        <v>811</v>
      </c>
      <c r="P478" s="10"/>
      <c r="Q478" s="10" t="s">
        <v>811</v>
      </c>
      <c r="R478" s="10"/>
      <c r="S478" s="10" t="s">
        <v>811</v>
      </c>
      <c r="T478" s="10" t="s">
        <v>811</v>
      </c>
      <c r="U478" s="10" t="s">
        <v>811</v>
      </c>
      <c r="V478" s="10" t="s">
        <v>811</v>
      </c>
      <c r="W478" s="10" t="s">
        <v>811</v>
      </c>
      <c r="X478" s="10" t="s">
        <v>811</v>
      </c>
      <c r="Y478" s="10" t="s">
        <v>811</v>
      </c>
      <c r="Z478" s="10"/>
      <c r="AA478" s="10"/>
      <c r="AB478" s="10" t="s">
        <v>811</v>
      </c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21">
        <f>SUMIF(I478:AY478,"x",I$4:$AY477)</f>
        <v>585400</v>
      </c>
      <c r="BA478" s="12">
        <v>0</v>
      </c>
      <c r="BB478" s="3" t="s">
        <v>898</v>
      </c>
    </row>
    <row r="479" spans="1:54" s="3" customFormat="1" ht="18" customHeight="1" x14ac:dyDescent="0.25">
      <c r="A479" s="8">
        <f t="shared" si="7"/>
        <v>475</v>
      </c>
      <c r="B479" s="24">
        <v>1906276</v>
      </c>
      <c r="C479" s="9" t="s">
        <v>490</v>
      </c>
      <c r="D479" s="10">
        <v>1994</v>
      </c>
      <c r="E479" s="10" t="s">
        <v>5</v>
      </c>
      <c r="F479" s="14" t="s">
        <v>8</v>
      </c>
      <c r="G479" s="11" t="s">
        <v>881</v>
      </c>
      <c r="H479" s="11" t="s">
        <v>875</v>
      </c>
      <c r="I479" s="10" t="s">
        <v>811</v>
      </c>
      <c r="J479" s="10" t="s">
        <v>811</v>
      </c>
      <c r="K479" s="10" t="s">
        <v>811</v>
      </c>
      <c r="L479" s="10" t="s">
        <v>811</v>
      </c>
      <c r="M479" s="10" t="s">
        <v>811</v>
      </c>
      <c r="N479" s="10" t="s">
        <v>811</v>
      </c>
      <c r="O479" s="10" t="s">
        <v>811</v>
      </c>
      <c r="P479" s="10" t="s">
        <v>811</v>
      </c>
      <c r="Q479" s="10"/>
      <c r="R479" s="10"/>
      <c r="S479" s="10" t="s">
        <v>811</v>
      </c>
      <c r="T479" s="10" t="s">
        <v>811</v>
      </c>
      <c r="U479" s="10" t="s">
        <v>811</v>
      </c>
      <c r="V479" s="10" t="s">
        <v>811</v>
      </c>
      <c r="W479" s="10" t="s">
        <v>811</v>
      </c>
      <c r="X479" s="10" t="s">
        <v>811</v>
      </c>
      <c r="Y479" s="10" t="s">
        <v>811</v>
      </c>
      <c r="Z479" s="10" t="s">
        <v>811</v>
      </c>
      <c r="AA479" s="10" t="s">
        <v>811</v>
      </c>
      <c r="AB479" s="10" t="s">
        <v>811</v>
      </c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21">
        <f>SUMIF(I479:AY479,"x",I$4:$AY478)</f>
        <v>1028800</v>
      </c>
      <c r="BA479" s="12">
        <v>0</v>
      </c>
      <c r="BB479" s="3" t="s">
        <v>898</v>
      </c>
    </row>
    <row r="480" spans="1:54" s="3" customFormat="1" ht="18" customHeight="1" x14ac:dyDescent="0.25">
      <c r="A480" s="8">
        <f t="shared" si="7"/>
        <v>476</v>
      </c>
      <c r="B480" s="24">
        <v>2404623</v>
      </c>
      <c r="C480" s="9" t="s">
        <v>491</v>
      </c>
      <c r="D480" s="10">
        <v>2002</v>
      </c>
      <c r="E480" s="10" t="s">
        <v>5</v>
      </c>
      <c r="F480" s="14" t="s">
        <v>7</v>
      </c>
      <c r="G480" s="11" t="s">
        <v>881</v>
      </c>
      <c r="H480" s="11" t="s">
        <v>875</v>
      </c>
      <c r="I480" s="10" t="s">
        <v>811</v>
      </c>
      <c r="J480" s="10" t="s">
        <v>811</v>
      </c>
      <c r="K480" s="10" t="s">
        <v>811</v>
      </c>
      <c r="L480" s="10"/>
      <c r="M480" s="10" t="s">
        <v>811</v>
      </c>
      <c r="N480" s="10" t="s">
        <v>811</v>
      </c>
      <c r="O480" s="10" t="s">
        <v>811</v>
      </c>
      <c r="P480" s="10"/>
      <c r="Q480" s="10" t="s">
        <v>811</v>
      </c>
      <c r="R480" s="10"/>
      <c r="S480" s="10" t="s">
        <v>811</v>
      </c>
      <c r="T480" s="10" t="s">
        <v>811</v>
      </c>
      <c r="U480" s="10" t="s">
        <v>811</v>
      </c>
      <c r="V480" s="10" t="s">
        <v>811</v>
      </c>
      <c r="W480" s="10" t="s">
        <v>811</v>
      </c>
      <c r="X480" s="10" t="s">
        <v>811</v>
      </c>
      <c r="Y480" s="10" t="s">
        <v>811</v>
      </c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21">
        <f>SUMIF(I480:AY480,"x",I$4:$AY479)</f>
        <v>639900</v>
      </c>
      <c r="BA480" s="12">
        <v>0</v>
      </c>
      <c r="BB480" s="3" t="s">
        <v>898</v>
      </c>
    </row>
    <row r="481" spans="1:54" s="3" customFormat="1" ht="18" customHeight="1" x14ac:dyDescent="0.25">
      <c r="A481" s="8">
        <f t="shared" si="7"/>
        <v>477</v>
      </c>
      <c r="B481" s="24">
        <v>2304065</v>
      </c>
      <c r="C481" s="9" t="s">
        <v>492</v>
      </c>
      <c r="D481" s="10">
        <v>1999</v>
      </c>
      <c r="E481" s="10" t="s">
        <v>5</v>
      </c>
      <c r="F481" s="14" t="s">
        <v>7</v>
      </c>
      <c r="G481" s="11" t="s">
        <v>881</v>
      </c>
      <c r="H481" s="11" t="s">
        <v>875</v>
      </c>
      <c r="I481" s="10" t="s">
        <v>811</v>
      </c>
      <c r="J481" s="10" t="s">
        <v>811</v>
      </c>
      <c r="K481" s="10" t="s">
        <v>811</v>
      </c>
      <c r="L481" s="10"/>
      <c r="M481" s="10" t="s">
        <v>811</v>
      </c>
      <c r="N481" s="10" t="s">
        <v>811</v>
      </c>
      <c r="O481" s="10" t="s">
        <v>811</v>
      </c>
      <c r="P481" s="10"/>
      <c r="Q481" s="10" t="s">
        <v>811</v>
      </c>
      <c r="R481" s="10"/>
      <c r="S481" s="10" t="s">
        <v>811</v>
      </c>
      <c r="T481" s="10" t="s">
        <v>811</v>
      </c>
      <c r="U481" s="10" t="s">
        <v>811</v>
      </c>
      <c r="V481" s="10" t="s">
        <v>811</v>
      </c>
      <c r="W481" s="10" t="s">
        <v>811</v>
      </c>
      <c r="X481" s="10" t="s">
        <v>811</v>
      </c>
      <c r="Y481" s="10" t="s">
        <v>811</v>
      </c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21">
        <f>SUMIF(I481:AY481,"x",I$4:$AY480)</f>
        <v>639900</v>
      </c>
      <c r="BA481" s="12">
        <v>0</v>
      </c>
      <c r="BB481" s="3" t="s">
        <v>898</v>
      </c>
    </row>
    <row r="482" spans="1:54" s="3" customFormat="1" ht="18" customHeight="1" x14ac:dyDescent="0.25">
      <c r="A482" s="8">
        <f t="shared" si="7"/>
        <v>478</v>
      </c>
      <c r="B482" s="24">
        <v>2111034</v>
      </c>
      <c r="C482" s="9" t="s">
        <v>493</v>
      </c>
      <c r="D482" s="10">
        <v>1994</v>
      </c>
      <c r="E482" s="10" t="s">
        <v>3</v>
      </c>
      <c r="F482" s="14" t="s">
        <v>7</v>
      </c>
      <c r="G482" s="11" t="s">
        <v>881</v>
      </c>
      <c r="H482" s="11" t="s">
        <v>875</v>
      </c>
      <c r="I482" s="10" t="s">
        <v>811</v>
      </c>
      <c r="J482" s="10"/>
      <c r="K482" s="10"/>
      <c r="L482" s="10"/>
      <c r="M482" s="10"/>
      <c r="N482" s="10" t="s">
        <v>811</v>
      </c>
      <c r="O482" s="10" t="s">
        <v>811</v>
      </c>
      <c r="P482" s="10"/>
      <c r="Q482" s="10" t="s">
        <v>811</v>
      </c>
      <c r="R482" s="10"/>
      <c r="S482" s="10" t="s">
        <v>811</v>
      </c>
      <c r="T482" s="10" t="s">
        <v>811</v>
      </c>
      <c r="U482" s="10" t="s">
        <v>811</v>
      </c>
      <c r="V482" s="10" t="s">
        <v>811</v>
      </c>
      <c r="W482" s="10" t="s">
        <v>811</v>
      </c>
      <c r="X482" s="10" t="s">
        <v>811</v>
      </c>
      <c r="Y482" s="10" t="s">
        <v>811</v>
      </c>
      <c r="Z482" s="10"/>
      <c r="AA482" s="10"/>
      <c r="AB482" s="10" t="s">
        <v>811</v>
      </c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21">
        <f>SUMIF(I482:AY482,"x",I$4:$AY481)</f>
        <v>585400</v>
      </c>
      <c r="BA482" s="12">
        <v>0</v>
      </c>
      <c r="BB482" s="3" t="s">
        <v>898</v>
      </c>
    </row>
    <row r="483" spans="1:54" s="3" customFormat="1" ht="18" customHeight="1" x14ac:dyDescent="0.25">
      <c r="A483" s="8">
        <f t="shared" si="7"/>
        <v>479</v>
      </c>
      <c r="B483" s="24">
        <v>22091032</v>
      </c>
      <c r="C483" s="9" t="s">
        <v>494</v>
      </c>
      <c r="D483" s="10">
        <v>1997</v>
      </c>
      <c r="E483" s="10" t="s">
        <v>5</v>
      </c>
      <c r="F483" s="14" t="s">
        <v>7</v>
      </c>
      <c r="G483" s="11" t="s">
        <v>881</v>
      </c>
      <c r="H483" s="11" t="s">
        <v>875</v>
      </c>
      <c r="I483" s="10" t="s">
        <v>811</v>
      </c>
      <c r="J483" s="10" t="s">
        <v>811</v>
      </c>
      <c r="K483" s="10" t="s">
        <v>811</v>
      </c>
      <c r="L483" s="10" t="s">
        <v>811</v>
      </c>
      <c r="M483" s="10" t="s">
        <v>811</v>
      </c>
      <c r="N483" s="10" t="s">
        <v>811</v>
      </c>
      <c r="O483" s="10" t="s">
        <v>811</v>
      </c>
      <c r="P483" s="10"/>
      <c r="Q483" s="10" t="s">
        <v>811</v>
      </c>
      <c r="R483" s="10"/>
      <c r="S483" s="10" t="s">
        <v>811</v>
      </c>
      <c r="T483" s="10" t="s">
        <v>811</v>
      </c>
      <c r="U483" s="10" t="s">
        <v>811</v>
      </c>
      <c r="V483" s="10" t="s">
        <v>811</v>
      </c>
      <c r="W483" s="10" t="s">
        <v>811</v>
      </c>
      <c r="X483" s="10" t="s">
        <v>811</v>
      </c>
      <c r="Y483" s="10" t="s">
        <v>811</v>
      </c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21">
        <f>SUMIF(I483:AY483,"x",I$4:$AY482)</f>
        <v>744900</v>
      </c>
      <c r="BA483" s="12">
        <v>0</v>
      </c>
      <c r="BB483" s="3" t="s">
        <v>898</v>
      </c>
    </row>
    <row r="484" spans="1:54" s="3" customFormat="1" ht="18" customHeight="1" x14ac:dyDescent="0.25">
      <c r="A484" s="8">
        <f t="shared" si="7"/>
        <v>480</v>
      </c>
      <c r="B484" s="24">
        <v>1501014</v>
      </c>
      <c r="C484" s="9" t="s">
        <v>495</v>
      </c>
      <c r="D484" s="10">
        <v>1978</v>
      </c>
      <c r="E484" s="10" t="s">
        <v>5</v>
      </c>
      <c r="F484" s="14" t="s">
        <v>7</v>
      </c>
      <c r="G484" s="11" t="s">
        <v>881</v>
      </c>
      <c r="H484" s="11" t="s">
        <v>875</v>
      </c>
      <c r="I484" s="10" t="s">
        <v>811</v>
      </c>
      <c r="J484" s="10" t="s">
        <v>811</v>
      </c>
      <c r="K484" s="10" t="s">
        <v>811</v>
      </c>
      <c r="L484" s="10" t="s">
        <v>811</v>
      </c>
      <c r="M484" s="10" t="s">
        <v>811</v>
      </c>
      <c r="N484" s="10" t="s">
        <v>811</v>
      </c>
      <c r="O484" s="10" t="s">
        <v>811</v>
      </c>
      <c r="P484" s="10"/>
      <c r="Q484" s="10" t="s">
        <v>811</v>
      </c>
      <c r="R484" s="10"/>
      <c r="S484" s="10" t="s">
        <v>811</v>
      </c>
      <c r="T484" s="10" t="s">
        <v>811</v>
      </c>
      <c r="U484" s="10" t="s">
        <v>811</v>
      </c>
      <c r="V484" s="10" t="s">
        <v>811</v>
      </c>
      <c r="W484" s="10" t="s">
        <v>811</v>
      </c>
      <c r="X484" s="10" t="s">
        <v>811</v>
      </c>
      <c r="Y484" s="10" t="s">
        <v>811</v>
      </c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21">
        <f>SUMIF(I484:AY484,"x",I$4:$AY483)</f>
        <v>744900</v>
      </c>
      <c r="BA484" s="12">
        <v>0</v>
      </c>
      <c r="BB484" s="3" t="s">
        <v>898</v>
      </c>
    </row>
    <row r="485" spans="1:54" s="3" customFormat="1" ht="18" customHeight="1" x14ac:dyDescent="0.25">
      <c r="A485" s="8">
        <f t="shared" si="7"/>
        <v>481</v>
      </c>
      <c r="B485" s="24">
        <v>2206022</v>
      </c>
      <c r="C485" s="9" t="s">
        <v>496</v>
      </c>
      <c r="D485" s="10">
        <v>1999</v>
      </c>
      <c r="E485" s="10" t="s">
        <v>3</v>
      </c>
      <c r="F485" s="14" t="s">
        <v>7</v>
      </c>
      <c r="G485" s="11" t="s">
        <v>881</v>
      </c>
      <c r="H485" s="11" t="s">
        <v>875</v>
      </c>
      <c r="I485" s="10" t="s">
        <v>811</v>
      </c>
      <c r="J485" s="10"/>
      <c r="K485" s="10"/>
      <c r="L485" s="10"/>
      <c r="M485" s="10"/>
      <c r="N485" s="10" t="s">
        <v>811</v>
      </c>
      <c r="O485" s="10" t="s">
        <v>811</v>
      </c>
      <c r="P485" s="10"/>
      <c r="Q485" s="10" t="s">
        <v>811</v>
      </c>
      <c r="R485" s="10"/>
      <c r="S485" s="10" t="s">
        <v>811</v>
      </c>
      <c r="T485" s="10" t="s">
        <v>811</v>
      </c>
      <c r="U485" s="10" t="s">
        <v>811</v>
      </c>
      <c r="V485" s="10" t="s">
        <v>811</v>
      </c>
      <c r="W485" s="10" t="s">
        <v>811</v>
      </c>
      <c r="X485" s="10" t="s">
        <v>811</v>
      </c>
      <c r="Y485" s="10" t="s">
        <v>811</v>
      </c>
      <c r="Z485" s="10"/>
      <c r="AA485" s="10"/>
      <c r="AB485" s="10" t="s">
        <v>811</v>
      </c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21">
        <f>SUMIF(I485:AY485,"x",I$4:$AY484)</f>
        <v>585400</v>
      </c>
      <c r="BA485" s="12">
        <v>0</v>
      </c>
      <c r="BB485" s="3" t="s">
        <v>898</v>
      </c>
    </row>
    <row r="486" spans="1:54" s="3" customFormat="1" ht="18" customHeight="1" x14ac:dyDescent="0.25">
      <c r="A486" s="8">
        <f t="shared" si="7"/>
        <v>482</v>
      </c>
      <c r="B486" s="24">
        <v>23081913</v>
      </c>
      <c r="C486" s="9" t="s">
        <v>497</v>
      </c>
      <c r="D486" s="10">
        <v>1989</v>
      </c>
      <c r="E486" s="10" t="s">
        <v>5</v>
      </c>
      <c r="F486" s="14" t="s">
        <v>7</v>
      </c>
      <c r="G486" s="11" t="s">
        <v>882</v>
      </c>
      <c r="H486" s="11" t="s">
        <v>875</v>
      </c>
      <c r="I486" s="10" t="s">
        <v>811</v>
      </c>
      <c r="J486" s="10" t="s">
        <v>811</v>
      </c>
      <c r="K486" s="10" t="s">
        <v>811</v>
      </c>
      <c r="L486" s="10" t="s">
        <v>811</v>
      </c>
      <c r="M486" s="10" t="s">
        <v>811</v>
      </c>
      <c r="N486" s="10" t="s">
        <v>811</v>
      </c>
      <c r="O486" s="10" t="s">
        <v>811</v>
      </c>
      <c r="P486" s="10"/>
      <c r="Q486" s="10" t="s">
        <v>811</v>
      </c>
      <c r="R486" s="10"/>
      <c r="S486" s="10" t="s">
        <v>811</v>
      </c>
      <c r="T486" s="10" t="s">
        <v>811</v>
      </c>
      <c r="U486" s="10" t="s">
        <v>811</v>
      </c>
      <c r="V486" s="10" t="s">
        <v>811</v>
      </c>
      <c r="W486" s="10" t="s">
        <v>811</v>
      </c>
      <c r="X486" s="10" t="s">
        <v>811</v>
      </c>
      <c r="Y486" s="10" t="s">
        <v>811</v>
      </c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21">
        <f>SUMIF(I486:AY486,"x",I$4:$AY485)</f>
        <v>744900</v>
      </c>
      <c r="BA486" s="12">
        <v>0</v>
      </c>
      <c r="BB486" s="3" t="s">
        <v>898</v>
      </c>
    </row>
    <row r="487" spans="1:54" s="3" customFormat="1" ht="18" customHeight="1" x14ac:dyDescent="0.25">
      <c r="A487" s="8">
        <f t="shared" si="7"/>
        <v>483</v>
      </c>
      <c r="B487" s="24">
        <v>2405544</v>
      </c>
      <c r="C487" s="9" t="s">
        <v>498</v>
      </c>
      <c r="D487" s="10">
        <v>1986</v>
      </c>
      <c r="E487" s="10" t="s">
        <v>3</v>
      </c>
      <c r="F487" s="14" t="s">
        <v>7</v>
      </c>
      <c r="G487" s="11" t="s">
        <v>882</v>
      </c>
      <c r="H487" s="11" t="s">
        <v>875</v>
      </c>
      <c r="I487" s="10" t="s">
        <v>811</v>
      </c>
      <c r="J487" s="10"/>
      <c r="K487" s="10"/>
      <c r="L487" s="10"/>
      <c r="M487" s="10"/>
      <c r="N487" s="10" t="s">
        <v>811</v>
      </c>
      <c r="O487" s="10" t="s">
        <v>811</v>
      </c>
      <c r="P487" s="10"/>
      <c r="Q487" s="10" t="s">
        <v>811</v>
      </c>
      <c r="R487" s="10"/>
      <c r="S487" s="10" t="s">
        <v>811</v>
      </c>
      <c r="T487" s="10" t="s">
        <v>811</v>
      </c>
      <c r="U487" s="10" t="s">
        <v>811</v>
      </c>
      <c r="V487" s="10" t="s">
        <v>811</v>
      </c>
      <c r="W487" s="10" t="s">
        <v>811</v>
      </c>
      <c r="X487" s="10" t="s">
        <v>811</v>
      </c>
      <c r="Y487" s="10" t="s">
        <v>811</v>
      </c>
      <c r="Z487" s="10"/>
      <c r="AA487" s="10"/>
      <c r="AB487" s="10" t="s">
        <v>811</v>
      </c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21">
        <f>SUMIF(I487:AY487,"x",I$4:$AY486)</f>
        <v>585400</v>
      </c>
      <c r="BA487" s="12">
        <v>0</v>
      </c>
      <c r="BB487" s="3" t="s">
        <v>898</v>
      </c>
    </row>
    <row r="488" spans="1:54" s="3" customFormat="1" ht="18" customHeight="1" x14ac:dyDescent="0.25">
      <c r="A488" s="8">
        <f t="shared" si="7"/>
        <v>484</v>
      </c>
      <c r="B488" s="24">
        <v>2205721</v>
      </c>
      <c r="C488" s="9" t="s">
        <v>499</v>
      </c>
      <c r="D488" s="10">
        <v>1999</v>
      </c>
      <c r="E488" s="10" t="s">
        <v>5</v>
      </c>
      <c r="F488" s="14" t="s">
        <v>7</v>
      </c>
      <c r="G488" s="11" t="s">
        <v>882</v>
      </c>
      <c r="H488" s="11" t="s">
        <v>875</v>
      </c>
      <c r="I488" s="10" t="s">
        <v>811</v>
      </c>
      <c r="J488" s="10" t="s">
        <v>811</v>
      </c>
      <c r="K488" s="10" t="s">
        <v>811</v>
      </c>
      <c r="L488" s="10"/>
      <c r="M488" s="10" t="s">
        <v>811</v>
      </c>
      <c r="N488" s="10" t="s">
        <v>811</v>
      </c>
      <c r="O488" s="10" t="s">
        <v>811</v>
      </c>
      <c r="P488" s="10"/>
      <c r="Q488" s="10" t="s">
        <v>811</v>
      </c>
      <c r="R488" s="10"/>
      <c r="S488" s="10" t="s">
        <v>811</v>
      </c>
      <c r="T488" s="10" t="s">
        <v>811</v>
      </c>
      <c r="U488" s="10" t="s">
        <v>811</v>
      </c>
      <c r="V488" s="10" t="s">
        <v>811</v>
      </c>
      <c r="W488" s="10" t="s">
        <v>811</v>
      </c>
      <c r="X488" s="10" t="s">
        <v>811</v>
      </c>
      <c r="Y488" s="10" t="s">
        <v>811</v>
      </c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21">
        <f>SUMIF(I488:AY488,"x",I$4:$AY487)</f>
        <v>639900</v>
      </c>
      <c r="BA488" s="12">
        <v>0</v>
      </c>
      <c r="BB488" s="3" t="s">
        <v>898</v>
      </c>
    </row>
    <row r="489" spans="1:54" s="3" customFormat="1" ht="18" customHeight="1" x14ac:dyDescent="0.25">
      <c r="A489" s="8">
        <f t="shared" si="7"/>
        <v>485</v>
      </c>
      <c r="B489" s="24">
        <v>2406738</v>
      </c>
      <c r="C489" s="9" t="s">
        <v>500</v>
      </c>
      <c r="D489" s="10">
        <v>2002</v>
      </c>
      <c r="E489" s="10" t="s">
        <v>3</v>
      </c>
      <c r="F489" s="14" t="s">
        <v>7</v>
      </c>
      <c r="G489" s="11" t="s">
        <v>882</v>
      </c>
      <c r="H489" s="11" t="s">
        <v>875</v>
      </c>
      <c r="I489" s="10" t="s">
        <v>811</v>
      </c>
      <c r="J489" s="10"/>
      <c r="K489" s="10"/>
      <c r="L489" s="10"/>
      <c r="M489" s="10"/>
      <c r="N489" s="10" t="s">
        <v>811</v>
      </c>
      <c r="O489" s="10" t="s">
        <v>811</v>
      </c>
      <c r="P489" s="10"/>
      <c r="Q489" s="10" t="s">
        <v>811</v>
      </c>
      <c r="R489" s="10"/>
      <c r="S489" s="10" t="s">
        <v>811</v>
      </c>
      <c r="T489" s="10" t="s">
        <v>811</v>
      </c>
      <c r="U489" s="10" t="s">
        <v>811</v>
      </c>
      <c r="V489" s="10" t="s">
        <v>811</v>
      </c>
      <c r="W489" s="10" t="s">
        <v>811</v>
      </c>
      <c r="X489" s="10" t="s">
        <v>811</v>
      </c>
      <c r="Y489" s="10" t="s">
        <v>811</v>
      </c>
      <c r="Z489" s="10"/>
      <c r="AA489" s="10"/>
      <c r="AB489" s="10" t="s">
        <v>811</v>
      </c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21">
        <f>SUMIF(I489:AY489,"x",I$4:$AY488)</f>
        <v>585400</v>
      </c>
      <c r="BA489" s="12">
        <v>0</v>
      </c>
      <c r="BB489" s="3" t="s">
        <v>898</v>
      </c>
    </row>
    <row r="490" spans="1:54" s="3" customFormat="1" ht="18" customHeight="1" x14ac:dyDescent="0.25">
      <c r="A490" s="8">
        <f t="shared" si="7"/>
        <v>486</v>
      </c>
      <c r="B490" s="24">
        <v>23081546</v>
      </c>
      <c r="C490" s="9" t="s">
        <v>501</v>
      </c>
      <c r="D490" s="10">
        <v>1997</v>
      </c>
      <c r="E490" s="10" t="s">
        <v>5</v>
      </c>
      <c r="F490" s="14" t="s">
        <v>7</v>
      </c>
      <c r="G490" s="11" t="s">
        <v>882</v>
      </c>
      <c r="H490" s="11" t="s">
        <v>875</v>
      </c>
      <c r="I490" s="10" t="s">
        <v>811</v>
      </c>
      <c r="J490" s="10" t="s">
        <v>811</v>
      </c>
      <c r="K490" s="10" t="s">
        <v>811</v>
      </c>
      <c r="L490" s="10" t="s">
        <v>811</v>
      </c>
      <c r="M490" s="10" t="s">
        <v>811</v>
      </c>
      <c r="N490" s="10" t="s">
        <v>811</v>
      </c>
      <c r="O490" s="10" t="s">
        <v>811</v>
      </c>
      <c r="P490" s="10"/>
      <c r="Q490" s="10" t="s">
        <v>811</v>
      </c>
      <c r="R490" s="10"/>
      <c r="S490" s="10" t="s">
        <v>811</v>
      </c>
      <c r="T490" s="10" t="s">
        <v>811</v>
      </c>
      <c r="U490" s="10" t="s">
        <v>811</v>
      </c>
      <c r="V490" s="10" t="s">
        <v>811</v>
      </c>
      <c r="W490" s="10" t="s">
        <v>811</v>
      </c>
      <c r="X490" s="10" t="s">
        <v>811</v>
      </c>
      <c r="Y490" s="10" t="s">
        <v>811</v>
      </c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21">
        <f>SUMIF(I490:AY490,"x",I$4:$AY489)</f>
        <v>744900</v>
      </c>
      <c r="BA490" s="12">
        <v>0</v>
      </c>
      <c r="BB490" s="3" t="s">
        <v>898</v>
      </c>
    </row>
    <row r="491" spans="1:54" s="3" customFormat="1" ht="18" customHeight="1" x14ac:dyDescent="0.25">
      <c r="A491" s="8">
        <f t="shared" si="7"/>
        <v>487</v>
      </c>
      <c r="B491" s="24">
        <v>1203056</v>
      </c>
      <c r="C491" s="9" t="s">
        <v>502</v>
      </c>
      <c r="D491" s="10">
        <v>1986</v>
      </c>
      <c r="E491" s="10" t="s">
        <v>3</v>
      </c>
      <c r="F491" s="14" t="s">
        <v>7</v>
      </c>
      <c r="G491" s="11" t="s">
        <v>882</v>
      </c>
      <c r="H491" s="11" t="s">
        <v>875</v>
      </c>
      <c r="I491" s="10" t="s">
        <v>811</v>
      </c>
      <c r="J491" s="10"/>
      <c r="K491" s="10"/>
      <c r="L491" s="10"/>
      <c r="M491" s="10"/>
      <c r="N491" s="10" t="s">
        <v>811</v>
      </c>
      <c r="O491" s="10" t="s">
        <v>811</v>
      </c>
      <c r="P491" s="10"/>
      <c r="Q491" s="10" t="s">
        <v>811</v>
      </c>
      <c r="R491" s="10"/>
      <c r="S491" s="10" t="s">
        <v>811</v>
      </c>
      <c r="T491" s="10" t="s">
        <v>811</v>
      </c>
      <c r="U491" s="10" t="s">
        <v>811</v>
      </c>
      <c r="V491" s="10" t="s">
        <v>811</v>
      </c>
      <c r="W491" s="10" t="s">
        <v>811</v>
      </c>
      <c r="X491" s="10" t="s">
        <v>811</v>
      </c>
      <c r="Y491" s="10" t="s">
        <v>811</v>
      </c>
      <c r="Z491" s="10"/>
      <c r="AA491" s="10"/>
      <c r="AB491" s="10" t="s">
        <v>811</v>
      </c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21">
        <f>SUMIF(I491:AY491,"x",I$4:$AY490)</f>
        <v>585400</v>
      </c>
      <c r="BA491" s="12">
        <v>0</v>
      </c>
      <c r="BB491" s="3" t="s">
        <v>898</v>
      </c>
    </row>
    <row r="492" spans="1:54" s="3" customFormat="1" ht="18" customHeight="1" x14ac:dyDescent="0.25">
      <c r="A492" s="8">
        <f t="shared" si="7"/>
        <v>488</v>
      </c>
      <c r="B492" s="24">
        <v>2112623</v>
      </c>
      <c r="C492" s="9" t="s">
        <v>503</v>
      </c>
      <c r="D492" s="10">
        <v>1998</v>
      </c>
      <c r="E492" s="10" t="s">
        <v>3</v>
      </c>
      <c r="F492" s="14" t="s">
        <v>7</v>
      </c>
      <c r="G492" s="11" t="s">
        <v>882</v>
      </c>
      <c r="H492" s="11" t="s">
        <v>875</v>
      </c>
      <c r="I492" s="10" t="s">
        <v>811</v>
      </c>
      <c r="J492" s="10"/>
      <c r="K492" s="10"/>
      <c r="L492" s="10"/>
      <c r="M492" s="10"/>
      <c r="N492" s="10" t="s">
        <v>811</v>
      </c>
      <c r="O492" s="10" t="s">
        <v>811</v>
      </c>
      <c r="P492" s="10"/>
      <c r="Q492" s="10" t="s">
        <v>811</v>
      </c>
      <c r="R492" s="10"/>
      <c r="S492" s="10" t="s">
        <v>811</v>
      </c>
      <c r="T492" s="10" t="s">
        <v>811</v>
      </c>
      <c r="U492" s="10" t="s">
        <v>811</v>
      </c>
      <c r="V492" s="10" t="s">
        <v>811</v>
      </c>
      <c r="W492" s="10" t="s">
        <v>811</v>
      </c>
      <c r="X492" s="10" t="s">
        <v>811</v>
      </c>
      <c r="Y492" s="10" t="s">
        <v>811</v>
      </c>
      <c r="Z492" s="10"/>
      <c r="AA492" s="10"/>
      <c r="AB492" s="10" t="s">
        <v>811</v>
      </c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21">
        <f>SUMIF(I492:AY492,"x",I$4:$AY491)</f>
        <v>585400</v>
      </c>
      <c r="BA492" s="12">
        <v>0</v>
      </c>
      <c r="BB492" s="3" t="s">
        <v>898</v>
      </c>
    </row>
    <row r="493" spans="1:54" s="3" customFormat="1" ht="18" customHeight="1" x14ac:dyDescent="0.25">
      <c r="A493" s="8">
        <f t="shared" si="7"/>
        <v>489</v>
      </c>
      <c r="B493" s="24">
        <v>2307225</v>
      </c>
      <c r="C493" s="9" t="s">
        <v>750</v>
      </c>
      <c r="D493" s="10">
        <v>1997</v>
      </c>
      <c r="E493" s="10" t="s">
        <v>5</v>
      </c>
      <c r="F493" s="14" t="s">
        <v>7</v>
      </c>
      <c r="G493" s="11" t="s">
        <v>882</v>
      </c>
      <c r="H493" s="11" t="s">
        <v>875</v>
      </c>
      <c r="I493" s="10" t="s">
        <v>811</v>
      </c>
      <c r="J493" s="10" t="s">
        <v>811</v>
      </c>
      <c r="K493" s="10" t="s">
        <v>811</v>
      </c>
      <c r="L493" s="10"/>
      <c r="M493" s="10" t="s">
        <v>811</v>
      </c>
      <c r="N493" s="10" t="s">
        <v>811</v>
      </c>
      <c r="O493" s="10" t="s">
        <v>811</v>
      </c>
      <c r="P493" s="10"/>
      <c r="Q493" s="10" t="s">
        <v>811</v>
      </c>
      <c r="R493" s="10"/>
      <c r="S493" s="10" t="s">
        <v>811</v>
      </c>
      <c r="T493" s="10" t="s">
        <v>811</v>
      </c>
      <c r="U493" s="10" t="s">
        <v>811</v>
      </c>
      <c r="V493" s="10"/>
      <c r="W493" s="10" t="s">
        <v>811</v>
      </c>
      <c r="X493" s="10" t="s">
        <v>811</v>
      </c>
      <c r="Y493" s="10" t="s">
        <v>811</v>
      </c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21">
        <f>SUMIF(I493:AY493,"x",I$4:$AY492)</f>
        <v>573400</v>
      </c>
      <c r="BA493" s="15" t="s">
        <v>773</v>
      </c>
      <c r="BB493" s="3" t="s">
        <v>898</v>
      </c>
    </row>
    <row r="494" spans="1:54" s="3" customFormat="1" ht="18" customHeight="1" x14ac:dyDescent="0.25">
      <c r="A494" s="8">
        <f t="shared" si="7"/>
        <v>490</v>
      </c>
      <c r="B494" s="24">
        <v>23081449</v>
      </c>
      <c r="C494" s="9" t="s">
        <v>751</v>
      </c>
      <c r="D494" s="10">
        <v>2001</v>
      </c>
      <c r="E494" s="10" t="s">
        <v>5</v>
      </c>
      <c r="F494" s="14" t="s">
        <v>7</v>
      </c>
      <c r="G494" s="11" t="s">
        <v>882</v>
      </c>
      <c r="H494" s="11" t="s">
        <v>875</v>
      </c>
      <c r="I494" s="10" t="s">
        <v>811</v>
      </c>
      <c r="J494" s="10" t="s">
        <v>811</v>
      </c>
      <c r="K494" s="10" t="s">
        <v>811</v>
      </c>
      <c r="L494" s="10"/>
      <c r="M494" s="10" t="s">
        <v>811</v>
      </c>
      <c r="N494" s="10" t="s">
        <v>811</v>
      </c>
      <c r="O494" s="10" t="s">
        <v>811</v>
      </c>
      <c r="P494" s="10"/>
      <c r="Q494" s="10" t="s">
        <v>811</v>
      </c>
      <c r="R494" s="10"/>
      <c r="S494" s="10" t="s">
        <v>811</v>
      </c>
      <c r="T494" s="10" t="s">
        <v>811</v>
      </c>
      <c r="U494" s="10" t="s">
        <v>811</v>
      </c>
      <c r="V494" s="10" t="s">
        <v>811</v>
      </c>
      <c r="W494" s="10" t="s">
        <v>811</v>
      </c>
      <c r="X494" s="10" t="s">
        <v>811</v>
      </c>
      <c r="Y494" s="10" t="s">
        <v>811</v>
      </c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21">
        <f>SUMIF(I494:AY494,"x",I$4:$AY493)</f>
        <v>639900</v>
      </c>
      <c r="BA494" s="12">
        <v>0</v>
      </c>
      <c r="BB494" s="3" t="s">
        <v>898</v>
      </c>
    </row>
    <row r="495" spans="1:54" s="3" customFormat="1" ht="18" customHeight="1" x14ac:dyDescent="0.25">
      <c r="A495" s="8">
        <f t="shared" si="7"/>
        <v>491</v>
      </c>
      <c r="B495" s="24">
        <v>1002007</v>
      </c>
      <c r="C495" s="9" t="s">
        <v>504</v>
      </c>
      <c r="D495" s="10">
        <v>1985</v>
      </c>
      <c r="E495" s="10" t="s">
        <v>3</v>
      </c>
      <c r="F495" s="14" t="s">
        <v>7</v>
      </c>
      <c r="G495" s="11" t="s">
        <v>882</v>
      </c>
      <c r="H495" s="11" t="s">
        <v>875</v>
      </c>
      <c r="I495" s="10" t="s">
        <v>811</v>
      </c>
      <c r="J495" s="10"/>
      <c r="K495" s="10"/>
      <c r="L495" s="10"/>
      <c r="M495" s="10"/>
      <c r="N495" s="10" t="s">
        <v>811</v>
      </c>
      <c r="O495" s="10" t="s">
        <v>811</v>
      </c>
      <c r="P495" s="10"/>
      <c r="Q495" s="10" t="s">
        <v>811</v>
      </c>
      <c r="R495" s="10"/>
      <c r="S495" s="10" t="s">
        <v>811</v>
      </c>
      <c r="T495" s="10" t="s">
        <v>811</v>
      </c>
      <c r="U495" s="10" t="s">
        <v>811</v>
      </c>
      <c r="V495" s="10" t="s">
        <v>811</v>
      </c>
      <c r="W495" s="10" t="s">
        <v>811</v>
      </c>
      <c r="X495" s="10" t="s">
        <v>811</v>
      </c>
      <c r="Y495" s="10" t="s">
        <v>811</v>
      </c>
      <c r="Z495" s="10"/>
      <c r="AA495" s="10"/>
      <c r="AB495" s="10" t="s">
        <v>811</v>
      </c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21">
        <f>SUMIF(I495:AY495,"x",I$4:$AY494)</f>
        <v>585400</v>
      </c>
      <c r="BA495" s="12">
        <v>0</v>
      </c>
      <c r="BB495" s="3" t="s">
        <v>898</v>
      </c>
    </row>
    <row r="496" spans="1:54" s="3" customFormat="1" ht="18" customHeight="1" x14ac:dyDescent="0.25">
      <c r="A496" s="8">
        <f t="shared" si="7"/>
        <v>492</v>
      </c>
      <c r="B496" s="24">
        <v>1205054</v>
      </c>
      <c r="C496" s="9" t="s">
        <v>764</v>
      </c>
      <c r="D496" s="10">
        <v>1989</v>
      </c>
      <c r="E496" s="10" t="s">
        <v>3</v>
      </c>
      <c r="F496" s="14" t="s">
        <v>7</v>
      </c>
      <c r="G496" s="11" t="s">
        <v>882</v>
      </c>
      <c r="H496" s="11" t="s">
        <v>875</v>
      </c>
      <c r="I496" s="10" t="s">
        <v>811</v>
      </c>
      <c r="J496" s="10"/>
      <c r="K496" s="10"/>
      <c r="L496" s="10"/>
      <c r="M496" s="10"/>
      <c r="N496" s="10" t="s">
        <v>811</v>
      </c>
      <c r="O496" s="10" t="s">
        <v>811</v>
      </c>
      <c r="P496" s="10"/>
      <c r="Q496" s="10" t="s">
        <v>811</v>
      </c>
      <c r="R496" s="10"/>
      <c r="S496" s="10" t="s">
        <v>811</v>
      </c>
      <c r="T496" s="10" t="s">
        <v>811</v>
      </c>
      <c r="U496" s="10" t="s">
        <v>811</v>
      </c>
      <c r="V496" s="10" t="s">
        <v>811</v>
      </c>
      <c r="W496" s="10" t="s">
        <v>811</v>
      </c>
      <c r="X496" s="10" t="s">
        <v>811</v>
      </c>
      <c r="Y496" s="10" t="s">
        <v>811</v>
      </c>
      <c r="Z496" s="10"/>
      <c r="AA496" s="10"/>
      <c r="AB496" s="10" t="s">
        <v>811</v>
      </c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21">
        <f>SUMIF(I496:AY496,"x",I$4:$AY495)</f>
        <v>585400</v>
      </c>
      <c r="BA496" s="12">
        <v>0</v>
      </c>
      <c r="BB496" s="3" t="s">
        <v>898</v>
      </c>
    </row>
    <row r="497" spans="1:54" s="3" customFormat="1" ht="18" customHeight="1" x14ac:dyDescent="0.25">
      <c r="A497" s="8">
        <f t="shared" si="7"/>
        <v>493</v>
      </c>
      <c r="B497" s="24">
        <v>2306545</v>
      </c>
      <c r="C497" s="9" t="s">
        <v>505</v>
      </c>
      <c r="D497" s="10">
        <v>2001</v>
      </c>
      <c r="E497" s="10" t="s">
        <v>5</v>
      </c>
      <c r="F497" s="14" t="s">
        <v>7</v>
      </c>
      <c r="G497" s="11" t="s">
        <v>882</v>
      </c>
      <c r="H497" s="11" t="s">
        <v>875</v>
      </c>
      <c r="I497" s="10" t="s">
        <v>811</v>
      </c>
      <c r="J497" s="10" t="s">
        <v>811</v>
      </c>
      <c r="K497" s="10" t="s">
        <v>811</v>
      </c>
      <c r="L497" s="10"/>
      <c r="M497" s="10" t="s">
        <v>811</v>
      </c>
      <c r="N497" s="10" t="s">
        <v>811</v>
      </c>
      <c r="O497" s="10" t="s">
        <v>811</v>
      </c>
      <c r="P497" s="10"/>
      <c r="Q497" s="10" t="s">
        <v>811</v>
      </c>
      <c r="R497" s="10"/>
      <c r="S497" s="10" t="s">
        <v>811</v>
      </c>
      <c r="T497" s="10" t="s">
        <v>811</v>
      </c>
      <c r="U497" s="10" t="s">
        <v>811</v>
      </c>
      <c r="V497" s="10" t="s">
        <v>811</v>
      </c>
      <c r="W497" s="10" t="s">
        <v>811</v>
      </c>
      <c r="X497" s="10" t="s">
        <v>811</v>
      </c>
      <c r="Y497" s="10" t="s">
        <v>811</v>
      </c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21">
        <f>SUMIF(I497:AY497,"x",I$4:$AY496)</f>
        <v>639900</v>
      </c>
      <c r="BA497" s="12">
        <v>0</v>
      </c>
      <c r="BB497" s="3" t="s">
        <v>898</v>
      </c>
    </row>
    <row r="498" spans="1:54" s="3" customFormat="1" ht="18" customHeight="1" x14ac:dyDescent="0.25">
      <c r="A498" s="8">
        <f t="shared" si="7"/>
        <v>494</v>
      </c>
      <c r="B498" s="24">
        <v>1311186</v>
      </c>
      <c r="C498" s="9" t="s">
        <v>506</v>
      </c>
      <c r="D498" s="10">
        <v>1990</v>
      </c>
      <c r="E498" s="10" t="s">
        <v>3</v>
      </c>
      <c r="F498" s="14" t="s">
        <v>7</v>
      </c>
      <c r="G498" s="11" t="s">
        <v>882</v>
      </c>
      <c r="H498" s="11" t="s">
        <v>875</v>
      </c>
      <c r="I498" s="10" t="s">
        <v>811</v>
      </c>
      <c r="J498" s="10"/>
      <c r="K498" s="10"/>
      <c r="L498" s="10"/>
      <c r="M498" s="10"/>
      <c r="N498" s="10" t="s">
        <v>811</v>
      </c>
      <c r="O498" s="10" t="s">
        <v>811</v>
      </c>
      <c r="P498" s="10"/>
      <c r="Q498" s="10" t="s">
        <v>811</v>
      </c>
      <c r="R498" s="10"/>
      <c r="S498" s="10" t="s">
        <v>811</v>
      </c>
      <c r="T498" s="10" t="s">
        <v>811</v>
      </c>
      <c r="U498" s="10" t="s">
        <v>811</v>
      </c>
      <c r="V498" s="10" t="s">
        <v>811</v>
      </c>
      <c r="W498" s="10" t="s">
        <v>811</v>
      </c>
      <c r="X498" s="10" t="s">
        <v>811</v>
      </c>
      <c r="Y498" s="10" t="s">
        <v>811</v>
      </c>
      <c r="Z498" s="10"/>
      <c r="AA498" s="10"/>
      <c r="AB498" s="10" t="s">
        <v>811</v>
      </c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21">
        <f>SUMIF(I498:AY498,"x",I$4:$AY497)</f>
        <v>585400</v>
      </c>
      <c r="BA498" s="12">
        <v>0</v>
      </c>
      <c r="BB498" s="3" t="s">
        <v>898</v>
      </c>
    </row>
    <row r="499" spans="1:54" s="3" customFormat="1" ht="18" customHeight="1" x14ac:dyDescent="0.25">
      <c r="A499" s="8">
        <f t="shared" si="7"/>
        <v>495</v>
      </c>
      <c r="B499" s="24">
        <v>2311984</v>
      </c>
      <c r="C499" s="9" t="s">
        <v>79</v>
      </c>
      <c r="D499" s="10">
        <v>2001</v>
      </c>
      <c r="E499" s="10" t="s">
        <v>5</v>
      </c>
      <c r="F499" s="14" t="s">
        <v>7</v>
      </c>
      <c r="G499" s="11" t="s">
        <v>882</v>
      </c>
      <c r="H499" s="11" t="s">
        <v>875</v>
      </c>
      <c r="I499" s="10" t="s">
        <v>811</v>
      </c>
      <c r="J499" s="10" t="s">
        <v>811</v>
      </c>
      <c r="K499" s="10" t="s">
        <v>811</v>
      </c>
      <c r="L499" s="10"/>
      <c r="M499" s="10" t="s">
        <v>811</v>
      </c>
      <c r="N499" s="10" t="s">
        <v>811</v>
      </c>
      <c r="O499" s="10" t="s">
        <v>811</v>
      </c>
      <c r="P499" s="10"/>
      <c r="Q499" s="10" t="s">
        <v>811</v>
      </c>
      <c r="R499" s="10"/>
      <c r="S499" s="10" t="s">
        <v>811</v>
      </c>
      <c r="T499" s="10" t="s">
        <v>811</v>
      </c>
      <c r="U499" s="10" t="s">
        <v>811</v>
      </c>
      <c r="V499" s="10" t="s">
        <v>811</v>
      </c>
      <c r="W499" s="10" t="s">
        <v>811</v>
      </c>
      <c r="X499" s="10" t="s">
        <v>811</v>
      </c>
      <c r="Y499" s="10" t="s">
        <v>811</v>
      </c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21">
        <f>SUMIF(I499:AY499,"x",I$4:$AY498)</f>
        <v>639900</v>
      </c>
      <c r="BA499" s="12">
        <v>0</v>
      </c>
      <c r="BB499" s="3" t="s">
        <v>898</v>
      </c>
    </row>
    <row r="500" spans="1:54" s="3" customFormat="1" ht="18" customHeight="1" x14ac:dyDescent="0.25">
      <c r="A500" s="8">
        <f t="shared" si="7"/>
        <v>496</v>
      </c>
      <c r="B500" s="24">
        <v>2311838</v>
      </c>
      <c r="C500" s="9" t="s">
        <v>507</v>
      </c>
      <c r="D500" s="10">
        <v>2001</v>
      </c>
      <c r="E500" s="10" t="s">
        <v>5</v>
      </c>
      <c r="F500" s="14" t="s">
        <v>7</v>
      </c>
      <c r="G500" s="11" t="s">
        <v>882</v>
      </c>
      <c r="H500" s="11" t="s">
        <v>875</v>
      </c>
      <c r="I500" s="10" t="s">
        <v>811</v>
      </c>
      <c r="J500" s="10" t="s">
        <v>811</v>
      </c>
      <c r="K500" s="10" t="s">
        <v>811</v>
      </c>
      <c r="L500" s="10"/>
      <c r="M500" s="10" t="s">
        <v>811</v>
      </c>
      <c r="N500" s="10" t="s">
        <v>811</v>
      </c>
      <c r="O500" s="10" t="s">
        <v>811</v>
      </c>
      <c r="P500" s="10"/>
      <c r="Q500" s="10" t="s">
        <v>811</v>
      </c>
      <c r="R500" s="10"/>
      <c r="S500" s="10" t="s">
        <v>811</v>
      </c>
      <c r="T500" s="10" t="s">
        <v>811</v>
      </c>
      <c r="U500" s="10" t="s">
        <v>811</v>
      </c>
      <c r="V500" s="10" t="s">
        <v>811</v>
      </c>
      <c r="W500" s="10" t="s">
        <v>811</v>
      </c>
      <c r="X500" s="10" t="s">
        <v>811</v>
      </c>
      <c r="Y500" s="10" t="s">
        <v>811</v>
      </c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21">
        <f>SUMIF(I500:AY500,"x",I$4:$AY499)</f>
        <v>639900</v>
      </c>
      <c r="BA500" s="12">
        <v>0</v>
      </c>
      <c r="BB500" s="3" t="s">
        <v>898</v>
      </c>
    </row>
    <row r="501" spans="1:54" s="3" customFormat="1" ht="18" customHeight="1" x14ac:dyDescent="0.25">
      <c r="A501" s="8">
        <f t="shared" si="7"/>
        <v>497</v>
      </c>
      <c r="B501" s="24">
        <v>1806124</v>
      </c>
      <c r="C501" s="9" t="s">
        <v>508</v>
      </c>
      <c r="D501" s="10">
        <v>1993</v>
      </c>
      <c r="E501" s="10" t="s">
        <v>5</v>
      </c>
      <c r="F501" s="10" t="s">
        <v>7</v>
      </c>
      <c r="G501" s="11" t="s">
        <v>882</v>
      </c>
      <c r="H501" s="11" t="s">
        <v>875</v>
      </c>
      <c r="I501" s="10" t="s">
        <v>811</v>
      </c>
      <c r="J501" s="10" t="s">
        <v>811</v>
      </c>
      <c r="K501" s="10" t="s">
        <v>811</v>
      </c>
      <c r="L501" s="10" t="s">
        <v>811</v>
      </c>
      <c r="M501" s="10" t="s">
        <v>811</v>
      </c>
      <c r="N501" s="10" t="s">
        <v>811</v>
      </c>
      <c r="O501" s="10" t="s">
        <v>811</v>
      </c>
      <c r="P501" s="10"/>
      <c r="Q501" s="10" t="s">
        <v>811</v>
      </c>
      <c r="R501" s="10"/>
      <c r="S501" s="10" t="s">
        <v>811</v>
      </c>
      <c r="T501" s="10" t="s">
        <v>811</v>
      </c>
      <c r="U501" s="10" t="s">
        <v>811</v>
      </c>
      <c r="V501" s="10" t="s">
        <v>811</v>
      </c>
      <c r="W501" s="10" t="s">
        <v>811</v>
      </c>
      <c r="X501" s="10" t="s">
        <v>811</v>
      </c>
      <c r="Y501" s="10" t="s">
        <v>811</v>
      </c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21">
        <f>SUMIF(I501:AY501,"x",I$4:$AY500)</f>
        <v>744900</v>
      </c>
      <c r="BA501" s="12">
        <v>0</v>
      </c>
      <c r="BB501" s="3" t="s">
        <v>898</v>
      </c>
    </row>
    <row r="502" spans="1:54" s="3" customFormat="1" ht="18" customHeight="1" x14ac:dyDescent="0.25">
      <c r="A502" s="8">
        <f t="shared" si="7"/>
        <v>498</v>
      </c>
      <c r="B502" s="24">
        <v>2303162</v>
      </c>
      <c r="C502" s="9" t="s">
        <v>509</v>
      </c>
      <c r="D502" s="10">
        <v>2001</v>
      </c>
      <c r="E502" s="10" t="s">
        <v>5</v>
      </c>
      <c r="F502" s="10" t="s">
        <v>7</v>
      </c>
      <c r="G502" s="11" t="s">
        <v>876</v>
      </c>
      <c r="H502" s="11" t="s">
        <v>875</v>
      </c>
      <c r="I502" s="10" t="s">
        <v>811</v>
      </c>
      <c r="J502" s="10" t="s">
        <v>811</v>
      </c>
      <c r="K502" s="10" t="s">
        <v>811</v>
      </c>
      <c r="L502" s="10"/>
      <c r="M502" s="10" t="s">
        <v>811</v>
      </c>
      <c r="N502" s="10" t="s">
        <v>811</v>
      </c>
      <c r="O502" s="10" t="s">
        <v>811</v>
      </c>
      <c r="P502" s="10"/>
      <c r="Q502" s="10" t="s">
        <v>811</v>
      </c>
      <c r="R502" s="10"/>
      <c r="S502" s="10" t="s">
        <v>811</v>
      </c>
      <c r="T502" s="10" t="s">
        <v>811</v>
      </c>
      <c r="U502" s="10" t="s">
        <v>811</v>
      </c>
      <c r="V502" s="10" t="s">
        <v>811</v>
      </c>
      <c r="W502" s="10" t="s">
        <v>811</v>
      </c>
      <c r="X502" s="10" t="s">
        <v>811</v>
      </c>
      <c r="Y502" s="10" t="s">
        <v>811</v>
      </c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21">
        <f>SUMIF(I502:AY502,"x",I$4:$AY501)</f>
        <v>639900</v>
      </c>
      <c r="BA502" s="12">
        <v>0</v>
      </c>
      <c r="BB502" s="3" t="s">
        <v>898</v>
      </c>
    </row>
    <row r="503" spans="1:54" s="3" customFormat="1" ht="18" customHeight="1" x14ac:dyDescent="0.25">
      <c r="A503" s="8">
        <f t="shared" si="7"/>
        <v>499</v>
      </c>
      <c r="B503" s="24">
        <v>1503658</v>
      </c>
      <c r="C503" s="9" t="s">
        <v>510</v>
      </c>
      <c r="D503" s="10">
        <v>1992</v>
      </c>
      <c r="E503" s="10" t="s">
        <v>5</v>
      </c>
      <c r="F503" s="10" t="s">
        <v>8</v>
      </c>
      <c r="G503" s="11" t="s">
        <v>876</v>
      </c>
      <c r="H503" s="11" t="s">
        <v>875</v>
      </c>
      <c r="I503" s="10" t="s">
        <v>811</v>
      </c>
      <c r="J503" s="10" t="s">
        <v>811</v>
      </c>
      <c r="K503" s="10" t="s">
        <v>811</v>
      </c>
      <c r="L503" s="10" t="s">
        <v>811</v>
      </c>
      <c r="M503" s="10" t="s">
        <v>811</v>
      </c>
      <c r="N503" s="10" t="s">
        <v>811</v>
      </c>
      <c r="O503" s="10" t="s">
        <v>811</v>
      </c>
      <c r="P503" s="10" t="s">
        <v>811</v>
      </c>
      <c r="Q503" s="10"/>
      <c r="R503" s="10"/>
      <c r="S503" s="10" t="s">
        <v>811</v>
      </c>
      <c r="T503" s="10" t="s">
        <v>811</v>
      </c>
      <c r="U503" s="10" t="s">
        <v>811</v>
      </c>
      <c r="V503" s="10" t="s">
        <v>811</v>
      </c>
      <c r="W503" s="10" t="s">
        <v>811</v>
      </c>
      <c r="X503" s="10" t="s">
        <v>811</v>
      </c>
      <c r="Y503" s="10" t="s">
        <v>811</v>
      </c>
      <c r="Z503" s="10" t="s">
        <v>811</v>
      </c>
      <c r="AA503" s="10" t="s">
        <v>811</v>
      </c>
      <c r="AB503" s="10" t="s">
        <v>811</v>
      </c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21">
        <f>SUMIF(I503:AY503,"x",I$4:$AY502)</f>
        <v>1028800</v>
      </c>
      <c r="BA503" s="12">
        <v>0</v>
      </c>
      <c r="BB503" s="3" t="s">
        <v>898</v>
      </c>
    </row>
    <row r="504" spans="1:54" s="3" customFormat="1" ht="18" customHeight="1" x14ac:dyDescent="0.25">
      <c r="A504" s="8">
        <f t="shared" si="7"/>
        <v>500</v>
      </c>
      <c r="B504" s="24">
        <v>908132</v>
      </c>
      <c r="C504" s="9" t="s">
        <v>511</v>
      </c>
      <c r="D504" s="10">
        <v>1986</v>
      </c>
      <c r="E504" s="10" t="s">
        <v>5</v>
      </c>
      <c r="F504" s="10" t="s">
        <v>8</v>
      </c>
      <c r="G504" s="11" t="s">
        <v>876</v>
      </c>
      <c r="H504" s="11" t="s">
        <v>875</v>
      </c>
      <c r="I504" s="10" t="s">
        <v>811</v>
      </c>
      <c r="J504" s="10" t="s">
        <v>811</v>
      </c>
      <c r="K504" s="10" t="s">
        <v>811</v>
      </c>
      <c r="L504" s="10" t="s">
        <v>811</v>
      </c>
      <c r="M504" s="10" t="s">
        <v>811</v>
      </c>
      <c r="N504" s="10" t="s">
        <v>811</v>
      </c>
      <c r="O504" s="10" t="s">
        <v>811</v>
      </c>
      <c r="P504" s="10" t="s">
        <v>811</v>
      </c>
      <c r="Q504" s="10"/>
      <c r="R504" s="10"/>
      <c r="S504" s="10" t="s">
        <v>811</v>
      </c>
      <c r="T504" s="10" t="s">
        <v>811</v>
      </c>
      <c r="U504" s="10" t="s">
        <v>811</v>
      </c>
      <c r="V504" s="10" t="s">
        <v>811</v>
      </c>
      <c r="W504" s="10" t="s">
        <v>811</v>
      </c>
      <c r="X504" s="10" t="s">
        <v>811</v>
      </c>
      <c r="Y504" s="10" t="s">
        <v>811</v>
      </c>
      <c r="Z504" s="10" t="s">
        <v>811</v>
      </c>
      <c r="AA504" s="10" t="s">
        <v>811</v>
      </c>
      <c r="AB504" s="10" t="s">
        <v>811</v>
      </c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21">
        <f>SUMIF(I504:AY504,"x",I$4:$AY503)</f>
        <v>1028800</v>
      </c>
      <c r="BA504" s="12">
        <v>0</v>
      </c>
      <c r="BB504" s="3" t="s">
        <v>898</v>
      </c>
    </row>
    <row r="505" spans="1:54" s="3" customFormat="1" ht="18" customHeight="1" x14ac:dyDescent="0.25">
      <c r="A505" s="8">
        <f t="shared" si="7"/>
        <v>501</v>
      </c>
      <c r="B505" s="24">
        <v>2404607</v>
      </c>
      <c r="C505" s="9" t="s">
        <v>37</v>
      </c>
      <c r="D505" s="10">
        <v>1999</v>
      </c>
      <c r="E505" s="10" t="s">
        <v>3</v>
      </c>
      <c r="F505" s="10" t="s">
        <v>7</v>
      </c>
      <c r="G505" s="11" t="s">
        <v>876</v>
      </c>
      <c r="H505" s="11" t="s">
        <v>875</v>
      </c>
      <c r="I505" s="10" t="s">
        <v>811</v>
      </c>
      <c r="J505" s="10"/>
      <c r="K505" s="10"/>
      <c r="L505" s="10"/>
      <c r="M505" s="10"/>
      <c r="N505" s="10" t="s">
        <v>811</v>
      </c>
      <c r="O505" s="10" t="s">
        <v>811</v>
      </c>
      <c r="P505" s="10"/>
      <c r="Q505" s="10" t="s">
        <v>811</v>
      </c>
      <c r="R505" s="10"/>
      <c r="S505" s="10" t="s">
        <v>811</v>
      </c>
      <c r="T505" s="10" t="s">
        <v>811</v>
      </c>
      <c r="U505" s="10" t="s">
        <v>811</v>
      </c>
      <c r="V505" s="10" t="s">
        <v>811</v>
      </c>
      <c r="W505" s="10" t="s">
        <v>811</v>
      </c>
      <c r="X505" s="10" t="s">
        <v>811</v>
      </c>
      <c r="Y505" s="10" t="s">
        <v>811</v>
      </c>
      <c r="Z505" s="10"/>
      <c r="AA505" s="10"/>
      <c r="AB505" s="10" t="s">
        <v>811</v>
      </c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21">
        <f>SUMIF(I505:AY505,"x",I$4:$AY504)</f>
        <v>585400</v>
      </c>
      <c r="BA505" s="12">
        <v>0</v>
      </c>
      <c r="BB505" s="3" t="s">
        <v>898</v>
      </c>
    </row>
    <row r="506" spans="1:54" s="3" customFormat="1" ht="18" customHeight="1" x14ac:dyDescent="0.25">
      <c r="A506" s="8">
        <f t="shared" si="7"/>
        <v>502</v>
      </c>
      <c r="B506" s="24">
        <v>1205002</v>
      </c>
      <c r="C506" s="9" t="s">
        <v>512</v>
      </c>
      <c r="D506" s="10">
        <v>1985</v>
      </c>
      <c r="E506" s="10" t="s">
        <v>3</v>
      </c>
      <c r="F506" s="10" t="s">
        <v>7</v>
      </c>
      <c r="G506" s="11" t="s">
        <v>876</v>
      </c>
      <c r="H506" s="11" t="s">
        <v>875</v>
      </c>
      <c r="I506" s="10" t="s">
        <v>811</v>
      </c>
      <c r="J506" s="10"/>
      <c r="K506" s="10"/>
      <c r="L506" s="10"/>
      <c r="M506" s="10"/>
      <c r="N506" s="10" t="s">
        <v>811</v>
      </c>
      <c r="O506" s="10" t="s">
        <v>811</v>
      </c>
      <c r="P506" s="10"/>
      <c r="Q506" s="10" t="s">
        <v>811</v>
      </c>
      <c r="R506" s="10"/>
      <c r="S506" s="10" t="s">
        <v>811</v>
      </c>
      <c r="T506" s="10" t="s">
        <v>811</v>
      </c>
      <c r="U506" s="10" t="s">
        <v>811</v>
      </c>
      <c r="V506" s="10" t="s">
        <v>811</v>
      </c>
      <c r="W506" s="10" t="s">
        <v>811</v>
      </c>
      <c r="X506" s="10" t="s">
        <v>811</v>
      </c>
      <c r="Y506" s="10" t="s">
        <v>811</v>
      </c>
      <c r="Z506" s="10"/>
      <c r="AA506" s="10"/>
      <c r="AB506" s="10" t="s">
        <v>811</v>
      </c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21">
        <f>SUMIF(I506:AY506,"x",I$4:$AY505)</f>
        <v>585400</v>
      </c>
      <c r="BA506" s="12">
        <v>0</v>
      </c>
      <c r="BB506" s="3" t="s">
        <v>898</v>
      </c>
    </row>
    <row r="507" spans="1:54" s="3" customFormat="1" ht="18" customHeight="1" x14ac:dyDescent="0.25">
      <c r="A507" s="8">
        <f t="shared" si="7"/>
        <v>503</v>
      </c>
      <c r="B507" s="24">
        <v>1808257</v>
      </c>
      <c r="C507" s="9" t="s">
        <v>513</v>
      </c>
      <c r="D507" s="10">
        <v>1996</v>
      </c>
      <c r="E507" s="10" t="s">
        <v>5</v>
      </c>
      <c r="F507" s="10" t="s">
        <v>7</v>
      </c>
      <c r="G507" s="11" t="s">
        <v>876</v>
      </c>
      <c r="H507" s="11" t="s">
        <v>875</v>
      </c>
      <c r="I507" s="10" t="s">
        <v>811</v>
      </c>
      <c r="J507" s="10" t="s">
        <v>811</v>
      </c>
      <c r="K507" s="10" t="s">
        <v>811</v>
      </c>
      <c r="L507" s="10" t="s">
        <v>811</v>
      </c>
      <c r="M507" s="10" t="s">
        <v>811</v>
      </c>
      <c r="N507" s="10" t="s">
        <v>811</v>
      </c>
      <c r="O507" s="10" t="s">
        <v>811</v>
      </c>
      <c r="P507" s="10"/>
      <c r="Q507" s="10" t="s">
        <v>811</v>
      </c>
      <c r="R507" s="10"/>
      <c r="S507" s="10" t="s">
        <v>811</v>
      </c>
      <c r="T507" s="10" t="s">
        <v>811</v>
      </c>
      <c r="U507" s="10" t="s">
        <v>811</v>
      </c>
      <c r="V507" s="10" t="s">
        <v>811</v>
      </c>
      <c r="W507" s="10" t="s">
        <v>811</v>
      </c>
      <c r="X507" s="10" t="s">
        <v>811</v>
      </c>
      <c r="Y507" s="10" t="s">
        <v>811</v>
      </c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21">
        <f>SUMIF(I507:AY507,"x",I$4:$AY506)</f>
        <v>744900</v>
      </c>
      <c r="BA507" s="12">
        <v>0</v>
      </c>
      <c r="BB507" s="3" t="s">
        <v>898</v>
      </c>
    </row>
    <row r="508" spans="1:54" s="3" customFormat="1" ht="18" customHeight="1" x14ac:dyDescent="0.25">
      <c r="A508" s="8">
        <f t="shared" si="7"/>
        <v>504</v>
      </c>
      <c r="B508" s="24">
        <v>2308744</v>
      </c>
      <c r="C508" s="9" t="s">
        <v>514</v>
      </c>
      <c r="D508" s="10">
        <v>2001</v>
      </c>
      <c r="E508" s="10" t="s">
        <v>3</v>
      </c>
      <c r="F508" s="10" t="s">
        <v>7</v>
      </c>
      <c r="G508" s="11" t="s">
        <v>876</v>
      </c>
      <c r="H508" s="11" t="s">
        <v>875</v>
      </c>
      <c r="I508" s="10" t="s">
        <v>811</v>
      </c>
      <c r="J508" s="10"/>
      <c r="K508" s="10"/>
      <c r="L508" s="10"/>
      <c r="M508" s="10"/>
      <c r="N508" s="10" t="s">
        <v>811</v>
      </c>
      <c r="O508" s="10" t="s">
        <v>811</v>
      </c>
      <c r="P508" s="10"/>
      <c r="Q508" s="10" t="s">
        <v>811</v>
      </c>
      <c r="R508" s="10"/>
      <c r="S508" s="10" t="s">
        <v>811</v>
      </c>
      <c r="T508" s="10" t="s">
        <v>811</v>
      </c>
      <c r="U508" s="10" t="s">
        <v>811</v>
      </c>
      <c r="V508" s="10" t="s">
        <v>811</v>
      </c>
      <c r="W508" s="10" t="s">
        <v>811</v>
      </c>
      <c r="X508" s="10" t="s">
        <v>811</v>
      </c>
      <c r="Y508" s="10" t="s">
        <v>811</v>
      </c>
      <c r="Z508" s="10"/>
      <c r="AA508" s="10"/>
      <c r="AB508" s="10" t="s">
        <v>811</v>
      </c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21">
        <f>SUMIF(I508:AY508,"x",I$4:$AY507)</f>
        <v>585400</v>
      </c>
      <c r="BA508" s="12">
        <v>0</v>
      </c>
      <c r="BB508" s="3" t="s">
        <v>898</v>
      </c>
    </row>
    <row r="509" spans="1:54" s="3" customFormat="1" ht="18" customHeight="1" x14ac:dyDescent="0.25">
      <c r="A509" s="8">
        <f t="shared" si="7"/>
        <v>505</v>
      </c>
      <c r="B509" s="24">
        <v>22091133</v>
      </c>
      <c r="C509" s="9" t="s">
        <v>515</v>
      </c>
      <c r="D509" s="10">
        <v>2000</v>
      </c>
      <c r="E509" s="10" t="s">
        <v>3</v>
      </c>
      <c r="F509" s="10" t="s">
        <v>7</v>
      </c>
      <c r="G509" s="11" t="s">
        <v>876</v>
      </c>
      <c r="H509" s="11" t="s">
        <v>875</v>
      </c>
      <c r="I509" s="10" t="s">
        <v>811</v>
      </c>
      <c r="J509" s="10"/>
      <c r="K509" s="10"/>
      <c r="L509" s="10"/>
      <c r="M509" s="10"/>
      <c r="N509" s="10" t="s">
        <v>811</v>
      </c>
      <c r="O509" s="10" t="s">
        <v>811</v>
      </c>
      <c r="P509" s="10"/>
      <c r="Q509" s="10" t="s">
        <v>811</v>
      </c>
      <c r="R509" s="10"/>
      <c r="S509" s="10" t="s">
        <v>811</v>
      </c>
      <c r="T509" s="10" t="s">
        <v>811</v>
      </c>
      <c r="U509" s="10" t="s">
        <v>811</v>
      </c>
      <c r="V509" s="10" t="s">
        <v>811</v>
      </c>
      <c r="W509" s="10" t="s">
        <v>811</v>
      </c>
      <c r="X509" s="10" t="s">
        <v>811</v>
      </c>
      <c r="Y509" s="10" t="s">
        <v>811</v>
      </c>
      <c r="Z509" s="10"/>
      <c r="AA509" s="10"/>
      <c r="AB509" s="10" t="s">
        <v>811</v>
      </c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21">
        <f>SUMIF(I509:AY509,"x",I$4:$AY508)</f>
        <v>585400</v>
      </c>
      <c r="BA509" s="12">
        <v>0</v>
      </c>
      <c r="BB509" s="3" t="s">
        <v>898</v>
      </c>
    </row>
    <row r="510" spans="1:54" s="3" customFormat="1" ht="18" customHeight="1" x14ac:dyDescent="0.25">
      <c r="A510" s="8">
        <f t="shared" si="7"/>
        <v>506</v>
      </c>
      <c r="B510" s="24">
        <v>702007</v>
      </c>
      <c r="C510" s="9" t="s">
        <v>516</v>
      </c>
      <c r="D510" s="10">
        <v>1984</v>
      </c>
      <c r="E510" s="10" t="s">
        <v>3</v>
      </c>
      <c r="F510" s="10" t="s">
        <v>343</v>
      </c>
      <c r="G510" s="11" t="s">
        <v>876</v>
      </c>
      <c r="H510" s="11" t="s">
        <v>875</v>
      </c>
      <c r="I510" s="10" t="s">
        <v>811</v>
      </c>
      <c r="J510" s="10"/>
      <c r="K510" s="10"/>
      <c r="L510" s="10"/>
      <c r="M510" s="10"/>
      <c r="N510" s="10" t="s">
        <v>811</v>
      </c>
      <c r="O510" s="10" t="s">
        <v>811</v>
      </c>
      <c r="P510" s="10" t="s">
        <v>811</v>
      </c>
      <c r="Q510" s="10"/>
      <c r="R510" s="10"/>
      <c r="S510" s="10" t="s">
        <v>811</v>
      </c>
      <c r="T510" s="10" t="s">
        <v>811</v>
      </c>
      <c r="U510" s="10" t="s">
        <v>811</v>
      </c>
      <c r="V510" s="10" t="s">
        <v>811</v>
      </c>
      <c r="W510" s="10" t="s">
        <v>811</v>
      </c>
      <c r="X510" s="10" t="s">
        <v>811</v>
      </c>
      <c r="Y510" s="10" t="s">
        <v>811</v>
      </c>
      <c r="Z510" s="10" t="s">
        <v>811</v>
      </c>
      <c r="AA510" s="10" t="s">
        <v>811</v>
      </c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 t="s">
        <v>811</v>
      </c>
      <c r="AN510" s="10" t="s">
        <v>811</v>
      </c>
      <c r="AO510" s="10" t="s">
        <v>811</v>
      </c>
      <c r="AP510" s="10"/>
      <c r="AQ510" s="10" t="s">
        <v>811</v>
      </c>
      <c r="AR510" s="10"/>
      <c r="AS510" s="10" t="s">
        <v>811</v>
      </c>
      <c r="AT510" s="10" t="s">
        <v>811</v>
      </c>
      <c r="AU510" s="10" t="s">
        <v>811</v>
      </c>
      <c r="AV510" s="10" t="s">
        <v>811</v>
      </c>
      <c r="AW510" s="10" t="s">
        <v>811</v>
      </c>
      <c r="AX510" s="10"/>
      <c r="AY510" s="10" t="s">
        <v>811</v>
      </c>
      <c r="AZ510" s="21">
        <f>SUMIF(I510:AY510,"x",I$4:$AY509)</f>
        <v>2512300</v>
      </c>
      <c r="BA510" s="12">
        <v>0</v>
      </c>
      <c r="BB510" s="3" t="s">
        <v>898</v>
      </c>
    </row>
    <row r="511" spans="1:54" s="3" customFormat="1" ht="18" customHeight="1" x14ac:dyDescent="0.25">
      <c r="A511" s="8">
        <f t="shared" si="7"/>
        <v>507</v>
      </c>
      <c r="B511" s="24">
        <v>1502011</v>
      </c>
      <c r="C511" s="9" t="s">
        <v>517</v>
      </c>
      <c r="D511" s="10">
        <v>1992</v>
      </c>
      <c r="E511" s="10" t="s">
        <v>5</v>
      </c>
      <c r="F511" s="10" t="s">
        <v>8</v>
      </c>
      <c r="G511" s="11" t="s">
        <v>876</v>
      </c>
      <c r="H511" s="11" t="s">
        <v>875</v>
      </c>
      <c r="I511" s="10" t="s">
        <v>811</v>
      </c>
      <c r="J511" s="10" t="s">
        <v>811</v>
      </c>
      <c r="K511" s="10" t="s">
        <v>811</v>
      </c>
      <c r="L511" s="10"/>
      <c r="M511" s="10" t="s">
        <v>811</v>
      </c>
      <c r="N511" s="10" t="s">
        <v>811</v>
      </c>
      <c r="O511" s="10" t="s">
        <v>811</v>
      </c>
      <c r="P511" s="10" t="s">
        <v>811</v>
      </c>
      <c r="Q511" s="10"/>
      <c r="R511" s="10"/>
      <c r="S511" s="10" t="s">
        <v>811</v>
      </c>
      <c r="T511" s="10" t="s">
        <v>811</v>
      </c>
      <c r="U511" s="10" t="s">
        <v>811</v>
      </c>
      <c r="V511" s="10"/>
      <c r="W511" s="10" t="s">
        <v>811</v>
      </c>
      <c r="X511" s="10" t="s">
        <v>811</v>
      </c>
      <c r="Y511" s="10" t="s">
        <v>811</v>
      </c>
      <c r="Z511" s="10" t="s">
        <v>811</v>
      </c>
      <c r="AA511" s="10" t="s">
        <v>811</v>
      </c>
      <c r="AB511" s="10" t="s">
        <v>811</v>
      </c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21">
        <f>SUMIF(I511:AY511,"x",I$4:$AY510)</f>
        <v>857300</v>
      </c>
      <c r="BA511" s="15" t="s">
        <v>776</v>
      </c>
      <c r="BB511" s="3" t="s">
        <v>898</v>
      </c>
    </row>
    <row r="512" spans="1:54" s="3" customFormat="1" ht="18" customHeight="1" x14ac:dyDescent="0.25">
      <c r="A512" s="8">
        <f t="shared" si="7"/>
        <v>508</v>
      </c>
      <c r="B512" s="24">
        <v>1910481</v>
      </c>
      <c r="C512" s="9" t="s">
        <v>518</v>
      </c>
      <c r="D512" s="10">
        <v>1989</v>
      </c>
      <c r="E512" s="10" t="s">
        <v>5</v>
      </c>
      <c r="F512" s="14" t="s">
        <v>7</v>
      </c>
      <c r="G512" s="11" t="s">
        <v>876</v>
      </c>
      <c r="H512" s="11" t="s">
        <v>875</v>
      </c>
      <c r="I512" s="10" t="s">
        <v>811</v>
      </c>
      <c r="J512" s="10" t="s">
        <v>811</v>
      </c>
      <c r="K512" s="10" t="s">
        <v>811</v>
      </c>
      <c r="L512" s="10"/>
      <c r="M512" s="10" t="s">
        <v>811</v>
      </c>
      <c r="N512" s="10" t="s">
        <v>811</v>
      </c>
      <c r="O512" s="10" t="s">
        <v>811</v>
      </c>
      <c r="P512" s="10"/>
      <c r="Q512" s="10" t="s">
        <v>811</v>
      </c>
      <c r="R512" s="10"/>
      <c r="S512" s="10" t="s">
        <v>811</v>
      </c>
      <c r="T512" s="10" t="s">
        <v>811</v>
      </c>
      <c r="U512" s="10" t="s">
        <v>811</v>
      </c>
      <c r="V512" s="10" t="s">
        <v>811</v>
      </c>
      <c r="W512" s="10" t="s">
        <v>811</v>
      </c>
      <c r="X512" s="10" t="s">
        <v>811</v>
      </c>
      <c r="Y512" s="10" t="s">
        <v>811</v>
      </c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21">
        <f>SUMIF(I512:AY512,"x",I$4:$AY511)</f>
        <v>639900</v>
      </c>
      <c r="BA512" s="15" t="s">
        <v>771</v>
      </c>
      <c r="BB512" s="3" t="s">
        <v>898</v>
      </c>
    </row>
    <row r="513" spans="1:54" s="3" customFormat="1" ht="18" customHeight="1" x14ac:dyDescent="0.25">
      <c r="A513" s="8">
        <f t="shared" si="7"/>
        <v>509</v>
      </c>
      <c r="B513" s="24">
        <v>1907244</v>
      </c>
      <c r="C513" s="9" t="s">
        <v>519</v>
      </c>
      <c r="D513" s="10">
        <v>1997</v>
      </c>
      <c r="E513" s="10" t="s">
        <v>5</v>
      </c>
      <c r="F513" s="10" t="s">
        <v>7</v>
      </c>
      <c r="G513" s="11" t="s">
        <v>876</v>
      </c>
      <c r="H513" s="11" t="s">
        <v>875</v>
      </c>
      <c r="I513" s="10" t="s">
        <v>811</v>
      </c>
      <c r="J513" s="10" t="s">
        <v>811</v>
      </c>
      <c r="K513" s="10" t="s">
        <v>811</v>
      </c>
      <c r="L513" s="10" t="s">
        <v>811</v>
      </c>
      <c r="M513" s="10" t="s">
        <v>811</v>
      </c>
      <c r="N513" s="10" t="s">
        <v>811</v>
      </c>
      <c r="O513" s="10" t="s">
        <v>811</v>
      </c>
      <c r="P513" s="10"/>
      <c r="Q513" s="10" t="s">
        <v>811</v>
      </c>
      <c r="R513" s="10"/>
      <c r="S513" s="10" t="s">
        <v>811</v>
      </c>
      <c r="T513" s="10" t="s">
        <v>811</v>
      </c>
      <c r="U513" s="10" t="s">
        <v>811</v>
      </c>
      <c r="V513" s="10" t="s">
        <v>811</v>
      </c>
      <c r="W513" s="10" t="s">
        <v>811</v>
      </c>
      <c r="X513" s="10" t="s">
        <v>811</v>
      </c>
      <c r="Y513" s="10" t="s">
        <v>811</v>
      </c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21">
        <f>SUMIF(I513:AY513,"x",I$4:$AY512)</f>
        <v>744900</v>
      </c>
      <c r="BA513" s="12">
        <v>0</v>
      </c>
      <c r="BB513" s="3" t="s">
        <v>898</v>
      </c>
    </row>
    <row r="514" spans="1:54" s="3" customFormat="1" ht="18" customHeight="1" x14ac:dyDescent="0.25">
      <c r="A514" s="8">
        <f t="shared" si="7"/>
        <v>510</v>
      </c>
      <c r="B514" s="24">
        <v>1910148</v>
      </c>
      <c r="C514" s="9" t="s">
        <v>520</v>
      </c>
      <c r="D514" s="10">
        <v>1995</v>
      </c>
      <c r="E514" s="10" t="s">
        <v>5</v>
      </c>
      <c r="F514" s="10" t="s">
        <v>7</v>
      </c>
      <c r="G514" s="11" t="s">
        <v>876</v>
      </c>
      <c r="H514" s="11" t="s">
        <v>875</v>
      </c>
      <c r="I514" s="10" t="s">
        <v>811</v>
      </c>
      <c r="J514" s="10" t="s">
        <v>811</v>
      </c>
      <c r="K514" s="10" t="s">
        <v>811</v>
      </c>
      <c r="L514" s="10"/>
      <c r="M514" s="10" t="s">
        <v>811</v>
      </c>
      <c r="N514" s="10" t="s">
        <v>811</v>
      </c>
      <c r="O514" s="10" t="s">
        <v>811</v>
      </c>
      <c r="P514" s="10"/>
      <c r="Q514" s="10" t="s">
        <v>811</v>
      </c>
      <c r="R514" s="10"/>
      <c r="S514" s="10" t="s">
        <v>811</v>
      </c>
      <c r="T514" s="10" t="s">
        <v>811</v>
      </c>
      <c r="U514" s="10" t="s">
        <v>811</v>
      </c>
      <c r="V514" s="10" t="s">
        <v>811</v>
      </c>
      <c r="W514" s="10" t="s">
        <v>811</v>
      </c>
      <c r="X514" s="10" t="s">
        <v>811</v>
      </c>
      <c r="Y514" s="10" t="s">
        <v>811</v>
      </c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21">
        <f>SUMIF(I514:AY514,"x",I$4:$AY513)</f>
        <v>639900</v>
      </c>
      <c r="BA514" s="12">
        <v>0</v>
      </c>
      <c r="BB514" s="3" t="s">
        <v>898</v>
      </c>
    </row>
    <row r="515" spans="1:54" s="3" customFormat="1" ht="18" customHeight="1" x14ac:dyDescent="0.25">
      <c r="A515" s="8">
        <f t="shared" si="7"/>
        <v>511</v>
      </c>
      <c r="B515" s="24">
        <v>24081008</v>
      </c>
      <c r="C515" s="9" t="s">
        <v>521</v>
      </c>
      <c r="D515" s="10">
        <v>1990</v>
      </c>
      <c r="E515" s="10" t="s">
        <v>3</v>
      </c>
      <c r="F515" s="10" t="s">
        <v>7</v>
      </c>
      <c r="G515" s="11" t="s">
        <v>876</v>
      </c>
      <c r="H515" s="11" t="s">
        <v>875</v>
      </c>
      <c r="I515" s="10" t="s">
        <v>811</v>
      </c>
      <c r="J515" s="10"/>
      <c r="K515" s="10"/>
      <c r="L515" s="10"/>
      <c r="M515" s="10"/>
      <c r="N515" s="10" t="s">
        <v>811</v>
      </c>
      <c r="O515" s="10" t="s">
        <v>811</v>
      </c>
      <c r="P515" s="10"/>
      <c r="Q515" s="10" t="s">
        <v>811</v>
      </c>
      <c r="R515" s="10"/>
      <c r="S515" s="10" t="s">
        <v>811</v>
      </c>
      <c r="T515" s="10" t="s">
        <v>811</v>
      </c>
      <c r="U515" s="10" t="s">
        <v>811</v>
      </c>
      <c r="V515" s="10" t="s">
        <v>811</v>
      </c>
      <c r="W515" s="10" t="s">
        <v>811</v>
      </c>
      <c r="X515" s="10" t="s">
        <v>811</v>
      </c>
      <c r="Y515" s="10" t="s">
        <v>811</v>
      </c>
      <c r="Z515" s="10"/>
      <c r="AA515" s="10"/>
      <c r="AB515" s="10" t="s">
        <v>811</v>
      </c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21">
        <f>SUMIF(I515:AY515,"x",I$4:$AY514)</f>
        <v>585400</v>
      </c>
      <c r="BA515" s="12">
        <v>0</v>
      </c>
      <c r="BB515" s="3" t="s">
        <v>898</v>
      </c>
    </row>
    <row r="516" spans="1:54" s="3" customFormat="1" ht="18" customHeight="1" x14ac:dyDescent="0.25">
      <c r="A516" s="8">
        <f t="shared" si="7"/>
        <v>512</v>
      </c>
      <c r="B516" s="24">
        <v>22051479</v>
      </c>
      <c r="C516" s="9" t="s">
        <v>522</v>
      </c>
      <c r="D516" s="10">
        <v>1997</v>
      </c>
      <c r="E516" s="10" t="s">
        <v>3</v>
      </c>
      <c r="F516" s="10" t="s">
        <v>7</v>
      </c>
      <c r="G516" s="11" t="s">
        <v>876</v>
      </c>
      <c r="H516" s="11" t="s">
        <v>875</v>
      </c>
      <c r="I516" s="10" t="s">
        <v>811</v>
      </c>
      <c r="J516" s="10"/>
      <c r="K516" s="10"/>
      <c r="L516" s="10"/>
      <c r="M516" s="10"/>
      <c r="N516" s="10" t="s">
        <v>811</v>
      </c>
      <c r="O516" s="10" t="s">
        <v>811</v>
      </c>
      <c r="P516" s="10"/>
      <c r="Q516" s="10" t="s">
        <v>811</v>
      </c>
      <c r="R516" s="10"/>
      <c r="S516" s="10" t="s">
        <v>811</v>
      </c>
      <c r="T516" s="10" t="s">
        <v>811</v>
      </c>
      <c r="U516" s="10" t="s">
        <v>811</v>
      </c>
      <c r="V516" s="10" t="s">
        <v>811</v>
      </c>
      <c r="W516" s="10" t="s">
        <v>811</v>
      </c>
      <c r="X516" s="10" t="s">
        <v>811</v>
      </c>
      <c r="Y516" s="10" t="s">
        <v>811</v>
      </c>
      <c r="Z516" s="10"/>
      <c r="AA516" s="10"/>
      <c r="AB516" s="10" t="s">
        <v>811</v>
      </c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21">
        <f>SUMIF(I516:AY516,"x",I$4:$AY515)</f>
        <v>585400</v>
      </c>
      <c r="BA516" s="12">
        <v>0</v>
      </c>
      <c r="BB516" s="3" t="s">
        <v>898</v>
      </c>
    </row>
    <row r="517" spans="1:54" s="3" customFormat="1" ht="18" customHeight="1" x14ac:dyDescent="0.25">
      <c r="A517" s="8">
        <f t="shared" si="7"/>
        <v>513</v>
      </c>
      <c r="B517" s="24">
        <v>23031154</v>
      </c>
      <c r="C517" s="9" t="s">
        <v>523</v>
      </c>
      <c r="D517" s="10">
        <v>1988</v>
      </c>
      <c r="E517" s="10" t="s">
        <v>5</v>
      </c>
      <c r="F517" s="14" t="s">
        <v>7</v>
      </c>
      <c r="G517" s="11" t="s">
        <v>876</v>
      </c>
      <c r="H517" s="11" t="s">
        <v>875</v>
      </c>
      <c r="I517" s="10" t="s">
        <v>811</v>
      </c>
      <c r="J517" s="10" t="s">
        <v>811</v>
      </c>
      <c r="K517" s="10" t="s">
        <v>811</v>
      </c>
      <c r="L517" s="10" t="s">
        <v>811</v>
      </c>
      <c r="M517" s="10" t="s">
        <v>811</v>
      </c>
      <c r="N517" s="10" t="s">
        <v>811</v>
      </c>
      <c r="O517" s="10" t="s">
        <v>811</v>
      </c>
      <c r="P517" s="10"/>
      <c r="Q517" s="10" t="s">
        <v>811</v>
      </c>
      <c r="R517" s="10"/>
      <c r="S517" s="10" t="s">
        <v>811</v>
      </c>
      <c r="T517" s="10" t="s">
        <v>811</v>
      </c>
      <c r="U517" s="10" t="s">
        <v>811</v>
      </c>
      <c r="V517" s="10" t="s">
        <v>811</v>
      </c>
      <c r="W517" s="10" t="s">
        <v>811</v>
      </c>
      <c r="X517" s="10" t="s">
        <v>811</v>
      </c>
      <c r="Y517" s="10" t="s">
        <v>811</v>
      </c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21">
        <f>SUMIF(I517:AY517,"x",I$4:$AY516)</f>
        <v>744900</v>
      </c>
      <c r="BA517" s="12">
        <v>0</v>
      </c>
      <c r="BB517" s="3" t="s">
        <v>898</v>
      </c>
    </row>
    <row r="518" spans="1:54" s="3" customFormat="1" ht="18" customHeight="1" x14ac:dyDescent="0.25">
      <c r="A518" s="8">
        <f t="shared" si="7"/>
        <v>514</v>
      </c>
      <c r="B518" s="24">
        <v>1003296</v>
      </c>
      <c r="C518" s="9" t="s">
        <v>752</v>
      </c>
      <c r="D518" s="10">
        <v>1985</v>
      </c>
      <c r="E518" s="10" t="s">
        <v>3</v>
      </c>
      <c r="F518" s="10" t="s">
        <v>8</v>
      </c>
      <c r="G518" s="11" t="s">
        <v>876</v>
      </c>
      <c r="H518" s="11" t="s">
        <v>875</v>
      </c>
      <c r="I518" s="10" t="s">
        <v>811</v>
      </c>
      <c r="J518" s="10"/>
      <c r="K518" s="10"/>
      <c r="L518" s="10"/>
      <c r="M518" s="10"/>
      <c r="N518" s="10" t="s">
        <v>811</v>
      </c>
      <c r="O518" s="10" t="s">
        <v>811</v>
      </c>
      <c r="P518" s="10" t="s">
        <v>811</v>
      </c>
      <c r="Q518" s="10"/>
      <c r="R518" s="10"/>
      <c r="S518" s="10" t="s">
        <v>811</v>
      </c>
      <c r="T518" s="10" t="s">
        <v>811</v>
      </c>
      <c r="U518" s="10" t="s">
        <v>811</v>
      </c>
      <c r="V518" s="10" t="s">
        <v>811</v>
      </c>
      <c r="W518" s="10" t="s">
        <v>811</v>
      </c>
      <c r="X518" s="10" t="s">
        <v>811</v>
      </c>
      <c r="Y518" s="10" t="s">
        <v>811</v>
      </c>
      <c r="Z518" s="10" t="s">
        <v>811</v>
      </c>
      <c r="AA518" s="10" t="s">
        <v>811</v>
      </c>
      <c r="AB518" s="10" t="s">
        <v>811</v>
      </c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21">
        <f>SUMIF(I518:AY518,"x",I$4:$AY517)</f>
        <v>869300</v>
      </c>
      <c r="BA518" s="12">
        <v>0</v>
      </c>
      <c r="BB518" s="3" t="s">
        <v>898</v>
      </c>
    </row>
    <row r="519" spans="1:54" s="3" customFormat="1" ht="18" customHeight="1" x14ac:dyDescent="0.25">
      <c r="A519" s="8">
        <f t="shared" ref="A519:A582" si="8">A518+1</f>
        <v>515</v>
      </c>
      <c r="B519" s="24">
        <v>1811104</v>
      </c>
      <c r="C519" s="9" t="s">
        <v>524</v>
      </c>
      <c r="D519" s="10">
        <v>1996</v>
      </c>
      <c r="E519" s="10" t="s">
        <v>5</v>
      </c>
      <c r="F519" s="10" t="s">
        <v>7</v>
      </c>
      <c r="G519" s="11" t="s">
        <v>876</v>
      </c>
      <c r="H519" s="11" t="s">
        <v>875</v>
      </c>
      <c r="I519" s="10" t="s">
        <v>811</v>
      </c>
      <c r="J519" s="10" t="s">
        <v>811</v>
      </c>
      <c r="K519" s="10" t="s">
        <v>811</v>
      </c>
      <c r="L519" s="10"/>
      <c r="M519" s="10" t="s">
        <v>811</v>
      </c>
      <c r="N519" s="10" t="s">
        <v>811</v>
      </c>
      <c r="O519" s="10" t="s">
        <v>811</v>
      </c>
      <c r="P519" s="10"/>
      <c r="Q519" s="10" t="s">
        <v>811</v>
      </c>
      <c r="R519" s="10"/>
      <c r="S519" s="10" t="s">
        <v>811</v>
      </c>
      <c r="T519" s="10" t="s">
        <v>811</v>
      </c>
      <c r="U519" s="10" t="s">
        <v>811</v>
      </c>
      <c r="V519" s="10" t="s">
        <v>811</v>
      </c>
      <c r="W519" s="10" t="s">
        <v>811</v>
      </c>
      <c r="X519" s="10" t="s">
        <v>811</v>
      </c>
      <c r="Y519" s="10" t="s">
        <v>811</v>
      </c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21">
        <f>SUMIF(I519:AY519,"x",I$4:$AY518)</f>
        <v>639900</v>
      </c>
      <c r="BA519" s="15" t="s">
        <v>771</v>
      </c>
      <c r="BB519" s="3" t="s">
        <v>898</v>
      </c>
    </row>
    <row r="520" spans="1:54" s="3" customFormat="1" ht="18" customHeight="1" x14ac:dyDescent="0.25">
      <c r="A520" s="8">
        <f t="shared" si="8"/>
        <v>516</v>
      </c>
      <c r="B520" s="24">
        <v>2308029</v>
      </c>
      <c r="C520" s="9" t="s">
        <v>525</v>
      </c>
      <c r="D520" s="10">
        <v>1992</v>
      </c>
      <c r="E520" s="10" t="s">
        <v>5</v>
      </c>
      <c r="F520" s="14" t="s">
        <v>7</v>
      </c>
      <c r="G520" s="11" t="s">
        <v>883</v>
      </c>
      <c r="H520" s="11" t="s">
        <v>875</v>
      </c>
      <c r="I520" s="10" t="s">
        <v>811</v>
      </c>
      <c r="J520" s="10" t="s">
        <v>811</v>
      </c>
      <c r="K520" s="10" t="s">
        <v>811</v>
      </c>
      <c r="L520" s="10" t="s">
        <v>811</v>
      </c>
      <c r="M520" s="10" t="s">
        <v>811</v>
      </c>
      <c r="N520" s="10" t="s">
        <v>811</v>
      </c>
      <c r="O520" s="10" t="s">
        <v>811</v>
      </c>
      <c r="P520" s="10"/>
      <c r="Q520" s="10" t="s">
        <v>811</v>
      </c>
      <c r="R520" s="10"/>
      <c r="S520" s="10" t="s">
        <v>811</v>
      </c>
      <c r="T520" s="10" t="s">
        <v>811</v>
      </c>
      <c r="U520" s="10" t="s">
        <v>811</v>
      </c>
      <c r="V520" s="10" t="s">
        <v>811</v>
      </c>
      <c r="W520" s="10" t="s">
        <v>811</v>
      </c>
      <c r="X520" s="10" t="s">
        <v>811</v>
      </c>
      <c r="Y520" s="10" t="s">
        <v>811</v>
      </c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21">
        <f>SUMIF(I520:AY520,"x",I$4:$AY519)</f>
        <v>744900</v>
      </c>
      <c r="BA520" s="12">
        <v>0</v>
      </c>
      <c r="BB520" s="3" t="s">
        <v>898</v>
      </c>
    </row>
    <row r="521" spans="1:54" s="3" customFormat="1" ht="18" customHeight="1" x14ac:dyDescent="0.25">
      <c r="A521" s="8">
        <f t="shared" si="8"/>
        <v>517</v>
      </c>
      <c r="B521" s="24">
        <v>24071508</v>
      </c>
      <c r="C521" s="9" t="s">
        <v>526</v>
      </c>
      <c r="D521" s="10">
        <v>2000</v>
      </c>
      <c r="E521" s="10" t="s">
        <v>5</v>
      </c>
      <c r="F521" s="14" t="s">
        <v>7</v>
      </c>
      <c r="G521" s="11" t="s">
        <v>883</v>
      </c>
      <c r="H521" s="11" t="s">
        <v>875</v>
      </c>
      <c r="I521" s="10" t="s">
        <v>811</v>
      </c>
      <c r="J521" s="10" t="s">
        <v>811</v>
      </c>
      <c r="K521" s="10" t="s">
        <v>811</v>
      </c>
      <c r="L521" s="10"/>
      <c r="M521" s="10" t="s">
        <v>811</v>
      </c>
      <c r="N521" s="10" t="s">
        <v>811</v>
      </c>
      <c r="O521" s="10" t="s">
        <v>811</v>
      </c>
      <c r="P521" s="10"/>
      <c r="Q521" s="10" t="s">
        <v>811</v>
      </c>
      <c r="R521" s="10"/>
      <c r="S521" s="10" t="s">
        <v>811</v>
      </c>
      <c r="T521" s="10" t="s">
        <v>811</v>
      </c>
      <c r="U521" s="10" t="s">
        <v>811</v>
      </c>
      <c r="V521" s="10" t="s">
        <v>811</v>
      </c>
      <c r="W521" s="10" t="s">
        <v>811</v>
      </c>
      <c r="X521" s="10" t="s">
        <v>811</v>
      </c>
      <c r="Y521" s="10" t="s">
        <v>811</v>
      </c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21">
        <f>SUMIF(I521:AY521,"x",I$4:$AY520)</f>
        <v>639900</v>
      </c>
      <c r="BA521" s="12">
        <v>0</v>
      </c>
      <c r="BB521" s="3" t="s">
        <v>898</v>
      </c>
    </row>
    <row r="522" spans="1:54" s="3" customFormat="1" ht="18" customHeight="1" x14ac:dyDescent="0.25">
      <c r="A522" s="8">
        <f t="shared" si="8"/>
        <v>518</v>
      </c>
      <c r="B522" s="24">
        <v>2308024</v>
      </c>
      <c r="C522" s="9" t="s">
        <v>527</v>
      </c>
      <c r="D522" s="10">
        <v>2001</v>
      </c>
      <c r="E522" s="10" t="s">
        <v>5</v>
      </c>
      <c r="F522" s="10" t="s">
        <v>7</v>
      </c>
      <c r="G522" s="11" t="s">
        <v>883</v>
      </c>
      <c r="H522" s="11" t="s">
        <v>875</v>
      </c>
      <c r="I522" s="10" t="s">
        <v>811</v>
      </c>
      <c r="J522" s="10" t="s">
        <v>811</v>
      </c>
      <c r="K522" s="10" t="s">
        <v>811</v>
      </c>
      <c r="L522" s="10"/>
      <c r="M522" s="10" t="s">
        <v>811</v>
      </c>
      <c r="N522" s="10" t="s">
        <v>811</v>
      </c>
      <c r="O522" s="10" t="s">
        <v>811</v>
      </c>
      <c r="P522" s="10"/>
      <c r="Q522" s="10" t="s">
        <v>811</v>
      </c>
      <c r="R522" s="10"/>
      <c r="S522" s="10" t="s">
        <v>811</v>
      </c>
      <c r="T522" s="10" t="s">
        <v>811</v>
      </c>
      <c r="U522" s="10" t="s">
        <v>811</v>
      </c>
      <c r="V522" s="10" t="s">
        <v>811</v>
      </c>
      <c r="W522" s="10" t="s">
        <v>811</v>
      </c>
      <c r="X522" s="10" t="s">
        <v>811</v>
      </c>
      <c r="Y522" s="10" t="s">
        <v>811</v>
      </c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21">
        <f>SUMIF(I522:AY522,"x",I$4:$AY521)</f>
        <v>639900</v>
      </c>
      <c r="BA522" s="12">
        <v>0</v>
      </c>
      <c r="BB522" s="3" t="s">
        <v>898</v>
      </c>
    </row>
    <row r="523" spans="1:54" s="3" customFormat="1" ht="18" customHeight="1" x14ac:dyDescent="0.25">
      <c r="A523" s="8">
        <f t="shared" si="8"/>
        <v>519</v>
      </c>
      <c r="B523" s="24">
        <v>24031369</v>
      </c>
      <c r="C523" s="9" t="s">
        <v>528</v>
      </c>
      <c r="D523" s="10">
        <v>1999</v>
      </c>
      <c r="E523" s="10" t="s">
        <v>5</v>
      </c>
      <c r="F523" s="14" t="s">
        <v>7</v>
      </c>
      <c r="G523" s="11" t="s">
        <v>883</v>
      </c>
      <c r="H523" s="11" t="s">
        <v>875</v>
      </c>
      <c r="I523" s="10" t="s">
        <v>811</v>
      </c>
      <c r="J523" s="10" t="s">
        <v>811</v>
      </c>
      <c r="K523" s="10" t="s">
        <v>811</v>
      </c>
      <c r="L523" s="10"/>
      <c r="M523" s="10" t="s">
        <v>811</v>
      </c>
      <c r="N523" s="10" t="s">
        <v>811</v>
      </c>
      <c r="O523" s="10" t="s">
        <v>811</v>
      </c>
      <c r="P523" s="10"/>
      <c r="Q523" s="10" t="s">
        <v>811</v>
      </c>
      <c r="R523" s="10"/>
      <c r="S523" s="10" t="s">
        <v>811</v>
      </c>
      <c r="T523" s="10" t="s">
        <v>811</v>
      </c>
      <c r="U523" s="10" t="s">
        <v>811</v>
      </c>
      <c r="V523" s="10" t="s">
        <v>811</v>
      </c>
      <c r="W523" s="10" t="s">
        <v>811</v>
      </c>
      <c r="X523" s="10" t="s">
        <v>811</v>
      </c>
      <c r="Y523" s="10" t="s">
        <v>811</v>
      </c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21">
        <f>SUMIF(I523:AY523,"x",I$4:$AY522)</f>
        <v>639900</v>
      </c>
      <c r="BA523" s="12">
        <v>0</v>
      </c>
      <c r="BB523" s="3" t="s">
        <v>898</v>
      </c>
    </row>
    <row r="524" spans="1:54" s="3" customFormat="1" ht="18" customHeight="1" x14ac:dyDescent="0.25">
      <c r="A524" s="8">
        <f t="shared" si="8"/>
        <v>520</v>
      </c>
      <c r="B524" s="24">
        <v>2403062</v>
      </c>
      <c r="C524" s="9" t="s">
        <v>529</v>
      </c>
      <c r="D524" s="10">
        <v>2001</v>
      </c>
      <c r="E524" s="10" t="s">
        <v>5</v>
      </c>
      <c r="F524" s="14" t="s">
        <v>7</v>
      </c>
      <c r="G524" s="11" t="s">
        <v>883</v>
      </c>
      <c r="H524" s="11" t="s">
        <v>875</v>
      </c>
      <c r="I524" s="10" t="s">
        <v>811</v>
      </c>
      <c r="J524" s="10" t="s">
        <v>811</v>
      </c>
      <c r="K524" s="10" t="s">
        <v>811</v>
      </c>
      <c r="L524" s="10"/>
      <c r="M524" s="10" t="s">
        <v>811</v>
      </c>
      <c r="N524" s="10" t="s">
        <v>811</v>
      </c>
      <c r="O524" s="10" t="s">
        <v>811</v>
      </c>
      <c r="P524" s="10"/>
      <c r="Q524" s="10" t="s">
        <v>811</v>
      </c>
      <c r="R524" s="10"/>
      <c r="S524" s="10" t="s">
        <v>811</v>
      </c>
      <c r="T524" s="10" t="s">
        <v>811</v>
      </c>
      <c r="U524" s="10" t="s">
        <v>811</v>
      </c>
      <c r="V524" s="10" t="s">
        <v>811</v>
      </c>
      <c r="W524" s="10" t="s">
        <v>811</v>
      </c>
      <c r="X524" s="10" t="s">
        <v>811</v>
      </c>
      <c r="Y524" s="10" t="s">
        <v>811</v>
      </c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21">
        <f>SUMIF(I524:AY524,"x",I$4:$AY523)</f>
        <v>639900</v>
      </c>
      <c r="BA524" s="12">
        <v>0</v>
      </c>
      <c r="BB524" s="3" t="s">
        <v>898</v>
      </c>
    </row>
    <row r="525" spans="1:54" s="3" customFormat="1" ht="18" customHeight="1" x14ac:dyDescent="0.25">
      <c r="A525" s="8">
        <f t="shared" si="8"/>
        <v>521</v>
      </c>
      <c r="B525" s="24">
        <v>24071507</v>
      </c>
      <c r="C525" s="9" t="s">
        <v>530</v>
      </c>
      <c r="D525" s="10">
        <v>2000</v>
      </c>
      <c r="E525" s="10" t="s">
        <v>5</v>
      </c>
      <c r="F525" s="14" t="s">
        <v>7</v>
      </c>
      <c r="G525" s="11" t="s">
        <v>883</v>
      </c>
      <c r="H525" s="11" t="s">
        <v>875</v>
      </c>
      <c r="I525" s="10" t="s">
        <v>811</v>
      </c>
      <c r="J525" s="10" t="s">
        <v>811</v>
      </c>
      <c r="K525" s="10" t="s">
        <v>811</v>
      </c>
      <c r="L525" s="10"/>
      <c r="M525" s="10" t="s">
        <v>811</v>
      </c>
      <c r="N525" s="10" t="s">
        <v>811</v>
      </c>
      <c r="O525" s="10" t="s">
        <v>811</v>
      </c>
      <c r="P525" s="10"/>
      <c r="Q525" s="10" t="s">
        <v>811</v>
      </c>
      <c r="R525" s="10"/>
      <c r="S525" s="10" t="s">
        <v>811</v>
      </c>
      <c r="T525" s="10" t="s">
        <v>811</v>
      </c>
      <c r="U525" s="10" t="s">
        <v>811</v>
      </c>
      <c r="V525" s="10" t="s">
        <v>811</v>
      </c>
      <c r="W525" s="10" t="s">
        <v>811</v>
      </c>
      <c r="X525" s="10" t="s">
        <v>811</v>
      </c>
      <c r="Y525" s="10" t="s">
        <v>811</v>
      </c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21">
        <f>SUMIF(I525:AY525,"x",I$4:$AY524)</f>
        <v>639900</v>
      </c>
      <c r="BA525" s="12">
        <v>0</v>
      </c>
      <c r="BB525" s="3" t="s">
        <v>898</v>
      </c>
    </row>
    <row r="526" spans="1:54" s="7" customFormat="1" ht="18" customHeight="1" x14ac:dyDescent="0.25">
      <c r="A526" s="8">
        <f t="shared" si="8"/>
        <v>522</v>
      </c>
      <c r="B526" s="24">
        <v>911028</v>
      </c>
      <c r="C526" s="9" t="s">
        <v>531</v>
      </c>
      <c r="D526" s="10">
        <v>1983</v>
      </c>
      <c r="E526" s="10" t="s">
        <v>3</v>
      </c>
      <c r="F526" s="10" t="s">
        <v>343</v>
      </c>
      <c r="G526" s="11" t="s">
        <v>883</v>
      </c>
      <c r="H526" s="11" t="s">
        <v>875</v>
      </c>
      <c r="I526" s="10"/>
      <c r="J526" s="10"/>
      <c r="K526" s="10"/>
      <c r="L526" s="10"/>
      <c r="M526" s="10"/>
      <c r="N526" s="10" t="s">
        <v>811</v>
      </c>
      <c r="O526" s="10" t="s">
        <v>811</v>
      </c>
      <c r="P526" s="10" t="s">
        <v>811</v>
      </c>
      <c r="Q526" s="10"/>
      <c r="R526" s="10"/>
      <c r="S526" s="10" t="s">
        <v>811</v>
      </c>
      <c r="T526" s="10" t="s">
        <v>811</v>
      </c>
      <c r="U526" s="10" t="s">
        <v>811</v>
      </c>
      <c r="V526" s="10"/>
      <c r="W526" s="10"/>
      <c r="X526" s="10"/>
      <c r="Y526" s="10"/>
      <c r="Z526" s="10"/>
      <c r="AA526" s="10" t="s">
        <v>783</v>
      </c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 t="s">
        <v>811</v>
      </c>
      <c r="AN526" s="10" t="s">
        <v>811</v>
      </c>
      <c r="AO526" s="10" t="s">
        <v>811</v>
      </c>
      <c r="AP526" s="10"/>
      <c r="AQ526" s="10" t="s">
        <v>811</v>
      </c>
      <c r="AR526" s="10"/>
      <c r="AS526" s="10" t="s">
        <v>811</v>
      </c>
      <c r="AT526" s="10" t="s">
        <v>811</v>
      </c>
      <c r="AU526" s="10" t="s">
        <v>811</v>
      </c>
      <c r="AV526" s="10" t="s">
        <v>811</v>
      </c>
      <c r="AW526" s="10" t="s">
        <v>811</v>
      </c>
      <c r="AX526" s="10"/>
      <c r="AY526" s="10"/>
      <c r="AZ526" s="21">
        <f>SUMIF(I526:AY526,"x",I$4:$AY525)</f>
        <v>1785600</v>
      </c>
      <c r="BA526" s="15" t="s">
        <v>775</v>
      </c>
      <c r="BB526" s="3" t="s">
        <v>898</v>
      </c>
    </row>
    <row r="527" spans="1:54" s="3" customFormat="1" ht="18" customHeight="1" x14ac:dyDescent="0.25">
      <c r="A527" s="8">
        <f t="shared" si="8"/>
        <v>523</v>
      </c>
      <c r="B527" s="24">
        <v>2405500</v>
      </c>
      <c r="C527" s="9" t="s">
        <v>532</v>
      </c>
      <c r="D527" s="10">
        <v>2000</v>
      </c>
      <c r="E527" s="10" t="s">
        <v>5</v>
      </c>
      <c r="F527" s="10" t="s">
        <v>7</v>
      </c>
      <c r="G527" s="11" t="s">
        <v>883</v>
      </c>
      <c r="H527" s="11" t="s">
        <v>875</v>
      </c>
      <c r="I527" s="10" t="s">
        <v>811</v>
      </c>
      <c r="J527" s="10" t="s">
        <v>811</v>
      </c>
      <c r="K527" s="10" t="s">
        <v>811</v>
      </c>
      <c r="L527" s="10"/>
      <c r="M527" s="10" t="s">
        <v>811</v>
      </c>
      <c r="N527" s="10" t="s">
        <v>811</v>
      </c>
      <c r="O527" s="10" t="s">
        <v>811</v>
      </c>
      <c r="P527" s="10"/>
      <c r="Q527" s="10" t="s">
        <v>811</v>
      </c>
      <c r="R527" s="10"/>
      <c r="S527" s="10" t="s">
        <v>811</v>
      </c>
      <c r="T527" s="10" t="s">
        <v>811</v>
      </c>
      <c r="U527" s="10" t="s">
        <v>811</v>
      </c>
      <c r="V527" s="10" t="s">
        <v>811</v>
      </c>
      <c r="W527" s="10" t="s">
        <v>811</v>
      </c>
      <c r="X527" s="10" t="s">
        <v>811</v>
      </c>
      <c r="Y527" s="10" t="s">
        <v>811</v>
      </c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21">
        <f>SUMIF(I527:AY527,"x",I$4:$AY526)</f>
        <v>639900</v>
      </c>
      <c r="BA527" s="12">
        <v>0</v>
      </c>
      <c r="BB527" s="3" t="s">
        <v>898</v>
      </c>
    </row>
    <row r="528" spans="1:54" s="3" customFormat="1" ht="18" customHeight="1" x14ac:dyDescent="0.25">
      <c r="A528" s="8">
        <f t="shared" si="8"/>
        <v>524</v>
      </c>
      <c r="B528" s="24">
        <v>1510010</v>
      </c>
      <c r="C528" s="9" t="s">
        <v>533</v>
      </c>
      <c r="D528" s="10">
        <v>1993</v>
      </c>
      <c r="E528" s="10" t="s">
        <v>3</v>
      </c>
      <c r="F528" s="10" t="s">
        <v>7</v>
      </c>
      <c r="G528" s="11" t="s">
        <v>883</v>
      </c>
      <c r="H528" s="11" t="s">
        <v>875</v>
      </c>
      <c r="I528" s="10" t="s">
        <v>811</v>
      </c>
      <c r="J528" s="10"/>
      <c r="K528" s="10"/>
      <c r="L528" s="10"/>
      <c r="M528" s="10"/>
      <c r="N528" s="10" t="s">
        <v>811</v>
      </c>
      <c r="O528" s="10" t="s">
        <v>811</v>
      </c>
      <c r="P528" s="10"/>
      <c r="Q528" s="10" t="s">
        <v>811</v>
      </c>
      <c r="R528" s="10"/>
      <c r="S528" s="10" t="s">
        <v>811</v>
      </c>
      <c r="T528" s="10" t="s">
        <v>811</v>
      </c>
      <c r="U528" s="10" t="s">
        <v>811</v>
      </c>
      <c r="V528" s="10" t="s">
        <v>811</v>
      </c>
      <c r="W528" s="10" t="s">
        <v>811</v>
      </c>
      <c r="X528" s="10" t="s">
        <v>811</v>
      </c>
      <c r="Y528" s="10" t="s">
        <v>811</v>
      </c>
      <c r="Z528" s="10"/>
      <c r="AA528" s="10"/>
      <c r="AB528" s="10" t="s">
        <v>811</v>
      </c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21">
        <f>SUMIF(I528:AY528,"x",I$4:$AY527)</f>
        <v>585400</v>
      </c>
      <c r="BA528" s="12">
        <v>0</v>
      </c>
      <c r="BB528" s="3" t="s">
        <v>898</v>
      </c>
    </row>
    <row r="529" spans="1:54" s="3" customFormat="1" ht="18" customHeight="1" x14ac:dyDescent="0.25">
      <c r="A529" s="8">
        <f t="shared" si="8"/>
        <v>525</v>
      </c>
      <c r="B529" s="24">
        <v>2011005</v>
      </c>
      <c r="C529" s="9" t="s">
        <v>534</v>
      </c>
      <c r="D529" s="10">
        <v>1993</v>
      </c>
      <c r="E529" s="10" t="s">
        <v>5</v>
      </c>
      <c r="F529" s="10" t="s">
        <v>7</v>
      </c>
      <c r="G529" s="11" t="s">
        <v>883</v>
      </c>
      <c r="H529" s="11" t="s">
        <v>875</v>
      </c>
      <c r="I529" s="10" t="s">
        <v>811</v>
      </c>
      <c r="J529" s="10" t="s">
        <v>811</v>
      </c>
      <c r="K529" s="10" t="s">
        <v>811</v>
      </c>
      <c r="L529" s="10"/>
      <c r="M529" s="10" t="s">
        <v>811</v>
      </c>
      <c r="N529" s="10" t="s">
        <v>811</v>
      </c>
      <c r="O529" s="10" t="s">
        <v>811</v>
      </c>
      <c r="P529" s="10"/>
      <c r="Q529" s="10" t="s">
        <v>811</v>
      </c>
      <c r="R529" s="10"/>
      <c r="S529" s="10" t="s">
        <v>811</v>
      </c>
      <c r="T529" s="10" t="s">
        <v>811</v>
      </c>
      <c r="U529" s="10"/>
      <c r="V529" s="10" t="s">
        <v>811</v>
      </c>
      <c r="W529" s="10" t="s">
        <v>811</v>
      </c>
      <c r="X529" s="10" t="s">
        <v>811</v>
      </c>
      <c r="Y529" s="10" t="s">
        <v>811</v>
      </c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21">
        <f>SUMIF(I529:AY529,"x",I$4:$AY528)</f>
        <v>604900</v>
      </c>
      <c r="BA529" s="15" t="s">
        <v>778</v>
      </c>
      <c r="BB529" s="3" t="s">
        <v>898</v>
      </c>
    </row>
    <row r="530" spans="1:54" s="3" customFormat="1" ht="18" customHeight="1" x14ac:dyDescent="0.25">
      <c r="A530" s="8">
        <f t="shared" si="8"/>
        <v>526</v>
      </c>
      <c r="B530" s="24">
        <v>2209329</v>
      </c>
      <c r="C530" s="9" t="s">
        <v>535</v>
      </c>
      <c r="D530" s="10">
        <v>2000</v>
      </c>
      <c r="E530" s="10" t="s">
        <v>3</v>
      </c>
      <c r="F530" s="10" t="s">
        <v>7</v>
      </c>
      <c r="G530" s="11" t="s">
        <v>883</v>
      </c>
      <c r="H530" s="11" t="s">
        <v>875</v>
      </c>
      <c r="I530" s="10" t="s">
        <v>811</v>
      </c>
      <c r="J530" s="10"/>
      <c r="K530" s="10"/>
      <c r="L530" s="10"/>
      <c r="M530" s="10"/>
      <c r="N530" s="10" t="s">
        <v>811</v>
      </c>
      <c r="O530" s="10" t="s">
        <v>811</v>
      </c>
      <c r="P530" s="10"/>
      <c r="Q530" s="10" t="s">
        <v>811</v>
      </c>
      <c r="R530" s="10"/>
      <c r="S530" s="10" t="s">
        <v>811</v>
      </c>
      <c r="T530" s="10" t="s">
        <v>811</v>
      </c>
      <c r="U530" s="10" t="s">
        <v>811</v>
      </c>
      <c r="V530" s="10" t="s">
        <v>811</v>
      </c>
      <c r="W530" s="10" t="s">
        <v>811</v>
      </c>
      <c r="X530" s="10" t="s">
        <v>811</v>
      </c>
      <c r="Y530" s="10" t="s">
        <v>811</v>
      </c>
      <c r="Z530" s="10"/>
      <c r="AA530" s="10"/>
      <c r="AB530" s="10" t="s">
        <v>811</v>
      </c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21">
        <f>SUMIF(I530:AY530,"x",I$4:$AY529)</f>
        <v>585400</v>
      </c>
      <c r="BA530" s="12">
        <v>0</v>
      </c>
      <c r="BB530" s="3" t="s">
        <v>898</v>
      </c>
    </row>
    <row r="531" spans="1:54" s="3" customFormat="1" ht="18" customHeight="1" x14ac:dyDescent="0.25">
      <c r="A531" s="8">
        <f t="shared" si="8"/>
        <v>527</v>
      </c>
      <c r="B531" s="24">
        <v>2304865</v>
      </c>
      <c r="C531" s="9" t="s">
        <v>536</v>
      </c>
      <c r="D531" s="10">
        <v>1999</v>
      </c>
      <c r="E531" s="10" t="s">
        <v>5</v>
      </c>
      <c r="F531" s="14" t="s">
        <v>7</v>
      </c>
      <c r="G531" s="11" t="s">
        <v>883</v>
      </c>
      <c r="H531" s="11" t="s">
        <v>875</v>
      </c>
      <c r="I531" s="10" t="s">
        <v>811</v>
      </c>
      <c r="J531" s="10" t="s">
        <v>811</v>
      </c>
      <c r="K531" s="10" t="s">
        <v>811</v>
      </c>
      <c r="L531" s="10"/>
      <c r="M531" s="10" t="s">
        <v>811</v>
      </c>
      <c r="N531" s="10" t="s">
        <v>811</v>
      </c>
      <c r="O531" s="10" t="s">
        <v>811</v>
      </c>
      <c r="P531" s="10"/>
      <c r="Q531" s="10" t="s">
        <v>811</v>
      </c>
      <c r="R531" s="10"/>
      <c r="S531" s="10" t="s">
        <v>811</v>
      </c>
      <c r="T531" s="10" t="s">
        <v>811</v>
      </c>
      <c r="U531" s="10" t="s">
        <v>811</v>
      </c>
      <c r="V531" s="10" t="s">
        <v>811</v>
      </c>
      <c r="W531" s="10" t="s">
        <v>811</v>
      </c>
      <c r="X531" s="10" t="s">
        <v>811</v>
      </c>
      <c r="Y531" s="10" t="s">
        <v>811</v>
      </c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21">
        <f>SUMIF(I531:AY531,"x",I$4:$AY530)</f>
        <v>639900</v>
      </c>
      <c r="BA531" s="12">
        <v>0</v>
      </c>
      <c r="BB531" s="3" t="s">
        <v>898</v>
      </c>
    </row>
    <row r="532" spans="1:54" s="3" customFormat="1" ht="18" customHeight="1" x14ac:dyDescent="0.25">
      <c r="A532" s="8">
        <f t="shared" si="8"/>
        <v>528</v>
      </c>
      <c r="B532" s="24">
        <v>2211526</v>
      </c>
      <c r="C532" s="9" t="s">
        <v>537</v>
      </c>
      <c r="D532" s="10">
        <v>2000</v>
      </c>
      <c r="E532" s="10" t="s">
        <v>5</v>
      </c>
      <c r="F532" s="10" t="s">
        <v>7</v>
      </c>
      <c r="G532" s="11" t="s">
        <v>883</v>
      </c>
      <c r="H532" s="11" t="s">
        <v>875</v>
      </c>
      <c r="I532" s="10" t="s">
        <v>811</v>
      </c>
      <c r="J532" s="10" t="s">
        <v>811</v>
      </c>
      <c r="K532" s="10" t="s">
        <v>811</v>
      </c>
      <c r="L532" s="10"/>
      <c r="M532" s="10" t="s">
        <v>811</v>
      </c>
      <c r="N532" s="10" t="s">
        <v>811</v>
      </c>
      <c r="O532" s="10" t="s">
        <v>811</v>
      </c>
      <c r="P532" s="10"/>
      <c r="Q532" s="10" t="s">
        <v>811</v>
      </c>
      <c r="R532" s="10"/>
      <c r="S532" s="10" t="s">
        <v>811</v>
      </c>
      <c r="T532" s="10" t="s">
        <v>811</v>
      </c>
      <c r="U532" s="10" t="s">
        <v>811</v>
      </c>
      <c r="V532" s="10" t="s">
        <v>811</v>
      </c>
      <c r="W532" s="10" t="s">
        <v>811</v>
      </c>
      <c r="X532" s="10" t="s">
        <v>811</v>
      </c>
      <c r="Y532" s="10" t="s">
        <v>811</v>
      </c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21">
        <f>SUMIF(I532:AY532,"x",I$4:$AY531)</f>
        <v>639900</v>
      </c>
      <c r="BA532" s="12">
        <v>0</v>
      </c>
      <c r="BB532" s="3" t="s">
        <v>898</v>
      </c>
    </row>
    <row r="533" spans="1:54" s="3" customFormat="1" ht="18" customHeight="1" x14ac:dyDescent="0.25">
      <c r="A533" s="8">
        <f t="shared" si="8"/>
        <v>529</v>
      </c>
      <c r="B533" s="24">
        <v>24031368</v>
      </c>
      <c r="C533" s="9" t="s">
        <v>538</v>
      </c>
      <c r="D533" s="10">
        <v>2001</v>
      </c>
      <c r="E533" s="10" t="s">
        <v>5</v>
      </c>
      <c r="F533" s="14" t="s">
        <v>7</v>
      </c>
      <c r="G533" s="11" t="s">
        <v>883</v>
      </c>
      <c r="H533" s="11" t="s">
        <v>875</v>
      </c>
      <c r="I533" s="10" t="s">
        <v>811</v>
      </c>
      <c r="J533" s="10" t="s">
        <v>811</v>
      </c>
      <c r="K533" s="10" t="s">
        <v>811</v>
      </c>
      <c r="L533" s="10"/>
      <c r="M533" s="10" t="s">
        <v>811</v>
      </c>
      <c r="N533" s="10" t="s">
        <v>811</v>
      </c>
      <c r="O533" s="10" t="s">
        <v>811</v>
      </c>
      <c r="P533" s="10"/>
      <c r="Q533" s="10" t="s">
        <v>811</v>
      </c>
      <c r="R533" s="10"/>
      <c r="S533" s="10" t="s">
        <v>811</v>
      </c>
      <c r="T533" s="10" t="s">
        <v>811</v>
      </c>
      <c r="U533" s="10" t="s">
        <v>811</v>
      </c>
      <c r="V533" s="10" t="s">
        <v>811</v>
      </c>
      <c r="W533" s="10" t="s">
        <v>811</v>
      </c>
      <c r="X533" s="10" t="s">
        <v>811</v>
      </c>
      <c r="Y533" s="10" t="s">
        <v>811</v>
      </c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21">
        <f>SUMIF(I533:AY533,"x",I$4:$AY532)</f>
        <v>639900</v>
      </c>
      <c r="BA533" s="12">
        <v>0</v>
      </c>
      <c r="BB533" s="3" t="s">
        <v>898</v>
      </c>
    </row>
    <row r="534" spans="1:54" s="3" customFormat="1" ht="18" customHeight="1" x14ac:dyDescent="0.25">
      <c r="A534" s="8">
        <f t="shared" si="8"/>
        <v>530</v>
      </c>
      <c r="B534" s="24">
        <v>907091</v>
      </c>
      <c r="C534" s="9" t="s">
        <v>539</v>
      </c>
      <c r="D534" s="10">
        <v>1985</v>
      </c>
      <c r="E534" s="10" t="s">
        <v>3</v>
      </c>
      <c r="F534" s="10" t="s">
        <v>8</v>
      </c>
      <c r="G534" s="11" t="s">
        <v>884</v>
      </c>
      <c r="H534" s="11" t="s">
        <v>875</v>
      </c>
      <c r="I534" s="10" t="s">
        <v>811</v>
      </c>
      <c r="J534" s="10"/>
      <c r="K534" s="10"/>
      <c r="L534" s="10"/>
      <c r="M534" s="10"/>
      <c r="N534" s="10" t="s">
        <v>811</v>
      </c>
      <c r="O534" s="10" t="s">
        <v>811</v>
      </c>
      <c r="P534" s="10" t="s">
        <v>811</v>
      </c>
      <c r="Q534" s="10"/>
      <c r="R534" s="10"/>
      <c r="S534" s="10" t="s">
        <v>811</v>
      </c>
      <c r="T534" s="10" t="s">
        <v>811</v>
      </c>
      <c r="U534" s="10" t="s">
        <v>811</v>
      </c>
      <c r="V534" s="10" t="s">
        <v>811</v>
      </c>
      <c r="W534" s="10" t="s">
        <v>811</v>
      </c>
      <c r="X534" s="10" t="s">
        <v>811</v>
      </c>
      <c r="Y534" s="10" t="s">
        <v>811</v>
      </c>
      <c r="Z534" s="10" t="s">
        <v>811</v>
      </c>
      <c r="AA534" s="10" t="s">
        <v>811</v>
      </c>
      <c r="AB534" s="10" t="s">
        <v>811</v>
      </c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21">
        <f>SUMIF(I534:AY534,"x",I$4:$AY533)</f>
        <v>869300</v>
      </c>
      <c r="BA534" s="12">
        <v>0</v>
      </c>
      <c r="BB534" s="3" t="s">
        <v>898</v>
      </c>
    </row>
    <row r="535" spans="1:54" s="3" customFormat="1" ht="18" customHeight="1" x14ac:dyDescent="0.25">
      <c r="A535" s="8">
        <f t="shared" si="8"/>
        <v>531</v>
      </c>
      <c r="B535" s="24">
        <v>1912002</v>
      </c>
      <c r="C535" s="9" t="s">
        <v>22</v>
      </c>
      <c r="D535" s="10">
        <v>1994</v>
      </c>
      <c r="E535" s="10" t="s">
        <v>3</v>
      </c>
      <c r="F535" s="10" t="s">
        <v>7</v>
      </c>
      <c r="G535" s="11" t="s">
        <v>884</v>
      </c>
      <c r="H535" s="11" t="s">
        <v>875</v>
      </c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21">
        <f>SUMIF(I535:AY535,"x",I$4:$AY534)</f>
        <v>0</v>
      </c>
      <c r="BA535" s="15" t="s">
        <v>835</v>
      </c>
      <c r="BB535" s="3" t="s">
        <v>898</v>
      </c>
    </row>
    <row r="536" spans="1:54" s="3" customFormat="1" ht="18" customHeight="1" x14ac:dyDescent="0.25">
      <c r="A536" s="8">
        <f t="shared" si="8"/>
        <v>532</v>
      </c>
      <c r="B536" s="24">
        <v>23051395</v>
      </c>
      <c r="C536" s="9" t="s">
        <v>540</v>
      </c>
      <c r="D536" s="10">
        <v>2001</v>
      </c>
      <c r="E536" s="10" t="s">
        <v>5</v>
      </c>
      <c r="F536" s="10" t="s">
        <v>7</v>
      </c>
      <c r="G536" s="11" t="s">
        <v>884</v>
      </c>
      <c r="H536" s="11" t="s">
        <v>875</v>
      </c>
      <c r="I536" s="10" t="s">
        <v>811</v>
      </c>
      <c r="J536" s="10" t="s">
        <v>811</v>
      </c>
      <c r="K536" s="10" t="s">
        <v>811</v>
      </c>
      <c r="L536" s="10"/>
      <c r="M536" s="10" t="s">
        <v>811</v>
      </c>
      <c r="N536" s="10" t="s">
        <v>811</v>
      </c>
      <c r="O536" s="10" t="s">
        <v>811</v>
      </c>
      <c r="P536" s="10"/>
      <c r="Q536" s="10" t="s">
        <v>811</v>
      </c>
      <c r="R536" s="10"/>
      <c r="S536" s="10" t="s">
        <v>811</v>
      </c>
      <c r="T536" s="10" t="s">
        <v>811</v>
      </c>
      <c r="U536" s="10" t="s">
        <v>811</v>
      </c>
      <c r="V536" s="10"/>
      <c r="W536" s="10" t="s">
        <v>811</v>
      </c>
      <c r="X536" s="10" t="s">
        <v>811</v>
      </c>
      <c r="Y536" s="10" t="s">
        <v>811</v>
      </c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21">
        <f>SUMIF(I536:AY536,"x",I$4:$AY535)</f>
        <v>573400</v>
      </c>
      <c r="BA536" s="15" t="s">
        <v>776</v>
      </c>
      <c r="BB536" s="3" t="s">
        <v>898</v>
      </c>
    </row>
    <row r="537" spans="1:54" s="3" customFormat="1" ht="18" customHeight="1" x14ac:dyDescent="0.25">
      <c r="A537" s="8">
        <f t="shared" si="8"/>
        <v>533</v>
      </c>
      <c r="B537" s="24">
        <v>24071613</v>
      </c>
      <c r="C537" s="9" t="s">
        <v>541</v>
      </c>
      <c r="D537" s="10">
        <v>2001</v>
      </c>
      <c r="E537" s="10" t="s">
        <v>5</v>
      </c>
      <c r="F537" s="14" t="s">
        <v>7</v>
      </c>
      <c r="G537" s="11" t="s">
        <v>884</v>
      </c>
      <c r="H537" s="11" t="s">
        <v>875</v>
      </c>
      <c r="I537" s="10" t="s">
        <v>811</v>
      </c>
      <c r="J537" s="10" t="s">
        <v>811</v>
      </c>
      <c r="K537" s="10" t="s">
        <v>811</v>
      </c>
      <c r="L537" s="10"/>
      <c r="M537" s="10" t="s">
        <v>811</v>
      </c>
      <c r="N537" s="10" t="s">
        <v>811</v>
      </c>
      <c r="O537" s="10" t="s">
        <v>811</v>
      </c>
      <c r="P537" s="10"/>
      <c r="Q537" s="10" t="s">
        <v>811</v>
      </c>
      <c r="R537" s="10"/>
      <c r="S537" s="10" t="s">
        <v>811</v>
      </c>
      <c r="T537" s="10" t="s">
        <v>811</v>
      </c>
      <c r="U537" s="10" t="s">
        <v>811</v>
      </c>
      <c r="V537" s="10" t="s">
        <v>811</v>
      </c>
      <c r="W537" s="10" t="s">
        <v>811</v>
      </c>
      <c r="X537" s="10" t="s">
        <v>811</v>
      </c>
      <c r="Y537" s="10" t="s">
        <v>811</v>
      </c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21">
        <f>SUMIF(I537:AY537,"x",I$4:$AY536)</f>
        <v>639900</v>
      </c>
      <c r="BA537" s="12">
        <v>0</v>
      </c>
      <c r="BB537" s="3" t="s">
        <v>898</v>
      </c>
    </row>
    <row r="538" spans="1:54" s="3" customFormat="1" ht="18" customHeight="1" x14ac:dyDescent="0.25">
      <c r="A538" s="8">
        <f t="shared" si="8"/>
        <v>534</v>
      </c>
      <c r="B538" s="24">
        <v>24051895</v>
      </c>
      <c r="C538" s="9" t="s">
        <v>542</v>
      </c>
      <c r="D538" s="10">
        <v>1999</v>
      </c>
      <c r="E538" s="10" t="s">
        <v>5</v>
      </c>
      <c r="F538" s="14" t="s">
        <v>7</v>
      </c>
      <c r="G538" s="11" t="s">
        <v>884</v>
      </c>
      <c r="H538" s="11" t="s">
        <v>875</v>
      </c>
      <c r="I538" s="10" t="s">
        <v>811</v>
      </c>
      <c r="J538" s="10" t="s">
        <v>811</v>
      </c>
      <c r="K538" s="10" t="s">
        <v>811</v>
      </c>
      <c r="L538" s="10"/>
      <c r="M538" s="10" t="s">
        <v>811</v>
      </c>
      <c r="N538" s="10" t="s">
        <v>811</v>
      </c>
      <c r="O538" s="10" t="s">
        <v>811</v>
      </c>
      <c r="P538" s="10"/>
      <c r="Q538" s="10" t="s">
        <v>811</v>
      </c>
      <c r="R538" s="10"/>
      <c r="S538" s="10" t="s">
        <v>811</v>
      </c>
      <c r="T538" s="10" t="s">
        <v>811</v>
      </c>
      <c r="U538" s="10" t="s">
        <v>811</v>
      </c>
      <c r="V538" s="10" t="s">
        <v>811</v>
      </c>
      <c r="W538" s="10" t="s">
        <v>811</v>
      </c>
      <c r="X538" s="10" t="s">
        <v>811</v>
      </c>
      <c r="Y538" s="10" t="s">
        <v>811</v>
      </c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21">
        <f>SUMIF(I538:AY538,"x",I$4:$AY537)</f>
        <v>639900</v>
      </c>
      <c r="BA538" s="12">
        <v>0</v>
      </c>
      <c r="BB538" s="3" t="s">
        <v>898</v>
      </c>
    </row>
    <row r="539" spans="1:54" s="3" customFormat="1" ht="18" customHeight="1" x14ac:dyDescent="0.25">
      <c r="A539" s="8">
        <f t="shared" si="8"/>
        <v>535</v>
      </c>
      <c r="B539" s="24">
        <v>708042</v>
      </c>
      <c r="C539" s="9" t="s">
        <v>543</v>
      </c>
      <c r="D539" s="10">
        <v>1984</v>
      </c>
      <c r="E539" s="10" t="s">
        <v>5</v>
      </c>
      <c r="F539" s="10" t="s">
        <v>8</v>
      </c>
      <c r="G539" s="11" t="s">
        <v>884</v>
      </c>
      <c r="H539" s="11" t="s">
        <v>875</v>
      </c>
      <c r="I539" s="10" t="s">
        <v>811</v>
      </c>
      <c r="J539" s="10" t="s">
        <v>811</v>
      </c>
      <c r="K539" s="10" t="s">
        <v>811</v>
      </c>
      <c r="L539" s="10" t="s">
        <v>811</v>
      </c>
      <c r="M539" s="10" t="s">
        <v>811</v>
      </c>
      <c r="N539" s="10" t="s">
        <v>811</v>
      </c>
      <c r="O539" s="10" t="s">
        <v>811</v>
      </c>
      <c r="P539" s="10" t="s">
        <v>811</v>
      </c>
      <c r="Q539" s="10"/>
      <c r="R539" s="10"/>
      <c r="S539" s="10" t="s">
        <v>811</v>
      </c>
      <c r="T539" s="10" t="s">
        <v>811</v>
      </c>
      <c r="U539" s="10" t="s">
        <v>811</v>
      </c>
      <c r="V539" s="10" t="s">
        <v>811</v>
      </c>
      <c r="W539" s="10" t="s">
        <v>811</v>
      </c>
      <c r="X539" s="10" t="s">
        <v>811</v>
      </c>
      <c r="Y539" s="10" t="s">
        <v>811</v>
      </c>
      <c r="Z539" s="10" t="s">
        <v>811</v>
      </c>
      <c r="AA539" s="10" t="s">
        <v>811</v>
      </c>
      <c r="AB539" s="10" t="s">
        <v>811</v>
      </c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21">
        <f>SUMIF(I539:AY539,"x",I$4:$AY538)</f>
        <v>1028800</v>
      </c>
      <c r="BA539" s="12">
        <v>0</v>
      </c>
      <c r="BB539" s="3" t="s">
        <v>898</v>
      </c>
    </row>
    <row r="540" spans="1:54" s="3" customFormat="1" ht="18" customHeight="1" x14ac:dyDescent="0.25">
      <c r="A540" s="8">
        <f t="shared" si="8"/>
        <v>536</v>
      </c>
      <c r="B540" s="24">
        <v>2112386</v>
      </c>
      <c r="C540" s="9" t="s">
        <v>544</v>
      </c>
      <c r="D540" s="10">
        <v>1993</v>
      </c>
      <c r="E540" s="10" t="s">
        <v>5</v>
      </c>
      <c r="F540" s="10" t="s">
        <v>7</v>
      </c>
      <c r="G540" s="11" t="s">
        <v>884</v>
      </c>
      <c r="H540" s="11" t="s">
        <v>875</v>
      </c>
      <c r="I540" s="10" t="s">
        <v>811</v>
      </c>
      <c r="J540" s="10" t="s">
        <v>811</v>
      </c>
      <c r="K540" s="10" t="s">
        <v>811</v>
      </c>
      <c r="L540" s="10" t="s">
        <v>811</v>
      </c>
      <c r="M540" s="10" t="s">
        <v>811</v>
      </c>
      <c r="N540" s="10" t="s">
        <v>811</v>
      </c>
      <c r="O540" s="10" t="s">
        <v>811</v>
      </c>
      <c r="P540" s="10"/>
      <c r="Q540" s="10" t="s">
        <v>811</v>
      </c>
      <c r="R540" s="10"/>
      <c r="S540" s="10" t="s">
        <v>811</v>
      </c>
      <c r="T540" s="10" t="s">
        <v>811</v>
      </c>
      <c r="U540" s="10" t="s">
        <v>811</v>
      </c>
      <c r="V540" s="10" t="s">
        <v>811</v>
      </c>
      <c r="W540" s="10" t="s">
        <v>811</v>
      </c>
      <c r="X540" s="10" t="s">
        <v>811</v>
      </c>
      <c r="Y540" s="10" t="s">
        <v>811</v>
      </c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21">
        <f>SUMIF(I540:AY540,"x",I$4:$AY539)</f>
        <v>744900</v>
      </c>
      <c r="BA540" s="12">
        <v>0</v>
      </c>
      <c r="BB540" s="3" t="s">
        <v>898</v>
      </c>
    </row>
    <row r="541" spans="1:54" s="3" customFormat="1" ht="18" customHeight="1" x14ac:dyDescent="0.25">
      <c r="A541" s="8">
        <f t="shared" si="8"/>
        <v>537</v>
      </c>
      <c r="B541" s="24">
        <v>707011</v>
      </c>
      <c r="C541" s="9" t="s">
        <v>545</v>
      </c>
      <c r="D541" s="10">
        <v>1984</v>
      </c>
      <c r="E541" s="10" t="s">
        <v>5</v>
      </c>
      <c r="F541" s="14" t="s">
        <v>8</v>
      </c>
      <c r="G541" s="11" t="s">
        <v>884</v>
      </c>
      <c r="H541" s="11" t="s">
        <v>875</v>
      </c>
      <c r="I541" s="10" t="s">
        <v>811</v>
      </c>
      <c r="J541" s="10" t="s">
        <v>811</v>
      </c>
      <c r="K541" s="10" t="s">
        <v>811</v>
      </c>
      <c r="L541" s="10" t="s">
        <v>811</v>
      </c>
      <c r="M541" s="10" t="s">
        <v>811</v>
      </c>
      <c r="N541" s="10" t="s">
        <v>811</v>
      </c>
      <c r="O541" s="10" t="s">
        <v>811</v>
      </c>
      <c r="P541" s="10" t="s">
        <v>811</v>
      </c>
      <c r="Q541" s="10"/>
      <c r="R541" s="10"/>
      <c r="S541" s="10" t="s">
        <v>811</v>
      </c>
      <c r="T541" s="10" t="s">
        <v>811</v>
      </c>
      <c r="U541" s="10" t="s">
        <v>811</v>
      </c>
      <c r="V541" s="10" t="s">
        <v>811</v>
      </c>
      <c r="W541" s="10" t="s">
        <v>811</v>
      </c>
      <c r="X541" s="10" t="s">
        <v>811</v>
      </c>
      <c r="Y541" s="10" t="s">
        <v>811</v>
      </c>
      <c r="Z541" s="10" t="s">
        <v>811</v>
      </c>
      <c r="AA541" s="10" t="s">
        <v>811</v>
      </c>
      <c r="AB541" s="10" t="s">
        <v>811</v>
      </c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21">
        <f>SUMIF(I541:AY541,"x",I$4:$AY540)</f>
        <v>1028800</v>
      </c>
      <c r="BA541" s="12">
        <v>0</v>
      </c>
      <c r="BB541" s="3" t="s">
        <v>898</v>
      </c>
    </row>
    <row r="542" spans="1:54" s="3" customFormat="1" ht="18" customHeight="1" x14ac:dyDescent="0.25">
      <c r="A542" s="8">
        <f t="shared" si="8"/>
        <v>538</v>
      </c>
      <c r="B542" s="24">
        <v>2207275</v>
      </c>
      <c r="C542" s="9" t="s">
        <v>546</v>
      </c>
      <c r="D542" s="10">
        <v>1997</v>
      </c>
      <c r="E542" s="10" t="s">
        <v>5</v>
      </c>
      <c r="F542" s="14" t="s">
        <v>7</v>
      </c>
      <c r="G542" s="11" t="s">
        <v>884</v>
      </c>
      <c r="H542" s="11" t="s">
        <v>875</v>
      </c>
      <c r="I542" s="10" t="s">
        <v>811</v>
      </c>
      <c r="J542" s="10" t="s">
        <v>811</v>
      </c>
      <c r="K542" s="10" t="s">
        <v>811</v>
      </c>
      <c r="L542" s="10"/>
      <c r="M542" s="10" t="s">
        <v>811</v>
      </c>
      <c r="N542" s="10" t="s">
        <v>811</v>
      </c>
      <c r="O542" s="10" t="s">
        <v>811</v>
      </c>
      <c r="P542" s="10"/>
      <c r="Q542" s="10" t="s">
        <v>811</v>
      </c>
      <c r="R542" s="10"/>
      <c r="S542" s="10" t="s">
        <v>811</v>
      </c>
      <c r="T542" s="10" t="s">
        <v>811</v>
      </c>
      <c r="U542" s="10" t="s">
        <v>811</v>
      </c>
      <c r="V542" s="10"/>
      <c r="W542" s="10" t="s">
        <v>811</v>
      </c>
      <c r="X542" s="10" t="s">
        <v>811</v>
      </c>
      <c r="Y542" s="10" t="s">
        <v>811</v>
      </c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21">
        <f>SUMIF(I542:AY542,"x",I$4:$AY541)</f>
        <v>573400</v>
      </c>
      <c r="BA542" s="15" t="s">
        <v>776</v>
      </c>
      <c r="BB542" s="3" t="s">
        <v>898</v>
      </c>
    </row>
    <row r="543" spans="1:54" s="3" customFormat="1" ht="18" customHeight="1" x14ac:dyDescent="0.25">
      <c r="A543" s="8">
        <f t="shared" si="8"/>
        <v>539</v>
      </c>
      <c r="B543" s="24">
        <v>1906129</v>
      </c>
      <c r="C543" s="9" t="s">
        <v>23</v>
      </c>
      <c r="D543" s="10">
        <v>1995</v>
      </c>
      <c r="E543" s="10" t="s">
        <v>5</v>
      </c>
      <c r="F543" s="14" t="s">
        <v>7</v>
      </c>
      <c r="G543" s="11" t="s">
        <v>884</v>
      </c>
      <c r="H543" s="11" t="s">
        <v>875</v>
      </c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21">
        <f>SUMIF(I543:AY543,"x",I$4:$AY542)</f>
        <v>0</v>
      </c>
      <c r="BA543" s="15" t="s">
        <v>835</v>
      </c>
      <c r="BB543" s="3" t="s">
        <v>898</v>
      </c>
    </row>
    <row r="544" spans="1:54" s="3" customFormat="1" ht="18" customHeight="1" x14ac:dyDescent="0.25">
      <c r="A544" s="8">
        <f t="shared" si="8"/>
        <v>540</v>
      </c>
      <c r="B544" s="24">
        <v>2205315</v>
      </c>
      <c r="C544" s="9" t="s">
        <v>547</v>
      </c>
      <c r="D544" s="10">
        <v>1987</v>
      </c>
      <c r="E544" s="10" t="s">
        <v>5</v>
      </c>
      <c r="F544" s="10" t="s">
        <v>7</v>
      </c>
      <c r="G544" s="11" t="s">
        <v>884</v>
      </c>
      <c r="H544" s="11" t="s">
        <v>875</v>
      </c>
      <c r="I544" s="10" t="s">
        <v>811</v>
      </c>
      <c r="J544" s="10" t="s">
        <v>811</v>
      </c>
      <c r="K544" s="10" t="s">
        <v>811</v>
      </c>
      <c r="L544" s="10" t="s">
        <v>811</v>
      </c>
      <c r="M544" s="10" t="s">
        <v>811</v>
      </c>
      <c r="N544" s="10" t="s">
        <v>811</v>
      </c>
      <c r="O544" s="10" t="s">
        <v>811</v>
      </c>
      <c r="P544" s="10"/>
      <c r="Q544" s="10" t="s">
        <v>811</v>
      </c>
      <c r="R544" s="10"/>
      <c r="S544" s="10" t="s">
        <v>811</v>
      </c>
      <c r="T544" s="10" t="s">
        <v>811</v>
      </c>
      <c r="U544" s="10" t="s">
        <v>811</v>
      </c>
      <c r="V544" s="10" t="s">
        <v>811</v>
      </c>
      <c r="W544" s="10" t="s">
        <v>811</v>
      </c>
      <c r="X544" s="10" t="s">
        <v>811</v>
      </c>
      <c r="Y544" s="10" t="s">
        <v>811</v>
      </c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21">
        <f>SUMIF(I544:AY544,"x",I$4:$AY543)</f>
        <v>744900</v>
      </c>
      <c r="BA544" s="12">
        <v>0</v>
      </c>
      <c r="BB544" s="3" t="s">
        <v>898</v>
      </c>
    </row>
    <row r="545" spans="1:54" s="3" customFormat="1" ht="18" customHeight="1" x14ac:dyDescent="0.25">
      <c r="A545" s="8">
        <f t="shared" si="8"/>
        <v>541</v>
      </c>
      <c r="B545" s="24">
        <v>2303185</v>
      </c>
      <c r="C545" s="9" t="s">
        <v>548</v>
      </c>
      <c r="D545" s="10">
        <v>2000</v>
      </c>
      <c r="E545" s="10" t="s">
        <v>5</v>
      </c>
      <c r="F545" s="14" t="s">
        <v>7</v>
      </c>
      <c r="G545" s="11" t="s">
        <v>884</v>
      </c>
      <c r="H545" s="11" t="s">
        <v>875</v>
      </c>
      <c r="I545" s="10" t="s">
        <v>811</v>
      </c>
      <c r="J545" s="10" t="s">
        <v>811</v>
      </c>
      <c r="K545" s="10" t="s">
        <v>811</v>
      </c>
      <c r="L545" s="10"/>
      <c r="M545" s="10" t="s">
        <v>811</v>
      </c>
      <c r="N545" s="10" t="s">
        <v>811</v>
      </c>
      <c r="O545" s="10" t="s">
        <v>811</v>
      </c>
      <c r="P545" s="10"/>
      <c r="Q545" s="10" t="s">
        <v>811</v>
      </c>
      <c r="R545" s="10"/>
      <c r="S545" s="10" t="s">
        <v>811</v>
      </c>
      <c r="T545" s="10" t="s">
        <v>811</v>
      </c>
      <c r="U545" s="10" t="s">
        <v>811</v>
      </c>
      <c r="V545" s="10" t="s">
        <v>811</v>
      </c>
      <c r="W545" s="10" t="s">
        <v>811</v>
      </c>
      <c r="X545" s="10" t="s">
        <v>811</v>
      </c>
      <c r="Y545" s="10" t="s">
        <v>811</v>
      </c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21">
        <f>SUMIF(I545:AY545,"x",I$4:$AY544)</f>
        <v>639900</v>
      </c>
      <c r="BA545" s="12">
        <v>0</v>
      </c>
      <c r="BB545" s="3" t="s">
        <v>898</v>
      </c>
    </row>
    <row r="546" spans="1:54" s="3" customFormat="1" ht="18" customHeight="1" x14ac:dyDescent="0.25">
      <c r="A546" s="8">
        <f t="shared" si="8"/>
        <v>542</v>
      </c>
      <c r="B546" s="24">
        <v>24071614</v>
      </c>
      <c r="C546" s="9" t="s">
        <v>549</v>
      </c>
      <c r="D546" s="10">
        <v>2002</v>
      </c>
      <c r="E546" s="10" t="s">
        <v>5</v>
      </c>
      <c r="F546" s="10" t="s">
        <v>7</v>
      </c>
      <c r="G546" s="11" t="s">
        <v>884</v>
      </c>
      <c r="H546" s="11" t="s">
        <v>875</v>
      </c>
      <c r="I546" s="10" t="s">
        <v>811</v>
      </c>
      <c r="J546" s="10" t="s">
        <v>811</v>
      </c>
      <c r="K546" s="10" t="s">
        <v>811</v>
      </c>
      <c r="L546" s="10"/>
      <c r="M546" s="10" t="s">
        <v>811</v>
      </c>
      <c r="N546" s="10" t="s">
        <v>811</v>
      </c>
      <c r="O546" s="10" t="s">
        <v>811</v>
      </c>
      <c r="P546" s="10"/>
      <c r="Q546" s="10" t="s">
        <v>811</v>
      </c>
      <c r="R546" s="10"/>
      <c r="S546" s="10" t="s">
        <v>811</v>
      </c>
      <c r="T546" s="10" t="s">
        <v>811</v>
      </c>
      <c r="U546" s="10" t="s">
        <v>811</v>
      </c>
      <c r="V546" s="10" t="s">
        <v>811</v>
      </c>
      <c r="W546" s="10" t="s">
        <v>811</v>
      </c>
      <c r="X546" s="10" t="s">
        <v>811</v>
      </c>
      <c r="Y546" s="10" t="s">
        <v>811</v>
      </c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21">
        <f>SUMIF(I546:AY546,"x",I$4:$AY545)</f>
        <v>639900</v>
      </c>
      <c r="BA546" s="12">
        <v>0</v>
      </c>
      <c r="BB546" s="3" t="s">
        <v>898</v>
      </c>
    </row>
    <row r="547" spans="1:54" s="3" customFormat="1" ht="18" customHeight="1" x14ac:dyDescent="0.25">
      <c r="A547" s="8">
        <f t="shared" si="8"/>
        <v>543</v>
      </c>
      <c r="B547" s="24">
        <v>2112176</v>
      </c>
      <c r="C547" s="9" t="s">
        <v>44</v>
      </c>
      <c r="D547" s="10">
        <v>1999</v>
      </c>
      <c r="E547" s="10" t="s">
        <v>5</v>
      </c>
      <c r="F547" s="14" t="s">
        <v>7</v>
      </c>
      <c r="G547" s="11" t="s">
        <v>884</v>
      </c>
      <c r="H547" s="11" t="s">
        <v>875</v>
      </c>
      <c r="I547" s="10" t="s">
        <v>811</v>
      </c>
      <c r="J547" s="10" t="s">
        <v>811</v>
      </c>
      <c r="K547" s="10" t="s">
        <v>811</v>
      </c>
      <c r="L547" s="10"/>
      <c r="M547" s="10" t="s">
        <v>811</v>
      </c>
      <c r="N547" s="10" t="s">
        <v>811</v>
      </c>
      <c r="O547" s="10" t="s">
        <v>811</v>
      </c>
      <c r="P547" s="10"/>
      <c r="Q547" s="10" t="s">
        <v>811</v>
      </c>
      <c r="R547" s="10"/>
      <c r="S547" s="10" t="s">
        <v>811</v>
      </c>
      <c r="T547" s="10" t="s">
        <v>811</v>
      </c>
      <c r="U547" s="10" t="s">
        <v>811</v>
      </c>
      <c r="V547" s="10" t="s">
        <v>811</v>
      </c>
      <c r="W547" s="10" t="s">
        <v>811</v>
      </c>
      <c r="X547" s="10" t="s">
        <v>811</v>
      </c>
      <c r="Y547" s="10" t="s">
        <v>811</v>
      </c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21">
        <f>SUMIF(I547:AY547,"x",I$4:$AY546)</f>
        <v>639900</v>
      </c>
      <c r="BA547" s="12">
        <v>0</v>
      </c>
      <c r="BB547" s="3" t="s">
        <v>898</v>
      </c>
    </row>
    <row r="548" spans="1:54" s="3" customFormat="1" ht="18" customHeight="1" x14ac:dyDescent="0.25">
      <c r="A548" s="8">
        <f t="shared" si="8"/>
        <v>544</v>
      </c>
      <c r="B548" s="24">
        <v>1903432</v>
      </c>
      <c r="C548" s="9" t="s">
        <v>550</v>
      </c>
      <c r="D548" s="10">
        <v>1996</v>
      </c>
      <c r="E548" s="10" t="s">
        <v>5</v>
      </c>
      <c r="F548" s="10" t="s">
        <v>7</v>
      </c>
      <c r="G548" s="11" t="s">
        <v>884</v>
      </c>
      <c r="H548" s="11" t="s">
        <v>875</v>
      </c>
      <c r="I548" s="10" t="s">
        <v>811</v>
      </c>
      <c r="J548" s="10" t="s">
        <v>811</v>
      </c>
      <c r="K548" s="10" t="s">
        <v>811</v>
      </c>
      <c r="L548" s="10"/>
      <c r="M548" s="10" t="s">
        <v>811</v>
      </c>
      <c r="N548" s="10" t="s">
        <v>811</v>
      </c>
      <c r="O548" s="10" t="s">
        <v>811</v>
      </c>
      <c r="P548" s="10"/>
      <c r="Q548" s="10" t="s">
        <v>811</v>
      </c>
      <c r="R548" s="10"/>
      <c r="S548" s="10" t="s">
        <v>811</v>
      </c>
      <c r="T548" s="10" t="s">
        <v>811</v>
      </c>
      <c r="U548" s="10" t="s">
        <v>811</v>
      </c>
      <c r="V548" s="10" t="s">
        <v>811</v>
      </c>
      <c r="W548" s="10" t="s">
        <v>811</v>
      </c>
      <c r="X548" s="10" t="s">
        <v>811</v>
      </c>
      <c r="Y548" s="10" t="s">
        <v>811</v>
      </c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21">
        <f>SUMIF(I548:AY548,"x",I$4:$AY547)</f>
        <v>639900</v>
      </c>
      <c r="BA548" s="12">
        <v>0</v>
      </c>
      <c r="BB548" s="3" t="s">
        <v>898</v>
      </c>
    </row>
    <row r="549" spans="1:54" s="3" customFormat="1" ht="18" customHeight="1" x14ac:dyDescent="0.25">
      <c r="A549" s="8">
        <f t="shared" si="8"/>
        <v>545</v>
      </c>
      <c r="B549" s="24">
        <v>22031672</v>
      </c>
      <c r="C549" s="9" t="s">
        <v>551</v>
      </c>
      <c r="D549" s="10">
        <v>1991</v>
      </c>
      <c r="E549" s="10" t="s">
        <v>3</v>
      </c>
      <c r="F549" s="10" t="s">
        <v>7</v>
      </c>
      <c r="G549" s="11" t="s">
        <v>884</v>
      </c>
      <c r="H549" s="11" t="s">
        <v>875</v>
      </c>
      <c r="I549" s="10" t="s">
        <v>811</v>
      </c>
      <c r="J549" s="10"/>
      <c r="K549" s="10"/>
      <c r="L549" s="10"/>
      <c r="M549" s="10"/>
      <c r="N549" s="10" t="s">
        <v>811</v>
      </c>
      <c r="O549" s="10" t="s">
        <v>811</v>
      </c>
      <c r="P549" s="10"/>
      <c r="Q549" s="10" t="s">
        <v>811</v>
      </c>
      <c r="R549" s="10"/>
      <c r="S549" s="10" t="s">
        <v>811</v>
      </c>
      <c r="T549" s="10" t="s">
        <v>811</v>
      </c>
      <c r="U549" s="10" t="s">
        <v>811</v>
      </c>
      <c r="V549" s="10" t="s">
        <v>811</v>
      </c>
      <c r="W549" s="10" t="s">
        <v>811</v>
      </c>
      <c r="X549" s="10" t="s">
        <v>811</v>
      </c>
      <c r="Y549" s="10" t="s">
        <v>811</v>
      </c>
      <c r="Z549" s="10"/>
      <c r="AA549" s="10"/>
      <c r="AB549" s="10" t="s">
        <v>811</v>
      </c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21">
        <f>SUMIF(I549:AY549,"x",I$4:$AY548)</f>
        <v>585400</v>
      </c>
      <c r="BA549" s="12">
        <v>0</v>
      </c>
      <c r="BB549" s="3" t="s">
        <v>898</v>
      </c>
    </row>
    <row r="550" spans="1:54" s="3" customFormat="1" ht="18" customHeight="1" x14ac:dyDescent="0.25">
      <c r="A550" s="8">
        <f t="shared" si="8"/>
        <v>546</v>
      </c>
      <c r="B550" s="24">
        <v>24081459</v>
      </c>
      <c r="C550" s="9" t="s">
        <v>24</v>
      </c>
      <c r="D550" s="10">
        <v>2002</v>
      </c>
      <c r="E550" s="10" t="s">
        <v>5</v>
      </c>
      <c r="F550" s="14" t="s">
        <v>7</v>
      </c>
      <c r="G550" s="11" t="s">
        <v>884</v>
      </c>
      <c r="H550" s="11" t="s">
        <v>875</v>
      </c>
      <c r="I550" s="10"/>
      <c r="J550" s="10"/>
      <c r="K550" s="10"/>
      <c r="L550" s="10"/>
      <c r="M550" s="10" t="s">
        <v>811</v>
      </c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 t="s">
        <v>811</v>
      </c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21">
        <f>SUMIF(I550:AY550,"x",I$4:$AY549)</f>
        <v>134500</v>
      </c>
      <c r="BA550" s="15" t="s">
        <v>779</v>
      </c>
      <c r="BB550" s="3" t="s">
        <v>898</v>
      </c>
    </row>
    <row r="551" spans="1:54" s="3" customFormat="1" ht="18" customHeight="1" x14ac:dyDescent="0.25">
      <c r="A551" s="8">
        <f t="shared" si="8"/>
        <v>547</v>
      </c>
      <c r="B551" s="24">
        <v>1104052</v>
      </c>
      <c r="C551" s="9" t="s">
        <v>552</v>
      </c>
      <c r="D551" s="10">
        <v>1987</v>
      </c>
      <c r="E551" s="10" t="s">
        <v>5</v>
      </c>
      <c r="F551" s="14" t="s">
        <v>8</v>
      </c>
      <c r="G551" s="11" t="s">
        <v>884</v>
      </c>
      <c r="H551" s="11" t="s">
        <v>875</v>
      </c>
      <c r="I551" s="10" t="s">
        <v>811</v>
      </c>
      <c r="J551" s="10" t="s">
        <v>811</v>
      </c>
      <c r="K551" s="10" t="s">
        <v>811</v>
      </c>
      <c r="L551" s="10" t="s">
        <v>811</v>
      </c>
      <c r="M551" s="10" t="s">
        <v>811</v>
      </c>
      <c r="N551" s="10" t="s">
        <v>811</v>
      </c>
      <c r="O551" s="10" t="s">
        <v>811</v>
      </c>
      <c r="P551" s="10" t="s">
        <v>811</v>
      </c>
      <c r="Q551" s="10"/>
      <c r="R551" s="10"/>
      <c r="S551" s="10" t="s">
        <v>811</v>
      </c>
      <c r="T551" s="10" t="s">
        <v>811</v>
      </c>
      <c r="U551" s="10" t="s">
        <v>811</v>
      </c>
      <c r="V551" s="10" t="s">
        <v>811</v>
      </c>
      <c r="W551" s="10" t="s">
        <v>811</v>
      </c>
      <c r="X551" s="10" t="s">
        <v>811</v>
      </c>
      <c r="Y551" s="10" t="s">
        <v>811</v>
      </c>
      <c r="Z551" s="10" t="s">
        <v>811</v>
      </c>
      <c r="AA551" s="10" t="s">
        <v>811</v>
      </c>
      <c r="AB551" s="10" t="s">
        <v>811</v>
      </c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21">
        <f>SUMIF(I551:AY551,"x",I$4:$AY550)</f>
        <v>1028800</v>
      </c>
      <c r="BA551" s="12">
        <v>0</v>
      </c>
      <c r="BB551" s="3" t="s">
        <v>898</v>
      </c>
    </row>
    <row r="552" spans="1:54" s="3" customFormat="1" ht="18" customHeight="1" x14ac:dyDescent="0.25">
      <c r="A552" s="8">
        <f t="shared" si="8"/>
        <v>548</v>
      </c>
      <c r="B552" s="24">
        <v>1001021</v>
      </c>
      <c r="C552" s="9" t="s">
        <v>553</v>
      </c>
      <c r="D552" s="10">
        <v>1988</v>
      </c>
      <c r="E552" s="10" t="s">
        <v>5</v>
      </c>
      <c r="F552" s="10" t="s">
        <v>7</v>
      </c>
      <c r="G552" s="11" t="s">
        <v>884</v>
      </c>
      <c r="H552" s="11" t="s">
        <v>875</v>
      </c>
      <c r="I552" s="10" t="s">
        <v>811</v>
      </c>
      <c r="J552" s="10" t="s">
        <v>811</v>
      </c>
      <c r="K552" s="10" t="s">
        <v>811</v>
      </c>
      <c r="L552" s="10" t="s">
        <v>811</v>
      </c>
      <c r="M552" s="10" t="s">
        <v>811</v>
      </c>
      <c r="N552" s="10" t="s">
        <v>811</v>
      </c>
      <c r="O552" s="10" t="s">
        <v>811</v>
      </c>
      <c r="P552" s="10"/>
      <c r="Q552" s="10" t="s">
        <v>811</v>
      </c>
      <c r="R552" s="10"/>
      <c r="S552" s="10" t="s">
        <v>811</v>
      </c>
      <c r="T552" s="10" t="s">
        <v>811</v>
      </c>
      <c r="U552" s="10" t="s">
        <v>811</v>
      </c>
      <c r="V552" s="10" t="s">
        <v>811</v>
      </c>
      <c r="W552" s="10" t="s">
        <v>811</v>
      </c>
      <c r="X552" s="10" t="s">
        <v>811</v>
      </c>
      <c r="Y552" s="10" t="s">
        <v>811</v>
      </c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21">
        <f>SUMIF(I552:AY552,"x",I$4:$AY551)</f>
        <v>744900</v>
      </c>
      <c r="BA552" s="12">
        <v>0</v>
      </c>
      <c r="BB552" s="3" t="s">
        <v>898</v>
      </c>
    </row>
    <row r="553" spans="1:54" s="3" customFormat="1" ht="18" customHeight="1" x14ac:dyDescent="0.25">
      <c r="A553" s="8">
        <f t="shared" si="8"/>
        <v>549</v>
      </c>
      <c r="B553" s="24">
        <v>2405044</v>
      </c>
      <c r="C553" s="9" t="s">
        <v>554</v>
      </c>
      <c r="D553" s="10">
        <v>1998</v>
      </c>
      <c r="E553" s="10" t="s">
        <v>5</v>
      </c>
      <c r="F553" s="14" t="s">
        <v>7</v>
      </c>
      <c r="G553" s="11" t="s">
        <v>884</v>
      </c>
      <c r="H553" s="11" t="s">
        <v>875</v>
      </c>
      <c r="I553" s="10" t="s">
        <v>811</v>
      </c>
      <c r="J553" s="10" t="s">
        <v>811</v>
      </c>
      <c r="K553" s="10" t="s">
        <v>811</v>
      </c>
      <c r="L553" s="10" t="s">
        <v>811</v>
      </c>
      <c r="M553" s="10" t="s">
        <v>811</v>
      </c>
      <c r="N553" s="10" t="s">
        <v>811</v>
      </c>
      <c r="O553" s="10" t="s">
        <v>811</v>
      </c>
      <c r="P553" s="10"/>
      <c r="Q553" s="10" t="s">
        <v>811</v>
      </c>
      <c r="R553" s="10"/>
      <c r="S553" s="10" t="s">
        <v>811</v>
      </c>
      <c r="T553" s="10" t="s">
        <v>811</v>
      </c>
      <c r="U553" s="10" t="s">
        <v>811</v>
      </c>
      <c r="V553" s="10" t="s">
        <v>811</v>
      </c>
      <c r="W553" s="10" t="s">
        <v>811</v>
      </c>
      <c r="X553" s="10" t="s">
        <v>811</v>
      </c>
      <c r="Y553" s="10" t="s">
        <v>811</v>
      </c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21">
        <f>SUMIF(I553:AY553,"x",I$4:$AY552)</f>
        <v>744900</v>
      </c>
      <c r="BA553" s="12">
        <v>0</v>
      </c>
      <c r="BB553" s="3" t="s">
        <v>898</v>
      </c>
    </row>
    <row r="554" spans="1:54" s="3" customFormat="1" ht="18" customHeight="1" x14ac:dyDescent="0.25">
      <c r="A554" s="8">
        <f t="shared" si="8"/>
        <v>550</v>
      </c>
      <c r="B554" s="24">
        <v>2305425</v>
      </c>
      <c r="C554" s="9" t="s">
        <v>555</v>
      </c>
      <c r="D554" s="10">
        <v>1996</v>
      </c>
      <c r="E554" s="10" t="s">
        <v>5</v>
      </c>
      <c r="F554" s="10" t="s">
        <v>7</v>
      </c>
      <c r="G554" s="11" t="s">
        <v>884</v>
      </c>
      <c r="H554" s="11" t="s">
        <v>875</v>
      </c>
      <c r="I554" s="10" t="s">
        <v>811</v>
      </c>
      <c r="J554" s="10" t="s">
        <v>811</v>
      </c>
      <c r="K554" s="10" t="s">
        <v>811</v>
      </c>
      <c r="L554" s="10" t="s">
        <v>811</v>
      </c>
      <c r="M554" s="10" t="s">
        <v>811</v>
      </c>
      <c r="N554" s="10" t="s">
        <v>811</v>
      </c>
      <c r="O554" s="10" t="s">
        <v>811</v>
      </c>
      <c r="P554" s="10"/>
      <c r="Q554" s="10" t="s">
        <v>811</v>
      </c>
      <c r="R554" s="10"/>
      <c r="S554" s="10" t="s">
        <v>811</v>
      </c>
      <c r="T554" s="10" t="s">
        <v>811</v>
      </c>
      <c r="U554" s="10" t="s">
        <v>811</v>
      </c>
      <c r="V554" s="10" t="s">
        <v>811</v>
      </c>
      <c r="W554" s="10" t="s">
        <v>811</v>
      </c>
      <c r="X554" s="10" t="s">
        <v>811</v>
      </c>
      <c r="Y554" s="10" t="s">
        <v>811</v>
      </c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21">
        <f>SUMIF(I554:AY554,"x",I$4:$AY553)</f>
        <v>744900</v>
      </c>
      <c r="BA554" s="12">
        <v>0</v>
      </c>
      <c r="BB554" s="3" t="s">
        <v>898</v>
      </c>
    </row>
    <row r="555" spans="1:54" s="3" customFormat="1" ht="18" customHeight="1" x14ac:dyDescent="0.25">
      <c r="A555" s="8">
        <f t="shared" si="8"/>
        <v>551</v>
      </c>
      <c r="B555" s="24">
        <v>2403863</v>
      </c>
      <c r="C555" s="9" t="s">
        <v>765</v>
      </c>
      <c r="D555" s="10">
        <v>1993</v>
      </c>
      <c r="E555" s="10" t="s">
        <v>3</v>
      </c>
      <c r="F555" s="10" t="s">
        <v>7</v>
      </c>
      <c r="G555" s="11" t="s">
        <v>884</v>
      </c>
      <c r="H555" s="11" t="s">
        <v>875</v>
      </c>
      <c r="I555" s="10" t="s">
        <v>811</v>
      </c>
      <c r="J555" s="10"/>
      <c r="K555" s="10"/>
      <c r="L555" s="10"/>
      <c r="M555" s="10"/>
      <c r="N555" s="10" t="s">
        <v>811</v>
      </c>
      <c r="O555" s="10" t="s">
        <v>811</v>
      </c>
      <c r="P555" s="10"/>
      <c r="Q555" s="10" t="s">
        <v>811</v>
      </c>
      <c r="R555" s="10"/>
      <c r="S555" s="10" t="s">
        <v>811</v>
      </c>
      <c r="T555" s="10" t="s">
        <v>811</v>
      </c>
      <c r="U555" s="10" t="s">
        <v>811</v>
      </c>
      <c r="V555" s="10" t="s">
        <v>811</v>
      </c>
      <c r="W555" s="10" t="s">
        <v>811</v>
      </c>
      <c r="X555" s="10" t="s">
        <v>811</v>
      </c>
      <c r="Y555" s="10" t="s">
        <v>811</v>
      </c>
      <c r="Z555" s="10"/>
      <c r="AA555" s="10"/>
      <c r="AB555" s="10" t="s">
        <v>811</v>
      </c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21">
        <f>SUMIF(I555:AY555,"x",I$4:$AY554)</f>
        <v>585400</v>
      </c>
      <c r="BA555" s="12">
        <v>0</v>
      </c>
      <c r="BB555" s="3" t="s">
        <v>898</v>
      </c>
    </row>
    <row r="556" spans="1:54" s="3" customFormat="1" ht="18" customHeight="1" x14ac:dyDescent="0.25">
      <c r="A556" s="8">
        <f t="shared" si="8"/>
        <v>552</v>
      </c>
      <c r="B556" s="24">
        <v>1602113</v>
      </c>
      <c r="C556" s="9" t="s">
        <v>556</v>
      </c>
      <c r="D556" s="10">
        <v>1985</v>
      </c>
      <c r="E556" s="10" t="s">
        <v>5</v>
      </c>
      <c r="F556" s="10" t="s">
        <v>7</v>
      </c>
      <c r="G556" s="11" t="s">
        <v>840</v>
      </c>
      <c r="H556" s="11" t="s">
        <v>875</v>
      </c>
      <c r="I556" s="10" t="s">
        <v>811</v>
      </c>
      <c r="J556" s="10" t="s">
        <v>811</v>
      </c>
      <c r="K556" s="10" t="s">
        <v>811</v>
      </c>
      <c r="L556" s="10" t="s">
        <v>811</v>
      </c>
      <c r="M556" s="10" t="s">
        <v>811</v>
      </c>
      <c r="N556" s="10" t="s">
        <v>811</v>
      </c>
      <c r="O556" s="10" t="s">
        <v>811</v>
      </c>
      <c r="P556" s="10"/>
      <c r="Q556" s="10" t="s">
        <v>811</v>
      </c>
      <c r="R556" s="10"/>
      <c r="S556" s="10" t="s">
        <v>811</v>
      </c>
      <c r="T556" s="10" t="s">
        <v>811</v>
      </c>
      <c r="U556" s="10" t="s">
        <v>811</v>
      </c>
      <c r="V556" s="10" t="s">
        <v>811</v>
      </c>
      <c r="W556" s="10" t="s">
        <v>811</v>
      </c>
      <c r="X556" s="10" t="s">
        <v>811</v>
      </c>
      <c r="Y556" s="10" t="s">
        <v>811</v>
      </c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21">
        <f>SUMIF(I556:AY556,"x",I$4:$AY555)</f>
        <v>744900</v>
      </c>
      <c r="BA556" s="12">
        <v>0</v>
      </c>
      <c r="BB556" s="3" t="s">
        <v>898</v>
      </c>
    </row>
    <row r="557" spans="1:54" s="3" customFormat="1" ht="18" customHeight="1" x14ac:dyDescent="0.25">
      <c r="A557" s="8">
        <f t="shared" si="8"/>
        <v>553</v>
      </c>
      <c r="B557" s="24">
        <v>1312204</v>
      </c>
      <c r="C557" s="9" t="s">
        <v>557</v>
      </c>
      <c r="D557" s="10">
        <v>1990</v>
      </c>
      <c r="E557" s="10" t="s">
        <v>3</v>
      </c>
      <c r="F557" s="10" t="s">
        <v>8</v>
      </c>
      <c r="G557" s="11" t="s">
        <v>840</v>
      </c>
      <c r="H557" s="11" t="s">
        <v>875</v>
      </c>
      <c r="I557" s="10" t="s">
        <v>811</v>
      </c>
      <c r="J557" s="10"/>
      <c r="K557" s="10"/>
      <c r="L557" s="10"/>
      <c r="M557" s="10"/>
      <c r="N557" s="10" t="s">
        <v>811</v>
      </c>
      <c r="O557" s="10" t="s">
        <v>811</v>
      </c>
      <c r="P557" s="10" t="s">
        <v>811</v>
      </c>
      <c r="Q557" s="10"/>
      <c r="R557" s="10"/>
      <c r="S557" s="10" t="s">
        <v>811</v>
      </c>
      <c r="T557" s="10" t="s">
        <v>811</v>
      </c>
      <c r="U557" s="10" t="s">
        <v>811</v>
      </c>
      <c r="V557" s="10" t="s">
        <v>811</v>
      </c>
      <c r="W557" s="10" t="s">
        <v>811</v>
      </c>
      <c r="X557" s="10" t="s">
        <v>811</v>
      </c>
      <c r="Y557" s="10" t="s">
        <v>811</v>
      </c>
      <c r="Z557" s="10" t="s">
        <v>811</v>
      </c>
      <c r="AA557" s="10" t="s">
        <v>811</v>
      </c>
      <c r="AB557" s="10" t="s">
        <v>811</v>
      </c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21">
        <f>SUMIF(I557:AY557,"x",I$4:$AY556)</f>
        <v>869300</v>
      </c>
      <c r="BA557" s="12">
        <v>0</v>
      </c>
      <c r="BB557" s="3" t="s">
        <v>898</v>
      </c>
    </row>
    <row r="558" spans="1:54" s="3" customFormat="1" ht="18" customHeight="1" x14ac:dyDescent="0.25">
      <c r="A558" s="8">
        <f t="shared" si="8"/>
        <v>554</v>
      </c>
      <c r="B558" s="24">
        <v>23121645</v>
      </c>
      <c r="C558" s="9" t="s">
        <v>558</v>
      </c>
      <c r="D558" s="10">
        <v>1999</v>
      </c>
      <c r="E558" s="10" t="s">
        <v>3</v>
      </c>
      <c r="F558" s="14" t="s">
        <v>7</v>
      </c>
      <c r="G558" s="11" t="s">
        <v>840</v>
      </c>
      <c r="H558" s="11" t="s">
        <v>875</v>
      </c>
      <c r="I558" s="10" t="s">
        <v>811</v>
      </c>
      <c r="J558" s="10"/>
      <c r="K558" s="10"/>
      <c r="L558" s="10"/>
      <c r="M558" s="10"/>
      <c r="N558" s="10" t="s">
        <v>811</v>
      </c>
      <c r="O558" s="10" t="s">
        <v>811</v>
      </c>
      <c r="P558" s="10"/>
      <c r="Q558" s="10" t="s">
        <v>811</v>
      </c>
      <c r="R558" s="10"/>
      <c r="S558" s="10" t="s">
        <v>811</v>
      </c>
      <c r="T558" s="10" t="s">
        <v>811</v>
      </c>
      <c r="U558" s="10" t="s">
        <v>811</v>
      </c>
      <c r="V558" s="10" t="s">
        <v>811</v>
      </c>
      <c r="W558" s="10" t="s">
        <v>811</v>
      </c>
      <c r="X558" s="10" t="s">
        <v>811</v>
      </c>
      <c r="Y558" s="10" t="s">
        <v>811</v>
      </c>
      <c r="Z558" s="10"/>
      <c r="AA558" s="10"/>
      <c r="AB558" s="10" t="s">
        <v>811</v>
      </c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21">
        <f>SUMIF(I558:AY558,"x",I$4:$AY557)</f>
        <v>585400</v>
      </c>
      <c r="BA558" s="12">
        <v>0</v>
      </c>
      <c r="BB558" s="3" t="s">
        <v>898</v>
      </c>
    </row>
    <row r="559" spans="1:54" s="3" customFormat="1" ht="18" customHeight="1" x14ac:dyDescent="0.25">
      <c r="A559" s="8">
        <f t="shared" si="8"/>
        <v>555</v>
      </c>
      <c r="B559" s="24">
        <v>2403739</v>
      </c>
      <c r="C559" s="9" t="s">
        <v>559</v>
      </c>
      <c r="D559" s="10">
        <v>2000</v>
      </c>
      <c r="E559" s="10" t="s">
        <v>5</v>
      </c>
      <c r="F559" s="14" t="s">
        <v>7</v>
      </c>
      <c r="G559" s="11" t="s">
        <v>840</v>
      </c>
      <c r="H559" s="11" t="s">
        <v>875</v>
      </c>
      <c r="I559" s="10" t="s">
        <v>811</v>
      </c>
      <c r="J559" s="10" t="s">
        <v>811</v>
      </c>
      <c r="K559" s="10" t="s">
        <v>811</v>
      </c>
      <c r="L559" s="10"/>
      <c r="M559" s="10" t="s">
        <v>811</v>
      </c>
      <c r="N559" s="10" t="s">
        <v>811</v>
      </c>
      <c r="O559" s="10" t="s">
        <v>811</v>
      </c>
      <c r="P559" s="10"/>
      <c r="Q559" s="10" t="s">
        <v>811</v>
      </c>
      <c r="R559" s="10"/>
      <c r="S559" s="10" t="s">
        <v>811</v>
      </c>
      <c r="T559" s="10" t="s">
        <v>811</v>
      </c>
      <c r="U559" s="10" t="s">
        <v>811</v>
      </c>
      <c r="V559" s="10" t="s">
        <v>811</v>
      </c>
      <c r="W559" s="10" t="s">
        <v>811</v>
      </c>
      <c r="X559" s="10" t="s">
        <v>811</v>
      </c>
      <c r="Y559" s="10" t="s">
        <v>811</v>
      </c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21">
        <f>SUMIF(I559:AY559,"x",I$4:$AY558)</f>
        <v>639900</v>
      </c>
      <c r="BA559" s="12">
        <v>0</v>
      </c>
      <c r="BB559" s="3" t="s">
        <v>898</v>
      </c>
    </row>
    <row r="560" spans="1:54" s="3" customFormat="1" ht="18" customHeight="1" x14ac:dyDescent="0.25">
      <c r="A560" s="8">
        <f t="shared" si="8"/>
        <v>556</v>
      </c>
      <c r="B560" s="24">
        <v>2009406</v>
      </c>
      <c r="C560" s="9" t="s">
        <v>560</v>
      </c>
      <c r="D560" s="10">
        <v>1995</v>
      </c>
      <c r="E560" s="10" t="s">
        <v>5</v>
      </c>
      <c r="F560" s="14" t="s">
        <v>7</v>
      </c>
      <c r="G560" s="11" t="s">
        <v>840</v>
      </c>
      <c r="H560" s="11" t="s">
        <v>875</v>
      </c>
      <c r="I560" s="10" t="s">
        <v>811</v>
      </c>
      <c r="J560" s="10" t="s">
        <v>811</v>
      </c>
      <c r="K560" s="10" t="s">
        <v>811</v>
      </c>
      <c r="L560" s="10" t="s">
        <v>811</v>
      </c>
      <c r="M560" s="10" t="s">
        <v>811</v>
      </c>
      <c r="N560" s="10" t="s">
        <v>811</v>
      </c>
      <c r="O560" s="10" t="s">
        <v>811</v>
      </c>
      <c r="P560" s="10"/>
      <c r="Q560" s="10" t="s">
        <v>811</v>
      </c>
      <c r="R560" s="10"/>
      <c r="S560" s="10" t="s">
        <v>811</v>
      </c>
      <c r="T560" s="10" t="s">
        <v>811</v>
      </c>
      <c r="U560" s="10" t="s">
        <v>811</v>
      </c>
      <c r="V560" s="10" t="s">
        <v>811</v>
      </c>
      <c r="W560" s="10" t="s">
        <v>811</v>
      </c>
      <c r="X560" s="10" t="s">
        <v>811</v>
      </c>
      <c r="Y560" s="10" t="s">
        <v>811</v>
      </c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21">
        <f>SUMIF(I560:AY560,"x",I$4:$AY559)</f>
        <v>744900</v>
      </c>
      <c r="BA560" s="12">
        <v>0</v>
      </c>
      <c r="BB560" s="3" t="s">
        <v>898</v>
      </c>
    </row>
    <row r="561" spans="1:54" s="3" customFormat="1" ht="18" customHeight="1" x14ac:dyDescent="0.25">
      <c r="A561" s="8">
        <f t="shared" si="8"/>
        <v>557</v>
      </c>
      <c r="B561" s="24">
        <v>2312239</v>
      </c>
      <c r="C561" s="9" t="s">
        <v>561</v>
      </c>
      <c r="D561" s="10">
        <v>2000</v>
      </c>
      <c r="E561" s="10" t="s">
        <v>5</v>
      </c>
      <c r="F561" s="10" t="s">
        <v>7</v>
      </c>
      <c r="G561" s="11" t="s">
        <v>840</v>
      </c>
      <c r="H561" s="11" t="s">
        <v>875</v>
      </c>
      <c r="I561" s="10" t="s">
        <v>811</v>
      </c>
      <c r="J561" s="10" t="s">
        <v>811</v>
      </c>
      <c r="K561" s="10" t="s">
        <v>811</v>
      </c>
      <c r="L561" s="10"/>
      <c r="M561" s="10" t="s">
        <v>811</v>
      </c>
      <c r="N561" s="10" t="s">
        <v>811</v>
      </c>
      <c r="O561" s="10" t="s">
        <v>811</v>
      </c>
      <c r="P561" s="10"/>
      <c r="Q561" s="10" t="s">
        <v>811</v>
      </c>
      <c r="R561" s="10"/>
      <c r="S561" s="10" t="s">
        <v>811</v>
      </c>
      <c r="T561" s="10" t="s">
        <v>811</v>
      </c>
      <c r="U561" s="10" t="s">
        <v>811</v>
      </c>
      <c r="V561" s="10" t="s">
        <v>811</v>
      </c>
      <c r="W561" s="10" t="s">
        <v>811</v>
      </c>
      <c r="X561" s="10" t="s">
        <v>811</v>
      </c>
      <c r="Y561" s="10" t="s">
        <v>811</v>
      </c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21">
        <f>SUMIF(I561:AY561,"x",I$4:$AY560)</f>
        <v>639900</v>
      </c>
      <c r="BA561" s="12">
        <v>0</v>
      </c>
      <c r="BB561" s="3" t="s">
        <v>898</v>
      </c>
    </row>
    <row r="562" spans="1:54" s="3" customFormat="1" ht="18" customHeight="1" x14ac:dyDescent="0.25">
      <c r="A562" s="8">
        <f t="shared" si="8"/>
        <v>558</v>
      </c>
      <c r="B562" s="24">
        <v>1805113</v>
      </c>
      <c r="C562" s="9" t="s">
        <v>25</v>
      </c>
      <c r="D562" s="10">
        <v>1996</v>
      </c>
      <c r="E562" s="10" t="s">
        <v>5</v>
      </c>
      <c r="F562" s="10" t="s">
        <v>7</v>
      </c>
      <c r="G562" s="11" t="s">
        <v>840</v>
      </c>
      <c r="H562" s="11" t="s">
        <v>875</v>
      </c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21">
        <f>SUMIF(I562:AY562,"x",I$4:$AY561)</f>
        <v>0</v>
      </c>
      <c r="BA562" s="15" t="s">
        <v>835</v>
      </c>
      <c r="BB562" s="3" t="s">
        <v>898</v>
      </c>
    </row>
    <row r="563" spans="1:54" s="3" customFormat="1" ht="18" customHeight="1" x14ac:dyDescent="0.25">
      <c r="A563" s="8">
        <f t="shared" si="8"/>
        <v>559</v>
      </c>
      <c r="B563" s="24">
        <v>2407486</v>
      </c>
      <c r="C563" s="9" t="s">
        <v>562</v>
      </c>
      <c r="D563" s="10">
        <v>2001</v>
      </c>
      <c r="E563" s="10" t="s">
        <v>5</v>
      </c>
      <c r="F563" s="10" t="s">
        <v>7</v>
      </c>
      <c r="G563" s="11" t="s">
        <v>840</v>
      </c>
      <c r="H563" s="11" t="s">
        <v>875</v>
      </c>
      <c r="I563" s="10" t="s">
        <v>811</v>
      </c>
      <c r="J563" s="10" t="s">
        <v>811</v>
      </c>
      <c r="K563" s="10" t="s">
        <v>811</v>
      </c>
      <c r="L563" s="10" t="s">
        <v>811</v>
      </c>
      <c r="M563" s="10" t="s">
        <v>811</v>
      </c>
      <c r="N563" s="10" t="s">
        <v>811</v>
      </c>
      <c r="O563" s="10" t="s">
        <v>811</v>
      </c>
      <c r="P563" s="10"/>
      <c r="Q563" s="10" t="s">
        <v>811</v>
      </c>
      <c r="R563" s="10"/>
      <c r="S563" s="10" t="s">
        <v>811</v>
      </c>
      <c r="T563" s="10" t="s">
        <v>811</v>
      </c>
      <c r="U563" s="10" t="s">
        <v>811</v>
      </c>
      <c r="V563" s="10" t="s">
        <v>811</v>
      </c>
      <c r="W563" s="10" t="s">
        <v>811</v>
      </c>
      <c r="X563" s="10" t="s">
        <v>811</v>
      </c>
      <c r="Y563" s="10" t="s">
        <v>811</v>
      </c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21">
        <f>SUMIF(I563:AY563,"x",I$4:$AY562)</f>
        <v>744900</v>
      </c>
      <c r="BA563" s="12">
        <v>0</v>
      </c>
      <c r="BB563" s="3" t="s">
        <v>898</v>
      </c>
    </row>
    <row r="564" spans="1:54" s="3" customFormat="1" ht="18" customHeight="1" x14ac:dyDescent="0.25">
      <c r="A564" s="8">
        <f t="shared" si="8"/>
        <v>560</v>
      </c>
      <c r="B564" s="24">
        <v>23111862</v>
      </c>
      <c r="C564" s="9" t="s">
        <v>563</v>
      </c>
      <c r="D564" s="10">
        <v>2001</v>
      </c>
      <c r="E564" s="10" t="s">
        <v>3</v>
      </c>
      <c r="F564" s="14" t="s">
        <v>7</v>
      </c>
      <c r="G564" s="11" t="s">
        <v>840</v>
      </c>
      <c r="H564" s="11" t="s">
        <v>875</v>
      </c>
      <c r="I564" s="10" t="s">
        <v>811</v>
      </c>
      <c r="J564" s="10"/>
      <c r="K564" s="10"/>
      <c r="L564" s="10"/>
      <c r="M564" s="10"/>
      <c r="N564" s="10" t="s">
        <v>811</v>
      </c>
      <c r="O564" s="10" t="s">
        <v>811</v>
      </c>
      <c r="P564" s="10"/>
      <c r="Q564" s="10" t="s">
        <v>811</v>
      </c>
      <c r="R564" s="10"/>
      <c r="S564" s="10" t="s">
        <v>811</v>
      </c>
      <c r="T564" s="10" t="s">
        <v>811</v>
      </c>
      <c r="U564" s="10" t="s">
        <v>811</v>
      </c>
      <c r="V564" s="10" t="s">
        <v>811</v>
      </c>
      <c r="W564" s="10" t="s">
        <v>811</v>
      </c>
      <c r="X564" s="10" t="s">
        <v>811</v>
      </c>
      <c r="Y564" s="10" t="s">
        <v>811</v>
      </c>
      <c r="Z564" s="10"/>
      <c r="AA564" s="10"/>
      <c r="AB564" s="10" t="s">
        <v>811</v>
      </c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21">
        <f>SUMIF(I564:AY564,"x",I$4:$AY563)</f>
        <v>585400</v>
      </c>
      <c r="BA564" s="12">
        <v>0</v>
      </c>
      <c r="BB564" s="3" t="s">
        <v>898</v>
      </c>
    </row>
    <row r="565" spans="1:54" s="3" customFormat="1" ht="18" customHeight="1" x14ac:dyDescent="0.25">
      <c r="A565" s="8">
        <f t="shared" si="8"/>
        <v>561</v>
      </c>
      <c r="B565" s="24">
        <v>1510089</v>
      </c>
      <c r="C565" s="9" t="s">
        <v>766</v>
      </c>
      <c r="D565" s="10">
        <v>1991</v>
      </c>
      <c r="E565" s="10" t="s">
        <v>3</v>
      </c>
      <c r="F565" s="14" t="s">
        <v>7</v>
      </c>
      <c r="G565" s="11" t="s">
        <v>840</v>
      </c>
      <c r="H565" s="11" t="s">
        <v>875</v>
      </c>
      <c r="I565" s="10" t="s">
        <v>811</v>
      </c>
      <c r="J565" s="10"/>
      <c r="K565" s="10"/>
      <c r="L565" s="10"/>
      <c r="M565" s="10"/>
      <c r="N565" s="10" t="s">
        <v>811</v>
      </c>
      <c r="O565" s="10" t="s">
        <v>811</v>
      </c>
      <c r="P565" s="10"/>
      <c r="Q565" s="10" t="s">
        <v>811</v>
      </c>
      <c r="R565" s="10"/>
      <c r="S565" s="10" t="s">
        <v>811</v>
      </c>
      <c r="T565" s="10" t="s">
        <v>811</v>
      </c>
      <c r="U565" s="10" t="s">
        <v>811</v>
      </c>
      <c r="V565" s="10" t="s">
        <v>811</v>
      </c>
      <c r="W565" s="10" t="s">
        <v>811</v>
      </c>
      <c r="X565" s="10" t="s">
        <v>811</v>
      </c>
      <c r="Y565" s="10" t="s">
        <v>811</v>
      </c>
      <c r="Z565" s="10"/>
      <c r="AA565" s="10"/>
      <c r="AB565" s="10" t="s">
        <v>811</v>
      </c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21">
        <f>SUMIF(I565:AY565,"x",I$4:$AY564)</f>
        <v>585400</v>
      </c>
      <c r="BA565" s="12">
        <v>0</v>
      </c>
      <c r="BB565" s="3" t="s">
        <v>898</v>
      </c>
    </row>
    <row r="566" spans="1:54" s="3" customFormat="1" ht="18" customHeight="1" x14ac:dyDescent="0.25">
      <c r="A566" s="8">
        <f t="shared" si="8"/>
        <v>562</v>
      </c>
      <c r="B566" s="24">
        <v>2310721</v>
      </c>
      <c r="C566" s="9" t="s">
        <v>564</v>
      </c>
      <c r="D566" s="10">
        <v>1999</v>
      </c>
      <c r="E566" s="10" t="s">
        <v>5</v>
      </c>
      <c r="F566" s="10" t="s">
        <v>7</v>
      </c>
      <c r="G566" s="11" t="s">
        <v>840</v>
      </c>
      <c r="H566" s="11" t="s">
        <v>875</v>
      </c>
      <c r="I566" s="10" t="s">
        <v>811</v>
      </c>
      <c r="J566" s="10" t="s">
        <v>811</v>
      </c>
      <c r="K566" s="10" t="s">
        <v>811</v>
      </c>
      <c r="L566" s="10"/>
      <c r="M566" s="10" t="s">
        <v>811</v>
      </c>
      <c r="N566" s="10" t="s">
        <v>811</v>
      </c>
      <c r="O566" s="10" t="s">
        <v>811</v>
      </c>
      <c r="P566" s="10"/>
      <c r="Q566" s="10" t="s">
        <v>811</v>
      </c>
      <c r="R566" s="10"/>
      <c r="S566" s="10" t="s">
        <v>811</v>
      </c>
      <c r="T566" s="10" t="s">
        <v>811</v>
      </c>
      <c r="U566" s="10" t="s">
        <v>811</v>
      </c>
      <c r="V566" s="10" t="s">
        <v>811</v>
      </c>
      <c r="W566" s="10" t="s">
        <v>811</v>
      </c>
      <c r="X566" s="10" t="s">
        <v>811</v>
      </c>
      <c r="Y566" s="10" t="s">
        <v>811</v>
      </c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21">
        <f>SUMIF(I566:AY566,"x",I$4:$AY565)</f>
        <v>639900</v>
      </c>
      <c r="BA566" s="15" t="s">
        <v>771</v>
      </c>
      <c r="BB566" s="3" t="s">
        <v>898</v>
      </c>
    </row>
    <row r="567" spans="1:54" s="3" customFormat="1" ht="18" customHeight="1" x14ac:dyDescent="0.25">
      <c r="A567" s="8">
        <f t="shared" si="8"/>
        <v>563</v>
      </c>
      <c r="B567" s="24">
        <v>23121649</v>
      </c>
      <c r="C567" s="9" t="s">
        <v>565</v>
      </c>
      <c r="D567" s="10">
        <v>1995</v>
      </c>
      <c r="E567" s="10" t="s">
        <v>3</v>
      </c>
      <c r="F567" s="14" t="s">
        <v>7</v>
      </c>
      <c r="G567" s="11" t="s">
        <v>840</v>
      </c>
      <c r="H567" s="11" t="s">
        <v>875</v>
      </c>
      <c r="I567" s="10" t="s">
        <v>811</v>
      </c>
      <c r="J567" s="10"/>
      <c r="K567" s="10"/>
      <c r="L567" s="10"/>
      <c r="M567" s="10"/>
      <c r="N567" s="10" t="s">
        <v>811</v>
      </c>
      <c r="O567" s="10" t="s">
        <v>811</v>
      </c>
      <c r="P567" s="10"/>
      <c r="Q567" s="10" t="s">
        <v>811</v>
      </c>
      <c r="R567" s="10"/>
      <c r="S567" s="10" t="s">
        <v>811</v>
      </c>
      <c r="T567" s="10" t="s">
        <v>811</v>
      </c>
      <c r="U567" s="10" t="s">
        <v>811</v>
      </c>
      <c r="V567" s="10" t="s">
        <v>811</v>
      </c>
      <c r="W567" s="10" t="s">
        <v>811</v>
      </c>
      <c r="X567" s="10" t="s">
        <v>811</v>
      </c>
      <c r="Y567" s="10" t="s">
        <v>811</v>
      </c>
      <c r="Z567" s="10"/>
      <c r="AA567" s="10"/>
      <c r="AB567" s="10" t="s">
        <v>811</v>
      </c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21">
        <f>SUMIF(I567:AY567,"x",I$4:$AY566)</f>
        <v>585400</v>
      </c>
      <c r="BA567" s="12">
        <v>0</v>
      </c>
      <c r="BB567" s="3" t="s">
        <v>898</v>
      </c>
    </row>
    <row r="568" spans="1:54" s="3" customFormat="1" ht="18" customHeight="1" x14ac:dyDescent="0.25">
      <c r="A568" s="8">
        <f t="shared" si="8"/>
        <v>564</v>
      </c>
      <c r="B568" s="24">
        <v>1907607</v>
      </c>
      <c r="C568" s="9" t="s">
        <v>566</v>
      </c>
      <c r="D568" s="10">
        <v>1997</v>
      </c>
      <c r="E568" s="10" t="s">
        <v>3</v>
      </c>
      <c r="F568" s="10" t="s">
        <v>7</v>
      </c>
      <c r="G568" s="11" t="s">
        <v>840</v>
      </c>
      <c r="H568" s="11" t="s">
        <v>875</v>
      </c>
      <c r="I568" s="10" t="s">
        <v>811</v>
      </c>
      <c r="J568" s="10"/>
      <c r="K568" s="10"/>
      <c r="L568" s="10"/>
      <c r="M568" s="10"/>
      <c r="N568" s="10" t="s">
        <v>811</v>
      </c>
      <c r="O568" s="10" t="s">
        <v>811</v>
      </c>
      <c r="P568" s="10"/>
      <c r="Q568" s="10" t="s">
        <v>811</v>
      </c>
      <c r="R568" s="10"/>
      <c r="S568" s="10" t="s">
        <v>811</v>
      </c>
      <c r="T568" s="10" t="s">
        <v>811</v>
      </c>
      <c r="U568" s="10" t="s">
        <v>811</v>
      </c>
      <c r="V568" s="10" t="s">
        <v>811</v>
      </c>
      <c r="W568" s="10" t="s">
        <v>811</v>
      </c>
      <c r="X568" s="10" t="s">
        <v>811</v>
      </c>
      <c r="Y568" s="10" t="s">
        <v>811</v>
      </c>
      <c r="Z568" s="10"/>
      <c r="AA568" s="10"/>
      <c r="AB568" s="10" t="s">
        <v>811</v>
      </c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21">
        <f>SUMIF(I568:AY568,"x",I$4:$AY567)</f>
        <v>585400</v>
      </c>
      <c r="BA568" s="12">
        <v>0</v>
      </c>
      <c r="BB568" s="3" t="s">
        <v>898</v>
      </c>
    </row>
    <row r="569" spans="1:54" s="3" customFormat="1" ht="18" customHeight="1" x14ac:dyDescent="0.25">
      <c r="A569" s="8">
        <f t="shared" si="8"/>
        <v>565</v>
      </c>
      <c r="B569" s="24">
        <v>24051591</v>
      </c>
      <c r="C569" s="9" t="s">
        <v>567</v>
      </c>
      <c r="D569" s="10">
        <v>1989</v>
      </c>
      <c r="E569" s="10" t="s">
        <v>3</v>
      </c>
      <c r="F569" s="10" t="s">
        <v>7</v>
      </c>
      <c r="G569" s="11" t="s">
        <v>840</v>
      </c>
      <c r="H569" s="11" t="s">
        <v>875</v>
      </c>
      <c r="I569" s="10" t="s">
        <v>811</v>
      </c>
      <c r="J569" s="10"/>
      <c r="K569" s="10"/>
      <c r="L569" s="10"/>
      <c r="M569" s="10"/>
      <c r="N569" s="10" t="s">
        <v>811</v>
      </c>
      <c r="O569" s="10" t="s">
        <v>811</v>
      </c>
      <c r="P569" s="10"/>
      <c r="Q569" s="10" t="s">
        <v>811</v>
      </c>
      <c r="R569" s="10"/>
      <c r="S569" s="10" t="s">
        <v>811</v>
      </c>
      <c r="T569" s="10" t="s">
        <v>811</v>
      </c>
      <c r="U569" s="10" t="s">
        <v>811</v>
      </c>
      <c r="V569" s="10" t="s">
        <v>811</v>
      </c>
      <c r="W569" s="10" t="s">
        <v>811</v>
      </c>
      <c r="X569" s="10" t="s">
        <v>811</v>
      </c>
      <c r="Y569" s="10" t="s">
        <v>811</v>
      </c>
      <c r="Z569" s="10"/>
      <c r="AA569" s="10"/>
      <c r="AB569" s="10" t="s">
        <v>811</v>
      </c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21">
        <f>SUMIF(I569:AY569,"x",I$4:$AY568)</f>
        <v>585400</v>
      </c>
      <c r="BA569" s="12">
        <v>0</v>
      </c>
      <c r="BB569" s="3" t="s">
        <v>898</v>
      </c>
    </row>
    <row r="570" spans="1:54" s="3" customFormat="1" ht="18" customHeight="1" x14ac:dyDescent="0.25">
      <c r="A570" s="8">
        <f t="shared" si="8"/>
        <v>566</v>
      </c>
      <c r="B570" s="24">
        <v>2403526</v>
      </c>
      <c r="C570" s="9" t="s">
        <v>568</v>
      </c>
      <c r="D570" s="10">
        <v>2001</v>
      </c>
      <c r="E570" s="10" t="s">
        <v>3</v>
      </c>
      <c r="F570" s="10" t="s">
        <v>7</v>
      </c>
      <c r="G570" s="11" t="s">
        <v>840</v>
      </c>
      <c r="H570" s="11" t="s">
        <v>875</v>
      </c>
      <c r="I570" s="10" t="s">
        <v>811</v>
      </c>
      <c r="J570" s="10"/>
      <c r="K570" s="10"/>
      <c r="L570" s="10"/>
      <c r="M570" s="10"/>
      <c r="N570" s="10" t="s">
        <v>811</v>
      </c>
      <c r="O570" s="10" t="s">
        <v>811</v>
      </c>
      <c r="P570" s="10"/>
      <c r="Q570" s="10" t="s">
        <v>811</v>
      </c>
      <c r="R570" s="10"/>
      <c r="S570" s="10" t="s">
        <v>811</v>
      </c>
      <c r="T570" s="10" t="s">
        <v>811</v>
      </c>
      <c r="U570" s="10" t="s">
        <v>811</v>
      </c>
      <c r="V570" s="10" t="s">
        <v>811</v>
      </c>
      <c r="W570" s="10" t="s">
        <v>811</v>
      </c>
      <c r="X570" s="10" t="s">
        <v>811</v>
      </c>
      <c r="Y570" s="10" t="s">
        <v>811</v>
      </c>
      <c r="Z570" s="10"/>
      <c r="AA570" s="10"/>
      <c r="AB570" s="10" t="s">
        <v>811</v>
      </c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21">
        <f>SUMIF(I570:AY570,"x",I$4:$AY569)</f>
        <v>585400</v>
      </c>
      <c r="BA570" s="12">
        <v>0</v>
      </c>
      <c r="BB570" s="3" t="s">
        <v>898</v>
      </c>
    </row>
    <row r="571" spans="1:54" s="3" customFormat="1" ht="18" customHeight="1" x14ac:dyDescent="0.25">
      <c r="A571" s="8">
        <f t="shared" si="8"/>
        <v>567</v>
      </c>
      <c r="B571" s="24">
        <v>2205519</v>
      </c>
      <c r="C571" s="9" t="s">
        <v>569</v>
      </c>
      <c r="D571" s="10">
        <v>1999</v>
      </c>
      <c r="E571" s="10" t="s">
        <v>3</v>
      </c>
      <c r="F571" s="10" t="s">
        <v>7</v>
      </c>
      <c r="G571" s="11" t="s">
        <v>840</v>
      </c>
      <c r="H571" s="11" t="s">
        <v>875</v>
      </c>
      <c r="I571" s="10" t="s">
        <v>811</v>
      </c>
      <c r="J571" s="10"/>
      <c r="K571" s="10"/>
      <c r="L571" s="10"/>
      <c r="M571" s="10"/>
      <c r="N571" s="10" t="s">
        <v>811</v>
      </c>
      <c r="O571" s="10" t="s">
        <v>811</v>
      </c>
      <c r="P571" s="10"/>
      <c r="Q571" s="10" t="s">
        <v>811</v>
      </c>
      <c r="R571" s="10"/>
      <c r="S571" s="10" t="s">
        <v>811</v>
      </c>
      <c r="T571" s="10" t="s">
        <v>811</v>
      </c>
      <c r="U571" s="10" t="s">
        <v>811</v>
      </c>
      <c r="V571" s="10" t="s">
        <v>811</v>
      </c>
      <c r="W571" s="10" t="s">
        <v>811</v>
      </c>
      <c r="X571" s="10" t="s">
        <v>811</v>
      </c>
      <c r="Y571" s="10" t="s">
        <v>811</v>
      </c>
      <c r="Z571" s="10"/>
      <c r="AA571" s="10"/>
      <c r="AB571" s="10" t="s">
        <v>811</v>
      </c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21">
        <f>SUMIF(I571:AY571,"x",I$4:$AY570)</f>
        <v>585400</v>
      </c>
      <c r="BA571" s="12">
        <v>0</v>
      </c>
      <c r="BB571" s="3" t="s">
        <v>898</v>
      </c>
    </row>
    <row r="572" spans="1:54" s="3" customFormat="1" ht="18" customHeight="1" x14ac:dyDescent="0.25">
      <c r="A572" s="8">
        <f t="shared" si="8"/>
        <v>568</v>
      </c>
      <c r="B572" s="24">
        <v>2311467</v>
      </c>
      <c r="C572" s="9" t="s">
        <v>570</v>
      </c>
      <c r="D572" s="10">
        <v>2000</v>
      </c>
      <c r="E572" s="10" t="s">
        <v>5</v>
      </c>
      <c r="F572" s="14" t="s">
        <v>7</v>
      </c>
      <c r="G572" s="11" t="s">
        <v>840</v>
      </c>
      <c r="H572" s="11" t="s">
        <v>875</v>
      </c>
      <c r="I572" s="10" t="s">
        <v>811</v>
      </c>
      <c r="J572" s="10" t="s">
        <v>811</v>
      </c>
      <c r="K572" s="10" t="s">
        <v>811</v>
      </c>
      <c r="L572" s="10"/>
      <c r="M572" s="10" t="s">
        <v>811</v>
      </c>
      <c r="N572" s="10" t="s">
        <v>811</v>
      </c>
      <c r="O572" s="10" t="s">
        <v>811</v>
      </c>
      <c r="P572" s="10"/>
      <c r="Q572" s="10" t="s">
        <v>811</v>
      </c>
      <c r="R572" s="10"/>
      <c r="S572" s="10" t="s">
        <v>811</v>
      </c>
      <c r="T572" s="10" t="s">
        <v>811</v>
      </c>
      <c r="U572" s="10" t="s">
        <v>811</v>
      </c>
      <c r="V572" s="10" t="s">
        <v>811</v>
      </c>
      <c r="W572" s="10" t="s">
        <v>811</v>
      </c>
      <c r="X572" s="10" t="s">
        <v>811</v>
      </c>
      <c r="Y572" s="10" t="s">
        <v>811</v>
      </c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21">
        <f>SUMIF(I572:AY572,"x",I$4:$AY571)</f>
        <v>639900</v>
      </c>
      <c r="BA572" s="12">
        <v>0</v>
      </c>
      <c r="BB572" s="3" t="s">
        <v>898</v>
      </c>
    </row>
    <row r="573" spans="1:54" s="3" customFormat="1" ht="18" customHeight="1" x14ac:dyDescent="0.25">
      <c r="A573" s="8">
        <f t="shared" si="8"/>
        <v>569</v>
      </c>
      <c r="B573" s="24">
        <v>2303034</v>
      </c>
      <c r="C573" s="9" t="s">
        <v>571</v>
      </c>
      <c r="D573" s="10">
        <v>1993</v>
      </c>
      <c r="E573" s="10" t="s">
        <v>3</v>
      </c>
      <c r="F573" s="10" t="s">
        <v>7</v>
      </c>
      <c r="G573" s="11" t="s">
        <v>840</v>
      </c>
      <c r="H573" s="11" t="s">
        <v>875</v>
      </c>
      <c r="I573" s="10" t="s">
        <v>811</v>
      </c>
      <c r="J573" s="10"/>
      <c r="K573" s="10"/>
      <c r="L573" s="10"/>
      <c r="M573" s="10"/>
      <c r="N573" s="10" t="s">
        <v>811</v>
      </c>
      <c r="O573" s="10" t="s">
        <v>811</v>
      </c>
      <c r="P573" s="10"/>
      <c r="Q573" s="10" t="s">
        <v>811</v>
      </c>
      <c r="R573" s="10"/>
      <c r="S573" s="10" t="s">
        <v>811</v>
      </c>
      <c r="T573" s="10" t="s">
        <v>811</v>
      </c>
      <c r="U573" s="10" t="s">
        <v>811</v>
      </c>
      <c r="V573" s="10" t="s">
        <v>811</v>
      </c>
      <c r="W573" s="10" t="s">
        <v>811</v>
      </c>
      <c r="X573" s="10" t="s">
        <v>811</v>
      </c>
      <c r="Y573" s="10" t="s">
        <v>811</v>
      </c>
      <c r="Z573" s="10"/>
      <c r="AA573" s="10"/>
      <c r="AB573" s="10" t="s">
        <v>811</v>
      </c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21">
        <f>SUMIF(I573:AY573,"x",I$4:$AY572)</f>
        <v>585400</v>
      </c>
      <c r="BA573" s="12">
        <v>0</v>
      </c>
      <c r="BB573" s="3" t="s">
        <v>898</v>
      </c>
    </row>
    <row r="574" spans="1:54" s="3" customFormat="1" ht="18" customHeight="1" x14ac:dyDescent="0.25">
      <c r="A574" s="8">
        <f t="shared" si="8"/>
        <v>570</v>
      </c>
      <c r="B574" s="24">
        <v>2104026</v>
      </c>
      <c r="C574" s="9" t="s">
        <v>572</v>
      </c>
      <c r="D574" s="10">
        <v>1998</v>
      </c>
      <c r="E574" s="10" t="s">
        <v>3</v>
      </c>
      <c r="F574" s="10" t="s">
        <v>7</v>
      </c>
      <c r="G574" s="11" t="s">
        <v>840</v>
      </c>
      <c r="H574" s="11" t="s">
        <v>875</v>
      </c>
      <c r="I574" s="10" t="s">
        <v>811</v>
      </c>
      <c r="J574" s="10"/>
      <c r="K574" s="10"/>
      <c r="L574" s="10"/>
      <c r="M574" s="10"/>
      <c r="N574" s="10" t="s">
        <v>811</v>
      </c>
      <c r="O574" s="10" t="s">
        <v>811</v>
      </c>
      <c r="P574" s="10"/>
      <c r="Q574" s="10" t="s">
        <v>811</v>
      </c>
      <c r="R574" s="10"/>
      <c r="S574" s="10" t="s">
        <v>811</v>
      </c>
      <c r="T574" s="10" t="s">
        <v>811</v>
      </c>
      <c r="U574" s="10" t="s">
        <v>811</v>
      </c>
      <c r="V574" s="10" t="s">
        <v>811</v>
      </c>
      <c r="W574" s="10" t="s">
        <v>811</v>
      </c>
      <c r="X574" s="10" t="s">
        <v>811</v>
      </c>
      <c r="Y574" s="10" t="s">
        <v>811</v>
      </c>
      <c r="Z574" s="10"/>
      <c r="AA574" s="10"/>
      <c r="AB574" s="10" t="s">
        <v>811</v>
      </c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21">
        <f>SUMIF(I574:AY574,"x",I$4:$AY573)</f>
        <v>585400</v>
      </c>
      <c r="BA574" s="12">
        <v>0</v>
      </c>
      <c r="BB574" s="3" t="s">
        <v>898</v>
      </c>
    </row>
    <row r="575" spans="1:54" s="3" customFormat="1" ht="18" customHeight="1" x14ac:dyDescent="0.25">
      <c r="A575" s="8">
        <f t="shared" si="8"/>
        <v>571</v>
      </c>
      <c r="B575" s="24">
        <v>1906659</v>
      </c>
      <c r="C575" s="9" t="s">
        <v>573</v>
      </c>
      <c r="D575" s="10">
        <v>1996</v>
      </c>
      <c r="E575" s="10" t="s">
        <v>5</v>
      </c>
      <c r="F575" s="10" t="s">
        <v>7</v>
      </c>
      <c r="G575" s="11" t="s">
        <v>840</v>
      </c>
      <c r="H575" s="11" t="s">
        <v>875</v>
      </c>
      <c r="I575" s="10" t="s">
        <v>811</v>
      </c>
      <c r="J575" s="10" t="s">
        <v>811</v>
      </c>
      <c r="K575" s="10" t="s">
        <v>811</v>
      </c>
      <c r="L575" s="10"/>
      <c r="M575" s="10" t="s">
        <v>811</v>
      </c>
      <c r="N575" s="10" t="s">
        <v>811</v>
      </c>
      <c r="O575" s="10" t="s">
        <v>811</v>
      </c>
      <c r="P575" s="10"/>
      <c r="Q575" s="10" t="s">
        <v>811</v>
      </c>
      <c r="R575" s="10"/>
      <c r="S575" s="10" t="s">
        <v>811</v>
      </c>
      <c r="T575" s="10" t="s">
        <v>811</v>
      </c>
      <c r="U575" s="10" t="s">
        <v>811</v>
      </c>
      <c r="V575" s="10" t="s">
        <v>811</v>
      </c>
      <c r="W575" s="10" t="s">
        <v>811</v>
      </c>
      <c r="X575" s="10" t="s">
        <v>811</v>
      </c>
      <c r="Y575" s="10" t="s">
        <v>811</v>
      </c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21">
        <f>SUMIF(I575:AY575,"x",I$4:$AY574)</f>
        <v>639900</v>
      </c>
      <c r="BA575" s="12">
        <v>0</v>
      </c>
      <c r="BB575" s="3" t="s">
        <v>898</v>
      </c>
    </row>
    <row r="576" spans="1:54" s="3" customFormat="1" ht="18" customHeight="1" x14ac:dyDescent="0.25">
      <c r="A576" s="8">
        <f t="shared" si="8"/>
        <v>572</v>
      </c>
      <c r="B576" s="24">
        <v>802061</v>
      </c>
      <c r="C576" s="9" t="s">
        <v>574</v>
      </c>
      <c r="D576" s="10">
        <v>1983</v>
      </c>
      <c r="E576" s="10" t="s">
        <v>3</v>
      </c>
      <c r="F576" s="14" t="s">
        <v>343</v>
      </c>
      <c r="G576" s="11" t="s">
        <v>840</v>
      </c>
      <c r="H576" s="11" t="s">
        <v>875</v>
      </c>
      <c r="I576" s="10" t="s">
        <v>811</v>
      </c>
      <c r="J576" s="10"/>
      <c r="K576" s="10"/>
      <c r="L576" s="10"/>
      <c r="M576" s="10"/>
      <c r="N576" s="10" t="s">
        <v>811</v>
      </c>
      <c r="O576" s="10" t="s">
        <v>811</v>
      </c>
      <c r="P576" s="10" t="s">
        <v>811</v>
      </c>
      <c r="Q576" s="10"/>
      <c r="R576" s="10"/>
      <c r="S576" s="10" t="s">
        <v>811</v>
      </c>
      <c r="T576" s="10" t="s">
        <v>811</v>
      </c>
      <c r="U576" s="10" t="s">
        <v>811</v>
      </c>
      <c r="V576" s="10" t="s">
        <v>811</v>
      </c>
      <c r="W576" s="10" t="s">
        <v>811</v>
      </c>
      <c r="X576" s="10" t="s">
        <v>811</v>
      </c>
      <c r="Y576" s="10" t="s">
        <v>811</v>
      </c>
      <c r="Z576" s="10" t="s">
        <v>811</v>
      </c>
      <c r="AA576" s="10" t="s">
        <v>811</v>
      </c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 t="s">
        <v>811</v>
      </c>
      <c r="AN576" s="10" t="s">
        <v>811</v>
      </c>
      <c r="AO576" s="10" t="s">
        <v>811</v>
      </c>
      <c r="AP576" s="10"/>
      <c r="AQ576" s="10" t="s">
        <v>811</v>
      </c>
      <c r="AR576" s="10"/>
      <c r="AS576" s="10" t="s">
        <v>811</v>
      </c>
      <c r="AT576" s="10" t="s">
        <v>811</v>
      </c>
      <c r="AU576" s="10" t="s">
        <v>811</v>
      </c>
      <c r="AV576" s="10" t="s">
        <v>811</v>
      </c>
      <c r="AW576" s="10" t="s">
        <v>811</v>
      </c>
      <c r="AX576" s="10"/>
      <c r="AY576" s="10" t="s">
        <v>811</v>
      </c>
      <c r="AZ576" s="21">
        <f>SUMIF(I576:AY576,"x",I$4:$AY575)</f>
        <v>2512300</v>
      </c>
      <c r="BA576" s="12">
        <v>0</v>
      </c>
      <c r="BB576" s="3" t="s">
        <v>898</v>
      </c>
    </row>
    <row r="577" spans="1:54" s="3" customFormat="1" ht="18" customHeight="1" x14ac:dyDescent="0.25">
      <c r="A577" s="8">
        <f t="shared" si="8"/>
        <v>573</v>
      </c>
      <c r="B577" s="24">
        <v>23122183</v>
      </c>
      <c r="C577" s="9" t="s">
        <v>575</v>
      </c>
      <c r="D577" s="10">
        <v>1992</v>
      </c>
      <c r="E577" s="10" t="s">
        <v>3</v>
      </c>
      <c r="F577" s="10" t="s">
        <v>7</v>
      </c>
      <c r="G577" s="11" t="s">
        <v>840</v>
      </c>
      <c r="H577" s="11" t="s">
        <v>875</v>
      </c>
      <c r="I577" s="10" t="s">
        <v>811</v>
      </c>
      <c r="J577" s="10"/>
      <c r="K577" s="10"/>
      <c r="L577" s="10"/>
      <c r="M577" s="10"/>
      <c r="N577" s="10" t="s">
        <v>811</v>
      </c>
      <c r="O577" s="10" t="s">
        <v>811</v>
      </c>
      <c r="P577" s="10"/>
      <c r="Q577" s="10" t="s">
        <v>811</v>
      </c>
      <c r="R577" s="10"/>
      <c r="S577" s="10" t="s">
        <v>811</v>
      </c>
      <c r="T577" s="10" t="s">
        <v>811</v>
      </c>
      <c r="U577" s="10" t="s">
        <v>811</v>
      </c>
      <c r="V577" s="10" t="s">
        <v>811</v>
      </c>
      <c r="W577" s="10" t="s">
        <v>811</v>
      </c>
      <c r="X577" s="10" t="s">
        <v>811</v>
      </c>
      <c r="Y577" s="10" t="s">
        <v>811</v>
      </c>
      <c r="Z577" s="10"/>
      <c r="AA577" s="10"/>
      <c r="AB577" s="10" t="s">
        <v>811</v>
      </c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21">
        <f>SUMIF(I577:AY577,"x",I$4:$AY576)</f>
        <v>585400</v>
      </c>
      <c r="BA577" s="12">
        <v>0</v>
      </c>
      <c r="BB577" s="3" t="s">
        <v>898</v>
      </c>
    </row>
    <row r="578" spans="1:54" s="3" customFormat="1" ht="18" customHeight="1" x14ac:dyDescent="0.25">
      <c r="A578" s="8">
        <f t="shared" si="8"/>
        <v>574</v>
      </c>
      <c r="B578" s="24">
        <v>24051602</v>
      </c>
      <c r="C578" s="9" t="s">
        <v>576</v>
      </c>
      <c r="D578" s="10">
        <v>2002</v>
      </c>
      <c r="E578" s="10" t="s">
        <v>5</v>
      </c>
      <c r="F578" s="10" t="s">
        <v>7</v>
      </c>
      <c r="G578" s="11" t="s">
        <v>840</v>
      </c>
      <c r="H578" s="11" t="s">
        <v>875</v>
      </c>
      <c r="I578" s="10" t="s">
        <v>811</v>
      </c>
      <c r="J578" s="10" t="s">
        <v>811</v>
      </c>
      <c r="K578" s="10" t="s">
        <v>811</v>
      </c>
      <c r="L578" s="10"/>
      <c r="M578" s="10" t="s">
        <v>811</v>
      </c>
      <c r="N578" s="10" t="s">
        <v>811</v>
      </c>
      <c r="O578" s="10" t="s">
        <v>811</v>
      </c>
      <c r="P578" s="10"/>
      <c r="Q578" s="10" t="s">
        <v>811</v>
      </c>
      <c r="R578" s="10"/>
      <c r="S578" s="10" t="s">
        <v>811</v>
      </c>
      <c r="T578" s="10" t="s">
        <v>811</v>
      </c>
      <c r="U578" s="10" t="s">
        <v>811</v>
      </c>
      <c r="V578" s="10" t="s">
        <v>811</v>
      </c>
      <c r="W578" s="10" t="s">
        <v>811</v>
      </c>
      <c r="X578" s="10" t="s">
        <v>811</v>
      </c>
      <c r="Y578" s="10" t="s">
        <v>811</v>
      </c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21">
        <f>SUMIF(I578:AY578,"x",I$4:$AY577)</f>
        <v>639900</v>
      </c>
      <c r="BA578" s="12">
        <v>0</v>
      </c>
      <c r="BB578" s="3" t="s">
        <v>898</v>
      </c>
    </row>
    <row r="579" spans="1:54" s="3" customFormat="1" ht="18" customHeight="1" x14ac:dyDescent="0.25">
      <c r="A579" s="8">
        <f t="shared" si="8"/>
        <v>575</v>
      </c>
      <c r="B579" s="24">
        <v>2403742</v>
      </c>
      <c r="C579" s="9" t="s">
        <v>577</v>
      </c>
      <c r="D579" s="10">
        <v>2000</v>
      </c>
      <c r="E579" s="10" t="s">
        <v>5</v>
      </c>
      <c r="F579" s="10" t="s">
        <v>7</v>
      </c>
      <c r="G579" s="11" t="s">
        <v>840</v>
      </c>
      <c r="H579" s="11" t="s">
        <v>875</v>
      </c>
      <c r="I579" s="10" t="s">
        <v>811</v>
      </c>
      <c r="J579" s="10" t="s">
        <v>811</v>
      </c>
      <c r="K579" s="10" t="s">
        <v>811</v>
      </c>
      <c r="L579" s="10"/>
      <c r="M579" s="10" t="s">
        <v>811</v>
      </c>
      <c r="N579" s="10" t="s">
        <v>811</v>
      </c>
      <c r="O579" s="10" t="s">
        <v>811</v>
      </c>
      <c r="P579" s="10"/>
      <c r="Q579" s="10" t="s">
        <v>811</v>
      </c>
      <c r="R579" s="10"/>
      <c r="S579" s="10" t="s">
        <v>811</v>
      </c>
      <c r="T579" s="10" t="s">
        <v>811</v>
      </c>
      <c r="U579" s="10" t="s">
        <v>811</v>
      </c>
      <c r="V579" s="10" t="s">
        <v>811</v>
      </c>
      <c r="W579" s="10" t="s">
        <v>811</v>
      </c>
      <c r="X579" s="10" t="s">
        <v>811</v>
      </c>
      <c r="Y579" s="10" t="s">
        <v>811</v>
      </c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21">
        <f>SUMIF(I579:AY579,"x",I$4:$AY578)</f>
        <v>639900</v>
      </c>
      <c r="BA579" s="12">
        <v>0</v>
      </c>
      <c r="BB579" s="3" t="s">
        <v>898</v>
      </c>
    </row>
    <row r="580" spans="1:54" s="3" customFormat="1" ht="18" customHeight="1" x14ac:dyDescent="0.25">
      <c r="A580" s="8">
        <f t="shared" si="8"/>
        <v>576</v>
      </c>
      <c r="B580" s="24">
        <v>1007009</v>
      </c>
      <c r="C580" s="9" t="s">
        <v>578</v>
      </c>
      <c r="D580" s="10">
        <v>1986</v>
      </c>
      <c r="E580" s="10" t="s">
        <v>3</v>
      </c>
      <c r="F580" s="14" t="s">
        <v>7</v>
      </c>
      <c r="G580" s="11" t="s">
        <v>840</v>
      </c>
      <c r="H580" s="11" t="s">
        <v>875</v>
      </c>
      <c r="I580" s="10" t="s">
        <v>811</v>
      </c>
      <c r="J580" s="10"/>
      <c r="K580" s="10"/>
      <c r="L580" s="10"/>
      <c r="M580" s="10"/>
      <c r="N580" s="10" t="s">
        <v>811</v>
      </c>
      <c r="O580" s="10" t="s">
        <v>811</v>
      </c>
      <c r="P580" s="10"/>
      <c r="Q580" s="10" t="s">
        <v>811</v>
      </c>
      <c r="R580" s="10"/>
      <c r="S580" s="10" t="s">
        <v>811</v>
      </c>
      <c r="T580" s="10" t="s">
        <v>811</v>
      </c>
      <c r="U580" s="10" t="s">
        <v>811</v>
      </c>
      <c r="V580" s="10" t="s">
        <v>811</v>
      </c>
      <c r="W580" s="10" t="s">
        <v>811</v>
      </c>
      <c r="X580" s="10" t="s">
        <v>811</v>
      </c>
      <c r="Y580" s="10" t="s">
        <v>811</v>
      </c>
      <c r="Z580" s="10"/>
      <c r="AA580" s="10"/>
      <c r="AB580" s="10" t="s">
        <v>811</v>
      </c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21">
        <f>SUMIF(I580:AY580,"x",I$4:$AY579)</f>
        <v>585400</v>
      </c>
      <c r="BA580" s="12">
        <v>0</v>
      </c>
      <c r="BB580" s="3" t="s">
        <v>898</v>
      </c>
    </row>
    <row r="581" spans="1:54" s="3" customFormat="1" ht="18" customHeight="1" x14ac:dyDescent="0.25">
      <c r="A581" s="8">
        <f t="shared" si="8"/>
        <v>577</v>
      </c>
      <c r="B581" s="24">
        <v>2310784</v>
      </c>
      <c r="C581" s="9" t="s">
        <v>579</v>
      </c>
      <c r="D581" s="10">
        <v>2000</v>
      </c>
      <c r="E581" s="10" t="s">
        <v>3</v>
      </c>
      <c r="F581" s="10" t="s">
        <v>7</v>
      </c>
      <c r="G581" s="11" t="s">
        <v>840</v>
      </c>
      <c r="H581" s="11" t="s">
        <v>875</v>
      </c>
      <c r="I581" s="10" t="s">
        <v>811</v>
      </c>
      <c r="J581" s="10"/>
      <c r="K581" s="10"/>
      <c r="L581" s="10"/>
      <c r="M581" s="10"/>
      <c r="N581" s="10" t="s">
        <v>811</v>
      </c>
      <c r="O581" s="10" t="s">
        <v>811</v>
      </c>
      <c r="P581" s="10"/>
      <c r="Q581" s="10" t="s">
        <v>811</v>
      </c>
      <c r="R581" s="10"/>
      <c r="S581" s="10" t="s">
        <v>811</v>
      </c>
      <c r="T581" s="10" t="s">
        <v>811</v>
      </c>
      <c r="U581" s="10" t="s">
        <v>811</v>
      </c>
      <c r="V581" s="10" t="s">
        <v>811</v>
      </c>
      <c r="W581" s="10" t="s">
        <v>811</v>
      </c>
      <c r="X581" s="10" t="s">
        <v>811</v>
      </c>
      <c r="Y581" s="10" t="s">
        <v>811</v>
      </c>
      <c r="Z581" s="10"/>
      <c r="AA581" s="10"/>
      <c r="AB581" s="10" t="s">
        <v>811</v>
      </c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21">
        <f>SUMIF(I581:AY581,"x",I$4:$AY580)</f>
        <v>585400</v>
      </c>
      <c r="BA581" s="12">
        <v>0</v>
      </c>
      <c r="BB581" s="3" t="s">
        <v>898</v>
      </c>
    </row>
    <row r="582" spans="1:54" s="3" customFormat="1" ht="18" customHeight="1" x14ac:dyDescent="0.25">
      <c r="A582" s="8">
        <f t="shared" si="8"/>
        <v>578</v>
      </c>
      <c r="B582" s="24">
        <v>2104322</v>
      </c>
      <c r="C582" s="9" t="s">
        <v>580</v>
      </c>
      <c r="D582" s="10">
        <v>1993</v>
      </c>
      <c r="E582" s="10" t="s">
        <v>3</v>
      </c>
      <c r="F582" s="14" t="s">
        <v>7</v>
      </c>
      <c r="G582" s="11" t="s">
        <v>840</v>
      </c>
      <c r="H582" s="11" t="s">
        <v>875</v>
      </c>
      <c r="I582" s="10" t="s">
        <v>811</v>
      </c>
      <c r="J582" s="10"/>
      <c r="K582" s="10"/>
      <c r="L582" s="10"/>
      <c r="M582" s="10"/>
      <c r="N582" s="10" t="s">
        <v>811</v>
      </c>
      <c r="O582" s="10" t="s">
        <v>811</v>
      </c>
      <c r="P582" s="10"/>
      <c r="Q582" s="10" t="s">
        <v>811</v>
      </c>
      <c r="R582" s="10"/>
      <c r="S582" s="10" t="s">
        <v>811</v>
      </c>
      <c r="T582" s="10" t="s">
        <v>811</v>
      </c>
      <c r="U582" s="10" t="s">
        <v>811</v>
      </c>
      <c r="V582" s="10" t="s">
        <v>811</v>
      </c>
      <c r="W582" s="10" t="s">
        <v>811</v>
      </c>
      <c r="X582" s="10" t="s">
        <v>811</v>
      </c>
      <c r="Y582" s="10" t="s">
        <v>811</v>
      </c>
      <c r="Z582" s="10"/>
      <c r="AA582" s="10"/>
      <c r="AB582" s="10" t="s">
        <v>811</v>
      </c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21">
        <f>SUMIF(I582:AY582,"x",I$4:$AY581)</f>
        <v>585400</v>
      </c>
      <c r="BA582" s="12">
        <v>0</v>
      </c>
      <c r="BB582" s="3" t="s">
        <v>898</v>
      </c>
    </row>
    <row r="583" spans="1:54" s="3" customFormat="1" ht="18" customHeight="1" x14ac:dyDescent="0.25">
      <c r="A583" s="8">
        <f t="shared" ref="A583:A646" si="9">A582+1</f>
        <v>579</v>
      </c>
      <c r="B583" s="24">
        <v>2403530</v>
      </c>
      <c r="C583" s="9" t="s">
        <v>581</v>
      </c>
      <c r="D583" s="10">
        <v>2001</v>
      </c>
      <c r="E583" s="10" t="s">
        <v>3</v>
      </c>
      <c r="F583" s="10" t="s">
        <v>7</v>
      </c>
      <c r="G583" s="11" t="s">
        <v>840</v>
      </c>
      <c r="H583" s="11" t="s">
        <v>875</v>
      </c>
      <c r="I583" s="10" t="s">
        <v>811</v>
      </c>
      <c r="J583" s="10"/>
      <c r="K583" s="10"/>
      <c r="L583" s="10"/>
      <c r="M583" s="10"/>
      <c r="N583" s="10" t="s">
        <v>811</v>
      </c>
      <c r="O583" s="10" t="s">
        <v>811</v>
      </c>
      <c r="P583" s="10"/>
      <c r="Q583" s="10" t="s">
        <v>811</v>
      </c>
      <c r="R583" s="10"/>
      <c r="S583" s="10" t="s">
        <v>811</v>
      </c>
      <c r="T583" s="10" t="s">
        <v>811</v>
      </c>
      <c r="U583" s="10" t="s">
        <v>811</v>
      </c>
      <c r="V583" s="10" t="s">
        <v>811</v>
      </c>
      <c r="W583" s="10" t="s">
        <v>811</v>
      </c>
      <c r="X583" s="10" t="s">
        <v>811</v>
      </c>
      <c r="Y583" s="10" t="s">
        <v>811</v>
      </c>
      <c r="Z583" s="10"/>
      <c r="AA583" s="10"/>
      <c r="AB583" s="10" t="s">
        <v>811</v>
      </c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21">
        <f>SUMIF(I583:AY583,"x",I$4:$AY582)</f>
        <v>585400</v>
      </c>
      <c r="BA583" s="12">
        <v>0</v>
      </c>
      <c r="BB583" s="3" t="s">
        <v>898</v>
      </c>
    </row>
    <row r="584" spans="1:54" s="3" customFormat="1" ht="18" customHeight="1" x14ac:dyDescent="0.25">
      <c r="A584" s="8">
        <f t="shared" si="9"/>
        <v>580</v>
      </c>
      <c r="B584" s="24">
        <v>2302028</v>
      </c>
      <c r="C584" s="9" t="s">
        <v>582</v>
      </c>
      <c r="D584" s="10">
        <v>1990</v>
      </c>
      <c r="E584" s="10" t="s">
        <v>5</v>
      </c>
      <c r="F584" s="14" t="s">
        <v>7</v>
      </c>
      <c r="G584" s="11" t="s">
        <v>840</v>
      </c>
      <c r="H584" s="11" t="s">
        <v>875</v>
      </c>
      <c r="I584" s="10" t="s">
        <v>811</v>
      </c>
      <c r="J584" s="10" t="s">
        <v>811</v>
      </c>
      <c r="K584" s="10" t="s">
        <v>811</v>
      </c>
      <c r="L584" s="10"/>
      <c r="M584" s="10" t="s">
        <v>811</v>
      </c>
      <c r="N584" s="10" t="s">
        <v>811</v>
      </c>
      <c r="O584" s="10" t="s">
        <v>811</v>
      </c>
      <c r="P584" s="10"/>
      <c r="Q584" s="10" t="s">
        <v>811</v>
      </c>
      <c r="R584" s="10"/>
      <c r="S584" s="10" t="s">
        <v>811</v>
      </c>
      <c r="T584" s="10" t="s">
        <v>811</v>
      </c>
      <c r="U584" s="10" t="s">
        <v>811</v>
      </c>
      <c r="V584" s="10" t="s">
        <v>811</v>
      </c>
      <c r="W584" s="10" t="s">
        <v>811</v>
      </c>
      <c r="X584" s="10" t="s">
        <v>811</v>
      </c>
      <c r="Y584" s="10" t="s">
        <v>811</v>
      </c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21">
        <f>SUMIF(I584:AY584,"x",I$4:$AY583)</f>
        <v>639900</v>
      </c>
      <c r="BA584" s="15" t="s">
        <v>771</v>
      </c>
      <c r="BB584" s="3" t="s">
        <v>898</v>
      </c>
    </row>
    <row r="585" spans="1:54" s="3" customFormat="1" ht="18" customHeight="1" x14ac:dyDescent="0.25">
      <c r="A585" s="8">
        <f t="shared" si="9"/>
        <v>581</v>
      </c>
      <c r="B585" s="24">
        <v>2209207</v>
      </c>
      <c r="C585" s="9" t="s">
        <v>583</v>
      </c>
      <c r="D585" s="10">
        <v>1999</v>
      </c>
      <c r="E585" s="10" t="s">
        <v>3</v>
      </c>
      <c r="F585" s="10" t="s">
        <v>7</v>
      </c>
      <c r="G585" s="11" t="s">
        <v>840</v>
      </c>
      <c r="H585" s="11" t="s">
        <v>875</v>
      </c>
      <c r="I585" s="10" t="s">
        <v>811</v>
      </c>
      <c r="J585" s="10"/>
      <c r="K585" s="10"/>
      <c r="L585" s="10"/>
      <c r="M585" s="10"/>
      <c r="N585" s="10" t="s">
        <v>811</v>
      </c>
      <c r="O585" s="10" t="s">
        <v>811</v>
      </c>
      <c r="P585" s="10"/>
      <c r="Q585" s="10" t="s">
        <v>811</v>
      </c>
      <c r="R585" s="10"/>
      <c r="S585" s="10" t="s">
        <v>811</v>
      </c>
      <c r="T585" s="10" t="s">
        <v>811</v>
      </c>
      <c r="U585" s="10" t="s">
        <v>811</v>
      </c>
      <c r="V585" s="10" t="s">
        <v>811</v>
      </c>
      <c r="W585" s="10" t="s">
        <v>811</v>
      </c>
      <c r="X585" s="10" t="s">
        <v>811</v>
      </c>
      <c r="Y585" s="10" t="s">
        <v>811</v>
      </c>
      <c r="Z585" s="10"/>
      <c r="AA585" s="10"/>
      <c r="AB585" s="10" t="s">
        <v>811</v>
      </c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21">
        <f>SUMIF(I585:AY585,"x",I$4:$AY584)</f>
        <v>585400</v>
      </c>
      <c r="BA585" s="12">
        <v>0</v>
      </c>
      <c r="BB585" s="3" t="s">
        <v>898</v>
      </c>
    </row>
    <row r="586" spans="1:54" s="3" customFormat="1" ht="18" customHeight="1" x14ac:dyDescent="0.25">
      <c r="A586" s="8">
        <f t="shared" si="9"/>
        <v>582</v>
      </c>
      <c r="B586" s="24">
        <v>2403537</v>
      </c>
      <c r="C586" s="9" t="s">
        <v>584</v>
      </c>
      <c r="D586" s="10">
        <v>2001</v>
      </c>
      <c r="E586" s="10" t="s">
        <v>3</v>
      </c>
      <c r="F586" s="10" t="s">
        <v>7</v>
      </c>
      <c r="G586" s="11" t="s">
        <v>840</v>
      </c>
      <c r="H586" s="11" t="s">
        <v>875</v>
      </c>
      <c r="I586" s="10" t="s">
        <v>811</v>
      </c>
      <c r="J586" s="10"/>
      <c r="K586" s="10"/>
      <c r="L586" s="10"/>
      <c r="M586" s="10"/>
      <c r="N586" s="10" t="s">
        <v>811</v>
      </c>
      <c r="O586" s="10" t="s">
        <v>811</v>
      </c>
      <c r="P586" s="10"/>
      <c r="Q586" s="10" t="s">
        <v>811</v>
      </c>
      <c r="R586" s="10"/>
      <c r="S586" s="10" t="s">
        <v>811</v>
      </c>
      <c r="T586" s="10" t="s">
        <v>811</v>
      </c>
      <c r="U586" s="10" t="s">
        <v>811</v>
      </c>
      <c r="V586" s="10" t="s">
        <v>811</v>
      </c>
      <c r="W586" s="10" t="s">
        <v>811</v>
      </c>
      <c r="X586" s="10" t="s">
        <v>811</v>
      </c>
      <c r="Y586" s="10" t="s">
        <v>811</v>
      </c>
      <c r="Z586" s="10"/>
      <c r="AA586" s="10"/>
      <c r="AB586" s="10" t="s">
        <v>811</v>
      </c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21">
        <f>SUMIF(I586:AY586,"x",I$4:$AY585)</f>
        <v>585400</v>
      </c>
      <c r="BA586" s="12">
        <v>0</v>
      </c>
      <c r="BB586" s="3" t="s">
        <v>898</v>
      </c>
    </row>
    <row r="587" spans="1:54" s="3" customFormat="1" ht="18" customHeight="1" x14ac:dyDescent="0.25">
      <c r="A587" s="8">
        <f t="shared" si="9"/>
        <v>583</v>
      </c>
      <c r="B587" s="24">
        <v>1906361</v>
      </c>
      <c r="C587" s="9" t="s">
        <v>585</v>
      </c>
      <c r="D587" s="10">
        <v>1995</v>
      </c>
      <c r="E587" s="10" t="s">
        <v>5</v>
      </c>
      <c r="F587" s="10" t="s">
        <v>7</v>
      </c>
      <c r="G587" s="11" t="s">
        <v>840</v>
      </c>
      <c r="H587" s="11" t="s">
        <v>875</v>
      </c>
      <c r="I587" s="10" t="s">
        <v>811</v>
      </c>
      <c r="J587" s="10" t="s">
        <v>811</v>
      </c>
      <c r="K587" s="10" t="s">
        <v>811</v>
      </c>
      <c r="L587" s="10" t="s">
        <v>811</v>
      </c>
      <c r="M587" s="10" t="s">
        <v>811</v>
      </c>
      <c r="N587" s="10" t="s">
        <v>811</v>
      </c>
      <c r="O587" s="10" t="s">
        <v>811</v>
      </c>
      <c r="P587" s="10"/>
      <c r="Q587" s="10" t="s">
        <v>811</v>
      </c>
      <c r="R587" s="10"/>
      <c r="S587" s="10" t="s">
        <v>811</v>
      </c>
      <c r="T587" s="10" t="s">
        <v>811</v>
      </c>
      <c r="U587" s="10"/>
      <c r="V587" s="10" t="s">
        <v>811</v>
      </c>
      <c r="W587" s="10" t="s">
        <v>811</v>
      </c>
      <c r="X587" s="10" t="s">
        <v>811</v>
      </c>
      <c r="Y587" s="10" t="s">
        <v>811</v>
      </c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21">
        <f>SUMIF(I587:AY587,"x",I$4:$AY586)</f>
        <v>709900</v>
      </c>
      <c r="BA587" s="15" t="s">
        <v>777</v>
      </c>
      <c r="BB587" s="3" t="s">
        <v>898</v>
      </c>
    </row>
    <row r="588" spans="1:54" s="3" customFormat="1" ht="18" customHeight="1" x14ac:dyDescent="0.25">
      <c r="A588" s="8">
        <f t="shared" si="9"/>
        <v>584</v>
      </c>
      <c r="B588" s="24">
        <v>2112046</v>
      </c>
      <c r="C588" s="9" t="s">
        <v>586</v>
      </c>
      <c r="D588" s="10">
        <v>1998</v>
      </c>
      <c r="E588" s="10" t="s">
        <v>3</v>
      </c>
      <c r="F588" s="14" t="s">
        <v>7</v>
      </c>
      <c r="G588" s="11" t="s">
        <v>840</v>
      </c>
      <c r="H588" s="11" t="s">
        <v>875</v>
      </c>
      <c r="I588" s="10" t="s">
        <v>811</v>
      </c>
      <c r="J588" s="10"/>
      <c r="K588" s="10"/>
      <c r="L588" s="10"/>
      <c r="M588" s="10"/>
      <c r="N588" s="10" t="s">
        <v>811</v>
      </c>
      <c r="O588" s="10" t="s">
        <v>811</v>
      </c>
      <c r="P588" s="10"/>
      <c r="Q588" s="10" t="s">
        <v>811</v>
      </c>
      <c r="R588" s="10"/>
      <c r="S588" s="10" t="s">
        <v>811</v>
      </c>
      <c r="T588" s="10" t="s">
        <v>811</v>
      </c>
      <c r="U588" s="10" t="s">
        <v>811</v>
      </c>
      <c r="V588" s="10" t="s">
        <v>811</v>
      </c>
      <c r="W588" s="10" t="s">
        <v>811</v>
      </c>
      <c r="X588" s="10" t="s">
        <v>811</v>
      </c>
      <c r="Y588" s="10" t="s">
        <v>811</v>
      </c>
      <c r="Z588" s="10"/>
      <c r="AA588" s="10"/>
      <c r="AB588" s="10" t="s">
        <v>811</v>
      </c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21">
        <f>SUMIF(I588:AY588,"x",I$4:$AY587)</f>
        <v>585400</v>
      </c>
      <c r="BA588" s="12">
        <v>0</v>
      </c>
      <c r="BB588" s="3" t="s">
        <v>898</v>
      </c>
    </row>
    <row r="589" spans="1:54" s="3" customFormat="1" ht="18" customHeight="1" x14ac:dyDescent="0.25">
      <c r="A589" s="8">
        <f t="shared" si="9"/>
        <v>585</v>
      </c>
      <c r="B589" s="24">
        <v>1611044</v>
      </c>
      <c r="C589" s="9" t="s">
        <v>587</v>
      </c>
      <c r="D589" s="10">
        <v>1992</v>
      </c>
      <c r="E589" s="10" t="s">
        <v>3</v>
      </c>
      <c r="F589" s="10" t="s">
        <v>7</v>
      </c>
      <c r="G589" s="11" t="s">
        <v>840</v>
      </c>
      <c r="H589" s="11" t="s">
        <v>875</v>
      </c>
      <c r="I589" s="10" t="s">
        <v>811</v>
      </c>
      <c r="J589" s="10"/>
      <c r="K589" s="10"/>
      <c r="L589" s="10"/>
      <c r="M589" s="10"/>
      <c r="N589" s="10" t="s">
        <v>811</v>
      </c>
      <c r="O589" s="10" t="s">
        <v>811</v>
      </c>
      <c r="P589" s="10"/>
      <c r="Q589" s="10" t="s">
        <v>811</v>
      </c>
      <c r="R589" s="10"/>
      <c r="S589" s="10" t="s">
        <v>811</v>
      </c>
      <c r="T589" s="10" t="s">
        <v>811</v>
      </c>
      <c r="U589" s="10" t="s">
        <v>811</v>
      </c>
      <c r="V589" s="10" t="s">
        <v>811</v>
      </c>
      <c r="W589" s="10" t="s">
        <v>811</v>
      </c>
      <c r="X589" s="10" t="s">
        <v>811</v>
      </c>
      <c r="Y589" s="10" t="s">
        <v>811</v>
      </c>
      <c r="Z589" s="10"/>
      <c r="AA589" s="10"/>
      <c r="AB589" s="10" t="s">
        <v>811</v>
      </c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21">
        <f>SUMIF(I589:AY589,"x",I$4:$AY588)</f>
        <v>585400</v>
      </c>
      <c r="BA589" s="12">
        <v>0</v>
      </c>
      <c r="BB589" s="3" t="s">
        <v>898</v>
      </c>
    </row>
    <row r="590" spans="1:54" s="3" customFormat="1" ht="18" customHeight="1" x14ac:dyDescent="0.25">
      <c r="A590" s="8">
        <f t="shared" si="9"/>
        <v>586</v>
      </c>
      <c r="B590" s="24">
        <v>2407496</v>
      </c>
      <c r="C590" s="9" t="s">
        <v>588</v>
      </c>
      <c r="D590" s="10">
        <v>2001</v>
      </c>
      <c r="E590" s="10" t="s">
        <v>3</v>
      </c>
      <c r="F590" s="10" t="s">
        <v>7</v>
      </c>
      <c r="G590" s="11" t="s">
        <v>840</v>
      </c>
      <c r="H590" s="11" t="s">
        <v>875</v>
      </c>
      <c r="I590" s="10" t="s">
        <v>811</v>
      </c>
      <c r="J590" s="10"/>
      <c r="K590" s="10"/>
      <c r="L590" s="10"/>
      <c r="M590" s="10"/>
      <c r="N590" s="10" t="s">
        <v>811</v>
      </c>
      <c r="O590" s="10" t="s">
        <v>811</v>
      </c>
      <c r="P590" s="10"/>
      <c r="Q590" s="10" t="s">
        <v>811</v>
      </c>
      <c r="R590" s="10"/>
      <c r="S590" s="10" t="s">
        <v>811</v>
      </c>
      <c r="T590" s="10" t="s">
        <v>811</v>
      </c>
      <c r="U590" s="10" t="s">
        <v>811</v>
      </c>
      <c r="V590" s="10" t="s">
        <v>811</v>
      </c>
      <c r="W590" s="10" t="s">
        <v>811</v>
      </c>
      <c r="X590" s="10" t="s">
        <v>811</v>
      </c>
      <c r="Y590" s="10" t="s">
        <v>811</v>
      </c>
      <c r="Z590" s="10"/>
      <c r="AA590" s="10"/>
      <c r="AB590" s="10" t="s">
        <v>811</v>
      </c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21">
        <f>SUMIF(I590:AY590,"x",I$4:$AY589)</f>
        <v>585400</v>
      </c>
      <c r="BA590" s="12">
        <v>0</v>
      </c>
      <c r="BB590" s="3" t="s">
        <v>898</v>
      </c>
    </row>
    <row r="591" spans="1:54" s="3" customFormat="1" ht="18" customHeight="1" x14ac:dyDescent="0.25">
      <c r="A591" s="8">
        <f t="shared" si="9"/>
        <v>587</v>
      </c>
      <c r="B591" s="24">
        <v>23121643</v>
      </c>
      <c r="C591" s="9" t="s">
        <v>589</v>
      </c>
      <c r="D591" s="10">
        <v>2001</v>
      </c>
      <c r="E591" s="10" t="s">
        <v>3</v>
      </c>
      <c r="F591" s="10" t="s">
        <v>7</v>
      </c>
      <c r="G591" s="11" t="s">
        <v>840</v>
      </c>
      <c r="H591" s="11" t="s">
        <v>875</v>
      </c>
      <c r="I591" s="10" t="s">
        <v>811</v>
      </c>
      <c r="J591" s="10"/>
      <c r="K591" s="10"/>
      <c r="L591" s="10"/>
      <c r="M591" s="10"/>
      <c r="N591" s="10" t="s">
        <v>811</v>
      </c>
      <c r="O591" s="10" t="s">
        <v>811</v>
      </c>
      <c r="P591" s="10"/>
      <c r="Q591" s="10" t="s">
        <v>811</v>
      </c>
      <c r="R591" s="10"/>
      <c r="S591" s="10" t="s">
        <v>811</v>
      </c>
      <c r="T591" s="10" t="s">
        <v>811</v>
      </c>
      <c r="U591" s="10" t="s">
        <v>811</v>
      </c>
      <c r="V591" s="10" t="s">
        <v>811</v>
      </c>
      <c r="W591" s="10" t="s">
        <v>811</v>
      </c>
      <c r="X591" s="10" t="s">
        <v>811</v>
      </c>
      <c r="Y591" s="10" t="s">
        <v>811</v>
      </c>
      <c r="Z591" s="10"/>
      <c r="AA591" s="10"/>
      <c r="AB591" s="10" t="s">
        <v>811</v>
      </c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21">
        <f>SUMIF(I591:AY591,"x",I$4:$AY590)</f>
        <v>585400</v>
      </c>
      <c r="BA591" s="12">
        <v>0</v>
      </c>
      <c r="BB591" s="3" t="s">
        <v>898</v>
      </c>
    </row>
    <row r="592" spans="1:54" s="3" customFormat="1" ht="18" customHeight="1" x14ac:dyDescent="0.25">
      <c r="A592" s="8">
        <f t="shared" si="9"/>
        <v>588</v>
      </c>
      <c r="B592" s="24">
        <v>23121640</v>
      </c>
      <c r="C592" s="9" t="s">
        <v>590</v>
      </c>
      <c r="D592" s="10">
        <v>1988</v>
      </c>
      <c r="E592" s="10" t="s">
        <v>3</v>
      </c>
      <c r="F592" s="10" t="s">
        <v>7</v>
      </c>
      <c r="G592" s="11" t="s">
        <v>840</v>
      </c>
      <c r="H592" s="11" t="s">
        <v>875</v>
      </c>
      <c r="I592" s="10" t="s">
        <v>811</v>
      </c>
      <c r="J592" s="10"/>
      <c r="K592" s="10"/>
      <c r="L592" s="10"/>
      <c r="M592" s="10"/>
      <c r="N592" s="10" t="s">
        <v>811</v>
      </c>
      <c r="O592" s="10" t="s">
        <v>811</v>
      </c>
      <c r="P592" s="10"/>
      <c r="Q592" s="10" t="s">
        <v>811</v>
      </c>
      <c r="R592" s="10"/>
      <c r="S592" s="10" t="s">
        <v>811</v>
      </c>
      <c r="T592" s="10" t="s">
        <v>811</v>
      </c>
      <c r="U592" s="10" t="s">
        <v>811</v>
      </c>
      <c r="V592" s="10" t="s">
        <v>811</v>
      </c>
      <c r="W592" s="10" t="s">
        <v>811</v>
      </c>
      <c r="X592" s="10" t="s">
        <v>811</v>
      </c>
      <c r="Y592" s="10" t="s">
        <v>811</v>
      </c>
      <c r="Z592" s="10"/>
      <c r="AA592" s="10"/>
      <c r="AB592" s="10" t="s">
        <v>811</v>
      </c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21">
        <f>SUMIF(I592:AY592,"x",I$4:$AY591)</f>
        <v>585400</v>
      </c>
      <c r="BA592" s="12">
        <v>0</v>
      </c>
      <c r="BB592" s="3" t="s">
        <v>898</v>
      </c>
    </row>
    <row r="593" spans="1:54" s="3" customFormat="1" ht="18" customHeight="1" x14ac:dyDescent="0.25">
      <c r="A593" s="8">
        <f t="shared" si="9"/>
        <v>589</v>
      </c>
      <c r="B593" s="24">
        <v>2007084</v>
      </c>
      <c r="C593" s="9" t="s">
        <v>591</v>
      </c>
      <c r="D593" s="10">
        <v>1989</v>
      </c>
      <c r="E593" s="10" t="s">
        <v>3</v>
      </c>
      <c r="F593" s="10" t="s">
        <v>7</v>
      </c>
      <c r="G593" s="11" t="s">
        <v>840</v>
      </c>
      <c r="H593" s="11" t="s">
        <v>875</v>
      </c>
      <c r="I593" s="10" t="s">
        <v>811</v>
      </c>
      <c r="J593" s="10"/>
      <c r="K593" s="10"/>
      <c r="L593" s="10"/>
      <c r="M593" s="10"/>
      <c r="N593" s="10" t="s">
        <v>811</v>
      </c>
      <c r="O593" s="10" t="s">
        <v>811</v>
      </c>
      <c r="P593" s="10"/>
      <c r="Q593" s="10" t="s">
        <v>811</v>
      </c>
      <c r="R593" s="10"/>
      <c r="S593" s="10" t="s">
        <v>811</v>
      </c>
      <c r="T593" s="10" t="s">
        <v>811</v>
      </c>
      <c r="U593" s="10" t="s">
        <v>811</v>
      </c>
      <c r="V593" s="10" t="s">
        <v>811</v>
      </c>
      <c r="W593" s="10" t="s">
        <v>811</v>
      </c>
      <c r="X593" s="10" t="s">
        <v>811</v>
      </c>
      <c r="Y593" s="10" t="s">
        <v>811</v>
      </c>
      <c r="Z593" s="10"/>
      <c r="AA593" s="10"/>
      <c r="AB593" s="10" t="s">
        <v>811</v>
      </c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21">
        <f>SUMIF(I593:AY593,"x",I$4:$AY592)</f>
        <v>585400</v>
      </c>
      <c r="BA593" s="12">
        <v>0</v>
      </c>
      <c r="BB593" s="3" t="s">
        <v>898</v>
      </c>
    </row>
    <row r="594" spans="1:54" s="3" customFormat="1" ht="18" customHeight="1" x14ac:dyDescent="0.25">
      <c r="A594" s="8">
        <f t="shared" si="9"/>
        <v>590</v>
      </c>
      <c r="B594" s="24">
        <v>2402843</v>
      </c>
      <c r="C594" s="9" t="s">
        <v>279</v>
      </c>
      <c r="D594" s="10">
        <v>2000</v>
      </c>
      <c r="E594" s="10" t="s">
        <v>5</v>
      </c>
      <c r="F594" s="10" t="s">
        <v>7</v>
      </c>
      <c r="G594" s="11" t="s">
        <v>840</v>
      </c>
      <c r="H594" s="11" t="s">
        <v>875</v>
      </c>
      <c r="I594" s="10" t="s">
        <v>811</v>
      </c>
      <c r="J594" s="10" t="s">
        <v>811</v>
      </c>
      <c r="K594" s="10" t="s">
        <v>811</v>
      </c>
      <c r="L594" s="10"/>
      <c r="M594" s="10" t="s">
        <v>811</v>
      </c>
      <c r="N594" s="10" t="s">
        <v>811</v>
      </c>
      <c r="O594" s="10" t="s">
        <v>811</v>
      </c>
      <c r="P594" s="10"/>
      <c r="Q594" s="10" t="s">
        <v>811</v>
      </c>
      <c r="R594" s="10"/>
      <c r="S594" s="10" t="s">
        <v>811</v>
      </c>
      <c r="T594" s="10" t="s">
        <v>811</v>
      </c>
      <c r="U594" s="10" t="s">
        <v>811</v>
      </c>
      <c r="V594" s="10" t="s">
        <v>811</v>
      </c>
      <c r="W594" s="10" t="s">
        <v>811</v>
      </c>
      <c r="X594" s="10" t="s">
        <v>811</v>
      </c>
      <c r="Y594" s="10" t="s">
        <v>811</v>
      </c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21">
        <f>SUMIF(I594:AY594,"x",I$4:$AY593)</f>
        <v>639900</v>
      </c>
      <c r="BA594" s="12">
        <v>0</v>
      </c>
      <c r="BB594" s="3" t="s">
        <v>898</v>
      </c>
    </row>
    <row r="595" spans="1:54" s="3" customFormat="1" ht="18" customHeight="1" x14ac:dyDescent="0.25">
      <c r="A595" s="8">
        <f t="shared" si="9"/>
        <v>591</v>
      </c>
      <c r="B595" s="24">
        <v>24051610</v>
      </c>
      <c r="C595" s="9" t="s">
        <v>753</v>
      </c>
      <c r="D595" s="10">
        <v>2002</v>
      </c>
      <c r="E595" s="10" t="s">
        <v>5</v>
      </c>
      <c r="F595" s="10" t="s">
        <v>7</v>
      </c>
      <c r="G595" s="11" t="s">
        <v>840</v>
      </c>
      <c r="H595" s="11" t="s">
        <v>875</v>
      </c>
      <c r="I595" s="10" t="s">
        <v>811</v>
      </c>
      <c r="J595" s="10" t="s">
        <v>811</v>
      </c>
      <c r="K595" s="10" t="s">
        <v>811</v>
      </c>
      <c r="L595" s="10"/>
      <c r="M595" s="10" t="s">
        <v>811</v>
      </c>
      <c r="N595" s="10" t="s">
        <v>811</v>
      </c>
      <c r="O595" s="10" t="s">
        <v>811</v>
      </c>
      <c r="P595" s="10"/>
      <c r="Q595" s="10" t="s">
        <v>811</v>
      </c>
      <c r="R595" s="10"/>
      <c r="S595" s="10" t="s">
        <v>811</v>
      </c>
      <c r="T595" s="10" t="s">
        <v>811</v>
      </c>
      <c r="U595" s="10" t="s">
        <v>811</v>
      </c>
      <c r="V595" s="10" t="s">
        <v>811</v>
      </c>
      <c r="W595" s="10" t="s">
        <v>811</v>
      </c>
      <c r="X595" s="10" t="s">
        <v>811</v>
      </c>
      <c r="Y595" s="10" t="s">
        <v>811</v>
      </c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21">
        <f>SUMIF(I595:AY595,"x",I$4:$AY594)</f>
        <v>639900</v>
      </c>
      <c r="BA595" s="12">
        <v>0</v>
      </c>
      <c r="BB595" s="3" t="s">
        <v>898</v>
      </c>
    </row>
    <row r="596" spans="1:54" s="3" customFormat="1" ht="18" customHeight="1" x14ac:dyDescent="0.25">
      <c r="A596" s="8">
        <f t="shared" si="9"/>
        <v>592</v>
      </c>
      <c r="B596" s="24">
        <v>1805248</v>
      </c>
      <c r="C596" s="9" t="s">
        <v>592</v>
      </c>
      <c r="D596" s="10">
        <v>1994</v>
      </c>
      <c r="E596" s="10" t="s">
        <v>3</v>
      </c>
      <c r="F596" s="14" t="s">
        <v>7</v>
      </c>
      <c r="G596" s="11" t="s">
        <v>840</v>
      </c>
      <c r="H596" s="11" t="s">
        <v>875</v>
      </c>
      <c r="I596" s="10" t="s">
        <v>811</v>
      </c>
      <c r="J596" s="10"/>
      <c r="K596" s="10"/>
      <c r="L596" s="10"/>
      <c r="M596" s="10"/>
      <c r="N596" s="10" t="s">
        <v>811</v>
      </c>
      <c r="O596" s="10" t="s">
        <v>811</v>
      </c>
      <c r="P596" s="10"/>
      <c r="Q596" s="10" t="s">
        <v>811</v>
      </c>
      <c r="R596" s="10"/>
      <c r="S596" s="10" t="s">
        <v>811</v>
      </c>
      <c r="T596" s="10" t="s">
        <v>811</v>
      </c>
      <c r="U596" s="10" t="s">
        <v>811</v>
      </c>
      <c r="V596" s="10" t="s">
        <v>811</v>
      </c>
      <c r="W596" s="10" t="s">
        <v>811</v>
      </c>
      <c r="X596" s="10" t="s">
        <v>811</v>
      </c>
      <c r="Y596" s="10" t="s">
        <v>811</v>
      </c>
      <c r="Z596" s="10"/>
      <c r="AA596" s="10"/>
      <c r="AB596" s="10" t="s">
        <v>811</v>
      </c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21">
        <f>SUMIF(I596:AY596,"x",I$4:$AY595)</f>
        <v>585400</v>
      </c>
      <c r="BA596" s="12">
        <v>0</v>
      </c>
      <c r="BB596" s="3" t="s">
        <v>898</v>
      </c>
    </row>
    <row r="597" spans="1:54" s="3" customFormat="1" ht="18" customHeight="1" x14ac:dyDescent="0.25">
      <c r="A597" s="8">
        <f t="shared" si="9"/>
        <v>593</v>
      </c>
      <c r="B597" s="24">
        <v>2405546</v>
      </c>
      <c r="C597" s="9" t="s">
        <v>593</v>
      </c>
      <c r="D597" s="10">
        <v>2001</v>
      </c>
      <c r="E597" s="10" t="s">
        <v>5</v>
      </c>
      <c r="F597" s="14" t="s">
        <v>7</v>
      </c>
      <c r="G597" s="11" t="s">
        <v>840</v>
      </c>
      <c r="H597" s="11" t="s">
        <v>875</v>
      </c>
      <c r="I597" s="10" t="s">
        <v>811</v>
      </c>
      <c r="J597" s="10" t="s">
        <v>811</v>
      </c>
      <c r="K597" s="10" t="s">
        <v>811</v>
      </c>
      <c r="L597" s="10"/>
      <c r="M597" s="10" t="s">
        <v>811</v>
      </c>
      <c r="N597" s="10" t="s">
        <v>811</v>
      </c>
      <c r="O597" s="10" t="s">
        <v>811</v>
      </c>
      <c r="P597" s="10"/>
      <c r="Q597" s="10" t="s">
        <v>811</v>
      </c>
      <c r="R597" s="10"/>
      <c r="S597" s="10" t="s">
        <v>811</v>
      </c>
      <c r="T597" s="10" t="s">
        <v>811</v>
      </c>
      <c r="U597" s="10" t="s">
        <v>811</v>
      </c>
      <c r="V597" s="10" t="s">
        <v>811</v>
      </c>
      <c r="W597" s="10" t="s">
        <v>811</v>
      </c>
      <c r="X597" s="10" t="s">
        <v>811</v>
      </c>
      <c r="Y597" s="10" t="s">
        <v>811</v>
      </c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21">
        <f>SUMIF(I597:AY597,"x",I$4:$AY596)</f>
        <v>639900</v>
      </c>
      <c r="BA597" s="12">
        <v>0</v>
      </c>
      <c r="BB597" s="3" t="s">
        <v>898</v>
      </c>
    </row>
    <row r="598" spans="1:54" s="3" customFormat="1" ht="18" customHeight="1" x14ac:dyDescent="0.25">
      <c r="A598" s="8">
        <f t="shared" si="9"/>
        <v>594</v>
      </c>
      <c r="B598" s="24">
        <v>2407485</v>
      </c>
      <c r="C598" s="9" t="s">
        <v>594</v>
      </c>
      <c r="D598" s="10">
        <v>2002</v>
      </c>
      <c r="E598" s="10" t="s">
        <v>3</v>
      </c>
      <c r="F598" s="14" t="s">
        <v>7</v>
      </c>
      <c r="G598" s="11" t="s">
        <v>840</v>
      </c>
      <c r="H598" s="11" t="s">
        <v>875</v>
      </c>
      <c r="I598" s="10" t="s">
        <v>811</v>
      </c>
      <c r="J598" s="10"/>
      <c r="K598" s="10"/>
      <c r="L598" s="10"/>
      <c r="M598" s="10"/>
      <c r="N598" s="10" t="s">
        <v>811</v>
      </c>
      <c r="O598" s="10" t="s">
        <v>811</v>
      </c>
      <c r="P598" s="10"/>
      <c r="Q598" s="10" t="s">
        <v>811</v>
      </c>
      <c r="R598" s="10"/>
      <c r="S598" s="10" t="s">
        <v>811</v>
      </c>
      <c r="T598" s="10" t="s">
        <v>811</v>
      </c>
      <c r="U598" s="10" t="s">
        <v>811</v>
      </c>
      <c r="V598" s="10" t="s">
        <v>811</v>
      </c>
      <c r="W598" s="10" t="s">
        <v>811</v>
      </c>
      <c r="X598" s="10" t="s">
        <v>811</v>
      </c>
      <c r="Y598" s="10" t="s">
        <v>811</v>
      </c>
      <c r="Z598" s="10"/>
      <c r="AA598" s="10"/>
      <c r="AB598" s="10" t="s">
        <v>811</v>
      </c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21">
        <f>SUMIF(I598:AY598,"x",I$4:$AY597)</f>
        <v>585400</v>
      </c>
      <c r="BA598" s="12">
        <v>0</v>
      </c>
      <c r="BB598" s="3" t="s">
        <v>898</v>
      </c>
    </row>
    <row r="599" spans="1:54" s="3" customFormat="1" ht="18" customHeight="1" x14ac:dyDescent="0.25">
      <c r="A599" s="8">
        <f t="shared" si="9"/>
        <v>595</v>
      </c>
      <c r="B599" s="24">
        <v>1804023</v>
      </c>
      <c r="C599" s="9" t="s">
        <v>595</v>
      </c>
      <c r="D599" s="10">
        <v>1990</v>
      </c>
      <c r="E599" s="10" t="s">
        <v>3</v>
      </c>
      <c r="F599" s="14" t="s">
        <v>8</v>
      </c>
      <c r="G599" s="11" t="s">
        <v>840</v>
      </c>
      <c r="H599" s="11" t="s">
        <v>875</v>
      </c>
      <c r="I599" s="10" t="s">
        <v>811</v>
      </c>
      <c r="J599" s="10"/>
      <c r="K599" s="10"/>
      <c r="L599" s="10"/>
      <c r="M599" s="10"/>
      <c r="N599" s="10" t="s">
        <v>811</v>
      </c>
      <c r="O599" s="10" t="s">
        <v>811</v>
      </c>
      <c r="P599" s="10" t="s">
        <v>811</v>
      </c>
      <c r="Q599" s="10"/>
      <c r="R599" s="10"/>
      <c r="S599" s="10" t="s">
        <v>811</v>
      </c>
      <c r="T599" s="10" t="s">
        <v>811</v>
      </c>
      <c r="U599" s="10" t="s">
        <v>811</v>
      </c>
      <c r="V599" s="10" t="s">
        <v>811</v>
      </c>
      <c r="W599" s="10" t="s">
        <v>811</v>
      </c>
      <c r="X599" s="10" t="s">
        <v>811</v>
      </c>
      <c r="Y599" s="10" t="s">
        <v>811</v>
      </c>
      <c r="Z599" s="10" t="s">
        <v>811</v>
      </c>
      <c r="AA599" s="10" t="s">
        <v>811</v>
      </c>
      <c r="AB599" s="10" t="s">
        <v>811</v>
      </c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21">
        <f>SUMIF(I599:AY599,"x",I$4:$AY598)</f>
        <v>869300</v>
      </c>
      <c r="BA599" s="12">
        <v>0</v>
      </c>
      <c r="BB599" s="3" t="s">
        <v>898</v>
      </c>
    </row>
    <row r="600" spans="1:54" s="3" customFormat="1" ht="18" customHeight="1" x14ac:dyDescent="0.25">
      <c r="A600" s="8">
        <f t="shared" si="9"/>
        <v>596</v>
      </c>
      <c r="B600" s="24">
        <v>2407493</v>
      </c>
      <c r="C600" s="9" t="s">
        <v>596</v>
      </c>
      <c r="D600" s="10">
        <v>2001</v>
      </c>
      <c r="E600" s="10" t="s">
        <v>5</v>
      </c>
      <c r="F600" s="14" t="s">
        <v>7</v>
      </c>
      <c r="G600" s="11" t="s">
        <v>840</v>
      </c>
      <c r="H600" s="11" t="s">
        <v>875</v>
      </c>
      <c r="I600" s="10" t="s">
        <v>811</v>
      </c>
      <c r="J600" s="10" t="s">
        <v>811</v>
      </c>
      <c r="K600" s="10" t="s">
        <v>811</v>
      </c>
      <c r="L600" s="10"/>
      <c r="M600" s="10" t="s">
        <v>811</v>
      </c>
      <c r="N600" s="10" t="s">
        <v>811</v>
      </c>
      <c r="O600" s="10" t="s">
        <v>811</v>
      </c>
      <c r="P600" s="10"/>
      <c r="Q600" s="10" t="s">
        <v>811</v>
      </c>
      <c r="R600" s="10"/>
      <c r="S600" s="10" t="s">
        <v>811</v>
      </c>
      <c r="T600" s="10" t="s">
        <v>811</v>
      </c>
      <c r="U600" s="10" t="s">
        <v>811</v>
      </c>
      <c r="V600" s="10" t="s">
        <v>811</v>
      </c>
      <c r="W600" s="10" t="s">
        <v>811</v>
      </c>
      <c r="X600" s="10" t="s">
        <v>811</v>
      </c>
      <c r="Y600" s="10" t="s">
        <v>811</v>
      </c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21">
        <f>SUMIF(I600:AY600,"x",I$4:$AY599)</f>
        <v>639900</v>
      </c>
      <c r="BA600" s="12">
        <v>0</v>
      </c>
      <c r="BB600" s="3" t="s">
        <v>898</v>
      </c>
    </row>
    <row r="601" spans="1:54" s="3" customFormat="1" ht="18" customHeight="1" x14ac:dyDescent="0.25">
      <c r="A601" s="8">
        <f t="shared" si="9"/>
        <v>597</v>
      </c>
      <c r="B601" s="24">
        <v>1511154</v>
      </c>
      <c r="C601" s="9" t="s">
        <v>597</v>
      </c>
      <c r="D601" s="10">
        <v>1990</v>
      </c>
      <c r="E601" s="10" t="s">
        <v>5</v>
      </c>
      <c r="F601" s="14" t="s">
        <v>7</v>
      </c>
      <c r="G601" s="11" t="s">
        <v>840</v>
      </c>
      <c r="H601" s="11" t="s">
        <v>875</v>
      </c>
      <c r="I601" s="10" t="s">
        <v>811</v>
      </c>
      <c r="J601" s="10" t="s">
        <v>811</v>
      </c>
      <c r="K601" s="10" t="s">
        <v>811</v>
      </c>
      <c r="L601" s="10" t="s">
        <v>811</v>
      </c>
      <c r="M601" s="10" t="s">
        <v>811</v>
      </c>
      <c r="N601" s="10" t="s">
        <v>811</v>
      </c>
      <c r="O601" s="10" t="s">
        <v>811</v>
      </c>
      <c r="P601" s="10"/>
      <c r="Q601" s="10" t="s">
        <v>811</v>
      </c>
      <c r="R601" s="10"/>
      <c r="S601" s="10" t="s">
        <v>811</v>
      </c>
      <c r="T601" s="10" t="s">
        <v>811</v>
      </c>
      <c r="U601" s="10" t="s">
        <v>811</v>
      </c>
      <c r="V601" s="10" t="s">
        <v>811</v>
      </c>
      <c r="W601" s="10" t="s">
        <v>811</v>
      </c>
      <c r="X601" s="10" t="s">
        <v>811</v>
      </c>
      <c r="Y601" s="10" t="s">
        <v>811</v>
      </c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21">
        <f>SUMIF(I601:AY601,"x",I$4:$AY600)</f>
        <v>744900</v>
      </c>
      <c r="BA601" s="12">
        <v>0</v>
      </c>
      <c r="BB601" s="3" t="s">
        <v>898</v>
      </c>
    </row>
    <row r="602" spans="1:54" s="3" customFormat="1" ht="18" customHeight="1" x14ac:dyDescent="0.25">
      <c r="A602" s="8">
        <f t="shared" si="9"/>
        <v>598</v>
      </c>
      <c r="B602" s="24">
        <v>1504277</v>
      </c>
      <c r="C602" s="9" t="s">
        <v>598</v>
      </c>
      <c r="D602" s="10">
        <v>1991</v>
      </c>
      <c r="E602" s="10" t="s">
        <v>3</v>
      </c>
      <c r="F602" s="14" t="s">
        <v>7</v>
      </c>
      <c r="G602" s="11" t="s">
        <v>840</v>
      </c>
      <c r="H602" s="11" t="s">
        <v>875</v>
      </c>
      <c r="I602" s="10" t="s">
        <v>811</v>
      </c>
      <c r="J602" s="10"/>
      <c r="K602" s="10"/>
      <c r="L602" s="10"/>
      <c r="M602" s="10"/>
      <c r="N602" s="10" t="s">
        <v>811</v>
      </c>
      <c r="O602" s="10" t="s">
        <v>811</v>
      </c>
      <c r="P602" s="10"/>
      <c r="Q602" s="10" t="s">
        <v>811</v>
      </c>
      <c r="R602" s="10"/>
      <c r="S602" s="10" t="s">
        <v>811</v>
      </c>
      <c r="T602" s="10" t="s">
        <v>811</v>
      </c>
      <c r="U602" s="10" t="s">
        <v>811</v>
      </c>
      <c r="V602" s="10" t="s">
        <v>811</v>
      </c>
      <c r="W602" s="10" t="s">
        <v>811</v>
      </c>
      <c r="X602" s="10" t="s">
        <v>811</v>
      </c>
      <c r="Y602" s="10" t="s">
        <v>811</v>
      </c>
      <c r="Z602" s="10"/>
      <c r="AA602" s="10"/>
      <c r="AB602" s="10" t="s">
        <v>811</v>
      </c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21">
        <f>SUMIF(I602:AY602,"x",I$4:$AY601)</f>
        <v>585400</v>
      </c>
      <c r="BA602" s="12">
        <v>0</v>
      </c>
      <c r="BB602" s="3" t="s">
        <v>898</v>
      </c>
    </row>
    <row r="603" spans="1:54" s="3" customFormat="1" ht="18" customHeight="1" x14ac:dyDescent="0.25">
      <c r="A603" s="8">
        <f t="shared" si="9"/>
        <v>599</v>
      </c>
      <c r="B603" s="24">
        <v>2305467</v>
      </c>
      <c r="C603" s="9" t="s">
        <v>599</v>
      </c>
      <c r="D603" s="10">
        <v>1997</v>
      </c>
      <c r="E603" s="10" t="s">
        <v>3</v>
      </c>
      <c r="F603" s="14" t="s">
        <v>7</v>
      </c>
      <c r="G603" s="11" t="s">
        <v>840</v>
      </c>
      <c r="H603" s="11" t="s">
        <v>875</v>
      </c>
      <c r="I603" s="10" t="s">
        <v>811</v>
      </c>
      <c r="J603" s="10"/>
      <c r="K603" s="10"/>
      <c r="L603" s="10"/>
      <c r="M603" s="10"/>
      <c r="N603" s="10" t="s">
        <v>811</v>
      </c>
      <c r="O603" s="10" t="s">
        <v>811</v>
      </c>
      <c r="P603" s="10"/>
      <c r="Q603" s="10" t="s">
        <v>811</v>
      </c>
      <c r="R603" s="10"/>
      <c r="S603" s="10" t="s">
        <v>811</v>
      </c>
      <c r="T603" s="10" t="s">
        <v>811</v>
      </c>
      <c r="U603" s="10" t="s">
        <v>811</v>
      </c>
      <c r="V603" s="10" t="s">
        <v>811</v>
      </c>
      <c r="W603" s="10" t="s">
        <v>811</v>
      </c>
      <c r="X603" s="10" t="s">
        <v>811</v>
      </c>
      <c r="Y603" s="10" t="s">
        <v>811</v>
      </c>
      <c r="Z603" s="10"/>
      <c r="AA603" s="10"/>
      <c r="AB603" s="10" t="s">
        <v>811</v>
      </c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21">
        <f>SUMIF(I603:AY603,"x",I$4:$AY602)</f>
        <v>585400</v>
      </c>
      <c r="BA603" s="12">
        <v>0</v>
      </c>
      <c r="BB603" s="3" t="s">
        <v>898</v>
      </c>
    </row>
    <row r="604" spans="1:54" s="3" customFormat="1" ht="18" customHeight="1" x14ac:dyDescent="0.25">
      <c r="A604" s="8">
        <f t="shared" si="9"/>
        <v>600</v>
      </c>
      <c r="B604" s="24">
        <v>2407495</v>
      </c>
      <c r="C604" s="9" t="s">
        <v>600</v>
      </c>
      <c r="D604" s="10">
        <v>2001</v>
      </c>
      <c r="E604" s="10" t="s">
        <v>3</v>
      </c>
      <c r="F604" s="14" t="s">
        <v>7</v>
      </c>
      <c r="G604" s="11" t="s">
        <v>840</v>
      </c>
      <c r="H604" s="11" t="s">
        <v>875</v>
      </c>
      <c r="I604" s="10" t="s">
        <v>811</v>
      </c>
      <c r="J604" s="10"/>
      <c r="K604" s="10"/>
      <c r="L604" s="10"/>
      <c r="M604" s="10"/>
      <c r="N604" s="10" t="s">
        <v>811</v>
      </c>
      <c r="O604" s="10" t="s">
        <v>811</v>
      </c>
      <c r="P604" s="10"/>
      <c r="Q604" s="10" t="s">
        <v>811</v>
      </c>
      <c r="R604" s="10"/>
      <c r="S604" s="10" t="s">
        <v>811</v>
      </c>
      <c r="T604" s="10" t="s">
        <v>811</v>
      </c>
      <c r="U604" s="10" t="s">
        <v>811</v>
      </c>
      <c r="V604" s="10" t="s">
        <v>811</v>
      </c>
      <c r="W604" s="10" t="s">
        <v>811</v>
      </c>
      <c r="X604" s="10" t="s">
        <v>811</v>
      </c>
      <c r="Y604" s="10" t="s">
        <v>811</v>
      </c>
      <c r="Z604" s="10"/>
      <c r="AA604" s="10"/>
      <c r="AB604" s="10" t="s">
        <v>811</v>
      </c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21">
        <f>SUMIF(I604:AY604,"x",I$4:$AY603)</f>
        <v>585400</v>
      </c>
      <c r="BA604" s="12">
        <v>0</v>
      </c>
      <c r="BB604" s="3" t="s">
        <v>898</v>
      </c>
    </row>
    <row r="605" spans="1:54" s="3" customFormat="1" ht="18" customHeight="1" x14ac:dyDescent="0.25">
      <c r="A605" s="8">
        <f t="shared" si="9"/>
        <v>601</v>
      </c>
      <c r="B605" s="24">
        <v>24051614</v>
      </c>
      <c r="C605" s="9" t="s">
        <v>601</v>
      </c>
      <c r="D605" s="10">
        <v>2001</v>
      </c>
      <c r="E605" s="10" t="s">
        <v>5</v>
      </c>
      <c r="F605" s="14" t="s">
        <v>7</v>
      </c>
      <c r="G605" s="11" t="s">
        <v>840</v>
      </c>
      <c r="H605" s="11" t="s">
        <v>875</v>
      </c>
      <c r="I605" s="10" t="s">
        <v>811</v>
      </c>
      <c r="J605" s="10" t="s">
        <v>811</v>
      </c>
      <c r="K605" s="10" t="s">
        <v>811</v>
      </c>
      <c r="L605" s="10"/>
      <c r="M605" s="10" t="s">
        <v>811</v>
      </c>
      <c r="N605" s="10" t="s">
        <v>811</v>
      </c>
      <c r="O605" s="10" t="s">
        <v>811</v>
      </c>
      <c r="P605" s="10"/>
      <c r="Q605" s="10" t="s">
        <v>811</v>
      </c>
      <c r="R605" s="10"/>
      <c r="S605" s="10" t="s">
        <v>811</v>
      </c>
      <c r="T605" s="10" t="s">
        <v>811</v>
      </c>
      <c r="U605" s="10" t="s">
        <v>811</v>
      </c>
      <c r="V605" s="10" t="s">
        <v>811</v>
      </c>
      <c r="W605" s="10" t="s">
        <v>811</v>
      </c>
      <c r="X605" s="10" t="s">
        <v>811</v>
      </c>
      <c r="Y605" s="10" t="s">
        <v>811</v>
      </c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21">
        <f>SUMIF(I605:AY605,"x",I$4:$AY604)</f>
        <v>639900</v>
      </c>
      <c r="BA605" s="12">
        <v>0</v>
      </c>
      <c r="BB605" s="3" t="s">
        <v>898</v>
      </c>
    </row>
    <row r="606" spans="1:54" s="3" customFormat="1" ht="18" customHeight="1" x14ac:dyDescent="0.25">
      <c r="A606" s="8">
        <f t="shared" si="9"/>
        <v>602</v>
      </c>
      <c r="B606" s="24">
        <v>24051612</v>
      </c>
      <c r="C606" s="9" t="s">
        <v>602</v>
      </c>
      <c r="D606" s="10">
        <v>1999</v>
      </c>
      <c r="E606" s="10" t="s">
        <v>5</v>
      </c>
      <c r="F606" s="14" t="s">
        <v>7</v>
      </c>
      <c r="G606" s="11" t="s">
        <v>840</v>
      </c>
      <c r="H606" s="11" t="s">
        <v>875</v>
      </c>
      <c r="I606" s="10" t="s">
        <v>811</v>
      </c>
      <c r="J606" s="10" t="s">
        <v>811</v>
      </c>
      <c r="K606" s="10" t="s">
        <v>811</v>
      </c>
      <c r="L606" s="10"/>
      <c r="M606" s="10" t="s">
        <v>811</v>
      </c>
      <c r="N606" s="10" t="s">
        <v>811</v>
      </c>
      <c r="O606" s="10" t="s">
        <v>811</v>
      </c>
      <c r="P606" s="10"/>
      <c r="Q606" s="10" t="s">
        <v>811</v>
      </c>
      <c r="R606" s="10"/>
      <c r="S606" s="10" t="s">
        <v>811</v>
      </c>
      <c r="T606" s="10" t="s">
        <v>811</v>
      </c>
      <c r="U606" s="10" t="s">
        <v>811</v>
      </c>
      <c r="V606" s="10" t="s">
        <v>811</v>
      </c>
      <c r="W606" s="10" t="s">
        <v>811</v>
      </c>
      <c r="X606" s="10" t="s">
        <v>811</v>
      </c>
      <c r="Y606" s="10" t="s">
        <v>811</v>
      </c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21">
        <f>SUMIF(I606:AY606,"x",I$4:$AY605)</f>
        <v>639900</v>
      </c>
      <c r="BA606" s="12">
        <v>0</v>
      </c>
      <c r="BB606" s="3" t="s">
        <v>898</v>
      </c>
    </row>
    <row r="607" spans="1:54" s="3" customFormat="1" ht="18" customHeight="1" x14ac:dyDescent="0.25">
      <c r="A607" s="8">
        <f t="shared" si="9"/>
        <v>603</v>
      </c>
      <c r="B607" s="24">
        <v>1803262</v>
      </c>
      <c r="C607" s="9" t="s">
        <v>603</v>
      </c>
      <c r="D607" s="10">
        <v>1994</v>
      </c>
      <c r="E607" s="10" t="s">
        <v>3</v>
      </c>
      <c r="F607" s="14" t="s">
        <v>7</v>
      </c>
      <c r="G607" s="11" t="s">
        <v>840</v>
      </c>
      <c r="H607" s="11" t="s">
        <v>875</v>
      </c>
      <c r="I607" s="10" t="s">
        <v>811</v>
      </c>
      <c r="J607" s="10"/>
      <c r="K607" s="10"/>
      <c r="L607" s="10"/>
      <c r="M607" s="10"/>
      <c r="N607" s="10" t="s">
        <v>811</v>
      </c>
      <c r="O607" s="10" t="s">
        <v>811</v>
      </c>
      <c r="P607" s="10"/>
      <c r="Q607" s="10" t="s">
        <v>811</v>
      </c>
      <c r="R607" s="10"/>
      <c r="S607" s="10" t="s">
        <v>811</v>
      </c>
      <c r="T607" s="10" t="s">
        <v>811</v>
      </c>
      <c r="U607" s="10" t="s">
        <v>811</v>
      </c>
      <c r="V607" s="10" t="s">
        <v>811</v>
      </c>
      <c r="W607" s="10" t="s">
        <v>811</v>
      </c>
      <c r="X607" s="10" t="s">
        <v>811</v>
      </c>
      <c r="Y607" s="10" t="s">
        <v>811</v>
      </c>
      <c r="Z607" s="10"/>
      <c r="AA607" s="10"/>
      <c r="AB607" s="10" t="s">
        <v>811</v>
      </c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21">
        <f>SUMIF(I607:AY607,"x",I$4:$AY606)</f>
        <v>585400</v>
      </c>
      <c r="BA607" s="12">
        <v>0</v>
      </c>
      <c r="BB607" s="3" t="s">
        <v>898</v>
      </c>
    </row>
    <row r="608" spans="1:54" s="3" customFormat="1" ht="18" customHeight="1" x14ac:dyDescent="0.25">
      <c r="A608" s="8">
        <f t="shared" si="9"/>
        <v>604</v>
      </c>
      <c r="B608" s="24">
        <v>1410090</v>
      </c>
      <c r="C608" s="9" t="s">
        <v>604</v>
      </c>
      <c r="D608" s="10">
        <v>1991</v>
      </c>
      <c r="E608" s="10" t="s">
        <v>3</v>
      </c>
      <c r="F608" s="14" t="s">
        <v>7</v>
      </c>
      <c r="G608" s="11" t="s">
        <v>840</v>
      </c>
      <c r="H608" s="11" t="s">
        <v>875</v>
      </c>
      <c r="I608" s="10" t="s">
        <v>811</v>
      </c>
      <c r="J608" s="10"/>
      <c r="K608" s="10"/>
      <c r="L608" s="10"/>
      <c r="M608" s="10"/>
      <c r="N608" s="10" t="s">
        <v>811</v>
      </c>
      <c r="O608" s="10" t="s">
        <v>811</v>
      </c>
      <c r="P608" s="10"/>
      <c r="Q608" s="10" t="s">
        <v>811</v>
      </c>
      <c r="R608" s="10"/>
      <c r="S608" s="10" t="s">
        <v>811</v>
      </c>
      <c r="T608" s="10" t="s">
        <v>811</v>
      </c>
      <c r="U608" s="10" t="s">
        <v>811</v>
      </c>
      <c r="V608" s="10" t="s">
        <v>811</v>
      </c>
      <c r="W608" s="10" t="s">
        <v>811</v>
      </c>
      <c r="X608" s="10" t="s">
        <v>811</v>
      </c>
      <c r="Y608" s="10" t="s">
        <v>811</v>
      </c>
      <c r="Z608" s="10"/>
      <c r="AA608" s="10"/>
      <c r="AB608" s="10" t="s">
        <v>811</v>
      </c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21">
        <f>SUMIF(I608:AY608,"x",I$4:$AY607)</f>
        <v>585400</v>
      </c>
      <c r="BA608" s="12">
        <v>0</v>
      </c>
      <c r="BB608" s="3" t="s">
        <v>898</v>
      </c>
    </row>
    <row r="609" spans="1:54" s="3" customFormat="1" ht="18" customHeight="1" x14ac:dyDescent="0.25">
      <c r="A609" s="8">
        <f t="shared" si="9"/>
        <v>605</v>
      </c>
      <c r="B609" s="24">
        <v>24071901</v>
      </c>
      <c r="C609" s="9" t="s">
        <v>605</v>
      </c>
      <c r="D609" s="10">
        <v>1998</v>
      </c>
      <c r="E609" s="10" t="s">
        <v>5</v>
      </c>
      <c r="F609" s="14" t="s">
        <v>7</v>
      </c>
      <c r="G609" s="11" t="s">
        <v>840</v>
      </c>
      <c r="H609" s="11" t="s">
        <v>875</v>
      </c>
      <c r="I609" s="10" t="s">
        <v>811</v>
      </c>
      <c r="J609" s="10" t="s">
        <v>811</v>
      </c>
      <c r="K609" s="10" t="s">
        <v>811</v>
      </c>
      <c r="L609" s="10"/>
      <c r="M609" s="10" t="s">
        <v>811</v>
      </c>
      <c r="N609" s="10" t="s">
        <v>811</v>
      </c>
      <c r="O609" s="10" t="s">
        <v>811</v>
      </c>
      <c r="P609" s="10"/>
      <c r="Q609" s="10" t="s">
        <v>811</v>
      </c>
      <c r="R609" s="10"/>
      <c r="S609" s="10" t="s">
        <v>811</v>
      </c>
      <c r="T609" s="10" t="s">
        <v>811</v>
      </c>
      <c r="U609" s="10" t="s">
        <v>811</v>
      </c>
      <c r="V609" s="10" t="s">
        <v>811</v>
      </c>
      <c r="W609" s="10" t="s">
        <v>811</v>
      </c>
      <c r="X609" s="10" t="s">
        <v>811</v>
      </c>
      <c r="Y609" s="10" t="s">
        <v>811</v>
      </c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21">
        <f>SUMIF(I609:AY609,"x",I$4:$AY608)</f>
        <v>639900</v>
      </c>
      <c r="BA609" s="12">
        <v>0</v>
      </c>
      <c r="BB609" s="3" t="s">
        <v>898</v>
      </c>
    </row>
    <row r="610" spans="1:54" s="3" customFormat="1" ht="18" customHeight="1" x14ac:dyDescent="0.25">
      <c r="A610" s="8">
        <f t="shared" si="9"/>
        <v>606</v>
      </c>
      <c r="B610" s="24">
        <v>2402287</v>
      </c>
      <c r="C610" s="9" t="s">
        <v>606</v>
      </c>
      <c r="D610" s="10">
        <v>1997</v>
      </c>
      <c r="E610" s="10" t="s">
        <v>5</v>
      </c>
      <c r="F610" s="10" t="s">
        <v>7</v>
      </c>
      <c r="G610" s="11" t="s">
        <v>840</v>
      </c>
      <c r="H610" s="11" t="s">
        <v>875</v>
      </c>
      <c r="I610" s="10" t="s">
        <v>811</v>
      </c>
      <c r="J610" s="10" t="s">
        <v>811</v>
      </c>
      <c r="K610" s="10" t="s">
        <v>811</v>
      </c>
      <c r="L610" s="10"/>
      <c r="M610" s="10" t="s">
        <v>811</v>
      </c>
      <c r="N610" s="10" t="s">
        <v>811</v>
      </c>
      <c r="O610" s="10" t="s">
        <v>811</v>
      </c>
      <c r="P610" s="10"/>
      <c r="Q610" s="10" t="s">
        <v>811</v>
      </c>
      <c r="R610" s="10"/>
      <c r="S610" s="10" t="s">
        <v>811</v>
      </c>
      <c r="T610" s="10" t="s">
        <v>811</v>
      </c>
      <c r="U610" s="10" t="s">
        <v>811</v>
      </c>
      <c r="V610" s="10" t="s">
        <v>811</v>
      </c>
      <c r="W610" s="10" t="s">
        <v>811</v>
      </c>
      <c r="X610" s="10" t="s">
        <v>811</v>
      </c>
      <c r="Y610" s="10" t="s">
        <v>811</v>
      </c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21">
        <f>SUMIF(I610:AY610,"x",I$4:$AY609)</f>
        <v>639900</v>
      </c>
      <c r="BA610" s="12">
        <v>0</v>
      </c>
      <c r="BB610" s="3" t="s">
        <v>898</v>
      </c>
    </row>
    <row r="611" spans="1:54" s="3" customFormat="1" ht="18" customHeight="1" x14ac:dyDescent="0.25">
      <c r="A611" s="8">
        <f t="shared" si="9"/>
        <v>607</v>
      </c>
      <c r="B611" s="24">
        <v>1707017</v>
      </c>
      <c r="C611" s="9" t="s">
        <v>607</v>
      </c>
      <c r="D611" s="10">
        <v>1993</v>
      </c>
      <c r="E611" s="10" t="s">
        <v>3</v>
      </c>
      <c r="F611" s="14" t="s">
        <v>7</v>
      </c>
      <c r="G611" s="11" t="s">
        <v>840</v>
      </c>
      <c r="H611" s="11" t="s">
        <v>875</v>
      </c>
      <c r="I611" s="10" t="s">
        <v>811</v>
      </c>
      <c r="J611" s="10"/>
      <c r="K611" s="10"/>
      <c r="L611" s="10"/>
      <c r="M611" s="10"/>
      <c r="N611" s="10" t="s">
        <v>811</v>
      </c>
      <c r="O611" s="10" t="s">
        <v>811</v>
      </c>
      <c r="P611" s="10"/>
      <c r="Q611" s="10" t="s">
        <v>811</v>
      </c>
      <c r="R611" s="10"/>
      <c r="S611" s="10" t="s">
        <v>811</v>
      </c>
      <c r="T611" s="10" t="s">
        <v>811</v>
      </c>
      <c r="U611" s="10" t="s">
        <v>811</v>
      </c>
      <c r="V611" s="10" t="s">
        <v>811</v>
      </c>
      <c r="W611" s="10" t="s">
        <v>811</v>
      </c>
      <c r="X611" s="10" t="s">
        <v>811</v>
      </c>
      <c r="Y611" s="10" t="s">
        <v>811</v>
      </c>
      <c r="Z611" s="10"/>
      <c r="AA611" s="10"/>
      <c r="AB611" s="10" t="s">
        <v>811</v>
      </c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21">
        <f>SUMIF(I611:AY611,"x",I$4:$AY610)</f>
        <v>585400</v>
      </c>
      <c r="BA611" s="12">
        <v>0</v>
      </c>
      <c r="BB611" s="3" t="s">
        <v>898</v>
      </c>
    </row>
    <row r="612" spans="1:54" s="3" customFormat="1" ht="18" customHeight="1" x14ac:dyDescent="0.25">
      <c r="A612" s="8">
        <f t="shared" si="9"/>
        <v>608</v>
      </c>
      <c r="B612" s="24">
        <v>1804055</v>
      </c>
      <c r="C612" s="9" t="s">
        <v>608</v>
      </c>
      <c r="D612" s="10">
        <v>1994</v>
      </c>
      <c r="E612" s="10" t="s">
        <v>5</v>
      </c>
      <c r="F612" s="10" t="s">
        <v>7</v>
      </c>
      <c r="G612" s="11" t="s">
        <v>840</v>
      </c>
      <c r="H612" s="11" t="s">
        <v>875</v>
      </c>
      <c r="I612" s="10" t="s">
        <v>811</v>
      </c>
      <c r="J612" s="10" t="s">
        <v>811</v>
      </c>
      <c r="K612" s="10" t="s">
        <v>811</v>
      </c>
      <c r="L612" s="10" t="s">
        <v>811</v>
      </c>
      <c r="M612" s="10" t="s">
        <v>811</v>
      </c>
      <c r="N612" s="10" t="s">
        <v>811</v>
      </c>
      <c r="O612" s="10" t="s">
        <v>811</v>
      </c>
      <c r="P612" s="10"/>
      <c r="Q612" s="10" t="s">
        <v>811</v>
      </c>
      <c r="R612" s="10"/>
      <c r="S612" s="10" t="s">
        <v>811</v>
      </c>
      <c r="T612" s="10" t="s">
        <v>811</v>
      </c>
      <c r="U612" s="10" t="s">
        <v>811</v>
      </c>
      <c r="V612" s="10" t="s">
        <v>811</v>
      </c>
      <c r="W612" s="10" t="s">
        <v>811</v>
      </c>
      <c r="X612" s="10" t="s">
        <v>811</v>
      </c>
      <c r="Y612" s="10" t="s">
        <v>811</v>
      </c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21">
        <f>SUMIF(I612:AY612,"x",I$4:$AY611)</f>
        <v>744900</v>
      </c>
      <c r="BA612" s="12">
        <v>0</v>
      </c>
      <c r="BB612" s="3" t="s">
        <v>898</v>
      </c>
    </row>
    <row r="613" spans="1:54" s="3" customFormat="1" ht="18" customHeight="1" x14ac:dyDescent="0.25">
      <c r="A613" s="8">
        <f t="shared" si="9"/>
        <v>609</v>
      </c>
      <c r="B613" s="24">
        <v>2212214</v>
      </c>
      <c r="C613" s="9" t="s">
        <v>609</v>
      </c>
      <c r="D613" s="10">
        <v>2000</v>
      </c>
      <c r="E613" s="10" t="s">
        <v>3</v>
      </c>
      <c r="F613" s="10" t="s">
        <v>7</v>
      </c>
      <c r="G613" s="11" t="s">
        <v>840</v>
      </c>
      <c r="H613" s="11" t="s">
        <v>875</v>
      </c>
      <c r="I613" s="10" t="s">
        <v>811</v>
      </c>
      <c r="J613" s="10"/>
      <c r="K613" s="10"/>
      <c r="L613" s="10"/>
      <c r="M613" s="10"/>
      <c r="N613" s="10" t="s">
        <v>811</v>
      </c>
      <c r="O613" s="10" t="s">
        <v>811</v>
      </c>
      <c r="P613" s="10"/>
      <c r="Q613" s="10" t="s">
        <v>811</v>
      </c>
      <c r="R613" s="10"/>
      <c r="S613" s="10" t="s">
        <v>811</v>
      </c>
      <c r="T613" s="10" t="s">
        <v>811</v>
      </c>
      <c r="U613" s="10" t="s">
        <v>811</v>
      </c>
      <c r="V613" s="10" t="s">
        <v>811</v>
      </c>
      <c r="W613" s="10" t="s">
        <v>811</v>
      </c>
      <c r="X613" s="10" t="s">
        <v>811</v>
      </c>
      <c r="Y613" s="10" t="s">
        <v>811</v>
      </c>
      <c r="Z613" s="10"/>
      <c r="AA613" s="10"/>
      <c r="AB613" s="10" t="s">
        <v>811</v>
      </c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21">
        <f>SUMIF(I613:AY613,"x",I$4:$AY612)</f>
        <v>585400</v>
      </c>
      <c r="BA613" s="12">
        <v>0</v>
      </c>
      <c r="BB613" s="3" t="s">
        <v>898</v>
      </c>
    </row>
    <row r="614" spans="1:54" s="3" customFormat="1" ht="18" customHeight="1" x14ac:dyDescent="0.25">
      <c r="A614" s="8">
        <f t="shared" si="9"/>
        <v>610</v>
      </c>
      <c r="B614" s="24">
        <v>24051596</v>
      </c>
      <c r="C614" s="9" t="s">
        <v>610</v>
      </c>
      <c r="D614" s="10">
        <v>2001</v>
      </c>
      <c r="E614" s="10" t="s">
        <v>5</v>
      </c>
      <c r="F614" s="10" t="s">
        <v>7</v>
      </c>
      <c r="G614" s="11" t="s">
        <v>840</v>
      </c>
      <c r="H614" s="11" t="s">
        <v>875</v>
      </c>
      <c r="I614" s="10" t="s">
        <v>811</v>
      </c>
      <c r="J614" s="10" t="s">
        <v>811</v>
      </c>
      <c r="K614" s="10" t="s">
        <v>811</v>
      </c>
      <c r="L614" s="10"/>
      <c r="M614" s="10" t="s">
        <v>811</v>
      </c>
      <c r="N614" s="10" t="s">
        <v>811</v>
      </c>
      <c r="O614" s="10" t="s">
        <v>811</v>
      </c>
      <c r="P614" s="10"/>
      <c r="Q614" s="10" t="s">
        <v>811</v>
      </c>
      <c r="R614" s="10"/>
      <c r="S614" s="10" t="s">
        <v>811</v>
      </c>
      <c r="T614" s="10" t="s">
        <v>811</v>
      </c>
      <c r="U614" s="10" t="s">
        <v>811</v>
      </c>
      <c r="V614" s="10" t="s">
        <v>811</v>
      </c>
      <c r="W614" s="10" t="s">
        <v>811</v>
      </c>
      <c r="X614" s="10" t="s">
        <v>811</v>
      </c>
      <c r="Y614" s="10" t="s">
        <v>811</v>
      </c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21">
        <f>SUMIF(I614:AY614,"x",I$4:$AY613)</f>
        <v>639900</v>
      </c>
      <c r="BA614" s="12">
        <v>0</v>
      </c>
      <c r="BB614" s="3" t="s">
        <v>898</v>
      </c>
    </row>
    <row r="615" spans="1:54" s="3" customFormat="1" ht="18" customHeight="1" x14ac:dyDescent="0.25">
      <c r="A615" s="8">
        <f t="shared" si="9"/>
        <v>611</v>
      </c>
      <c r="B615" s="24">
        <v>2403532</v>
      </c>
      <c r="C615" s="9" t="s">
        <v>611</v>
      </c>
      <c r="D615" s="10">
        <v>1989</v>
      </c>
      <c r="E615" s="10" t="s">
        <v>3</v>
      </c>
      <c r="F615" s="10" t="s">
        <v>7</v>
      </c>
      <c r="G615" s="11" t="s">
        <v>840</v>
      </c>
      <c r="H615" s="11" t="s">
        <v>875</v>
      </c>
      <c r="I615" s="10" t="s">
        <v>811</v>
      </c>
      <c r="J615" s="10"/>
      <c r="K615" s="10"/>
      <c r="L615" s="10"/>
      <c r="M615" s="10"/>
      <c r="N615" s="10" t="s">
        <v>811</v>
      </c>
      <c r="O615" s="10" t="s">
        <v>811</v>
      </c>
      <c r="P615" s="10"/>
      <c r="Q615" s="10" t="s">
        <v>811</v>
      </c>
      <c r="R615" s="10"/>
      <c r="S615" s="10" t="s">
        <v>811</v>
      </c>
      <c r="T615" s="10" t="s">
        <v>811</v>
      </c>
      <c r="U615" s="10" t="s">
        <v>811</v>
      </c>
      <c r="V615" s="10" t="s">
        <v>811</v>
      </c>
      <c r="W615" s="10" t="s">
        <v>811</v>
      </c>
      <c r="X615" s="10" t="s">
        <v>811</v>
      </c>
      <c r="Y615" s="10" t="s">
        <v>811</v>
      </c>
      <c r="Z615" s="10"/>
      <c r="AA615" s="10"/>
      <c r="AB615" s="10" t="s">
        <v>811</v>
      </c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21">
        <f>SUMIF(I615:AY615,"x",I$4:$AY614)</f>
        <v>585400</v>
      </c>
      <c r="BA615" s="12">
        <v>0</v>
      </c>
      <c r="BB615" s="3" t="s">
        <v>898</v>
      </c>
    </row>
    <row r="616" spans="1:54" s="3" customFormat="1" ht="18" customHeight="1" x14ac:dyDescent="0.25">
      <c r="A616" s="8">
        <f t="shared" si="9"/>
        <v>612</v>
      </c>
      <c r="B616" s="24">
        <v>24031483</v>
      </c>
      <c r="C616" s="9" t="s">
        <v>612</v>
      </c>
      <c r="D616" s="10">
        <v>1997</v>
      </c>
      <c r="E616" s="10" t="s">
        <v>5</v>
      </c>
      <c r="F616" s="14" t="s">
        <v>7</v>
      </c>
      <c r="G616" s="11" t="s">
        <v>840</v>
      </c>
      <c r="H616" s="11" t="s">
        <v>875</v>
      </c>
      <c r="I616" s="10" t="s">
        <v>811</v>
      </c>
      <c r="J616" s="10" t="s">
        <v>811</v>
      </c>
      <c r="K616" s="10" t="s">
        <v>811</v>
      </c>
      <c r="L616" s="10" t="s">
        <v>811</v>
      </c>
      <c r="M616" s="10" t="s">
        <v>811</v>
      </c>
      <c r="N616" s="10" t="s">
        <v>811</v>
      </c>
      <c r="O616" s="10" t="s">
        <v>811</v>
      </c>
      <c r="P616" s="10"/>
      <c r="Q616" s="10" t="s">
        <v>811</v>
      </c>
      <c r="R616" s="10"/>
      <c r="S616" s="10" t="s">
        <v>811</v>
      </c>
      <c r="T616" s="10" t="s">
        <v>811</v>
      </c>
      <c r="U616" s="10" t="s">
        <v>811</v>
      </c>
      <c r="V616" s="10"/>
      <c r="W616" s="10" t="s">
        <v>811</v>
      </c>
      <c r="X616" s="10" t="s">
        <v>811</v>
      </c>
      <c r="Y616" s="10" t="s">
        <v>811</v>
      </c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21">
        <f>SUMIF(I616:AY616,"x",I$4:$AY615)</f>
        <v>678400</v>
      </c>
      <c r="BA616" s="15" t="s">
        <v>773</v>
      </c>
      <c r="BB616" s="3" t="s">
        <v>898</v>
      </c>
    </row>
    <row r="617" spans="1:54" s="3" customFormat="1" ht="18" customHeight="1" x14ac:dyDescent="0.25">
      <c r="A617" s="8">
        <f t="shared" si="9"/>
        <v>613</v>
      </c>
      <c r="B617" s="24">
        <v>1704005</v>
      </c>
      <c r="C617" s="9" t="s">
        <v>613</v>
      </c>
      <c r="D617" s="10">
        <v>1994</v>
      </c>
      <c r="E617" s="10" t="s">
        <v>3</v>
      </c>
      <c r="F617" s="14" t="s">
        <v>7</v>
      </c>
      <c r="G617" s="11" t="s">
        <v>840</v>
      </c>
      <c r="H617" s="11" t="s">
        <v>875</v>
      </c>
      <c r="I617" s="10" t="s">
        <v>811</v>
      </c>
      <c r="J617" s="10"/>
      <c r="K617" s="10"/>
      <c r="L617" s="10"/>
      <c r="M617" s="10"/>
      <c r="N617" s="10" t="s">
        <v>811</v>
      </c>
      <c r="O617" s="10" t="s">
        <v>811</v>
      </c>
      <c r="P617" s="10"/>
      <c r="Q617" s="10" t="s">
        <v>811</v>
      </c>
      <c r="R617" s="10"/>
      <c r="S617" s="10" t="s">
        <v>811</v>
      </c>
      <c r="T617" s="10" t="s">
        <v>811</v>
      </c>
      <c r="U617" s="10" t="s">
        <v>811</v>
      </c>
      <c r="V617" s="10" t="s">
        <v>811</v>
      </c>
      <c r="W617" s="10" t="s">
        <v>811</v>
      </c>
      <c r="X617" s="10" t="s">
        <v>811</v>
      </c>
      <c r="Y617" s="10" t="s">
        <v>811</v>
      </c>
      <c r="Z617" s="10"/>
      <c r="AA617" s="10"/>
      <c r="AB617" s="10" t="s">
        <v>811</v>
      </c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21">
        <f>SUMIF(I617:AY617,"x",I$4:$AY616)</f>
        <v>585400</v>
      </c>
      <c r="BA617" s="12">
        <v>0</v>
      </c>
      <c r="BB617" s="3" t="s">
        <v>898</v>
      </c>
    </row>
    <row r="618" spans="1:54" s="3" customFormat="1" ht="18" customHeight="1" x14ac:dyDescent="0.25">
      <c r="A618" s="8">
        <f t="shared" si="9"/>
        <v>614</v>
      </c>
      <c r="B618" s="24">
        <v>1512331</v>
      </c>
      <c r="C618" s="9" t="s">
        <v>614</v>
      </c>
      <c r="D618" s="10">
        <v>1993</v>
      </c>
      <c r="E618" s="10" t="s">
        <v>5</v>
      </c>
      <c r="F618" s="10" t="s">
        <v>7</v>
      </c>
      <c r="G618" s="11" t="s">
        <v>840</v>
      </c>
      <c r="H618" s="11" t="s">
        <v>875</v>
      </c>
      <c r="I618" s="10" t="s">
        <v>811</v>
      </c>
      <c r="J618" s="10" t="s">
        <v>811</v>
      </c>
      <c r="K618" s="10" t="s">
        <v>811</v>
      </c>
      <c r="L618" s="10" t="s">
        <v>811</v>
      </c>
      <c r="M618" s="10" t="s">
        <v>811</v>
      </c>
      <c r="N618" s="10" t="s">
        <v>811</v>
      </c>
      <c r="O618" s="10" t="s">
        <v>811</v>
      </c>
      <c r="P618" s="10"/>
      <c r="Q618" s="10" t="s">
        <v>811</v>
      </c>
      <c r="R618" s="10"/>
      <c r="S618" s="10" t="s">
        <v>811</v>
      </c>
      <c r="T618" s="10" t="s">
        <v>811</v>
      </c>
      <c r="U618" s="10" t="s">
        <v>811</v>
      </c>
      <c r="V618" s="10" t="s">
        <v>811</v>
      </c>
      <c r="W618" s="10" t="s">
        <v>811</v>
      </c>
      <c r="X618" s="10" t="s">
        <v>811</v>
      </c>
      <c r="Y618" s="10" t="s">
        <v>811</v>
      </c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21">
        <f>SUMIF(I618:AY618,"x",I$4:$AY617)</f>
        <v>744900</v>
      </c>
      <c r="BA618" s="12">
        <v>0</v>
      </c>
      <c r="BB618" s="3" t="s">
        <v>898</v>
      </c>
    </row>
    <row r="619" spans="1:54" s="3" customFormat="1" ht="18" customHeight="1" x14ac:dyDescent="0.25">
      <c r="A619" s="8">
        <f t="shared" si="9"/>
        <v>615</v>
      </c>
      <c r="B619" s="24">
        <v>2303038</v>
      </c>
      <c r="C619" s="9" t="s">
        <v>615</v>
      </c>
      <c r="D619" s="10">
        <v>1999</v>
      </c>
      <c r="E619" s="10" t="s">
        <v>3</v>
      </c>
      <c r="F619" s="10" t="s">
        <v>7</v>
      </c>
      <c r="G619" s="11" t="s">
        <v>840</v>
      </c>
      <c r="H619" s="11" t="s">
        <v>875</v>
      </c>
      <c r="I619" s="10" t="s">
        <v>811</v>
      </c>
      <c r="J619" s="10"/>
      <c r="K619" s="10"/>
      <c r="L619" s="10"/>
      <c r="M619" s="10"/>
      <c r="N619" s="10" t="s">
        <v>811</v>
      </c>
      <c r="O619" s="10" t="s">
        <v>811</v>
      </c>
      <c r="P619" s="10"/>
      <c r="Q619" s="10" t="s">
        <v>811</v>
      </c>
      <c r="R619" s="10"/>
      <c r="S619" s="10" t="s">
        <v>811</v>
      </c>
      <c r="T619" s="10" t="s">
        <v>811</v>
      </c>
      <c r="U619" s="10" t="s">
        <v>811</v>
      </c>
      <c r="V619" s="10" t="s">
        <v>811</v>
      </c>
      <c r="W619" s="10" t="s">
        <v>811</v>
      </c>
      <c r="X619" s="10" t="s">
        <v>811</v>
      </c>
      <c r="Y619" s="10" t="s">
        <v>811</v>
      </c>
      <c r="Z619" s="10"/>
      <c r="AA619" s="10"/>
      <c r="AB619" s="10" t="s">
        <v>811</v>
      </c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21">
        <f>SUMIF(I619:AY619,"x",I$4:$AY618)</f>
        <v>585400</v>
      </c>
      <c r="BA619" s="12">
        <v>0</v>
      </c>
      <c r="BB619" s="3" t="s">
        <v>898</v>
      </c>
    </row>
    <row r="620" spans="1:54" s="3" customFormat="1" ht="18" customHeight="1" x14ac:dyDescent="0.25">
      <c r="A620" s="8">
        <f t="shared" si="9"/>
        <v>616</v>
      </c>
      <c r="B620" s="24">
        <v>2403540</v>
      </c>
      <c r="C620" s="9" t="s">
        <v>616</v>
      </c>
      <c r="D620" s="10">
        <v>2001</v>
      </c>
      <c r="E620" s="10" t="s">
        <v>5</v>
      </c>
      <c r="F620" s="10" t="s">
        <v>7</v>
      </c>
      <c r="G620" s="11" t="s">
        <v>840</v>
      </c>
      <c r="H620" s="11" t="s">
        <v>875</v>
      </c>
      <c r="I620" s="10" t="s">
        <v>811</v>
      </c>
      <c r="J620" s="10" t="s">
        <v>811</v>
      </c>
      <c r="K620" s="10" t="s">
        <v>811</v>
      </c>
      <c r="L620" s="10"/>
      <c r="M620" s="10" t="s">
        <v>811</v>
      </c>
      <c r="N620" s="10" t="s">
        <v>811</v>
      </c>
      <c r="O620" s="10" t="s">
        <v>811</v>
      </c>
      <c r="P620" s="10"/>
      <c r="Q620" s="10" t="s">
        <v>811</v>
      </c>
      <c r="R620" s="10"/>
      <c r="S620" s="10" t="s">
        <v>811</v>
      </c>
      <c r="T620" s="10" t="s">
        <v>811</v>
      </c>
      <c r="U620" s="10" t="s">
        <v>811</v>
      </c>
      <c r="V620" s="10" t="s">
        <v>811</v>
      </c>
      <c r="W620" s="10" t="s">
        <v>811</v>
      </c>
      <c r="X620" s="10" t="s">
        <v>811</v>
      </c>
      <c r="Y620" s="10" t="s">
        <v>811</v>
      </c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21">
        <f>SUMIF(I620:AY620,"x",I$4:$AY619)</f>
        <v>639900</v>
      </c>
      <c r="BA620" s="12">
        <v>0</v>
      </c>
      <c r="BB620" s="3" t="s">
        <v>898</v>
      </c>
    </row>
    <row r="621" spans="1:54" s="3" customFormat="1" ht="18" customHeight="1" x14ac:dyDescent="0.25">
      <c r="A621" s="8">
        <f t="shared" si="9"/>
        <v>617</v>
      </c>
      <c r="B621" s="24">
        <v>23101332</v>
      </c>
      <c r="C621" s="9" t="s">
        <v>617</v>
      </c>
      <c r="D621" s="10">
        <v>1999</v>
      </c>
      <c r="E621" s="10" t="s">
        <v>5</v>
      </c>
      <c r="F621" s="10" t="s">
        <v>7</v>
      </c>
      <c r="G621" s="11" t="s">
        <v>840</v>
      </c>
      <c r="H621" s="11" t="s">
        <v>875</v>
      </c>
      <c r="I621" s="10" t="s">
        <v>811</v>
      </c>
      <c r="J621" s="10" t="s">
        <v>811</v>
      </c>
      <c r="K621" s="10" t="s">
        <v>811</v>
      </c>
      <c r="L621" s="10"/>
      <c r="M621" s="10" t="s">
        <v>811</v>
      </c>
      <c r="N621" s="10" t="s">
        <v>811</v>
      </c>
      <c r="O621" s="10" t="s">
        <v>811</v>
      </c>
      <c r="P621" s="10"/>
      <c r="Q621" s="10" t="s">
        <v>811</v>
      </c>
      <c r="R621" s="10"/>
      <c r="S621" s="10" t="s">
        <v>811</v>
      </c>
      <c r="T621" s="10" t="s">
        <v>811</v>
      </c>
      <c r="U621" s="10" t="s">
        <v>811</v>
      </c>
      <c r="V621" s="10"/>
      <c r="W621" s="10" t="s">
        <v>811</v>
      </c>
      <c r="X621" s="10" t="s">
        <v>811</v>
      </c>
      <c r="Y621" s="10" t="s">
        <v>811</v>
      </c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21">
        <f>SUMIF(I621:AY621,"x",I$4:$AY620)</f>
        <v>573400</v>
      </c>
      <c r="BA621" s="15" t="s">
        <v>774</v>
      </c>
      <c r="BB621" s="3" t="s">
        <v>898</v>
      </c>
    </row>
    <row r="622" spans="1:54" s="3" customFormat="1" ht="18" customHeight="1" x14ac:dyDescent="0.25">
      <c r="A622" s="8">
        <f t="shared" si="9"/>
        <v>618</v>
      </c>
      <c r="B622" s="24">
        <v>2311470</v>
      </c>
      <c r="C622" s="9" t="s">
        <v>618</v>
      </c>
      <c r="D622" s="10">
        <v>1996</v>
      </c>
      <c r="E622" s="10" t="s">
        <v>3</v>
      </c>
      <c r="F622" s="10" t="s">
        <v>7</v>
      </c>
      <c r="G622" s="11" t="s">
        <v>840</v>
      </c>
      <c r="H622" s="11" t="s">
        <v>875</v>
      </c>
      <c r="I622" s="10" t="s">
        <v>811</v>
      </c>
      <c r="J622" s="10"/>
      <c r="K622" s="10"/>
      <c r="L622" s="10"/>
      <c r="M622" s="10"/>
      <c r="N622" s="10" t="s">
        <v>811</v>
      </c>
      <c r="O622" s="10" t="s">
        <v>811</v>
      </c>
      <c r="P622" s="10"/>
      <c r="Q622" s="10" t="s">
        <v>811</v>
      </c>
      <c r="R622" s="10"/>
      <c r="S622" s="10" t="s">
        <v>811</v>
      </c>
      <c r="T622" s="10" t="s">
        <v>811</v>
      </c>
      <c r="U622" s="10" t="s">
        <v>811</v>
      </c>
      <c r="V622" s="10" t="s">
        <v>811</v>
      </c>
      <c r="W622" s="10" t="s">
        <v>811</v>
      </c>
      <c r="X622" s="10" t="s">
        <v>811</v>
      </c>
      <c r="Y622" s="10" t="s">
        <v>811</v>
      </c>
      <c r="Z622" s="10"/>
      <c r="AA622" s="10"/>
      <c r="AB622" s="10" t="s">
        <v>811</v>
      </c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21">
        <f>SUMIF(I622:AY622,"x",I$4:$AY621)</f>
        <v>585400</v>
      </c>
      <c r="BA622" s="12">
        <v>0</v>
      </c>
      <c r="BB622" s="3" t="s">
        <v>898</v>
      </c>
    </row>
    <row r="623" spans="1:54" s="3" customFormat="1" ht="18" customHeight="1" x14ac:dyDescent="0.25">
      <c r="A623" s="8">
        <f t="shared" si="9"/>
        <v>619</v>
      </c>
      <c r="B623" s="24">
        <v>1705014</v>
      </c>
      <c r="C623" s="9" t="s">
        <v>619</v>
      </c>
      <c r="D623" s="10">
        <v>1993</v>
      </c>
      <c r="E623" s="10" t="s">
        <v>3</v>
      </c>
      <c r="F623" s="10" t="s">
        <v>7</v>
      </c>
      <c r="G623" s="11" t="s">
        <v>840</v>
      </c>
      <c r="H623" s="11" t="s">
        <v>875</v>
      </c>
      <c r="I623" s="10" t="s">
        <v>811</v>
      </c>
      <c r="J623" s="10"/>
      <c r="K623" s="10"/>
      <c r="L623" s="10"/>
      <c r="M623" s="10"/>
      <c r="N623" s="10" t="s">
        <v>811</v>
      </c>
      <c r="O623" s="10" t="s">
        <v>811</v>
      </c>
      <c r="P623" s="10"/>
      <c r="Q623" s="10" t="s">
        <v>811</v>
      </c>
      <c r="R623" s="10"/>
      <c r="S623" s="10" t="s">
        <v>811</v>
      </c>
      <c r="T623" s="10" t="s">
        <v>811</v>
      </c>
      <c r="U623" s="10" t="s">
        <v>811</v>
      </c>
      <c r="V623" s="10" t="s">
        <v>811</v>
      </c>
      <c r="W623" s="10" t="s">
        <v>811</v>
      </c>
      <c r="X623" s="10" t="s">
        <v>811</v>
      </c>
      <c r="Y623" s="10" t="s">
        <v>811</v>
      </c>
      <c r="Z623" s="10"/>
      <c r="AA623" s="10"/>
      <c r="AB623" s="10" t="s">
        <v>811</v>
      </c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21">
        <f>SUMIF(I623:AY623,"x",I$4:$AY622)</f>
        <v>585400</v>
      </c>
      <c r="BA623" s="12">
        <v>0</v>
      </c>
      <c r="BB623" s="3" t="s">
        <v>898</v>
      </c>
    </row>
    <row r="624" spans="1:54" s="3" customFormat="1" ht="18" customHeight="1" x14ac:dyDescent="0.25">
      <c r="A624" s="8">
        <f t="shared" si="9"/>
        <v>620</v>
      </c>
      <c r="B624" s="24">
        <v>1603543</v>
      </c>
      <c r="C624" s="9" t="s">
        <v>620</v>
      </c>
      <c r="D624" s="10">
        <v>1993</v>
      </c>
      <c r="E624" s="10" t="s">
        <v>3</v>
      </c>
      <c r="F624" s="10" t="s">
        <v>7</v>
      </c>
      <c r="G624" s="11" t="s">
        <v>840</v>
      </c>
      <c r="H624" s="11" t="s">
        <v>875</v>
      </c>
      <c r="I624" s="10" t="s">
        <v>811</v>
      </c>
      <c r="J624" s="10"/>
      <c r="K624" s="10"/>
      <c r="L624" s="10"/>
      <c r="M624" s="10"/>
      <c r="N624" s="10" t="s">
        <v>811</v>
      </c>
      <c r="O624" s="10" t="s">
        <v>811</v>
      </c>
      <c r="P624" s="10"/>
      <c r="Q624" s="10" t="s">
        <v>811</v>
      </c>
      <c r="R624" s="10"/>
      <c r="S624" s="10" t="s">
        <v>811</v>
      </c>
      <c r="T624" s="10" t="s">
        <v>811</v>
      </c>
      <c r="U624" s="10" t="s">
        <v>811</v>
      </c>
      <c r="V624" s="10" t="s">
        <v>811</v>
      </c>
      <c r="W624" s="10" t="s">
        <v>811</v>
      </c>
      <c r="X624" s="10" t="s">
        <v>811</v>
      </c>
      <c r="Y624" s="10" t="s">
        <v>811</v>
      </c>
      <c r="Z624" s="10"/>
      <c r="AA624" s="10"/>
      <c r="AB624" s="10" t="s">
        <v>811</v>
      </c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21">
        <f>SUMIF(I624:AY624,"x",I$4:$AY623)</f>
        <v>585400</v>
      </c>
      <c r="BA624" s="12">
        <v>0</v>
      </c>
      <c r="BB624" s="3" t="s">
        <v>898</v>
      </c>
    </row>
    <row r="625" spans="1:54" s="3" customFormat="1" ht="18" customHeight="1" x14ac:dyDescent="0.25">
      <c r="A625" s="8">
        <f t="shared" si="9"/>
        <v>621</v>
      </c>
      <c r="B625" s="24">
        <v>2407490</v>
      </c>
      <c r="C625" s="9" t="s">
        <v>621</v>
      </c>
      <c r="D625" s="10">
        <v>2002</v>
      </c>
      <c r="E625" s="10" t="s">
        <v>5</v>
      </c>
      <c r="F625" s="10" t="s">
        <v>7</v>
      </c>
      <c r="G625" s="11" t="s">
        <v>840</v>
      </c>
      <c r="H625" s="11" t="s">
        <v>875</v>
      </c>
      <c r="I625" s="10" t="s">
        <v>811</v>
      </c>
      <c r="J625" s="10" t="s">
        <v>811</v>
      </c>
      <c r="K625" s="10" t="s">
        <v>811</v>
      </c>
      <c r="L625" s="10"/>
      <c r="M625" s="10" t="s">
        <v>811</v>
      </c>
      <c r="N625" s="10" t="s">
        <v>811</v>
      </c>
      <c r="O625" s="10" t="s">
        <v>811</v>
      </c>
      <c r="P625" s="10"/>
      <c r="Q625" s="10" t="s">
        <v>811</v>
      </c>
      <c r="R625" s="10"/>
      <c r="S625" s="10" t="s">
        <v>811</v>
      </c>
      <c r="T625" s="10" t="s">
        <v>811</v>
      </c>
      <c r="U625" s="10" t="s">
        <v>811</v>
      </c>
      <c r="V625" s="10" t="s">
        <v>811</v>
      </c>
      <c r="W625" s="10" t="s">
        <v>811</v>
      </c>
      <c r="X625" s="10" t="s">
        <v>811</v>
      </c>
      <c r="Y625" s="10" t="s">
        <v>811</v>
      </c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21">
        <f>SUMIF(I625:AY625,"x",I$4:$AY624)</f>
        <v>639900</v>
      </c>
      <c r="BA625" s="12">
        <v>0</v>
      </c>
      <c r="BB625" s="3" t="s">
        <v>898</v>
      </c>
    </row>
    <row r="626" spans="1:54" s="3" customFormat="1" ht="18" customHeight="1" x14ac:dyDescent="0.25">
      <c r="A626" s="8">
        <f t="shared" si="9"/>
        <v>622</v>
      </c>
      <c r="B626" s="24">
        <v>1105193</v>
      </c>
      <c r="C626" s="9" t="s">
        <v>754</v>
      </c>
      <c r="D626" s="10">
        <v>1987</v>
      </c>
      <c r="E626" s="10" t="s">
        <v>3</v>
      </c>
      <c r="F626" s="10" t="s">
        <v>7</v>
      </c>
      <c r="G626" s="11" t="s">
        <v>840</v>
      </c>
      <c r="H626" s="11" t="s">
        <v>875</v>
      </c>
      <c r="I626" s="10" t="s">
        <v>811</v>
      </c>
      <c r="J626" s="10"/>
      <c r="K626" s="10"/>
      <c r="L626" s="10"/>
      <c r="M626" s="10"/>
      <c r="N626" s="10" t="s">
        <v>811</v>
      </c>
      <c r="O626" s="10" t="s">
        <v>811</v>
      </c>
      <c r="P626" s="10"/>
      <c r="Q626" s="10" t="s">
        <v>811</v>
      </c>
      <c r="R626" s="10"/>
      <c r="S626" s="10" t="s">
        <v>811</v>
      </c>
      <c r="T626" s="10" t="s">
        <v>811</v>
      </c>
      <c r="U626" s="10" t="s">
        <v>811</v>
      </c>
      <c r="V626" s="10" t="s">
        <v>811</v>
      </c>
      <c r="W626" s="10" t="s">
        <v>811</v>
      </c>
      <c r="X626" s="10" t="s">
        <v>811</v>
      </c>
      <c r="Y626" s="10" t="s">
        <v>811</v>
      </c>
      <c r="Z626" s="10"/>
      <c r="AA626" s="10"/>
      <c r="AB626" s="10" t="s">
        <v>811</v>
      </c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21">
        <f>SUMIF(I626:AY626,"x",I$4:$AY625)</f>
        <v>585400</v>
      </c>
      <c r="BA626" s="12">
        <v>0</v>
      </c>
      <c r="BB626" s="3" t="s">
        <v>898</v>
      </c>
    </row>
    <row r="627" spans="1:54" s="3" customFormat="1" ht="18" customHeight="1" x14ac:dyDescent="0.25">
      <c r="A627" s="8">
        <f t="shared" si="9"/>
        <v>623</v>
      </c>
      <c r="B627" s="24">
        <v>2007003</v>
      </c>
      <c r="C627" s="9" t="s">
        <v>622</v>
      </c>
      <c r="D627" s="10">
        <v>1997</v>
      </c>
      <c r="E627" s="10" t="s">
        <v>5</v>
      </c>
      <c r="F627" s="14" t="s">
        <v>7</v>
      </c>
      <c r="G627" s="11" t="s">
        <v>840</v>
      </c>
      <c r="H627" s="11" t="s">
        <v>875</v>
      </c>
      <c r="I627" s="10" t="s">
        <v>811</v>
      </c>
      <c r="J627" s="10" t="s">
        <v>811</v>
      </c>
      <c r="K627" s="10" t="s">
        <v>811</v>
      </c>
      <c r="L627" s="10"/>
      <c r="M627" s="10" t="s">
        <v>811</v>
      </c>
      <c r="N627" s="10" t="s">
        <v>811</v>
      </c>
      <c r="O627" s="10" t="s">
        <v>811</v>
      </c>
      <c r="P627" s="10"/>
      <c r="Q627" s="10" t="s">
        <v>811</v>
      </c>
      <c r="R627" s="10"/>
      <c r="S627" s="10" t="s">
        <v>811</v>
      </c>
      <c r="T627" s="10" t="s">
        <v>811</v>
      </c>
      <c r="U627" s="10" t="s">
        <v>811</v>
      </c>
      <c r="V627" s="10" t="s">
        <v>811</v>
      </c>
      <c r="W627" s="10" t="s">
        <v>811</v>
      </c>
      <c r="X627" s="10" t="s">
        <v>811</v>
      </c>
      <c r="Y627" s="10" t="s">
        <v>811</v>
      </c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21">
        <f>SUMIF(I627:AY627,"x",I$4:$AY626)</f>
        <v>639900</v>
      </c>
      <c r="BA627" s="12">
        <v>0</v>
      </c>
      <c r="BB627" s="3" t="s">
        <v>898</v>
      </c>
    </row>
    <row r="628" spans="1:54" s="3" customFormat="1" ht="18" customHeight="1" x14ac:dyDescent="0.25">
      <c r="A628" s="8">
        <f t="shared" si="9"/>
        <v>624</v>
      </c>
      <c r="B628" s="24">
        <v>2102040</v>
      </c>
      <c r="C628" s="9" t="s">
        <v>623</v>
      </c>
      <c r="D628" s="10">
        <v>1998</v>
      </c>
      <c r="E628" s="10" t="s">
        <v>3</v>
      </c>
      <c r="F628" s="10" t="s">
        <v>7</v>
      </c>
      <c r="G628" s="11" t="s">
        <v>840</v>
      </c>
      <c r="H628" s="11" t="s">
        <v>875</v>
      </c>
      <c r="I628" s="10"/>
      <c r="J628" s="10"/>
      <c r="K628" s="10"/>
      <c r="L628" s="10"/>
      <c r="M628" s="10"/>
      <c r="N628" s="10" t="s">
        <v>811</v>
      </c>
      <c r="O628" s="10" t="s">
        <v>811</v>
      </c>
      <c r="P628" s="10"/>
      <c r="Q628" s="10" t="s">
        <v>811</v>
      </c>
      <c r="R628" s="10"/>
      <c r="S628" s="10" t="s">
        <v>811</v>
      </c>
      <c r="T628" s="10" t="s">
        <v>811</v>
      </c>
      <c r="U628" s="10" t="s">
        <v>811</v>
      </c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21">
        <f>SUMIF(I628:AY628,"x",I$4:$AY627)</f>
        <v>257400</v>
      </c>
      <c r="BA628" s="15" t="s">
        <v>772</v>
      </c>
      <c r="BB628" s="3" t="s">
        <v>898</v>
      </c>
    </row>
    <row r="629" spans="1:54" s="3" customFormat="1" ht="18" customHeight="1" x14ac:dyDescent="0.25">
      <c r="A629" s="8">
        <f t="shared" si="9"/>
        <v>625</v>
      </c>
      <c r="B629" s="24">
        <v>24052317</v>
      </c>
      <c r="C629" s="9" t="s">
        <v>624</v>
      </c>
      <c r="D629" s="10">
        <v>1997</v>
      </c>
      <c r="E629" s="10" t="s">
        <v>5</v>
      </c>
      <c r="F629" s="10" t="s">
        <v>7</v>
      </c>
      <c r="G629" s="11" t="s">
        <v>840</v>
      </c>
      <c r="H629" s="11" t="s">
        <v>875</v>
      </c>
      <c r="I629" s="10" t="s">
        <v>811</v>
      </c>
      <c r="J629" s="10" t="s">
        <v>811</v>
      </c>
      <c r="K629" s="10" t="s">
        <v>811</v>
      </c>
      <c r="L629" s="10"/>
      <c r="M629" s="10" t="s">
        <v>811</v>
      </c>
      <c r="N629" s="10" t="s">
        <v>811</v>
      </c>
      <c r="O629" s="10" t="s">
        <v>811</v>
      </c>
      <c r="P629" s="10"/>
      <c r="Q629" s="10" t="s">
        <v>811</v>
      </c>
      <c r="R629" s="10"/>
      <c r="S629" s="10" t="s">
        <v>811</v>
      </c>
      <c r="T629" s="10" t="s">
        <v>811</v>
      </c>
      <c r="U629" s="10" t="s">
        <v>811</v>
      </c>
      <c r="V629" s="10" t="s">
        <v>811</v>
      </c>
      <c r="W629" s="10" t="s">
        <v>811</v>
      </c>
      <c r="X629" s="10" t="s">
        <v>811</v>
      </c>
      <c r="Y629" s="10" t="s">
        <v>811</v>
      </c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21">
        <f>SUMIF(I629:AY629,"x",I$4:$AY628)</f>
        <v>639900</v>
      </c>
      <c r="BA629" s="12">
        <v>0</v>
      </c>
      <c r="BB629" s="3" t="s">
        <v>898</v>
      </c>
    </row>
    <row r="630" spans="1:54" s="3" customFormat="1" ht="18" customHeight="1" x14ac:dyDescent="0.25">
      <c r="A630" s="8">
        <f t="shared" si="9"/>
        <v>626</v>
      </c>
      <c r="B630" s="24">
        <v>2407491</v>
      </c>
      <c r="C630" s="9" t="s">
        <v>625</v>
      </c>
      <c r="D630" s="10">
        <v>2002</v>
      </c>
      <c r="E630" s="10" t="s">
        <v>5</v>
      </c>
      <c r="F630" s="10" t="s">
        <v>7</v>
      </c>
      <c r="G630" s="11" t="s">
        <v>840</v>
      </c>
      <c r="H630" s="11" t="s">
        <v>875</v>
      </c>
      <c r="I630" s="10" t="s">
        <v>811</v>
      </c>
      <c r="J630" s="10" t="s">
        <v>811</v>
      </c>
      <c r="K630" s="10" t="s">
        <v>811</v>
      </c>
      <c r="L630" s="10"/>
      <c r="M630" s="10" t="s">
        <v>811</v>
      </c>
      <c r="N630" s="10" t="s">
        <v>811</v>
      </c>
      <c r="O630" s="10" t="s">
        <v>811</v>
      </c>
      <c r="P630" s="10"/>
      <c r="Q630" s="10" t="s">
        <v>811</v>
      </c>
      <c r="R630" s="10"/>
      <c r="S630" s="10" t="s">
        <v>811</v>
      </c>
      <c r="T630" s="10" t="s">
        <v>811</v>
      </c>
      <c r="U630" s="10" t="s">
        <v>811</v>
      </c>
      <c r="V630" s="10" t="s">
        <v>811</v>
      </c>
      <c r="W630" s="10" t="s">
        <v>811</v>
      </c>
      <c r="X630" s="10" t="s">
        <v>811</v>
      </c>
      <c r="Y630" s="10" t="s">
        <v>811</v>
      </c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21">
        <f>SUMIF(I630:AY630,"x",I$4:$AY629)</f>
        <v>639900</v>
      </c>
      <c r="BA630" s="12">
        <v>0</v>
      </c>
      <c r="BB630" s="3" t="s">
        <v>898</v>
      </c>
    </row>
    <row r="631" spans="1:54" s="3" customFormat="1" ht="18" customHeight="1" x14ac:dyDescent="0.25">
      <c r="A631" s="8">
        <f t="shared" si="9"/>
        <v>627</v>
      </c>
      <c r="B631" s="24">
        <v>24031464</v>
      </c>
      <c r="C631" s="9" t="s">
        <v>626</v>
      </c>
      <c r="D631" s="10" t="s">
        <v>784</v>
      </c>
      <c r="E631" s="10" t="s">
        <v>5</v>
      </c>
      <c r="F631" s="10" t="s">
        <v>7</v>
      </c>
      <c r="G631" s="11" t="s">
        <v>840</v>
      </c>
      <c r="H631" s="11" t="s">
        <v>875</v>
      </c>
      <c r="I631" s="10" t="s">
        <v>811</v>
      </c>
      <c r="J631" s="10" t="s">
        <v>811</v>
      </c>
      <c r="K631" s="10" t="s">
        <v>811</v>
      </c>
      <c r="L631" s="10"/>
      <c r="M631" s="10" t="s">
        <v>811</v>
      </c>
      <c r="N631" s="10" t="s">
        <v>811</v>
      </c>
      <c r="O631" s="10" t="s">
        <v>811</v>
      </c>
      <c r="P631" s="10"/>
      <c r="Q631" s="10" t="s">
        <v>811</v>
      </c>
      <c r="R631" s="10"/>
      <c r="S631" s="10" t="s">
        <v>811</v>
      </c>
      <c r="T631" s="10" t="s">
        <v>811</v>
      </c>
      <c r="U631" s="10" t="s">
        <v>811</v>
      </c>
      <c r="V631" s="10" t="s">
        <v>811</v>
      </c>
      <c r="W631" s="10" t="s">
        <v>811</v>
      </c>
      <c r="X631" s="10" t="s">
        <v>811</v>
      </c>
      <c r="Y631" s="10" t="s">
        <v>811</v>
      </c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21">
        <f>SUMIF(I631:AY631,"x",I$4:$AY630)</f>
        <v>639900</v>
      </c>
      <c r="BA631" s="12">
        <v>0</v>
      </c>
      <c r="BB631" s="3" t="s">
        <v>898</v>
      </c>
    </row>
    <row r="632" spans="1:54" s="3" customFormat="1" ht="18" customHeight="1" x14ac:dyDescent="0.25">
      <c r="A632" s="8">
        <f t="shared" si="9"/>
        <v>628</v>
      </c>
      <c r="B632" s="24">
        <v>24031455</v>
      </c>
      <c r="C632" s="9" t="s">
        <v>627</v>
      </c>
      <c r="D632" s="10">
        <v>1999</v>
      </c>
      <c r="E632" s="10" t="s">
        <v>3</v>
      </c>
      <c r="F632" s="10" t="s">
        <v>7</v>
      </c>
      <c r="G632" s="11" t="s">
        <v>840</v>
      </c>
      <c r="H632" s="11" t="s">
        <v>875</v>
      </c>
      <c r="I632" s="10" t="s">
        <v>811</v>
      </c>
      <c r="J632" s="10"/>
      <c r="K632" s="10"/>
      <c r="L632" s="10"/>
      <c r="M632" s="10"/>
      <c r="N632" s="10" t="s">
        <v>811</v>
      </c>
      <c r="O632" s="10" t="s">
        <v>811</v>
      </c>
      <c r="P632" s="10"/>
      <c r="Q632" s="10" t="s">
        <v>811</v>
      </c>
      <c r="R632" s="10"/>
      <c r="S632" s="10" t="s">
        <v>811</v>
      </c>
      <c r="T632" s="10" t="s">
        <v>811</v>
      </c>
      <c r="U632" s="10" t="s">
        <v>811</v>
      </c>
      <c r="V632" s="10" t="s">
        <v>811</v>
      </c>
      <c r="W632" s="10" t="s">
        <v>811</v>
      </c>
      <c r="X632" s="10" t="s">
        <v>811</v>
      </c>
      <c r="Y632" s="10" t="s">
        <v>811</v>
      </c>
      <c r="Z632" s="10"/>
      <c r="AA632" s="10"/>
      <c r="AB632" s="10" t="s">
        <v>811</v>
      </c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21">
        <f>SUMIF(I632:AY632,"x",I$4:$AY631)</f>
        <v>585400</v>
      </c>
      <c r="BA632" s="12">
        <v>0</v>
      </c>
      <c r="BB632" s="3" t="s">
        <v>898</v>
      </c>
    </row>
    <row r="633" spans="1:54" s="3" customFormat="1" ht="18" customHeight="1" x14ac:dyDescent="0.25">
      <c r="A633" s="8">
        <f t="shared" si="9"/>
        <v>629</v>
      </c>
      <c r="B633" s="24">
        <v>23121647</v>
      </c>
      <c r="C633" s="9" t="s">
        <v>628</v>
      </c>
      <c r="D633" s="10">
        <v>2001</v>
      </c>
      <c r="E633" s="10" t="s">
        <v>3</v>
      </c>
      <c r="F633" s="10" t="s">
        <v>7</v>
      </c>
      <c r="G633" s="11" t="s">
        <v>840</v>
      </c>
      <c r="H633" s="11" t="s">
        <v>875</v>
      </c>
      <c r="I633" s="10" t="s">
        <v>811</v>
      </c>
      <c r="J633" s="10"/>
      <c r="K633" s="10"/>
      <c r="L633" s="10"/>
      <c r="M633" s="10"/>
      <c r="N633" s="10" t="s">
        <v>811</v>
      </c>
      <c r="O633" s="10" t="s">
        <v>811</v>
      </c>
      <c r="P633" s="10"/>
      <c r="Q633" s="10" t="s">
        <v>811</v>
      </c>
      <c r="R633" s="10"/>
      <c r="S633" s="10" t="s">
        <v>811</v>
      </c>
      <c r="T633" s="10" t="s">
        <v>811</v>
      </c>
      <c r="U633" s="10" t="s">
        <v>811</v>
      </c>
      <c r="V633" s="10" t="s">
        <v>811</v>
      </c>
      <c r="W633" s="10" t="s">
        <v>811</v>
      </c>
      <c r="X633" s="10" t="s">
        <v>811</v>
      </c>
      <c r="Y633" s="10" t="s">
        <v>811</v>
      </c>
      <c r="Z633" s="10"/>
      <c r="AA633" s="10"/>
      <c r="AB633" s="10" t="s">
        <v>811</v>
      </c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21">
        <f>SUMIF(I633:AY633,"x",I$4:$AY632)</f>
        <v>585400</v>
      </c>
      <c r="BA633" s="12">
        <v>0</v>
      </c>
      <c r="BB633" s="3" t="s">
        <v>898</v>
      </c>
    </row>
    <row r="634" spans="1:54" s="3" customFormat="1" ht="18" customHeight="1" x14ac:dyDescent="0.25">
      <c r="A634" s="8">
        <f t="shared" si="9"/>
        <v>630</v>
      </c>
      <c r="B634" s="24">
        <v>24051615</v>
      </c>
      <c r="C634" s="9" t="s">
        <v>629</v>
      </c>
      <c r="D634" s="10">
        <v>1992</v>
      </c>
      <c r="E634" s="10" t="s">
        <v>3</v>
      </c>
      <c r="F634" s="10" t="s">
        <v>7</v>
      </c>
      <c r="G634" s="11" t="s">
        <v>840</v>
      </c>
      <c r="H634" s="11" t="s">
        <v>875</v>
      </c>
      <c r="I634" s="10" t="s">
        <v>811</v>
      </c>
      <c r="J634" s="10"/>
      <c r="K634" s="10"/>
      <c r="L634" s="10"/>
      <c r="M634" s="10"/>
      <c r="N634" s="10" t="s">
        <v>811</v>
      </c>
      <c r="O634" s="10" t="s">
        <v>811</v>
      </c>
      <c r="P634" s="10"/>
      <c r="Q634" s="10" t="s">
        <v>811</v>
      </c>
      <c r="R634" s="10"/>
      <c r="S634" s="10" t="s">
        <v>811</v>
      </c>
      <c r="T634" s="10" t="s">
        <v>811</v>
      </c>
      <c r="U634" s="10" t="s">
        <v>811</v>
      </c>
      <c r="V634" s="10" t="s">
        <v>811</v>
      </c>
      <c r="W634" s="10" t="s">
        <v>811</v>
      </c>
      <c r="X634" s="10" t="s">
        <v>811</v>
      </c>
      <c r="Y634" s="10" t="s">
        <v>811</v>
      </c>
      <c r="Z634" s="10"/>
      <c r="AA634" s="10"/>
      <c r="AB634" s="10" t="s">
        <v>811</v>
      </c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21">
        <f>SUMIF(I634:AY634,"x",I$4:$AY633)</f>
        <v>585400</v>
      </c>
      <c r="BA634" s="12">
        <v>0</v>
      </c>
      <c r="BB634" s="3" t="s">
        <v>898</v>
      </c>
    </row>
    <row r="635" spans="1:54" s="3" customFormat="1" ht="18" customHeight="1" x14ac:dyDescent="0.25">
      <c r="A635" s="8">
        <f t="shared" si="9"/>
        <v>631</v>
      </c>
      <c r="B635" s="24">
        <v>1008153</v>
      </c>
      <c r="C635" s="9" t="s">
        <v>630</v>
      </c>
      <c r="D635" s="10">
        <v>1988</v>
      </c>
      <c r="E635" s="10" t="s">
        <v>3</v>
      </c>
      <c r="F635" s="10" t="s">
        <v>7</v>
      </c>
      <c r="G635" s="11" t="s">
        <v>840</v>
      </c>
      <c r="H635" s="11" t="s">
        <v>875</v>
      </c>
      <c r="I635" s="10" t="s">
        <v>811</v>
      </c>
      <c r="J635" s="10"/>
      <c r="K635" s="10"/>
      <c r="L635" s="10"/>
      <c r="M635" s="10"/>
      <c r="N635" s="10" t="s">
        <v>811</v>
      </c>
      <c r="O635" s="10" t="s">
        <v>811</v>
      </c>
      <c r="P635" s="10"/>
      <c r="Q635" s="10" t="s">
        <v>811</v>
      </c>
      <c r="R635" s="10"/>
      <c r="S635" s="10" t="s">
        <v>811</v>
      </c>
      <c r="T635" s="10" t="s">
        <v>811</v>
      </c>
      <c r="U635" s="10" t="s">
        <v>811</v>
      </c>
      <c r="V635" s="10" t="s">
        <v>811</v>
      </c>
      <c r="W635" s="10" t="s">
        <v>811</v>
      </c>
      <c r="X635" s="10" t="s">
        <v>811</v>
      </c>
      <c r="Y635" s="10" t="s">
        <v>811</v>
      </c>
      <c r="Z635" s="10"/>
      <c r="AA635" s="10"/>
      <c r="AB635" s="10" t="s">
        <v>811</v>
      </c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21">
        <f>SUMIF(I635:AY635,"x",I$4:$AY634)</f>
        <v>585400</v>
      </c>
      <c r="BA635" s="12">
        <v>0</v>
      </c>
      <c r="BB635" s="3" t="s">
        <v>898</v>
      </c>
    </row>
    <row r="636" spans="1:54" s="3" customFormat="1" ht="18" customHeight="1" x14ac:dyDescent="0.25">
      <c r="A636" s="8">
        <f t="shared" si="9"/>
        <v>632</v>
      </c>
      <c r="B636" s="24">
        <v>2401672</v>
      </c>
      <c r="C636" s="9" t="s">
        <v>631</v>
      </c>
      <c r="D636" s="10">
        <v>1997</v>
      </c>
      <c r="E636" s="10" t="s">
        <v>3</v>
      </c>
      <c r="F636" s="10" t="s">
        <v>7</v>
      </c>
      <c r="G636" s="11" t="s">
        <v>840</v>
      </c>
      <c r="H636" s="11" t="s">
        <v>875</v>
      </c>
      <c r="I636" s="10" t="s">
        <v>811</v>
      </c>
      <c r="J636" s="10"/>
      <c r="K636" s="10"/>
      <c r="L636" s="10"/>
      <c r="M636" s="10"/>
      <c r="N636" s="10" t="s">
        <v>811</v>
      </c>
      <c r="O636" s="10" t="s">
        <v>811</v>
      </c>
      <c r="P636" s="10"/>
      <c r="Q636" s="10" t="s">
        <v>811</v>
      </c>
      <c r="R636" s="10"/>
      <c r="S636" s="10" t="s">
        <v>811</v>
      </c>
      <c r="T636" s="10" t="s">
        <v>811</v>
      </c>
      <c r="U636" s="10" t="s">
        <v>811</v>
      </c>
      <c r="V636" s="10" t="s">
        <v>811</v>
      </c>
      <c r="W636" s="10" t="s">
        <v>811</v>
      </c>
      <c r="X636" s="10" t="s">
        <v>811</v>
      </c>
      <c r="Y636" s="10" t="s">
        <v>811</v>
      </c>
      <c r="Z636" s="10"/>
      <c r="AA636" s="10"/>
      <c r="AB636" s="10" t="s">
        <v>811</v>
      </c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21">
        <f>SUMIF(I636:AY636,"x",I$4:$AY635)</f>
        <v>585400</v>
      </c>
      <c r="BA636" s="12">
        <v>0</v>
      </c>
      <c r="BB636" s="3" t="s">
        <v>898</v>
      </c>
    </row>
    <row r="637" spans="1:54" s="3" customFormat="1" ht="18" customHeight="1" x14ac:dyDescent="0.25">
      <c r="A637" s="8">
        <f t="shared" si="9"/>
        <v>633</v>
      </c>
      <c r="B637" s="24">
        <v>1007035</v>
      </c>
      <c r="C637" s="9" t="s">
        <v>767</v>
      </c>
      <c r="D637" s="10">
        <v>1984</v>
      </c>
      <c r="E637" s="10" t="s">
        <v>3</v>
      </c>
      <c r="F637" s="10" t="s">
        <v>8</v>
      </c>
      <c r="G637" s="11" t="s">
        <v>840</v>
      </c>
      <c r="H637" s="11" t="s">
        <v>875</v>
      </c>
      <c r="I637" s="10" t="s">
        <v>811</v>
      </c>
      <c r="J637" s="10"/>
      <c r="K637" s="10"/>
      <c r="L637" s="10"/>
      <c r="M637" s="10"/>
      <c r="N637" s="10" t="s">
        <v>811</v>
      </c>
      <c r="O637" s="10" t="s">
        <v>811</v>
      </c>
      <c r="P637" s="10" t="s">
        <v>811</v>
      </c>
      <c r="Q637" s="10"/>
      <c r="R637" s="10"/>
      <c r="S637" s="10" t="s">
        <v>811</v>
      </c>
      <c r="T637" s="10" t="s">
        <v>811</v>
      </c>
      <c r="U637" s="10" t="s">
        <v>811</v>
      </c>
      <c r="V637" s="10" t="s">
        <v>811</v>
      </c>
      <c r="W637" s="10" t="s">
        <v>811</v>
      </c>
      <c r="X637" s="10" t="s">
        <v>811</v>
      </c>
      <c r="Y637" s="10" t="s">
        <v>811</v>
      </c>
      <c r="Z637" s="10" t="s">
        <v>811</v>
      </c>
      <c r="AA637" s="10" t="s">
        <v>811</v>
      </c>
      <c r="AB637" s="10" t="s">
        <v>811</v>
      </c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21">
        <f>SUMIF(I637:AY637,"x",I$4:$AY636)</f>
        <v>869300</v>
      </c>
      <c r="BA637" s="12">
        <v>0</v>
      </c>
      <c r="BB637" s="3" t="s">
        <v>898</v>
      </c>
    </row>
    <row r="638" spans="1:54" s="3" customFormat="1" ht="18" customHeight="1" x14ac:dyDescent="0.25">
      <c r="A638" s="8">
        <f t="shared" si="9"/>
        <v>634</v>
      </c>
      <c r="B638" s="24">
        <v>24051617</v>
      </c>
      <c r="C638" s="9" t="s">
        <v>632</v>
      </c>
      <c r="D638" s="10">
        <v>1993</v>
      </c>
      <c r="E638" s="10" t="s">
        <v>3</v>
      </c>
      <c r="F638" s="10" t="s">
        <v>7</v>
      </c>
      <c r="G638" s="11" t="s">
        <v>840</v>
      </c>
      <c r="H638" s="11" t="s">
        <v>875</v>
      </c>
      <c r="I638" s="10" t="s">
        <v>811</v>
      </c>
      <c r="J638" s="10"/>
      <c r="K638" s="10"/>
      <c r="L638" s="10"/>
      <c r="M638" s="10"/>
      <c r="N638" s="10" t="s">
        <v>811</v>
      </c>
      <c r="O638" s="10" t="s">
        <v>811</v>
      </c>
      <c r="P638" s="10"/>
      <c r="Q638" s="10" t="s">
        <v>811</v>
      </c>
      <c r="R638" s="10"/>
      <c r="S638" s="10" t="s">
        <v>811</v>
      </c>
      <c r="T638" s="10" t="s">
        <v>811</v>
      </c>
      <c r="U638" s="10" t="s">
        <v>811</v>
      </c>
      <c r="V638" s="10" t="s">
        <v>811</v>
      </c>
      <c r="W638" s="10" t="s">
        <v>811</v>
      </c>
      <c r="X638" s="10" t="s">
        <v>811</v>
      </c>
      <c r="Y638" s="10" t="s">
        <v>811</v>
      </c>
      <c r="Z638" s="10"/>
      <c r="AA638" s="10"/>
      <c r="AB638" s="10" t="s">
        <v>811</v>
      </c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21">
        <f>SUMIF(I638:AY638,"x",I$4:$AY637)</f>
        <v>585400</v>
      </c>
      <c r="BA638" s="12">
        <v>0</v>
      </c>
      <c r="BB638" s="3" t="s">
        <v>898</v>
      </c>
    </row>
    <row r="639" spans="1:54" s="3" customFormat="1" ht="18" customHeight="1" x14ac:dyDescent="0.25">
      <c r="A639" s="8">
        <f t="shared" si="9"/>
        <v>635</v>
      </c>
      <c r="B639" s="24">
        <v>2404622</v>
      </c>
      <c r="C639" s="9" t="s">
        <v>633</v>
      </c>
      <c r="D639" s="10">
        <v>2000</v>
      </c>
      <c r="E639" s="10" t="s">
        <v>5</v>
      </c>
      <c r="F639" s="10" t="s">
        <v>7</v>
      </c>
      <c r="G639" s="11" t="s">
        <v>840</v>
      </c>
      <c r="H639" s="11" t="s">
        <v>875</v>
      </c>
      <c r="I639" s="10" t="s">
        <v>811</v>
      </c>
      <c r="J639" s="10" t="s">
        <v>811</v>
      </c>
      <c r="K639" s="10" t="s">
        <v>811</v>
      </c>
      <c r="L639" s="10"/>
      <c r="M639" s="10" t="s">
        <v>811</v>
      </c>
      <c r="N639" s="10" t="s">
        <v>811</v>
      </c>
      <c r="O639" s="10" t="s">
        <v>811</v>
      </c>
      <c r="P639" s="10"/>
      <c r="Q639" s="10" t="s">
        <v>811</v>
      </c>
      <c r="R639" s="10"/>
      <c r="S639" s="10" t="s">
        <v>811</v>
      </c>
      <c r="T639" s="10" t="s">
        <v>811</v>
      </c>
      <c r="U639" s="10" t="s">
        <v>811</v>
      </c>
      <c r="V639" s="10" t="s">
        <v>811</v>
      </c>
      <c r="W639" s="10" t="s">
        <v>811</v>
      </c>
      <c r="X639" s="10" t="s">
        <v>811</v>
      </c>
      <c r="Y639" s="10" t="s">
        <v>811</v>
      </c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21">
        <f>SUMIF(I639:AY639,"x",I$4:$AY638)</f>
        <v>639900</v>
      </c>
      <c r="BA639" s="12">
        <v>0</v>
      </c>
      <c r="BB639" s="3" t="s">
        <v>898</v>
      </c>
    </row>
    <row r="640" spans="1:54" s="3" customFormat="1" ht="18" customHeight="1" x14ac:dyDescent="0.25">
      <c r="A640" s="8">
        <f t="shared" si="9"/>
        <v>636</v>
      </c>
      <c r="B640" s="24">
        <v>2112496</v>
      </c>
      <c r="C640" s="9" t="s">
        <v>634</v>
      </c>
      <c r="D640" s="10">
        <v>1999</v>
      </c>
      <c r="E640" s="10" t="s">
        <v>5</v>
      </c>
      <c r="F640" s="10" t="s">
        <v>7</v>
      </c>
      <c r="G640" s="11" t="s">
        <v>840</v>
      </c>
      <c r="H640" s="11" t="s">
        <v>875</v>
      </c>
      <c r="I640" s="10" t="s">
        <v>811</v>
      </c>
      <c r="J640" s="10" t="s">
        <v>811</v>
      </c>
      <c r="K640" s="10" t="s">
        <v>811</v>
      </c>
      <c r="L640" s="10"/>
      <c r="M640" s="10" t="s">
        <v>811</v>
      </c>
      <c r="N640" s="10" t="s">
        <v>811</v>
      </c>
      <c r="O640" s="10" t="s">
        <v>811</v>
      </c>
      <c r="P640" s="10"/>
      <c r="Q640" s="10" t="s">
        <v>811</v>
      </c>
      <c r="R640" s="10"/>
      <c r="S640" s="10" t="s">
        <v>811</v>
      </c>
      <c r="T640" s="10" t="s">
        <v>811</v>
      </c>
      <c r="U640" s="10" t="s">
        <v>811</v>
      </c>
      <c r="V640" s="10" t="s">
        <v>811</v>
      </c>
      <c r="W640" s="10" t="s">
        <v>811</v>
      </c>
      <c r="X640" s="10" t="s">
        <v>811</v>
      </c>
      <c r="Y640" s="10" t="s">
        <v>811</v>
      </c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21">
        <f>SUMIF(I640:AY640,"x",I$4:$AY639)</f>
        <v>639900</v>
      </c>
      <c r="BA640" s="12">
        <v>0</v>
      </c>
      <c r="BB640" s="3" t="s">
        <v>898</v>
      </c>
    </row>
    <row r="641" spans="1:54" s="3" customFormat="1" ht="18" customHeight="1" x14ac:dyDescent="0.25">
      <c r="A641" s="8">
        <f t="shared" si="9"/>
        <v>637</v>
      </c>
      <c r="B641" s="24">
        <v>2211848</v>
      </c>
      <c r="C641" s="9" t="s">
        <v>635</v>
      </c>
      <c r="D641" s="10">
        <v>2000</v>
      </c>
      <c r="E641" s="10" t="s">
        <v>5</v>
      </c>
      <c r="F641" s="10" t="s">
        <v>7</v>
      </c>
      <c r="G641" s="11" t="s">
        <v>840</v>
      </c>
      <c r="H641" s="11" t="s">
        <v>875</v>
      </c>
      <c r="I641" s="10" t="s">
        <v>811</v>
      </c>
      <c r="J641" s="10" t="s">
        <v>811</v>
      </c>
      <c r="K641" s="10" t="s">
        <v>811</v>
      </c>
      <c r="L641" s="10"/>
      <c r="M641" s="10" t="s">
        <v>811</v>
      </c>
      <c r="N641" s="10" t="s">
        <v>811</v>
      </c>
      <c r="O641" s="10" t="s">
        <v>811</v>
      </c>
      <c r="P641" s="10"/>
      <c r="Q641" s="10" t="s">
        <v>811</v>
      </c>
      <c r="R641" s="10"/>
      <c r="S641" s="10" t="s">
        <v>811</v>
      </c>
      <c r="T641" s="10" t="s">
        <v>811</v>
      </c>
      <c r="U641" s="10" t="s">
        <v>811</v>
      </c>
      <c r="V641" s="10" t="s">
        <v>811</v>
      </c>
      <c r="W641" s="10" t="s">
        <v>811</v>
      </c>
      <c r="X641" s="10" t="s">
        <v>811</v>
      </c>
      <c r="Y641" s="10" t="s">
        <v>811</v>
      </c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21">
        <f>SUMIF(I641:AY641,"x",I$4:$AY640)</f>
        <v>639900</v>
      </c>
      <c r="BA641" s="12">
        <v>0</v>
      </c>
      <c r="BB641" s="3" t="s">
        <v>898</v>
      </c>
    </row>
    <row r="642" spans="1:54" s="3" customFormat="1" ht="18" customHeight="1" x14ac:dyDescent="0.25">
      <c r="A642" s="8">
        <f t="shared" si="9"/>
        <v>638</v>
      </c>
      <c r="B642" s="24">
        <v>1904593</v>
      </c>
      <c r="C642" s="9" t="s">
        <v>41</v>
      </c>
      <c r="D642" s="10">
        <v>1995</v>
      </c>
      <c r="E642" s="10" t="s">
        <v>3</v>
      </c>
      <c r="F642" s="10" t="s">
        <v>7</v>
      </c>
      <c r="G642" s="11" t="s">
        <v>840</v>
      </c>
      <c r="H642" s="11" t="s">
        <v>875</v>
      </c>
      <c r="I642" s="10" t="s">
        <v>811</v>
      </c>
      <c r="J642" s="10"/>
      <c r="K642" s="10"/>
      <c r="L642" s="10"/>
      <c r="M642" s="10"/>
      <c r="N642" s="10" t="s">
        <v>811</v>
      </c>
      <c r="O642" s="10" t="s">
        <v>811</v>
      </c>
      <c r="P642" s="10"/>
      <c r="Q642" s="10" t="s">
        <v>811</v>
      </c>
      <c r="R642" s="10"/>
      <c r="S642" s="10" t="s">
        <v>811</v>
      </c>
      <c r="T642" s="10" t="s">
        <v>811</v>
      </c>
      <c r="U642" s="10" t="s">
        <v>811</v>
      </c>
      <c r="V642" s="10" t="s">
        <v>811</v>
      </c>
      <c r="W642" s="10" t="s">
        <v>811</v>
      </c>
      <c r="X642" s="10" t="s">
        <v>811</v>
      </c>
      <c r="Y642" s="10" t="s">
        <v>811</v>
      </c>
      <c r="Z642" s="10"/>
      <c r="AA642" s="10"/>
      <c r="AB642" s="10" t="s">
        <v>811</v>
      </c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21">
        <f>SUMIF(I642:AY642,"x",I$4:$AY641)</f>
        <v>585400</v>
      </c>
      <c r="BA642" s="12">
        <v>0</v>
      </c>
      <c r="BB642" s="3" t="s">
        <v>898</v>
      </c>
    </row>
    <row r="643" spans="1:54" s="3" customFormat="1" ht="18" customHeight="1" x14ac:dyDescent="0.25">
      <c r="A643" s="8">
        <f t="shared" si="9"/>
        <v>639</v>
      </c>
      <c r="B643" s="24">
        <v>2306687</v>
      </c>
      <c r="C643" s="9" t="s">
        <v>636</v>
      </c>
      <c r="D643" s="10">
        <v>1993</v>
      </c>
      <c r="E643" s="10" t="s">
        <v>3</v>
      </c>
      <c r="F643" s="10" t="s">
        <v>7</v>
      </c>
      <c r="G643" s="11" t="s">
        <v>840</v>
      </c>
      <c r="H643" s="11" t="s">
        <v>875</v>
      </c>
      <c r="I643" s="10" t="s">
        <v>811</v>
      </c>
      <c r="J643" s="10"/>
      <c r="K643" s="10"/>
      <c r="L643" s="10"/>
      <c r="M643" s="10"/>
      <c r="N643" s="10" t="s">
        <v>811</v>
      </c>
      <c r="O643" s="10" t="s">
        <v>811</v>
      </c>
      <c r="P643" s="10"/>
      <c r="Q643" s="10" t="s">
        <v>811</v>
      </c>
      <c r="R643" s="10"/>
      <c r="S643" s="10" t="s">
        <v>811</v>
      </c>
      <c r="T643" s="10" t="s">
        <v>811</v>
      </c>
      <c r="U643" s="10" t="s">
        <v>811</v>
      </c>
      <c r="V643" s="10" t="s">
        <v>811</v>
      </c>
      <c r="W643" s="10" t="s">
        <v>811</v>
      </c>
      <c r="X643" s="10" t="s">
        <v>811</v>
      </c>
      <c r="Y643" s="10" t="s">
        <v>811</v>
      </c>
      <c r="Z643" s="10"/>
      <c r="AA643" s="10"/>
      <c r="AB643" s="10" t="s">
        <v>811</v>
      </c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21">
        <f>SUMIF(I643:AY643,"x",I$4:$AY642)</f>
        <v>585400</v>
      </c>
      <c r="BA643" s="12">
        <v>0</v>
      </c>
      <c r="BB643" s="3" t="s">
        <v>898</v>
      </c>
    </row>
    <row r="644" spans="1:54" s="3" customFormat="1" ht="18" customHeight="1" x14ac:dyDescent="0.25">
      <c r="A644" s="8">
        <f t="shared" si="9"/>
        <v>640</v>
      </c>
      <c r="B644" s="24">
        <v>1404178</v>
      </c>
      <c r="C644" s="9" t="s">
        <v>637</v>
      </c>
      <c r="D644" s="10">
        <v>1986</v>
      </c>
      <c r="E644" s="10" t="s">
        <v>3</v>
      </c>
      <c r="F644" s="10" t="s">
        <v>7</v>
      </c>
      <c r="G644" s="11" t="s">
        <v>840</v>
      </c>
      <c r="H644" s="11" t="s">
        <v>875</v>
      </c>
      <c r="I644" s="10" t="s">
        <v>811</v>
      </c>
      <c r="J644" s="10"/>
      <c r="K644" s="10"/>
      <c r="L644" s="10"/>
      <c r="M644" s="10"/>
      <c r="N644" s="10" t="s">
        <v>811</v>
      </c>
      <c r="O644" s="10" t="s">
        <v>811</v>
      </c>
      <c r="P644" s="10"/>
      <c r="Q644" s="10" t="s">
        <v>811</v>
      </c>
      <c r="R644" s="10"/>
      <c r="S644" s="10" t="s">
        <v>811</v>
      </c>
      <c r="T644" s="10" t="s">
        <v>811</v>
      </c>
      <c r="U644" s="10" t="s">
        <v>811</v>
      </c>
      <c r="V644" s="10" t="s">
        <v>811</v>
      </c>
      <c r="W644" s="10" t="s">
        <v>811</v>
      </c>
      <c r="X644" s="10" t="s">
        <v>811</v>
      </c>
      <c r="Y644" s="10" t="s">
        <v>811</v>
      </c>
      <c r="Z644" s="10"/>
      <c r="AA644" s="10"/>
      <c r="AB644" s="10" t="s">
        <v>811</v>
      </c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21">
        <f>SUMIF(I644:AY644,"x",I$4:$AY643)</f>
        <v>585400</v>
      </c>
      <c r="BA644" s="12">
        <v>0</v>
      </c>
      <c r="BB644" s="3" t="s">
        <v>898</v>
      </c>
    </row>
    <row r="645" spans="1:54" s="3" customFormat="1" ht="18" customHeight="1" x14ac:dyDescent="0.25">
      <c r="A645" s="8">
        <f t="shared" si="9"/>
        <v>641</v>
      </c>
      <c r="B645" s="24">
        <v>1704078</v>
      </c>
      <c r="C645" s="9" t="s">
        <v>638</v>
      </c>
      <c r="D645" s="10">
        <v>1992</v>
      </c>
      <c r="E645" s="10" t="s">
        <v>3</v>
      </c>
      <c r="F645" s="10" t="s">
        <v>7</v>
      </c>
      <c r="G645" s="11" t="s">
        <v>840</v>
      </c>
      <c r="H645" s="11" t="s">
        <v>875</v>
      </c>
      <c r="I645" s="10" t="s">
        <v>811</v>
      </c>
      <c r="J645" s="10"/>
      <c r="K645" s="10"/>
      <c r="L645" s="10"/>
      <c r="M645" s="10"/>
      <c r="N645" s="10" t="s">
        <v>811</v>
      </c>
      <c r="O645" s="10" t="s">
        <v>811</v>
      </c>
      <c r="P645" s="10"/>
      <c r="Q645" s="10" t="s">
        <v>811</v>
      </c>
      <c r="R645" s="10"/>
      <c r="S645" s="10" t="s">
        <v>811</v>
      </c>
      <c r="T645" s="10" t="s">
        <v>811</v>
      </c>
      <c r="U645" s="10" t="s">
        <v>811</v>
      </c>
      <c r="V645" s="10" t="s">
        <v>811</v>
      </c>
      <c r="W645" s="10" t="s">
        <v>811</v>
      </c>
      <c r="X645" s="10" t="s">
        <v>811</v>
      </c>
      <c r="Y645" s="10" t="s">
        <v>811</v>
      </c>
      <c r="Z645" s="10"/>
      <c r="AA645" s="10"/>
      <c r="AB645" s="10" t="s">
        <v>811</v>
      </c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21">
        <f>SUMIF(I645:AY645,"x",I$4:$AY644)</f>
        <v>585400</v>
      </c>
      <c r="BA645" s="12">
        <v>0</v>
      </c>
      <c r="BB645" s="3" t="s">
        <v>898</v>
      </c>
    </row>
    <row r="646" spans="1:54" s="3" customFormat="1" ht="18" customHeight="1" x14ac:dyDescent="0.25">
      <c r="A646" s="8">
        <f t="shared" si="9"/>
        <v>642</v>
      </c>
      <c r="B646" s="24">
        <v>2403524</v>
      </c>
      <c r="C646" s="9" t="s">
        <v>639</v>
      </c>
      <c r="D646" s="10">
        <v>2001</v>
      </c>
      <c r="E646" s="10" t="s">
        <v>3</v>
      </c>
      <c r="F646" s="10" t="s">
        <v>7</v>
      </c>
      <c r="G646" s="11" t="s">
        <v>840</v>
      </c>
      <c r="H646" s="11" t="s">
        <v>875</v>
      </c>
      <c r="I646" s="10" t="s">
        <v>811</v>
      </c>
      <c r="J646" s="10"/>
      <c r="K646" s="10"/>
      <c r="L646" s="10"/>
      <c r="M646" s="10"/>
      <c r="N646" s="10" t="s">
        <v>811</v>
      </c>
      <c r="O646" s="10" t="s">
        <v>811</v>
      </c>
      <c r="P646" s="10"/>
      <c r="Q646" s="10" t="s">
        <v>811</v>
      </c>
      <c r="R646" s="10"/>
      <c r="S646" s="10" t="s">
        <v>811</v>
      </c>
      <c r="T646" s="10" t="s">
        <v>811</v>
      </c>
      <c r="U646" s="10" t="s">
        <v>811</v>
      </c>
      <c r="V646" s="10" t="s">
        <v>811</v>
      </c>
      <c r="W646" s="10" t="s">
        <v>811</v>
      </c>
      <c r="X646" s="10" t="s">
        <v>811</v>
      </c>
      <c r="Y646" s="10" t="s">
        <v>811</v>
      </c>
      <c r="Z646" s="10"/>
      <c r="AA646" s="10"/>
      <c r="AB646" s="10" t="s">
        <v>811</v>
      </c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21">
        <f>SUMIF(I646:AY646,"x",I$4:$AY645)</f>
        <v>585400</v>
      </c>
      <c r="BA646" s="12">
        <v>0</v>
      </c>
      <c r="BB646" s="3" t="s">
        <v>898</v>
      </c>
    </row>
    <row r="647" spans="1:54" s="3" customFormat="1" ht="18" customHeight="1" x14ac:dyDescent="0.25">
      <c r="A647" s="8">
        <f t="shared" ref="A647:A710" si="10">A646+1</f>
        <v>643</v>
      </c>
      <c r="B647" s="24">
        <v>2403534</v>
      </c>
      <c r="C647" s="9" t="s">
        <v>640</v>
      </c>
      <c r="D647" s="10">
        <v>1998</v>
      </c>
      <c r="E647" s="10" t="s">
        <v>3</v>
      </c>
      <c r="F647" s="10" t="s">
        <v>7</v>
      </c>
      <c r="G647" s="11" t="s">
        <v>840</v>
      </c>
      <c r="H647" s="11" t="s">
        <v>875</v>
      </c>
      <c r="I647" s="10" t="s">
        <v>811</v>
      </c>
      <c r="J647" s="10"/>
      <c r="K647" s="10"/>
      <c r="L647" s="10"/>
      <c r="M647" s="10"/>
      <c r="N647" s="10" t="s">
        <v>811</v>
      </c>
      <c r="O647" s="10" t="s">
        <v>811</v>
      </c>
      <c r="P647" s="10"/>
      <c r="Q647" s="10" t="s">
        <v>811</v>
      </c>
      <c r="R647" s="10"/>
      <c r="S647" s="10" t="s">
        <v>811</v>
      </c>
      <c r="T647" s="10" t="s">
        <v>811</v>
      </c>
      <c r="U647" s="10" t="s">
        <v>811</v>
      </c>
      <c r="V647" s="10" t="s">
        <v>811</v>
      </c>
      <c r="W647" s="10" t="s">
        <v>811</v>
      </c>
      <c r="X647" s="10" t="s">
        <v>811</v>
      </c>
      <c r="Y647" s="10" t="s">
        <v>811</v>
      </c>
      <c r="Z647" s="10"/>
      <c r="AA647" s="10"/>
      <c r="AB647" s="10" t="s">
        <v>811</v>
      </c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21">
        <f>SUMIF(I647:AY647,"x",I$4:$AY646)</f>
        <v>585400</v>
      </c>
      <c r="BA647" s="12">
        <v>0</v>
      </c>
      <c r="BB647" s="3" t="s">
        <v>898</v>
      </c>
    </row>
    <row r="648" spans="1:54" s="3" customFormat="1" ht="18" customHeight="1" x14ac:dyDescent="0.25">
      <c r="A648" s="8">
        <f t="shared" si="10"/>
        <v>644</v>
      </c>
      <c r="B648" s="24">
        <v>2404621</v>
      </c>
      <c r="C648" s="9" t="s">
        <v>641</v>
      </c>
      <c r="D648" s="10">
        <v>1990</v>
      </c>
      <c r="E648" s="10" t="s">
        <v>5</v>
      </c>
      <c r="F648" s="10" t="s">
        <v>7</v>
      </c>
      <c r="G648" s="11" t="s">
        <v>840</v>
      </c>
      <c r="H648" s="11" t="s">
        <v>875</v>
      </c>
      <c r="I648" s="10" t="s">
        <v>811</v>
      </c>
      <c r="J648" s="10" t="s">
        <v>811</v>
      </c>
      <c r="K648" s="10" t="s">
        <v>811</v>
      </c>
      <c r="L648" s="10" t="s">
        <v>811</v>
      </c>
      <c r="M648" s="10" t="s">
        <v>811</v>
      </c>
      <c r="N648" s="10" t="s">
        <v>811</v>
      </c>
      <c r="O648" s="10" t="s">
        <v>811</v>
      </c>
      <c r="P648" s="10"/>
      <c r="Q648" s="10" t="s">
        <v>811</v>
      </c>
      <c r="R648" s="10"/>
      <c r="S648" s="10" t="s">
        <v>811</v>
      </c>
      <c r="T648" s="10" t="s">
        <v>811</v>
      </c>
      <c r="U648" s="10" t="s">
        <v>811</v>
      </c>
      <c r="V648" s="10" t="s">
        <v>811</v>
      </c>
      <c r="W648" s="10" t="s">
        <v>811</v>
      </c>
      <c r="X648" s="10" t="s">
        <v>811</v>
      </c>
      <c r="Y648" s="10" t="s">
        <v>811</v>
      </c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21">
        <f>SUMIF(I648:AY648,"x",I$4:$AY647)</f>
        <v>744900</v>
      </c>
      <c r="BA648" s="12">
        <v>0</v>
      </c>
      <c r="BB648" s="3" t="s">
        <v>898</v>
      </c>
    </row>
    <row r="649" spans="1:54" s="3" customFormat="1" ht="18" customHeight="1" x14ac:dyDescent="0.25">
      <c r="A649" s="8">
        <f t="shared" si="10"/>
        <v>645</v>
      </c>
      <c r="B649" s="24">
        <v>2403521</v>
      </c>
      <c r="C649" s="9" t="s">
        <v>642</v>
      </c>
      <c r="D649" s="10">
        <v>1991</v>
      </c>
      <c r="E649" s="10" t="s">
        <v>3</v>
      </c>
      <c r="F649" s="10" t="s">
        <v>7</v>
      </c>
      <c r="G649" s="11" t="s">
        <v>840</v>
      </c>
      <c r="H649" s="11" t="s">
        <v>875</v>
      </c>
      <c r="I649" s="10" t="s">
        <v>811</v>
      </c>
      <c r="J649" s="10"/>
      <c r="K649" s="10"/>
      <c r="L649" s="10"/>
      <c r="M649" s="10"/>
      <c r="N649" s="10" t="s">
        <v>811</v>
      </c>
      <c r="O649" s="10" t="s">
        <v>811</v>
      </c>
      <c r="P649" s="10"/>
      <c r="Q649" s="10" t="s">
        <v>811</v>
      </c>
      <c r="R649" s="10"/>
      <c r="S649" s="10" t="s">
        <v>811</v>
      </c>
      <c r="T649" s="10" t="s">
        <v>811</v>
      </c>
      <c r="U649" s="10" t="s">
        <v>811</v>
      </c>
      <c r="V649" s="10" t="s">
        <v>811</v>
      </c>
      <c r="W649" s="10" t="s">
        <v>811</v>
      </c>
      <c r="X649" s="10" t="s">
        <v>811</v>
      </c>
      <c r="Y649" s="10" t="s">
        <v>811</v>
      </c>
      <c r="Z649" s="10"/>
      <c r="AA649" s="10"/>
      <c r="AB649" s="10" t="s">
        <v>811</v>
      </c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21">
        <f>SUMIF(I649:AY649,"x",I$4:$AY648)</f>
        <v>585400</v>
      </c>
      <c r="BA649" s="12">
        <v>0</v>
      </c>
      <c r="BB649" s="3" t="s">
        <v>898</v>
      </c>
    </row>
    <row r="650" spans="1:54" s="3" customFormat="1" ht="18" customHeight="1" x14ac:dyDescent="0.25">
      <c r="A650" s="8">
        <f t="shared" si="10"/>
        <v>646</v>
      </c>
      <c r="B650" s="24">
        <v>2204282</v>
      </c>
      <c r="C650" s="9" t="s">
        <v>53</v>
      </c>
      <c r="D650" s="10">
        <v>1999</v>
      </c>
      <c r="E650" s="10" t="s">
        <v>5</v>
      </c>
      <c r="F650" s="10" t="s">
        <v>7</v>
      </c>
      <c r="G650" s="11" t="s">
        <v>840</v>
      </c>
      <c r="H650" s="11" t="s">
        <v>875</v>
      </c>
      <c r="I650" s="10" t="s">
        <v>811</v>
      </c>
      <c r="J650" s="10" t="s">
        <v>811</v>
      </c>
      <c r="K650" s="10" t="s">
        <v>811</v>
      </c>
      <c r="L650" s="10"/>
      <c r="M650" s="10" t="s">
        <v>811</v>
      </c>
      <c r="N650" s="10" t="s">
        <v>811</v>
      </c>
      <c r="O650" s="10" t="s">
        <v>811</v>
      </c>
      <c r="P650" s="10"/>
      <c r="Q650" s="10" t="s">
        <v>811</v>
      </c>
      <c r="R650" s="10"/>
      <c r="S650" s="10" t="s">
        <v>811</v>
      </c>
      <c r="T650" s="10" t="s">
        <v>811</v>
      </c>
      <c r="U650" s="10" t="s">
        <v>811</v>
      </c>
      <c r="V650" s="10" t="s">
        <v>811</v>
      </c>
      <c r="W650" s="10" t="s">
        <v>811</v>
      </c>
      <c r="X650" s="10" t="s">
        <v>811</v>
      </c>
      <c r="Y650" s="10" t="s">
        <v>811</v>
      </c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21">
        <f>SUMIF(I650:AY650,"x",I$4:$AY649)</f>
        <v>639900</v>
      </c>
      <c r="BA650" s="15" t="s">
        <v>771</v>
      </c>
      <c r="BB650" s="3" t="s">
        <v>898</v>
      </c>
    </row>
    <row r="651" spans="1:54" s="3" customFormat="1" ht="18" customHeight="1" x14ac:dyDescent="0.25">
      <c r="A651" s="8">
        <f t="shared" si="10"/>
        <v>647</v>
      </c>
      <c r="B651" s="24">
        <v>1905694</v>
      </c>
      <c r="C651" s="9" t="s">
        <v>643</v>
      </c>
      <c r="D651" s="10">
        <v>1993</v>
      </c>
      <c r="E651" s="10" t="s">
        <v>3</v>
      </c>
      <c r="F651" s="10" t="s">
        <v>7</v>
      </c>
      <c r="G651" s="11" t="s">
        <v>840</v>
      </c>
      <c r="H651" s="11" t="s">
        <v>875</v>
      </c>
      <c r="I651" s="10" t="s">
        <v>811</v>
      </c>
      <c r="J651" s="10"/>
      <c r="K651" s="10"/>
      <c r="L651" s="10"/>
      <c r="M651" s="10"/>
      <c r="N651" s="10" t="s">
        <v>811</v>
      </c>
      <c r="O651" s="10" t="s">
        <v>811</v>
      </c>
      <c r="P651" s="10"/>
      <c r="Q651" s="10" t="s">
        <v>811</v>
      </c>
      <c r="R651" s="10"/>
      <c r="S651" s="10" t="s">
        <v>811</v>
      </c>
      <c r="T651" s="10" t="s">
        <v>811</v>
      </c>
      <c r="U651" s="10" t="s">
        <v>811</v>
      </c>
      <c r="V651" s="10" t="s">
        <v>811</v>
      </c>
      <c r="W651" s="10" t="s">
        <v>811</v>
      </c>
      <c r="X651" s="10" t="s">
        <v>811</v>
      </c>
      <c r="Y651" s="10" t="s">
        <v>811</v>
      </c>
      <c r="Z651" s="10"/>
      <c r="AA651" s="10"/>
      <c r="AB651" s="10" t="s">
        <v>811</v>
      </c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21">
        <f>SUMIF(I651:AY651,"x",I$4:$AY650)</f>
        <v>585400</v>
      </c>
      <c r="BA651" s="12">
        <v>0</v>
      </c>
      <c r="BB651" s="3" t="s">
        <v>898</v>
      </c>
    </row>
    <row r="652" spans="1:54" s="3" customFormat="1" ht="18" customHeight="1" x14ac:dyDescent="0.25">
      <c r="A652" s="8">
        <f t="shared" si="10"/>
        <v>648</v>
      </c>
      <c r="B652" s="24">
        <v>2407551</v>
      </c>
      <c r="C652" s="9" t="s">
        <v>644</v>
      </c>
      <c r="D652" s="10">
        <v>2000</v>
      </c>
      <c r="E652" s="10" t="s">
        <v>3</v>
      </c>
      <c r="F652" s="10" t="s">
        <v>7</v>
      </c>
      <c r="G652" s="11" t="s">
        <v>840</v>
      </c>
      <c r="H652" s="11" t="s">
        <v>875</v>
      </c>
      <c r="I652" s="10" t="s">
        <v>811</v>
      </c>
      <c r="J652" s="10"/>
      <c r="K652" s="10"/>
      <c r="L652" s="10"/>
      <c r="M652" s="10"/>
      <c r="N652" s="10" t="s">
        <v>811</v>
      </c>
      <c r="O652" s="10" t="s">
        <v>811</v>
      </c>
      <c r="P652" s="10"/>
      <c r="Q652" s="10" t="s">
        <v>811</v>
      </c>
      <c r="R652" s="10"/>
      <c r="S652" s="10" t="s">
        <v>811</v>
      </c>
      <c r="T652" s="10" t="s">
        <v>811</v>
      </c>
      <c r="U652" s="10" t="s">
        <v>811</v>
      </c>
      <c r="V652" s="10" t="s">
        <v>811</v>
      </c>
      <c r="W652" s="10" t="s">
        <v>811</v>
      </c>
      <c r="X652" s="10" t="s">
        <v>811</v>
      </c>
      <c r="Y652" s="10" t="s">
        <v>811</v>
      </c>
      <c r="Z652" s="10"/>
      <c r="AA652" s="10"/>
      <c r="AB652" s="10" t="s">
        <v>811</v>
      </c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21">
        <f>SUMIF(I652:AY652,"x",I$4:$AY651)</f>
        <v>585400</v>
      </c>
      <c r="BA652" s="12">
        <v>0</v>
      </c>
      <c r="BB652" s="3" t="s">
        <v>898</v>
      </c>
    </row>
    <row r="653" spans="1:54" s="3" customFormat="1" ht="18" customHeight="1" x14ac:dyDescent="0.25">
      <c r="A653" s="8">
        <f t="shared" si="10"/>
        <v>649</v>
      </c>
      <c r="B653" s="24">
        <v>2112451</v>
      </c>
      <c r="C653" s="9" t="s">
        <v>26</v>
      </c>
      <c r="D653" s="10">
        <v>1999</v>
      </c>
      <c r="E653" s="10" t="s">
        <v>5</v>
      </c>
      <c r="F653" s="10" t="s">
        <v>7</v>
      </c>
      <c r="G653" s="11" t="s">
        <v>840</v>
      </c>
      <c r="H653" s="11" t="s">
        <v>875</v>
      </c>
      <c r="I653" s="10" t="s">
        <v>811</v>
      </c>
      <c r="J653" s="10" t="s">
        <v>811</v>
      </c>
      <c r="K653" s="10" t="s">
        <v>811</v>
      </c>
      <c r="L653" s="10"/>
      <c r="M653" s="10" t="s">
        <v>811</v>
      </c>
      <c r="N653" s="10" t="s">
        <v>811</v>
      </c>
      <c r="O653" s="10" t="s">
        <v>811</v>
      </c>
      <c r="P653" s="10"/>
      <c r="Q653" s="10" t="s">
        <v>811</v>
      </c>
      <c r="R653" s="10"/>
      <c r="S653" s="10" t="s">
        <v>811</v>
      </c>
      <c r="T653" s="10" t="s">
        <v>811</v>
      </c>
      <c r="U653" s="10" t="s">
        <v>811</v>
      </c>
      <c r="V653" s="10" t="s">
        <v>811</v>
      </c>
      <c r="W653" s="10" t="s">
        <v>811</v>
      </c>
      <c r="X653" s="10" t="s">
        <v>811</v>
      </c>
      <c r="Y653" s="10" t="s">
        <v>811</v>
      </c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21">
        <f>SUMIF(I653:AY653,"x",I$4:$AY652)</f>
        <v>639900</v>
      </c>
      <c r="BA653" s="12">
        <v>0</v>
      </c>
      <c r="BB653" s="3" t="s">
        <v>898</v>
      </c>
    </row>
    <row r="654" spans="1:54" s="3" customFormat="1" ht="18" customHeight="1" x14ac:dyDescent="0.25">
      <c r="A654" s="8">
        <f t="shared" si="10"/>
        <v>650</v>
      </c>
      <c r="B654" s="24">
        <v>1706180</v>
      </c>
      <c r="C654" s="9" t="s">
        <v>645</v>
      </c>
      <c r="D654" s="10">
        <v>1993</v>
      </c>
      <c r="E654" s="10" t="s">
        <v>3</v>
      </c>
      <c r="F654" s="10" t="s">
        <v>7</v>
      </c>
      <c r="G654" s="11" t="s">
        <v>861</v>
      </c>
      <c r="H654" s="11" t="s">
        <v>875</v>
      </c>
      <c r="I654" s="10" t="s">
        <v>811</v>
      </c>
      <c r="J654" s="10"/>
      <c r="K654" s="10"/>
      <c r="L654" s="10"/>
      <c r="M654" s="10"/>
      <c r="N654" s="10" t="s">
        <v>811</v>
      </c>
      <c r="O654" s="10" t="s">
        <v>811</v>
      </c>
      <c r="P654" s="10"/>
      <c r="Q654" s="10" t="s">
        <v>811</v>
      </c>
      <c r="R654" s="10"/>
      <c r="S654" s="10" t="s">
        <v>811</v>
      </c>
      <c r="T654" s="10" t="s">
        <v>811</v>
      </c>
      <c r="U654" s="10" t="s">
        <v>811</v>
      </c>
      <c r="V654" s="10" t="s">
        <v>811</v>
      </c>
      <c r="W654" s="10" t="s">
        <v>811</v>
      </c>
      <c r="X654" s="10" t="s">
        <v>811</v>
      </c>
      <c r="Y654" s="10" t="s">
        <v>811</v>
      </c>
      <c r="Z654" s="10"/>
      <c r="AA654" s="10"/>
      <c r="AB654" s="10" t="s">
        <v>811</v>
      </c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21">
        <f>SUMIF(I654:AY654,"x",I$4:$AY653)</f>
        <v>585400</v>
      </c>
      <c r="BA654" s="12">
        <v>0</v>
      </c>
      <c r="BB654" s="3" t="s">
        <v>898</v>
      </c>
    </row>
    <row r="655" spans="1:54" s="3" customFormat="1" ht="18" customHeight="1" x14ac:dyDescent="0.25">
      <c r="A655" s="8">
        <f t="shared" si="10"/>
        <v>651</v>
      </c>
      <c r="B655" s="24">
        <v>22081363</v>
      </c>
      <c r="C655" s="9" t="s">
        <v>252</v>
      </c>
      <c r="D655" s="10">
        <v>1999</v>
      </c>
      <c r="E655" s="10" t="s">
        <v>3</v>
      </c>
      <c r="F655" s="10" t="s">
        <v>7</v>
      </c>
      <c r="G655" s="11" t="s">
        <v>876</v>
      </c>
      <c r="H655" s="11" t="s">
        <v>875</v>
      </c>
      <c r="I655" s="10" t="s">
        <v>811</v>
      </c>
      <c r="J655" s="10"/>
      <c r="K655" s="10"/>
      <c r="L655" s="10"/>
      <c r="M655" s="10"/>
      <c r="N655" s="10" t="s">
        <v>811</v>
      </c>
      <c r="O655" s="10" t="s">
        <v>811</v>
      </c>
      <c r="P655" s="10"/>
      <c r="Q655" s="10" t="s">
        <v>811</v>
      </c>
      <c r="R655" s="10"/>
      <c r="S655" s="10" t="s">
        <v>811</v>
      </c>
      <c r="T655" s="10" t="s">
        <v>811</v>
      </c>
      <c r="U655" s="10" t="s">
        <v>811</v>
      </c>
      <c r="V655" s="10" t="s">
        <v>811</v>
      </c>
      <c r="W655" s="10" t="s">
        <v>811</v>
      </c>
      <c r="X655" s="10" t="s">
        <v>811</v>
      </c>
      <c r="Y655" s="10" t="s">
        <v>811</v>
      </c>
      <c r="Z655" s="10"/>
      <c r="AA655" s="10"/>
      <c r="AB655" s="10" t="s">
        <v>811</v>
      </c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21">
        <f>SUMIF(I655:AY655,"x",I$4:$AY654)</f>
        <v>585400</v>
      </c>
      <c r="BA655" s="12">
        <v>0</v>
      </c>
      <c r="BB655" s="3" t="s">
        <v>898</v>
      </c>
    </row>
    <row r="656" spans="1:54" s="3" customFormat="1" ht="18" customHeight="1" x14ac:dyDescent="0.25">
      <c r="A656" s="8">
        <f t="shared" si="10"/>
        <v>652</v>
      </c>
      <c r="B656" s="24">
        <v>2011252</v>
      </c>
      <c r="C656" s="9" t="s">
        <v>646</v>
      </c>
      <c r="D656" s="10">
        <v>1997</v>
      </c>
      <c r="E656" s="10" t="s">
        <v>3</v>
      </c>
      <c r="F656" s="10" t="s">
        <v>7</v>
      </c>
      <c r="G656" s="11" t="s">
        <v>840</v>
      </c>
      <c r="H656" s="11" t="s">
        <v>875</v>
      </c>
      <c r="I656" s="10" t="s">
        <v>811</v>
      </c>
      <c r="J656" s="10"/>
      <c r="K656" s="10"/>
      <c r="L656" s="10"/>
      <c r="M656" s="10"/>
      <c r="N656" s="10" t="s">
        <v>811</v>
      </c>
      <c r="O656" s="10" t="s">
        <v>811</v>
      </c>
      <c r="P656" s="10"/>
      <c r="Q656" s="10" t="s">
        <v>811</v>
      </c>
      <c r="R656" s="10"/>
      <c r="S656" s="10" t="s">
        <v>811</v>
      </c>
      <c r="T656" s="10" t="s">
        <v>811</v>
      </c>
      <c r="U656" s="10" t="s">
        <v>811</v>
      </c>
      <c r="V656" s="10" t="s">
        <v>811</v>
      </c>
      <c r="W656" s="10" t="s">
        <v>811</v>
      </c>
      <c r="X656" s="10" t="s">
        <v>811</v>
      </c>
      <c r="Y656" s="10" t="s">
        <v>811</v>
      </c>
      <c r="Z656" s="10"/>
      <c r="AA656" s="10"/>
      <c r="AB656" s="10" t="s">
        <v>811</v>
      </c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21">
        <f>SUMIF(I656:AY656,"x",I$4:$AY655)</f>
        <v>585400</v>
      </c>
      <c r="BA656" s="12">
        <v>0</v>
      </c>
      <c r="BB656" s="3" t="s">
        <v>898</v>
      </c>
    </row>
    <row r="657" spans="1:54" s="3" customFormat="1" ht="18" customHeight="1" x14ac:dyDescent="0.25">
      <c r="A657" s="8">
        <f t="shared" si="10"/>
        <v>653</v>
      </c>
      <c r="B657" s="24">
        <v>1906637</v>
      </c>
      <c r="C657" s="9" t="s">
        <v>647</v>
      </c>
      <c r="D657" s="10">
        <v>1989</v>
      </c>
      <c r="E657" s="10" t="s">
        <v>3</v>
      </c>
      <c r="F657" s="10" t="s">
        <v>7</v>
      </c>
      <c r="G657" s="11" t="s">
        <v>879</v>
      </c>
      <c r="H657" s="11" t="s">
        <v>875</v>
      </c>
      <c r="I657" s="10" t="s">
        <v>811</v>
      </c>
      <c r="J657" s="10"/>
      <c r="K657" s="10"/>
      <c r="L657" s="10"/>
      <c r="M657" s="10"/>
      <c r="N657" s="10" t="s">
        <v>811</v>
      </c>
      <c r="O657" s="10" t="s">
        <v>811</v>
      </c>
      <c r="P657" s="10"/>
      <c r="Q657" s="10" t="s">
        <v>811</v>
      </c>
      <c r="R657" s="10"/>
      <c r="S657" s="10" t="s">
        <v>811</v>
      </c>
      <c r="T657" s="10" t="s">
        <v>811</v>
      </c>
      <c r="U657" s="10" t="s">
        <v>811</v>
      </c>
      <c r="V657" s="10" t="s">
        <v>811</v>
      </c>
      <c r="W657" s="10" t="s">
        <v>811</v>
      </c>
      <c r="X657" s="10" t="s">
        <v>811</v>
      </c>
      <c r="Y657" s="10" t="s">
        <v>811</v>
      </c>
      <c r="Z657" s="10"/>
      <c r="AA657" s="10"/>
      <c r="AB657" s="10" t="s">
        <v>811</v>
      </c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21">
        <f>SUMIF(I657:AY657,"x",I$4:$AY656)</f>
        <v>585400</v>
      </c>
      <c r="BA657" s="12">
        <v>0</v>
      </c>
      <c r="BB657" s="3" t="s">
        <v>898</v>
      </c>
    </row>
    <row r="658" spans="1:54" s="3" customFormat="1" ht="18" customHeight="1" x14ac:dyDescent="0.25">
      <c r="A658" s="8">
        <f t="shared" si="10"/>
        <v>654</v>
      </c>
      <c r="B658" s="24">
        <v>2307921</v>
      </c>
      <c r="C658" s="9" t="s">
        <v>45</v>
      </c>
      <c r="D658" s="10">
        <v>2001</v>
      </c>
      <c r="E658" s="10" t="s">
        <v>3</v>
      </c>
      <c r="F658" s="10" t="s">
        <v>7</v>
      </c>
      <c r="G658" s="11" t="s">
        <v>860</v>
      </c>
      <c r="H658" s="11" t="s">
        <v>875</v>
      </c>
      <c r="I658" s="10" t="s">
        <v>811</v>
      </c>
      <c r="J658" s="10"/>
      <c r="K658" s="10"/>
      <c r="L658" s="10"/>
      <c r="M658" s="10"/>
      <c r="N658" s="10" t="s">
        <v>811</v>
      </c>
      <c r="O658" s="10" t="s">
        <v>811</v>
      </c>
      <c r="P658" s="10"/>
      <c r="Q658" s="10" t="s">
        <v>811</v>
      </c>
      <c r="R658" s="10"/>
      <c r="S658" s="10" t="s">
        <v>811</v>
      </c>
      <c r="T658" s="10" t="s">
        <v>811</v>
      </c>
      <c r="U658" s="10" t="s">
        <v>811</v>
      </c>
      <c r="V658" s="10" t="s">
        <v>811</v>
      </c>
      <c r="W658" s="10" t="s">
        <v>811</v>
      </c>
      <c r="X658" s="10" t="s">
        <v>811</v>
      </c>
      <c r="Y658" s="10" t="s">
        <v>811</v>
      </c>
      <c r="Z658" s="10"/>
      <c r="AA658" s="10"/>
      <c r="AB658" s="10" t="s">
        <v>811</v>
      </c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21">
        <f>SUMIF(I658:AY658,"x",I$4:$AY657)</f>
        <v>585400</v>
      </c>
      <c r="BA658" s="12">
        <v>0</v>
      </c>
      <c r="BB658" s="3" t="s">
        <v>898</v>
      </c>
    </row>
    <row r="659" spans="1:54" s="3" customFormat="1" ht="18" customHeight="1" x14ac:dyDescent="0.25">
      <c r="A659" s="8">
        <f t="shared" si="10"/>
        <v>655</v>
      </c>
      <c r="B659" s="24">
        <v>2303102</v>
      </c>
      <c r="C659" s="9" t="s">
        <v>648</v>
      </c>
      <c r="D659" s="10">
        <v>1998</v>
      </c>
      <c r="E659" s="10" t="s">
        <v>3</v>
      </c>
      <c r="F659" s="10" t="s">
        <v>7</v>
      </c>
      <c r="G659" s="11" t="s">
        <v>885</v>
      </c>
      <c r="H659" s="11" t="s">
        <v>875</v>
      </c>
      <c r="I659" s="10" t="s">
        <v>811</v>
      </c>
      <c r="J659" s="10"/>
      <c r="K659" s="10"/>
      <c r="L659" s="10"/>
      <c r="M659" s="10"/>
      <c r="N659" s="10" t="s">
        <v>811</v>
      </c>
      <c r="O659" s="10" t="s">
        <v>811</v>
      </c>
      <c r="P659" s="10"/>
      <c r="Q659" s="10" t="s">
        <v>811</v>
      </c>
      <c r="R659" s="10"/>
      <c r="S659" s="10" t="s">
        <v>811</v>
      </c>
      <c r="T659" s="10" t="s">
        <v>811</v>
      </c>
      <c r="U659" s="10" t="s">
        <v>811</v>
      </c>
      <c r="V659" s="10" t="s">
        <v>811</v>
      </c>
      <c r="W659" s="10" t="s">
        <v>811</v>
      </c>
      <c r="X659" s="10" t="s">
        <v>811</v>
      </c>
      <c r="Y659" s="10" t="s">
        <v>811</v>
      </c>
      <c r="Z659" s="10"/>
      <c r="AA659" s="10"/>
      <c r="AB659" s="10" t="s">
        <v>811</v>
      </c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21">
        <f>SUMIF(I659:AY659,"x",I$4:$AY658)</f>
        <v>585400</v>
      </c>
      <c r="BA659" s="12">
        <v>0</v>
      </c>
      <c r="BB659" s="3" t="s">
        <v>898</v>
      </c>
    </row>
    <row r="660" spans="1:54" s="3" customFormat="1" ht="18" customHeight="1" x14ac:dyDescent="0.25">
      <c r="A660" s="8">
        <f t="shared" si="10"/>
        <v>656</v>
      </c>
      <c r="B660" s="24">
        <v>2204309</v>
      </c>
      <c r="C660" s="9" t="s">
        <v>649</v>
      </c>
      <c r="D660" s="10">
        <v>1996</v>
      </c>
      <c r="E660" s="10" t="s">
        <v>3</v>
      </c>
      <c r="F660" s="10" t="s">
        <v>7</v>
      </c>
      <c r="G660" s="11" t="s">
        <v>861</v>
      </c>
      <c r="H660" s="11" t="s">
        <v>875</v>
      </c>
      <c r="I660" s="10" t="s">
        <v>811</v>
      </c>
      <c r="J660" s="10"/>
      <c r="K660" s="10"/>
      <c r="L660" s="10"/>
      <c r="M660" s="10"/>
      <c r="N660" s="10" t="s">
        <v>811</v>
      </c>
      <c r="O660" s="10" t="s">
        <v>811</v>
      </c>
      <c r="P660" s="10"/>
      <c r="Q660" s="10" t="s">
        <v>811</v>
      </c>
      <c r="R660" s="10"/>
      <c r="S660" s="10" t="s">
        <v>811</v>
      </c>
      <c r="T660" s="10" t="s">
        <v>811</v>
      </c>
      <c r="U660" s="10" t="s">
        <v>811</v>
      </c>
      <c r="V660" s="10" t="s">
        <v>811</v>
      </c>
      <c r="W660" s="10" t="s">
        <v>811</v>
      </c>
      <c r="X660" s="10" t="s">
        <v>811</v>
      </c>
      <c r="Y660" s="10" t="s">
        <v>811</v>
      </c>
      <c r="Z660" s="10"/>
      <c r="AA660" s="10"/>
      <c r="AB660" s="10" t="s">
        <v>811</v>
      </c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21">
        <f>SUMIF(I660:AY660,"x",I$4:$AY659)</f>
        <v>585400</v>
      </c>
      <c r="BA660" s="12">
        <v>0</v>
      </c>
      <c r="BB660" s="3" t="s">
        <v>898</v>
      </c>
    </row>
    <row r="661" spans="1:54" s="3" customFormat="1" ht="18" customHeight="1" x14ac:dyDescent="0.25">
      <c r="A661" s="8">
        <f t="shared" si="10"/>
        <v>657</v>
      </c>
      <c r="B661" s="24">
        <v>1604011</v>
      </c>
      <c r="C661" s="9" t="s">
        <v>650</v>
      </c>
      <c r="D661" s="10">
        <v>1989</v>
      </c>
      <c r="E661" s="10" t="s">
        <v>5</v>
      </c>
      <c r="F661" s="10" t="s">
        <v>7</v>
      </c>
      <c r="G661" s="11" t="s">
        <v>861</v>
      </c>
      <c r="H661" s="11" t="s">
        <v>875</v>
      </c>
      <c r="I661" s="10" t="s">
        <v>811</v>
      </c>
      <c r="J661" s="10" t="s">
        <v>811</v>
      </c>
      <c r="K661" s="10" t="s">
        <v>811</v>
      </c>
      <c r="L661" s="10"/>
      <c r="M661" s="10" t="s">
        <v>811</v>
      </c>
      <c r="N661" s="10" t="s">
        <v>811</v>
      </c>
      <c r="O661" s="10" t="s">
        <v>811</v>
      </c>
      <c r="P661" s="10"/>
      <c r="Q661" s="10" t="s">
        <v>811</v>
      </c>
      <c r="R661" s="10"/>
      <c r="S661" s="10" t="s">
        <v>811</v>
      </c>
      <c r="T661" s="10" t="s">
        <v>811</v>
      </c>
      <c r="U661" s="10" t="s">
        <v>811</v>
      </c>
      <c r="V661" s="10" t="s">
        <v>811</v>
      </c>
      <c r="W661" s="10" t="s">
        <v>811</v>
      </c>
      <c r="X661" s="10" t="s">
        <v>811</v>
      </c>
      <c r="Y661" s="10" t="s">
        <v>811</v>
      </c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21">
        <f>SUMIF(I661:AY661,"x",I$4:$AY660)</f>
        <v>639900</v>
      </c>
      <c r="BA661" s="15" t="s">
        <v>771</v>
      </c>
      <c r="BB661" s="3" t="s">
        <v>898</v>
      </c>
    </row>
    <row r="662" spans="1:54" s="3" customFormat="1" ht="18" customHeight="1" x14ac:dyDescent="0.25">
      <c r="A662" s="8">
        <f t="shared" si="10"/>
        <v>658</v>
      </c>
      <c r="B662" s="24">
        <v>24051896</v>
      </c>
      <c r="C662" s="9" t="s">
        <v>651</v>
      </c>
      <c r="D662" s="10">
        <v>2001</v>
      </c>
      <c r="E662" s="10" t="s">
        <v>3</v>
      </c>
      <c r="F662" s="10" t="s">
        <v>7</v>
      </c>
      <c r="G662" s="11" t="s">
        <v>861</v>
      </c>
      <c r="H662" s="11" t="s">
        <v>875</v>
      </c>
      <c r="I662" s="10" t="s">
        <v>811</v>
      </c>
      <c r="J662" s="10"/>
      <c r="K662" s="10"/>
      <c r="L662" s="10"/>
      <c r="M662" s="10"/>
      <c r="N662" s="10" t="s">
        <v>811</v>
      </c>
      <c r="O662" s="10" t="s">
        <v>811</v>
      </c>
      <c r="P662" s="10"/>
      <c r="Q662" s="10" t="s">
        <v>811</v>
      </c>
      <c r="R662" s="10"/>
      <c r="S662" s="10" t="s">
        <v>811</v>
      </c>
      <c r="T662" s="10" t="s">
        <v>811</v>
      </c>
      <c r="U662" s="10" t="s">
        <v>811</v>
      </c>
      <c r="V662" s="10" t="s">
        <v>811</v>
      </c>
      <c r="W662" s="10" t="s">
        <v>811</v>
      </c>
      <c r="X662" s="10" t="s">
        <v>811</v>
      </c>
      <c r="Y662" s="10" t="s">
        <v>811</v>
      </c>
      <c r="Z662" s="10"/>
      <c r="AA662" s="10"/>
      <c r="AB662" s="10" t="s">
        <v>811</v>
      </c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21">
        <f>SUMIF(I662:AY662,"x",I$4:$AY661)</f>
        <v>585400</v>
      </c>
      <c r="BA662" s="12">
        <v>0</v>
      </c>
      <c r="BB662" s="3" t="s">
        <v>898</v>
      </c>
    </row>
    <row r="663" spans="1:54" s="3" customFormat="1" ht="18" customHeight="1" x14ac:dyDescent="0.25">
      <c r="A663" s="8">
        <f t="shared" si="10"/>
        <v>659</v>
      </c>
      <c r="B663" s="24">
        <v>2211417</v>
      </c>
      <c r="C663" s="9" t="s">
        <v>652</v>
      </c>
      <c r="D663" s="10">
        <v>1997</v>
      </c>
      <c r="E663" s="10" t="s">
        <v>5</v>
      </c>
      <c r="F663" s="14" t="s">
        <v>7</v>
      </c>
      <c r="G663" s="11" t="s">
        <v>861</v>
      </c>
      <c r="H663" s="11" t="s">
        <v>875</v>
      </c>
      <c r="I663" s="10" t="s">
        <v>811</v>
      </c>
      <c r="J663" s="10" t="s">
        <v>811</v>
      </c>
      <c r="K663" s="10" t="s">
        <v>811</v>
      </c>
      <c r="L663" s="10" t="s">
        <v>811</v>
      </c>
      <c r="M663" s="10" t="s">
        <v>811</v>
      </c>
      <c r="N663" s="10" t="s">
        <v>811</v>
      </c>
      <c r="O663" s="10" t="s">
        <v>811</v>
      </c>
      <c r="P663" s="10"/>
      <c r="Q663" s="10" t="s">
        <v>811</v>
      </c>
      <c r="R663" s="10"/>
      <c r="S663" s="10" t="s">
        <v>811</v>
      </c>
      <c r="T663" s="10" t="s">
        <v>811</v>
      </c>
      <c r="U663" s="10" t="s">
        <v>811</v>
      </c>
      <c r="V663" s="10" t="s">
        <v>811</v>
      </c>
      <c r="W663" s="10" t="s">
        <v>811</v>
      </c>
      <c r="X663" s="10" t="s">
        <v>811</v>
      </c>
      <c r="Y663" s="10" t="s">
        <v>811</v>
      </c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21">
        <f>SUMIF(I663:AY663,"x",I$4:$AY662)</f>
        <v>744900</v>
      </c>
      <c r="BA663" s="12">
        <v>0</v>
      </c>
      <c r="BB663" s="3" t="s">
        <v>898</v>
      </c>
    </row>
    <row r="664" spans="1:54" s="3" customFormat="1" ht="18" customHeight="1" x14ac:dyDescent="0.25">
      <c r="A664" s="8">
        <f t="shared" si="10"/>
        <v>660</v>
      </c>
      <c r="B664" s="24">
        <v>1908225</v>
      </c>
      <c r="C664" s="9" t="s">
        <v>27</v>
      </c>
      <c r="D664" s="10">
        <v>1997</v>
      </c>
      <c r="E664" s="10" t="s">
        <v>5</v>
      </c>
      <c r="F664" s="10" t="s">
        <v>7</v>
      </c>
      <c r="G664" s="11" t="s">
        <v>861</v>
      </c>
      <c r="H664" s="11" t="s">
        <v>875</v>
      </c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21">
        <f>SUMIF(I664:AY664,"x",I$4:$AY663)</f>
        <v>0</v>
      </c>
      <c r="BA664" s="15" t="s">
        <v>835</v>
      </c>
      <c r="BB664" s="3" t="s">
        <v>898</v>
      </c>
    </row>
    <row r="665" spans="1:54" s="3" customFormat="1" ht="18" customHeight="1" x14ac:dyDescent="0.25">
      <c r="A665" s="8">
        <f t="shared" si="10"/>
        <v>661</v>
      </c>
      <c r="B665" s="24">
        <v>24051575</v>
      </c>
      <c r="C665" s="9" t="s">
        <v>653</v>
      </c>
      <c r="D665" s="10">
        <v>2001</v>
      </c>
      <c r="E665" s="10" t="s">
        <v>5</v>
      </c>
      <c r="F665" s="10" t="s">
        <v>7</v>
      </c>
      <c r="G665" s="11" t="s">
        <v>861</v>
      </c>
      <c r="H665" s="11" t="s">
        <v>875</v>
      </c>
      <c r="I665" s="10" t="s">
        <v>811</v>
      </c>
      <c r="J665" s="10" t="s">
        <v>811</v>
      </c>
      <c r="K665" s="10" t="s">
        <v>811</v>
      </c>
      <c r="L665" s="10"/>
      <c r="M665" s="10" t="s">
        <v>811</v>
      </c>
      <c r="N665" s="10" t="s">
        <v>811</v>
      </c>
      <c r="O665" s="10" t="s">
        <v>811</v>
      </c>
      <c r="P665" s="10"/>
      <c r="Q665" s="10" t="s">
        <v>811</v>
      </c>
      <c r="R665" s="10"/>
      <c r="S665" s="10" t="s">
        <v>811</v>
      </c>
      <c r="T665" s="10" t="s">
        <v>811</v>
      </c>
      <c r="U665" s="10" t="s">
        <v>811</v>
      </c>
      <c r="V665" s="10" t="s">
        <v>811</v>
      </c>
      <c r="W665" s="10" t="s">
        <v>811</v>
      </c>
      <c r="X665" s="10" t="s">
        <v>811</v>
      </c>
      <c r="Y665" s="10" t="s">
        <v>811</v>
      </c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21">
        <f>SUMIF(I665:AY665,"x",I$4:$AY664)</f>
        <v>639900</v>
      </c>
      <c r="BA665" s="12">
        <v>0</v>
      </c>
      <c r="BB665" s="3" t="s">
        <v>898</v>
      </c>
    </row>
    <row r="666" spans="1:54" s="3" customFormat="1" ht="18" customHeight="1" x14ac:dyDescent="0.25">
      <c r="A666" s="8">
        <f t="shared" si="10"/>
        <v>662</v>
      </c>
      <c r="B666" s="24">
        <v>707031</v>
      </c>
      <c r="C666" s="9" t="s">
        <v>654</v>
      </c>
      <c r="D666" s="10">
        <v>1980</v>
      </c>
      <c r="E666" s="10" t="s">
        <v>3</v>
      </c>
      <c r="F666" s="10" t="s">
        <v>8</v>
      </c>
      <c r="G666" s="11" t="s">
        <v>861</v>
      </c>
      <c r="H666" s="11" t="s">
        <v>875</v>
      </c>
      <c r="I666" s="10" t="s">
        <v>811</v>
      </c>
      <c r="J666" s="10"/>
      <c r="K666" s="10"/>
      <c r="L666" s="10"/>
      <c r="M666" s="10"/>
      <c r="N666" s="10" t="s">
        <v>811</v>
      </c>
      <c r="O666" s="10" t="s">
        <v>811</v>
      </c>
      <c r="P666" s="10" t="s">
        <v>811</v>
      </c>
      <c r="Q666" s="10"/>
      <c r="R666" s="10"/>
      <c r="S666" s="10" t="s">
        <v>811</v>
      </c>
      <c r="T666" s="10" t="s">
        <v>811</v>
      </c>
      <c r="U666" s="10" t="s">
        <v>811</v>
      </c>
      <c r="V666" s="10" t="s">
        <v>811</v>
      </c>
      <c r="W666" s="10" t="s">
        <v>811</v>
      </c>
      <c r="X666" s="10" t="s">
        <v>811</v>
      </c>
      <c r="Y666" s="10" t="s">
        <v>811</v>
      </c>
      <c r="Z666" s="10" t="s">
        <v>811</v>
      </c>
      <c r="AA666" s="10" t="s">
        <v>811</v>
      </c>
      <c r="AB666" s="10" t="s">
        <v>811</v>
      </c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21">
        <f>SUMIF(I666:AY666,"x",I$4:$AY665)</f>
        <v>869300</v>
      </c>
      <c r="BA666" s="12">
        <v>0</v>
      </c>
      <c r="BB666" s="3" t="s">
        <v>898</v>
      </c>
    </row>
    <row r="667" spans="1:54" s="3" customFormat="1" ht="18" customHeight="1" x14ac:dyDescent="0.25">
      <c r="A667" s="8">
        <f t="shared" si="10"/>
        <v>663</v>
      </c>
      <c r="B667" s="24">
        <v>1606149</v>
      </c>
      <c r="C667" s="9" t="s">
        <v>655</v>
      </c>
      <c r="D667" s="10">
        <v>1986</v>
      </c>
      <c r="E667" s="10" t="s">
        <v>3</v>
      </c>
      <c r="F667" s="14" t="s">
        <v>7</v>
      </c>
      <c r="G667" s="11" t="s">
        <v>861</v>
      </c>
      <c r="H667" s="11" t="s">
        <v>875</v>
      </c>
      <c r="I667" s="10" t="s">
        <v>811</v>
      </c>
      <c r="J667" s="10"/>
      <c r="K667" s="10"/>
      <c r="L667" s="10"/>
      <c r="M667" s="10"/>
      <c r="N667" s="10" t="s">
        <v>811</v>
      </c>
      <c r="O667" s="10" t="s">
        <v>811</v>
      </c>
      <c r="P667" s="10"/>
      <c r="Q667" s="10" t="s">
        <v>811</v>
      </c>
      <c r="R667" s="10"/>
      <c r="S667" s="10" t="s">
        <v>811</v>
      </c>
      <c r="T667" s="10" t="s">
        <v>811</v>
      </c>
      <c r="U667" s="10" t="s">
        <v>811</v>
      </c>
      <c r="V667" s="10" t="s">
        <v>811</v>
      </c>
      <c r="W667" s="10" t="s">
        <v>811</v>
      </c>
      <c r="X667" s="10" t="s">
        <v>811</v>
      </c>
      <c r="Y667" s="10" t="s">
        <v>811</v>
      </c>
      <c r="Z667" s="10"/>
      <c r="AA667" s="10"/>
      <c r="AB667" s="10" t="s">
        <v>811</v>
      </c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21">
        <f>SUMIF(I667:AY667,"x",I$4:$AY666)</f>
        <v>585400</v>
      </c>
      <c r="BA667" s="12">
        <v>0</v>
      </c>
      <c r="BB667" s="3" t="s">
        <v>898</v>
      </c>
    </row>
    <row r="668" spans="1:54" s="3" customFormat="1" ht="18" customHeight="1" x14ac:dyDescent="0.25">
      <c r="A668" s="8">
        <f t="shared" si="10"/>
        <v>664</v>
      </c>
      <c r="B668" s="24">
        <v>804063</v>
      </c>
      <c r="C668" s="9" t="s">
        <v>656</v>
      </c>
      <c r="D668" s="10">
        <v>1975</v>
      </c>
      <c r="E668" s="10" t="s">
        <v>3</v>
      </c>
      <c r="F668" s="10" t="s">
        <v>7</v>
      </c>
      <c r="G668" s="11" t="s">
        <v>886</v>
      </c>
      <c r="H668" s="11" t="s">
        <v>875</v>
      </c>
      <c r="I668" s="10" t="s">
        <v>811</v>
      </c>
      <c r="J668" s="10"/>
      <c r="K668" s="10"/>
      <c r="L668" s="10"/>
      <c r="M668" s="10"/>
      <c r="N668" s="10" t="s">
        <v>811</v>
      </c>
      <c r="O668" s="10" t="s">
        <v>811</v>
      </c>
      <c r="P668" s="10"/>
      <c r="Q668" s="10" t="s">
        <v>811</v>
      </c>
      <c r="R668" s="10"/>
      <c r="S668" s="10" t="s">
        <v>811</v>
      </c>
      <c r="T668" s="10" t="s">
        <v>811</v>
      </c>
      <c r="U668" s="10" t="s">
        <v>811</v>
      </c>
      <c r="V668" s="10" t="s">
        <v>811</v>
      </c>
      <c r="W668" s="10" t="s">
        <v>811</v>
      </c>
      <c r="X668" s="10" t="s">
        <v>811</v>
      </c>
      <c r="Y668" s="10" t="s">
        <v>811</v>
      </c>
      <c r="Z668" s="10"/>
      <c r="AA668" s="10"/>
      <c r="AB668" s="10" t="s">
        <v>811</v>
      </c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21">
        <f>SUMIF(I668:AY668,"x",I$4:$AY667)</f>
        <v>585400</v>
      </c>
      <c r="BA668" s="12">
        <v>0</v>
      </c>
      <c r="BB668" s="3" t="s">
        <v>898</v>
      </c>
    </row>
    <row r="669" spans="1:54" s="3" customFormat="1" ht="18" customHeight="1" x14ac:dyDescent="0.25">
      <c r="A669" s="8">
        <f t="shared" si="10"/>
        <v>665</v>
      </c>
      <c r="B669" s="24">
        <v>1104118</v>
      </c>
      <c r="C669" s="9" t="s">
        <v>657</v>
      </c>
      <c r="D669" s="10">
        <v>1988</v>
      </c>
      <c r="E669" s="10" t="s">
        <v>3</v>
      </c>
      <c r="F669" s="10" t="s">
        <v>7</v>
      </c>
      <c r="G669" s="11" t="s">
        <v>886</v>
      </c>
      <c r="H669" s="11" t="s">
        <v>875</v>
      </c>
      <c r="I669" s="10" t="s">
        <v>811</v>
      </c>
      <c r="J669" s="10"/>
      <c r="K669" s="10"/>
      <c r="L669" s="10"/>
      <c r="M669" s="10"/>
      <c r="N669" s="10" t="s">
        <v>811</v>
      </c>
      <c r="O669" s="10" t="s">
        <v>811</v>
      </c>
      <c r="P669" s="10"/>
      <c r="Q669" s="10" t="s">
        <v>811</v>
      </c>
      <c r="R669" s="10"/>
      <c r="S669" s="10" t="s">
        <v>811</v>
      </c>
      <c r="T669" s="10" t="s">
        <v>811</v>
      </c>
      <c r="U669" s="10" t="s">
        <v>811</v>
      </c>
      <c r="V669" s="10" t="s">
        <v>811</v>
      </c>
      <c r="W669" s="10" t="s">
        <v>811</v>
      </c>
      <c r="X669" s="10" t="s">
        <v>811</v>
      </c>
      <c r="Y669" s="10" t="s">
        <v>811</v>
      </c>
      <c r="Z669" s="10"/>
      <c r="AA669" s="10"/>
      <c r="AB669" s="10" t="s">
        <v>811</v>
      </c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21">
        <f>SUMIF(I669:AY669,"x",I$4:$AY668)</f>
        <v>585400</v>
      </c>
      <c r="BA669" s="12">
        <v>0</v>
      </c>
      <c r="BB669" s="3" t="s">
        <v>898</v>
      </c>
    </row>
    <row r="670" spans="1:54" s="3" customFormat="1" ht="18" customHeight="1" x14ac:dyDescent="0.25">
      <c r="A670" s="8">
        <f t="shared" si="10"/>
        <v>666</v>
      </c>
      <c r="B670" s="24">
        <v>2106122</v>
      </c>
      <c r="C670" s="9" t="s">
        <v>253</v>
      </c>
      <c r="D670" s="10">
        <v>1996</v>
      </c>
      <c r="E670" s="10" t="s">
        <v>5</v>
      </c>
      <c r="F670" s="10" t="s">
        <v>7</v>
      </c>
      <c r="G670" s="11" t="s">
        <v>886</v>
      </c>
      <c r="H670" s="11" t="s">
        <v>875</v>
      </c>
      <c r="I670" s="10" t="s">
        <v>811</v>
      </c>
      <c r="J670" s="10" t="s">
        <v>811</v>
      </c>
      <c r="K670" s="10" t="s">
        <v>811</v>
      </c>
      <c r="L670" s="10" t="s">
        <v>811</v>
      </c>
      <c r="M670" s="10" t="s">
        <v>811</v>
      </c>
      <c r="N670" s="10" t="s">
        <v>811</v>
      </c>
      <c r="O670" s="10" t="s">
        <v>811</v>
      </c>
      <c r="P670" s="10"/>
      <c r="Q670" s="10" t="s">
        <v>811</v>
      </c>
      <c r="R670" s="10"/>
      <c r="S670" s="10" t="s">
        <v>811</v>
      </c>
      <c r="T670" s="10" t="s">
        <v>811</v>
      </c>
      <c r="U670" s="10" t="s">
        <v>811</v>
      </c>
      <c r="V670" s="10" t="s">
        <v>811</v>
      </c>
      <c r="W670" s="10" t="s">
        <v>811</v>
      </c>
      <c r="X670" s="10" t="s">
        <v>811</v>
      </c>
      <c r="Y670" s="10" t="s">
        <v>811</v>
      </c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21">
        <f>SUMIF(I670:AY670,"x",I$4:$AY669)</f>
        <v>744900</v>
      </c>
      <c r="BA670" s="12">
        <v>0</v>
      </c>
      <c r="BB670" s="3" t="s">
        <v>898</v>
      </c>
    </row>
    <row r="671" spans="1:54" s="3" customFormat="1" ht="18" customHeight="1" x14ac:dyDescent="0.25">
      <c r="A671" s="8">
        <f t="shared" si="10"/>
        <v>667</v>
      </c>
      <c r="B671" s="24">
        <v>24051897</v>
      </c>
      <c r="C671" s="9" t="s">
        <v>658</v>
      </c>
      <c r="D671" s="10">
        <v>1992</v>
      </c>
      <c r="E671" s="10" t="s">
        <v>5</v>
      </c>
      <c r="F671" s="10" t="s">
        <v>7</v>
      </c>
      <c r="G671" s="11" t="s">
        <v>886</v>
      </c>
      <c r="H671" s="11" t="s">
        <v>875</v>
      </c>
      <c r="I671" s="10" t="s">
        <v>811</v>
      </c>
      <c r="J671" s="10" t="s">
        <v>811</v>
      </c>
      <c r="K671" s="10" t="s">
        <v>811</v>
      </c>
      <c r="L671" s="10" t="s">
        <v>811</v>
      </c>
      <c r="M671" s="10" t="s">
        <v>811</v>
      </c>
      <c r="N671" s="10" t="s">
        <v>811</v>
      </c>
      <c r="O671" s="10" t="s">
        <v>811</v>
      </c>
      <c r="P671" s="10"/>
      <c r="Q671" s="10" t="s">
        <v>811</v>
      </c>
      <c r="R671" s="10"/>
      <c r="S671" s="10" t="s">
        <v>811</v>
      </c>
      <c r="T671" s="10" t="s">
        <v>811</v>
      </c>
      <c r="U671" s="10" t="s">
        <v>811</v>
      </c>
      <c r="V671" s="10" t="s">
        <v>811</v>
      </c>
      <c r="W671" s="10" t="s">
        <v>811</v>
      </c>
      <c r="X671" s="10" t="s">
        <v>811</v>
      </c>
      <c r="Y671" s="10" t="s">
        <v>811</v>
      </c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21">
        <f>SUMIF(I671:AY671,"x",I$4:$AY670)</f>
        <v>744900</v>
      </c>
      <c r="BA671" s="12">
        <v>0</v>
      </c>
      <c r="BB671" s="3" t="s">
        <v>898</v>
      </c>
    </row>
    <row r="672" spans="1:54" s="3" customFormat="1" ht="18" customHeight="1" x14ac:dyDescent="0.25">
      <c r="A672" s="8">
        <f t="shared" si="10"/>
        <v>668</v>
      </c>
      <c r="B672" s="24">
        <v>2202056</v>
      </c>
      <c r="C672" s="9" t="s">
        <v>157</v>
      </c>
      <c r="D672" s="10">
        <v>1998</v>
      </c>
      <c r="E672" s="10" t="s">
        <v>3</v>
      </c>
      <c r="F672" s="10" t="s">
        <v>7</v>
      </c>
      <c r="G672" s="11" t="s">
        <v>886</v>
      </c>
      <c r="H672" s="11" t="s">
        <v>875</v>
      </c>
      <c r="I672" s="10" t="s">
        <v>811</v>
      </c>
      <c r="J672" s="10"/>
      <c r="K672" s="10"/>
      <c r="L672" s="10"/>
      <c r="M672" s="10"/>
      <c r="N672" s="10" t="s">
        <v>811</v>
      </c>
      <c r="O672" s="10" t="s">
        <v>811</v>
      </c>
      <c r="P672" s="10"/>
      <c r="Q672" s="10" t="s">
        <v>811</v>
      </c>
      <c r="R672" s="10"/>
      <c r="S672" s="10" t="s">
        <v>811</v>
      </c>
      <c r="T672" s="10" t="s">
        <v>811</v>
      </c>
      <c r="U672" s="10" t="s">
        <v>811</v>
      </c>
      <c r="V672" s="10" t="s">
        <v>811</v>
      </c>
      <c r="W672" s="10" t="s">
        <v>811</v>
      </c>
      <c r="X672" s="10" t="s">
        <v>811</v>
      </c>
      <c r="Y672" s="10" t="s">
        <v>811</v>
      </c>
      <c r="Z672" s="10"/>
      <c r="AA672" s="10"/>
      <c r="AB672" s="10" t="s">
        <v>811</v>
      </c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21">
        <f>SUMIF(I672:AY672,"x",I$4:$AY671)</f>
        <v>585400</v>
      </c>
      <c r="BA672" s="12">
        <v>0</v>
      </c>
      <c r="BB672" s="3" t="s">
        <v>898</v>
      </c>
    </row>
    <row r="673" spans="1:54" s="3" customFormat="1" ht="18" customHeight="1" x14ac:dyDescent="0.25">
      <c r="A673" s="8">
        <f t="shared" si="10"/>
        <v>669</v>
      </c>
      <c r="B673" s="24">
        <v>1111124</v>
      </c>
      <c r="C673" s="9" t="s">
        <v>659</v>
      </c>
      <c r="D673" s="10">
        <v>1991</v>
      </c>
      <c r="E673" s="10" t="s">
        <v>3</v>
      </c>
      <c r="F673" s="10" t="s">
        <v>7</v>
      </c>
      <c r="G673" s="11" t="s">
        <v>886</v>
      </c>
      <c r="H673" s="11" t="s">
        <v>875</v>
      </c>
      <c r="I673" s="10" t="s">
        <v>811</v>
      </c>
      <c r="J673" s="10"/>
      <c r="K673" s="10"/>
      <c r="L673" s="10"/>
      <c r="M673" s="10"/>
      <c r="N673" s="10" t="s">
        <v>811</v>
      </c>
      <c r="O673" s="10" t="s">
        <v>811</v>
      </c>
      <c r="P673" s="10"/>
      <c r="Q673" s="10" t="s">
        <v>811</v>
      </c>
      <c r="R673" s="10"/>
      <c r="S673" s="10" t="s">
        <v>811</v>
      </c>
      <c r="T673" s="10" t="s">
        <v>811</v>
      </c>
      <c r="U673" s="10" t="s">
        <v>811</v>
      </c>
      <c r="V673" s="10" t="s">
        <v>811</v>
      </c>
      <c r="W673" s="10" t="s">
        <v>811</v>
      </c>
      <c r="X673" s="10" t="s">
        <v>811</v>
      </c>
      <c r="Y673" s="10" t="s">
        <v>811</v>
      </c>
      <c r="Z673" s="10"/>
      <c r="AA673" s="10"/>
      <c r="AB673" s="10" t="s">
        <v>811</v>
      </c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21">
        <f>SUMIF(I673:AY673,"x",I$4:$AY672)</f>
        <v>585400</v>
      </c>
      <c r="BA673" s="12">
        <v>0</v>
      </c>
      <c r="BB673" s="3" t="s">
        <v>898</v>
      </c>
    </row>
    <row r="674" spans="1:54" s="3" customFormat="1" ht="18" customHeight="1" x14ac:dyDescent="0.25">
      <c r="A674" s="8">
        <f t="shared" si="10"/>
        <v>670</v>
      </c>
      <c r="B674" s="24">
        <v>23081910</v>
      </c>
      <c r="C674" s="9" t="s">
        <v>254</v>
      </c>
      <c r="D674" s="10">
        <v>1996</v>
      </c>
      <c r="E674" s="10" t="s">
        <v>5</v>
      </c>
      <c r="F674" s="10" t="s">
        <v>7</v>
      </c>
      <c r="G674" s="11" t="s">
        <v>886</v>
      </c>
      <c r="H674" s="11" t="s">
        <v>875</v>
      </c>
      <c r="I674" s="10" t="s">
        <v>811</v>
      </c>
      <c r="J674" s="10" t="s">
        <v>811</v>
      </c>
      <c r="K674" s="10" t="s">
        <v>811</v>
      </c>
      <c r="L674" s="10"/>
      <c r="M674" s="10" t="s">
        <v>811</v>
      </c>
      <c r="N674" s="10" t="s">
        <v>811</v>
      </c>
      <c r="O674" s="10" t="s">
        <v>811</v>
      </c>
      <c r="P674" s="10"/>
      <c r="Q674" s="10" t="s">
        <v>811</v>
      </c>
      <c r="R674" s="10"/>
      <c r="S674" s="10" t="s">
        <v>811</v>
      </c>
      <c r="T674" s="10" t="s">
        <v>811</v>
      </c>
      <c r="U674" s="10" t="s">
        <v>811</v>
      </c>
      <c r="V674" s="10" t="s">
        <v>811</v>
      </c>
      <c r="W674" s="10" t="s">
        <v>811</v>
      </c>
      <c r="X674" s="10" t="s">
        <v>811</v>
      </c>
      <c r="Y674" s="10" t="s">
        <v>811</v>
      </c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21">
        <f>SUMIF(I674:AY674,"x",I$4:$AY673)</f>
        <v>639900</v>
      </c>
      <c r="BA674" s="12">
        <v>0</v>
      </c>
      <c r="BB674" s="3" t="s">
        <v>898</v>
      </c>
    </row>
    <row r="675" spans="1:54" s="3" customFormat="1" ht="18" customHeight="1" x14ac:dyDescent="0.25">
      <c r="A675" s="8">
        <f t="shared" si="10"/>
        <v>671</v>
      </c>
      <c r="B675" s="24">
        <v>2303180</v>
      </c>
      <c r="C675" s="9" t="s">
        <v>660</v>
      </c>
      <c r="D675" s="10">
        <v>1999</v>
      </c>
      <c r="E675" s="10" t="s">
        <v>5</v>
      </c>
      <c r="F675" s="10" t="s">
        <v>7</v>
      </c>
      <c r="G675" s="11" t="s">
        <v>886</v>
      </c>
      <c r="H675" s="11" t="s">
        <v>875</v>
      </c>
      <c r="I675" s="10" t="s">
        <v>811</v>
      </c>
      <c r="J675" s="10" t="s">
        <v>811</v>
      </c>
      <c r="K675" s="10" t="s">
        <v>811</v>
      </c>
      <c r="L675" s="10"/>
      <c r="M675" s="10" t="s">
        <v>811</v>
      </c>
      <c r="N675" s="10" t="s">
        <v>811</v>
      </c>
      <c r="O675" s="10" t="s">
        <v>811</v>
      </c>
      <c r="P675" s="10"/>
      <c r="Q675" s="10" t="s">
        <v>811</v>
      </c>
      <c r="R675" s="10"/>
      <c r="S675" s="10" t="s">
        <v>811</v>
      </c>
      <c r="T675" s="10" t="s">
        <v>811</v>
      </c>
      <c r="U675" s="10" t="s">
        <v>811</v>
      </c>
      <c r="V675" s="10" t="s">
        <v>811</v>
      </c>
      <c r="W675" s="10" t="s">
        <v>811</v>
      </c>
      <c r="X675" s="10" t="s">
        <v>811</v>
      </c>
      <c r="Y675" s="10" t="s">
        <v>811</v>
      </c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21">
        <f>SUMIF(I675:AY675,"x",I$4:$AY674)</f>
        <v>639900</v>
      </c>
      <c r="BA675" s="12">
        <v>0</v>
      </c>
      <c r="BB675" s="3" t="s">
        <v>898</v>
      </c>
    </row>
    <row r="676" spans="1:54" s="3" customFormat="1" ht="18" customHeight="1" x14ac:dyDescent="0.25">
      <c r="A676" s="8">
        <f t="shared" si="10"/>
        <v>672</v>
      </c>
      <c r="B676" s="24">
        <v>1404097</v>
      </c>
      <c r="C676" s="9" t="s">
        <v>661</v>
      </c>
      <c r="D676" s="10">
        <v>1991</v>
      </c>
      <c r="E676" s="10" t="s">
        <v>3</v>
      </c>
      <c r="F676" s="10" t="s">
        <v>7</v>
      </c>
      <c r="G676" s="11" t="s">
        <v>887</v>
      </c>
      <c r="H676" s="11" t="s">
        <v>875</v>
      </c>
      <c r="I676" s="10" t="s">
        <v>811</v>
      </c>
      <c r="J676" s="10"/>
      <c r="K676" s="10"/>
      <c r="L676" s="10"/>
      <c r="M676" s="10"/>
      <c r="N676" s="10" t="s">
        <v>811</v>
      </c>
      <c r="O676" s="10" t="s">
        <v>811</v>
      </c>
      <c r="P676" s="10"/>
      <c r="Q676" s="10" t="s">
        <v>811</v>
      </c>
      <c r="R676" s="10"/>
      <c r="S676" s="10" t="s">
        <v>811</v>
      </c>
      <c r="T676" s="10" t="s">
        <v>811</v>
      </c>
      <c r="U676" s="10" t="s">
        <v>811</v>
      </c>
      <c r="V676" s="10" t="s">
        <v>811</v>
      </c>
      <c r="W676" s="10" t="s">
        <v>811</v>
      </c>
      <c r="X676" s="10" t="s">
        <v>811</v>
      </c>
      <c r="Y676" s="10" t="s">
        <v>811</v>
      </c>
      <c r="Z676" s="10"/>
      <c r="AA676" s="10"/>
      <c r="AB676" s="10" t="s">
        <v>811</v>
      </c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21">
        <f>SUMIF(I676:AY676,"x",I$4:$AY675)</f>
        <v>585400</v>
      </c>
      <c r="BA676" s="12">
        <v>0</v>
      </c>
      <c r="BB676" s="3" t="s">
        <v>898</v>
      </c>
    </row>
    <row r="677" spans="1:54" s="3" customFormat="1" ht="18" customHeight="1" x14ac:dyDescent="0.25">
      <c r="A677" s="8">
        <f t="shared" si="10"/>
        <v>673</v>
      </c>
      <c r="B677" s="24">
        <v>2402842</v>
      </c>
      <c r="C677" s="9" t="s">
        <v>662</v>
      </c>
      <c r="D677" s="10">
        <v>1988</v>
      </c>
      <c r="E677" s="10" t="s">
        <v>3</v>
      </c>
      <c r="F677" s="10" t="s">
        <v>7</v>
      </c>
      <c r="G677" s="11" t="s">
        <v>887</v>
      </c>
      <c r="H677" s="11" t="s">
        <v>875</v>
      </c>
      <c r="I677" s="10" t="s">
        <v>811</v>
      </c>
      <c r="J677" s="10"/>
      <c r="K677" s="10"/>
      <c r="L677" s="10"/>
      <c r="M677" s="10"/>
      <c r="N677" s="10" t="s">
        <v>811</v>
      </c>
      <c r="O677" s="10" t="s">
        <v>811</v>
      </c>
      <c r="P677" s="10"/>
      <c r="Q677" s="10" t="s">
        <v>811</v>
      </c>
      <c r="R677" s="10"/>
      <c r="S677" s="10" t="s">
        <v>811</v>
      </c>
      <c r="T677" s="10" t="s">
        <v>811</v>
      </c>
      <c r="U677" s="10" t="s">
        <v>811</v>
      </c>
      <c r="V677" s="10" t="s">
        <v>811</v>
      </c>
      <c r="W677" s="10" t="s">
        <v>811</v>
      </c>
      <c r="X677" s="10" t="s">
        <v>811</v>
      </c>
      <c r="Y677" s="10" t="s">
        <v>811</v>
      </c>
      <c r="Z677" s="10"/>
      <c r="AA677" s="10"/>
      <c r="AB677" s="10" t="s">
        <v>811</v>
      </c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21">
        <f>SUMIF(I677:AY677,"x",I$4:$AY676)</f>
        <v>585400</v>
      </c>
      <c r="BA677" s="12">
        <v>0</v>
      </c>
      <c r="BB677" s="3" t="s">
        <v>898</v>
      </c>
    </row>
    <row r="678" spans="1:54" s="3" customFormat="1" ht="18" customHeight="1" x14ac:dyDescent="0.25">
      <c r="A678" s="8">
        <f t="shared" si="10"/>
        <v>674</v>
      </c>
      <c r="B678" s="24">
        <v>24061016</v>
      </c>
      <c r="C678" s="9" t="s">
        <v>663</v>
      </c>
      <c r="D678" s="10">
        <v>1984</v>
      </c>
      <c r="E678" s="10" t="s">
        <v>3</v>
      </c>
      <c r="F678" s="10" t="s">
        <v>7</v>
      </c>
      <c r="G678" s="11" t="s">
        <v>887</v>
      </c>
      <c r="H678" s="11" t="s">
        <v>875</v>
      </c>
      <c r="I678" s="10" t="s">
        <v>811</v>
      </c>
      <c r="J678" s="10"/>
      <c r="K678" s="10"/>
      <c r="L678" s="10"/>
      <c r="M678" s="10"/>
      <c r="N678" s="10" t="s">
        <v>811</v>
      </c>
      <c r="O678" s="10" t="s">
        <v>811</v>
      </c>
      <c r="P678" s="10"/>
      <c r="Q678" s="10" t="s">
        <v>811</v>
      </c>
      <c r="R678" s="10"/>
      <c r="S678" s="10" t="s">
        <v>811</v>
      </c>
      <c r="T678" s="10" t="s">
        <v>811</v>
      </c>
      <c r="U678" s="10" t="s">
        <v>811</v>
      </c>
      <c r="V678" s="10" t="s">
        <v>811</v>
      </c>
      <c r="W678" s="10" t="s">
        <v>811</v>
      </c>
      <c r="X678" s="10" t="s">
        <v>811</v>
      </c>
      <c r="Y678" s="10" t="s">
        <v>811</v>
      </c>
      <c r="Z678" s="10"/>
      <c r="AA678" s="10"/>
      <c r="AB678" s="10" t="s">
        <v>811</v>
      </c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21">
        <f>SUMIF(I678:AY678,"x",I$4:$AY677)</f>
        <v>585400</v>
      </c>
      <c r="BA678" s="12">
        <v>0</v>
      </c>
      <c r="BB678" s="3" t="s">
        <v>898</v>
      </c>
    </row>
    <row r="679" spans="1:54" s="3" customFormat="1" ht="18" customHeight="1" x14ac:dyDescent="0.25">
      <c r="A679" s="8">
        <f t="shared" si="10"/>
        <v>675</v>
      </c>
      <c r="B679" s="24">
        <v>2402444</v>
      </c>
      <c r="C679" s="9" t="s">
        <v>664</v>
      </c>
      <c r="D679" s="10">
        <v>2001</v>
      </c>
      <c r="E679" s="10" t="s">
        <v>3</v>
      </c>
      <c r="F679" s="10" t="s">
        <v>7</v>
      </c>
      <c r="G679" s="11" t="s">
        <v>887</v>
      </c>
      <c r="H679" s="11" t="s">
        <v>875</v>
      </c>
      <c r="I679" s="10" t="s">
        <v>811</v>
      </c>
      <c r="J679" s="10"/>
      <c r="K679" s="10"/>
      <c r="L679" s="10"/>
      <c r="M679" s="10"/>
      <c r="N679" s="10" t="s">
        <v>811</v>
      </c>
      <c r="O679" s="10" t="s">
        <v>811</v>
      </c>
      <c r="P679" s="10"/>
      <c r="Q679" s="10" t="s">
        <v>811</v>
      </c>
      <c r="R679" s="10"/>
      <c r="S679" s="10" t="s">
        <v>811</v>
      </c>
      <c r="T679" s="10" t="s">
        <v>811</v>
      </c>
      <c r="U679" s="10" t="s">
        <v>811</v>
      </c>
      <c r="V679" s="10" t="s">
        <v>811</v>
      </c>
      <c r="W679" s="10" t="s">
        <v>811</v>
      </c>
      <c r="X679" s="10" t="s">
        <v>811</v>
      </c>
      <c r="Y679" s="10" t="s">
        <v>811</v>
      </c>
      <c r="Z679" s="10"/>
      <c r="AA679" s="10"/>
      <c r="AB679" s="10" t="s">
        <v>811</v>
      </c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21">
        <f>SUMIF(I679:AY679,"x",I$4:$AY678)</f>
        <v>585400</v>
      </c>
      <c r="BA679" s="12">
        <v>0</v>
      </c>
      <c r="BB679" s="3" t="s">
        <v>898</v>
      </c>
    </row>
    <row r="680" spans="1:54" s="3" customFormat="1" ht="18" customHeight="1" x14ac:dyDescent="0.25">
      <c r="A680" s="8">
        <f t="shared" si="10"/>
        <v>676</v>
      </c>
      <c r="B680" s="24">
        <v>2407065</v>
      </c>
      <c r="C680" s="9" t="s">
        <v>665</v>
      </c>
      <c r="D680" s="10">
        <v>1990</v>
      </c>
      <c r="E680" s="10" t="s">
        <v>3</v>
      </c>
      <c r="F680" s="10" t="s">
        <v>7</v>
      </c>
      <c r="G680" s="11" t="s">
        <v>887</v>
      </c>
      <c r="H680" s="11" t="s">
        <v>875</v>
      </c>
      <c r="I680" s="10" t="s">
        <v>811</v>
      </c>
      <c r="J680" s="10"/>
      <c r="K680" s="10"/>
      <c r="L680" s="10"/>
      <c r="M680" s="10"/>
      <c r="N680" s="10" t="s">
        <v>811</v>
      </c>
      <c r="O680" s="10" t="s">
        <v>811</v>
      </c>
      <c r="P680" s="10"/>
      <c r="Q680" s="10" t="s">
        <v>811</v>
      </c>
      <c r="R680" s="10"/>
      <c r="S680" s="10" t="s">
        <v>811</v>
      </c>
      <c r="T680" s="10" t="s">
        <v>811</v>
      </c>
      <c r="U680" s="10" t="s">
        <v>811</v>
      </c>
      <c r="V680" s="10" t="s">
        <v>811</v>
      </c>
      <c r="W680" s="10" t="s">
        <v>811</v>
      </c>
      <c r="X680" s="10" t="s">
        <v>811</v>
      </c>
      <c r="Y680" s="10" t="s">
        <v>811</v>
      </c>
      <c r="Z680" s="10"/>
      <c r="AA680" s="10"/>
      <c r="AB680" s="10" t="s">
        <v>811</v>
      </c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21">
        <f>SUMIF(I680:AY680,"x",I$4:$AY679)</f>
        <v>585400</v>
      </c>
      <c r="BA680" s="12">
        <v>0</v>
      </c>
      <c r="BB680" s="3" t="s">
        <v>898</v>
      </c>
    </row>
    <row r="681" spans="1:54" s="3" customFormat="1" ht="18" customHeight="1" x14ac:dyDescent="0.25">
      <c r="A681" s="8">
        <f t="shared" si="10"/>
        <v>677</v>
      </c>
      <c r="B681" s="24">
        <v>2302075</v>
      </c>
      <c r="C681" s="9" t="s">
        <v>666</v>
      </c>
      <c r="D681" s="10">
        <v>2000</v>
      </c>
      <c r="E681" s="10" t="s">
        <v>5</v>
      </c>
      <c r="F681" s="10" t="s">
        <v>7</v>
      </c>
      <c r="G681" s="11" t="s">
        <v>887</v>
      </c>
      <c r="H681" s="11" t="s">
        <v>875</v>
      </c>
      <c r="I681" s="10" t="s">
        <v>811</v>
      </c>
      <c r="J681" s="10" t="s">
        <v>811</v>
      </c>
      <c r="K681" s="10" t="s">
        <v>811</v>
      </c>
      <c r="L681" s="10"/>
      <c r="M681" s="10" t="s">
        <v>811</v>
      </c>
      <c r="N681" s="10" t="s">
        <v>811</v>
      </c>
      <c r="O681" s="10" t="s">
        <v>811</v>
      </c>
      <c r="P681" s="10"/>
      <c r="Q681" s="10" t="s">
        <v>811</v>
      </c>
      <c r="R681" s="10"/>
      <c r="S681" s="10" t="s">
        <v>811</v>
      </c>
      <c r="T681" s="10" t="s">
        <v>811</v>
      </c>
      <c r="U681" s="10" t="s">
        <v>811</v>
      </c>
      <c r="V681" s="10" t="s">
        <v>811</v>
      </c>
      <c r="W681" s="10" t="s">
        <v>811</v>
      </c>
      <c r="X681" s="10" t="s">
        <v>811</v>
      </c>
      <c r="Y681" s="10" t="s">
        <v>811</v>
      </c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21">
        <f>SUMIF(I681:AY681,"x",I$4:$AY680)</f>
        <v>639900</v>
      </c>
      <c r="BA681" s="12">
        <v>0</v>
      </c>
      <c r="BB681" s="3" t="s">
        <v>898</v>
      </c>
    </row>
    <row r="682" spans="1:54" s="3" customFormat="1" ht="18" customHeight="1" x14ac:dyDescent="0.25">
      <c r="A682" s="8">
        <f t="shared" si="10"/>
        <v>678</v>
      </c>
      <c r="B682" s="24">
        <v>23111237</v>
      </c>
      <c r="C682" s="9" t="s">
        <v>667</v>
      </c>
      <c r="D682" s="10">
        <v>1988</v>
      </c>
      <c r="E682" s="10" t="s">
        <v>3</v>
      </c>
      <c r="F682" s="10" t="s">
        <v>8</v>
      </c>
      <c r="G682" s="11" t="s">
        <v>887</v>
      </c>
      <c r="H682" s="11" t="s">
        <v>875</v>
      </c>
      <c r="I682" s="10" t="s">
        <v>811</v>
      </c>
      <c r="J682" s="10"/>
      <c r="K682" s="10"/>
      <c r="L682" s="10"/>
      <c r="M682" s="10"/>
      <c r="N682" s="10" t="s">
        <v>811</v>
      </c>
      <c r="O682" s="10" t="s">
        <v>811</v>
      </c>
      <c r="P682" s="10" t="s">
        <v>811</v>
      </c>
      <c r="Q682" s="10"/>
      <c r="R682" s="10"/>
      <c r="S682" s="10" t="s">
        <v>811</v>
      </c>
      <c r="T682" s="10" t="s">
        <v>811</v>
      </c>
      <c r="U682" s="10" t="s">
        <v>811</v>
      </c>
      <c r="V682" s="10" t="s">
        <v>811</v>
      </c>
      <c r="W682" s="10" t="s">
        <v>811</v>
      </c>
      <c r="X682" s="10" t="s">
        <v>811</v>
      </c>
      <c r="Y682" s="10" t="s">
        <v>811</v>
      </c>
      <c r="Z682" s="10" t="s">
        <v>811</v>
      </c>
      <c r="AA682" s="10" t="s">
        <v>811</v>
      </c>
      <c r="AB682" s="10" t="s">
        <v>811</v>
      </c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21">
        <f>SUMIF(I682:AY682,"x",I$4:$AY681)</f>
        <v>869300</v>
      </c>
      <c r="BA682" s="12">
        <v>0</v>
      </c>
      <c r="BB682" s="3" t="s">
        <v>898</v>
      </c>
    </row>
    <row r="683" spans="1:54" s="3" customFormat="1" ht="18" customHeight="1" x14ac:dyDescent="0.25">
      <c r="A683" s="8">
        <f t="shared" si="10"/>
        <v>679</v>
      </c>
      <c r="B683" s="24">
        <v>2404263</v>
      </c>
      <c r="C683" s="9" t="s">
        <v>28</v>
      </c>
      <c r="D683" s="10">
        <v>1999</v>
      </c>
      <c r="E683" s="10" t="s">
        <v>3</v>
      </c>
      <c r="F683" s="10" t="s">
        <v>7</v>
      </c>
      <c r="G683" s="11" t="s">
        <v>887</v>
      </c>
      <c r="H683" s="11" t="s">
        <v>875</v>
      </c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21">
        <f>SUMIF(I683:AY683,"x",I$4:$AY682)</f>
        <v>0</v>
      </c>
      <c r="BA683" s="15" t="s">
        <v>835</v>
      </c>
      <c r="BB683" s="3" t="s">
        <v>898</v>
      </c>
    </row>
    <row r="684" spans="1:54" s="3" customFormat="1" ht="18" customHeight="1" x14ac:dyDescent="0.25">
      <c r="A684" s="8">
        <f t="shared" si="10"/>
        <v>680</v>
      </c>
      <c r="B684" s="24">
        <v>2302068</v>
      </c>
      <c r="C684" s="9" t="s">
        <v>668</v>
      </c>
      <c r="D684" s="10">
        <v>2000</v>
      </c>
      <c r="E684" s="10" t="s">
        <v>5</v>
      </c>
      <c r="F684" s="10" t="s">
        <v>7</v>
      </c>
      <c r="G684" s="11" t="s">
        <v>887</v>
      </c>
      <c r="H684" s="11" t="s">
        <v>875</v>
      </c>
      <c r="I684" s="10" t="s">
        <v>811</v>
      </c>
      <c r="J684" s="10" t="s">
        <v>811</v>
      </c>
      <c r="K684" s="10" t="s">
        <v>811</v>
      </c>
      <c r="L684" s="10"/>
      <c r="M684" s="10" t="s">
        <v>811</v>
      </c>
      <c r="N684" s="10" t="s">
        <v>811</v>
      </c>
      <c r="O684" s="10" t="s">
        <v>811</v>
      </c>
      <c r="P684" s="10"/>
      <c r="Q684" s="10" t="s">
        <v>811</v>
      </c>
      <c r="R684" s="10"/>
      <c r="S684" s="10" t="s">
        <v>811</v>
      </c>
      <c r="T684" s="10" t="s">
        <v>811</v>
      </c>
      <c r="U684" s="10" t="s">
        <v>811</v>
      </c>
      <c r="V684" s="10" t="s">
        <v>811</v>
      </c>
      <c r="W684" s="10" t="s">
        <v>811</v>
      </c>
      <c r="X684" s="10" t="s">
        <v>811</v>
      </c>
      <c r="Y684" s="10" t="s">
        <v>811</v>
      </c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21">
        <f>SUMIF(I684:AY684,"x",I$4:$AY683)</f>
        <v>639900</v>
      </c>
      <c r="BA684" s="12">
        <v>0</v>
      </c>
      <c r="BB684" s="3" t="s">
        <v>898</v>
      </c>
    </row>
    <row r="685" spans="1:54" s="3" customFormat="1" ht="18" customHeight="1" x14ac:dyDescent="0.25">
      <c r="A685" s="8">
        <f t="shared" si="10"/>
        <v>681</v>
      </c>
      <c r="B685" s="24">
        <v>1805352</v>
      </c>
      <c r="C685" s="9" t="s">
        <v>669</v>
      </c>
      <c r="D685" s="10">
        <v>1995</v>
      </c>
      <c r="E685" s="10" t="s">
        <v>5</v>
      </c>
      <c r="F685" s="14" t="s">
        <v>7</v>
      </c>
      <c r="G685" s="11" t="s">
        <v>887</v>
      </c>
      <c r="H685" s="11" t="s">
        <v>875</v>
      </c>
      <c r="I685" s="10" t="s">
        <v>811</v>
      </c>
      <c r="J685" s="10" t="s">
        <v>811</v>
      </c>
      <c r="K685" s="10" t="s">
        <v>811</v>
      </c>
      <c r="L685" s="10" t="s">
        <v>811</v>
      </c>
      <c r="M685" s="10" t="s">
        <v>811</v>
      </c>
      <c r="N685" s="10" t="s">
        <v>811</v>
      </c>
      <c r="O685" s="10" t="s">
        <v>811</v>
      </c>
      <c r="P685" s="10"/>
      <c r="Q685" s="10" t="s">
        <v>811</v>
      </c>
      <c r="R685" s="10"/>
      <c r="S685" s="10" t="s">
        <v>811</v>
      </c>
      <c r="T685" s="10" t="s">
        <v>811</v>
      </c>
      <c r="U685" s="10" t="s">
        <v>811</v>
      </c>
      <c r="V685" s="10" t="s">
        <v>811</v>
      </c>
      <c r="W685" s="10" t="s">
        <v>811</v>
      </c>
      <c r="X685" s="10" t="s">
        <v>811</v>
      </c>
      <c r="Y685" s="10" t="s">
        <v>811</v>
      </c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21">
        <f>SUMIF(I685:AY685,"x",I$4:$AY684)</f>
        <v>744900</v>
      </c>
      <c r="BA685" s="12">
        <v>0</v>
      </c>
      <c r="BB685" s="3" t="s">
        <v>898</v>
      </c>
    </row>
    <row r="686" spans="1:54" s="3" customFormat="1" ht="18" customHeight="1" x14ac:dyDescent="0.25">
      <c r="A686" s="8">
        <f t="shared" si="10"/>
        <v>682</v>
      </c>
      <c r="B686" s="24">
        <v>2308366</v>
      </c>
      <c r="C686" s="9" t="s">
        <v>670</v>
      </c>
      <c r="D686" s="10">
        <v>1985</v>
      </c>
      <c r="E686" s="10" t="s">
        <v>3</v>
      </c>
      <c r="F686" s="10" t="s">
        <v>7</v>
      </c>
      <c r="G686" s="11" t="s">
        <v>887</v>
      </c>
      <c r="H686" s="11" t="s">
        <v>875</v>
      </c>
      <c r="I686" s="10" t="s">
        <v>811</v>
      </c>
      <c r="J686" s="10"/>
      <c r="K686" s="10"/>
      <c r="L686" s="10"/>
      <c r="M686" s="10"/>
      <c r="N686" s="10" t="s">
        <v>811</v>
      </c>
      <c r="O686" s="10" t="s">
        <v>811</v>
      </c>
      <c r="P686" s="10"/>
      <c r="Q686" s="10" t="s">
        <v>811</v>
      </c>
      <c r="R686" s="10"/>
      <c r="S686" s="10" t="s">
        <v>811</v>
      </c>
      <c r="T686" s="10" t="s">
        <v>811</v>
      </c>
      <c r="U686" s="10" t="s">
        <v>811</v>
      </c>
      <c r="V686" s="10" t="s">
        <v>811</v>
      </c>
      <c r="W686" s="10" t="s">
        <v>811</v>
      </c>
      <c r="X686" s="10" t="s">
        <v>811</v>
      </c>
      <c r="Y686" s="10" t="s">
        <v>811</v>
      </c>
      <c r="Z686" s="10"/>
      <c r="AA686" s="10"/>
      <c r="AB686" s="10" t="s">
        <v>811</v>
      </c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21">
        <f>SUMIF(I686:AY686,"x",I$4:$AY685)</f>
        <v>585400</v>
      </c>
      <c r="BA686" s="12">
        <v>0</v>
      </c>
      <c r="BB686" s="3" t="s">
        <v>898</v>
      </c>
    </row>
    <row r="687" spans="1:54" s="3" customFormat="1" ht="18" customHeight="1" x14ac:dyDescent="0.25">
      <c r="A687" s="8">
        <f t="shared" si="10"/>
        <v>683</v>
      </c>
      <c r="B687" s="24">
        <v>22031484</v>
      </c>
      <c r="C687" s="9" t="s">
        <v>671</v>
      </c>
      <c r="D687" s="10">
        <v>1998</v>
      </c>
      <c r="E687" s="10" t="s">
        <v>5</v>
      </c>
      <c r="F687" s="10" t="s">
        <v>7</v>
      </c>
      <c r="G687" s="11" t="s">
        <v>887</v>
      </c>
      <c r="H687" s="11" t="s">
        <v>875</v>
      </c>
      <c r="I687" s="10" t="s">
        <v>811</v>
      </c>
      <c r="J687" s="10" t="s">
        <v>811</v>
      </c>
      <c r="K687" s="10" t="s">
        <v>811</v>
      </c>
      <c r="L687" s="10"/>
      <c r="M687" s="10" t="s">
        <v>811</v>
      </c>
      <c r="N687" s="10" t="s">
        <v>811</v>
      </c>
      <c r="O687" s="10" t="s">
        <v>811</v>
      </c>
      <c r="P687" s="10"/>
      <c r="Q687" s="10" t="s">
        <v>811</v>
      </c>
      <c r="R687" s="10"/>
      <c r="S687" s="10" t="s">
        <v>811</v>
      </c>
      <c r="T687" s="10" t="s">
        <v>811</v>
      </c>
      <c r="U687" s="10" t="s">
        <v>811</v>
      </c>
      <c r="V687" s="10" t="s">
        <v>811</v>
      </c>
      <c r="W687" s="10" t="s">
        <v>811</v>
      </c>
      <c r="X687" s="10" t="s">
        <v>811</v>
      </c>
      <c r="Y687" s="10" t="s">
        <v>811</v>
      </c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21">
        <f>SUMIF(I687:AY687,"x",I$4:$AY686)</f>
        <v>639900</v>
      </c>
      <c r="BA687" s="12">
        <v>0</v>
      </c>
      <c r="BB687" s="3" t="s">
        <v>898</v>
      </c>
    </row>
    <row r="688" spans="1:54" s="3" customFormat="1" ht="18" customHeight="1" x14ac:dyDescent="0.25">
      <c r="A688" s="8">
        <f t="shared" si="10"/>
        <v>684</v>
      </c>
      <c r="B688" s="24">
        <v>1906494</v>
      </c>
      <c r="C688" s="9" t="s">
        <v>672</v>
      </c>
      <c r="D688" s="10">
        <v>1987</v>
      </c>
      <c r="E688" s="10" t="s">
        <v>3</v>
      </c>
      <c r="F688" s="10" t="s">
        <v>8</v>
      </c>
      <c r="G688" s="11" t="s">
        <v>887</v>
      </c>
      <c r="H688" s="11" t="s">
        <v>875</v>
      </c>
      <c r="I688" s="10" t="s">
        <v>811</v>
      </c>
      <c r="J688" s="10"/>
      <c r="K688" s="10"/>
      <c r="L688" s="10"/>
      <c r="M688" s="10"/>
      <c r="N688" s="10" t="s">
        <v>811</v>
      </c>
      <c r="O688" s="10" t="s">
        <v>811</v>
      </c>
      <c r="P688" s="10" t="s">
        <v>811</v>
      </c>
      <c r="Q688" s="10"/>
      <c r="R688" s="10"/>
      <c r="S688" s="10" t="s">
        <v>811</v>
      </c>
      <c r="T688" s="10" t="s">
        <v>811</v>
      </c>
      <c r="U688" s="10" t="s">
        <v>811</v>
      </c>
      <c r="V688" s="10" t="s">
        <v>811</v>
      </c>
      <c r="W688" s="10" t="s">
        <v>811</v>
      </c>
      <c r="X688" s="10" t="s">
        <v>811</v>
      </c>
      <c r="Y688" s="10" t="s">
        <v>811</v>
      </c>
      <c r="Z688" s="10" t="s">
        <v>811</v>
      </c>
      <c r="AA688" s="10" t="s">
        <v>811</v>
      </c>
      <c r="AB688" s="10" t="s">
        <v>811</v>
      </c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21">
        <f>SUMIF(I688:AY688,"x",I$4:$AY687)</f>
        <v>869300</v>
      </c>
      <c r="BA688" s="12">
        <v>0</v>
      </c>
      <c r="BB688" s="3" t="s">
        <v>898</v>
      </c>
    </row>
    <row r="689" spans="1:54" s="3" customFormat="1" ht="18" customHeight="1" x14ac:dyDescent="0.25">
      <c r="A689" s="8">
        <f t="shared" si="10"/>
        <v>685</v>
      </c>
      <c r="B689" s="24">
        <v>23092534</v>
      </c>
      <c r="C689" s="9" t="s">
        <v>673</v>
      </c>
      <c r="D689" s="10">
        <v>2001</v>
      </c>
      <c r="E689" s="10" t="s">
        <v>5</v>
      </c>
      <c r="F689" s="10" t="s">
        <v>7</v>
      </c>
      <c r="G689" s="11" t="s">
        <v>887</v>
      </c>
      <c r="H689" s="11" t="s">
        <v>875</v>
      </c>
      <c r="I689" s="10" t="s">
        <v>811</v>
      </c>
      <c r="J689" s="10" t="s">
        <v>811</v>
      </c>
      <c r="K689" s="10" t="s">
        <v>811</v>
      </c>
      <c r="L689" s="10"/>
      <c r="M689" s="10" t="s">
        <v>811</v>
      </c>
      <c r="N689" s="10" t="s">
        <v>811</v>
      </c>
      <c r="O689" s="10" t="s">
        <v>811</v>
      </c>
      <c r="P689" s="10"/>
      <c r="Q689" s="10" t="s">
        <v>811</v>
      </c>
      <c r="R689" s="10"/>
      <c r="S689" s="10" t="s">
        <v>811</v>
      </c>
      <c r="T689" s="10" t="s">
        <v>811</v>
      </c>
      <c r="U689" s="10" t="s">
        <v>811</v>
      </c>
      <c r="V689" s="10" t="s">
        <v>811</v>
      </c>
      <c r="W689" s="10" t="s">
        <v>811</v>
      </c>
      <c r="X689" s="10" t="s">
        <v>811</v>
      </c>
      <c r="Y689" s="10" t="s">
        <v>811</v>
      </c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21">
        <f>SUMIF(I689:AY689,"x",I$4:$AY688)</f>
        <v>639900</v>
      </c>
      <c r="BA689" s="12">
        <v>0</v>
      </c>
      <c r="BB689" s="3" t="s">
        <v>898</v>
      </c>
    </row>
    <row r="690" spans="1:54" s="3" customFormat="1" ht="18" customHeight="1" x14ac:dyDescent="0.25">
      <c r="A690" s="8">
        <f t="shared" si="10"/>
        <v>686</v>
      </c>
      <c r="B690" s="24">
        <v>2302013</v>
      </c>
      <c r="C690" s="9" t="s">
        <v>674</v>
      </c>
      <c r="D690" s="10">
        <v>1999</v>
      </c>
      <c r="E690" s="10" t="s">
        <v>3</v>
      </c>
      <c r="F690" s="10" t="s">
        <v>7</v>
      </c>
      <c r="G690" s="11" t="s">
        <v>887</v>
      </c>
      <c r="H690" s="11" t="s">
        <v>875</v>
      </c>
      <c r="I690" s="10" t="s">
        <v>811</v>
      </c>
      <c r="J690" s="10"/>
      <c r="K690" s="10"/>
      <c r="L690" s="10"/>
      <c r="M690" s="10"/>
      <c r="N690" s="10" t="s">
        <v>811</v>
      </c>
      <c r="O690" s="10" t="s">
        <v>811</v>
      </c>
      <c r="P690" s="10"/>
      <c r="Q690" s="10" t="s">
        <v>811</v>
      </c>
      <c r="R690" s="10"/>
      <c r="S690" s="10" t="s">
        <v>811</v>
      </c>
      <c r="T690" s="10" t="s">
        <v>811</v>
      </c>
      <c r="U690" s="10" t="s">
        <v>811</v>
      </c>
      <c r="V690" s="10" t="s">
        <v>811</v>
      </c>
      <c r="W690" s="10" t="s">
        <v>811</v>
      </c>
      <c r="X690" s="10" t="s">
        <v>811</v>
      </c>
      <c r="Y690" s="10" t="s">
        <v>811</v>
      </c>
      <c r="Z690" s="10"/>
      <c r="AA690" s="10"/>
      <c r="AB690" s="10" t="s">
        <v>811</v>
      </c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21">
        <f>SUMIF(I690:AY690,"x",I$4:$AY689)</f>
        <v>585400</v>
      </c>
      <c r="BA690" s="12">
        <v>0</v>
      </c>
      <c r="BB690" s="3" t="s">
        <v>898</v>
      </c>
    </row>
    <row r="691" spans="1:54" s="3" customFormat="1" ht="18" customHeight="1" x14ac:dyDescent="0.25">
      <c r="A691" s="8">
        <f t="shared" si="10"/>
        <v>687</v>
      </c>
      <c r="B691" s="24">
        <v>22101990</v>
      </c>
      <c r="C691" s="9" t="s">
        <v>675</v>
      </c>
      <c r="D691" s="10">
        <v>1993</v>
      </c>
      <c r="E691" s="10" t="s">
        <v>3</v>
      </c>
      <c r="F691" s="10" t="s">
        <v>7</v>
      </c>
      <c r="G691" s="11" t="s">
        <v>887</v>
      </c>
      <c r="H691" s="11" t="s">
        <v>875</v>
      </c>
      <c r="I691" s="10" t="s">
        <v>811</v>
      </c>
      <c r="J691" s="10"/>
      <c r="K691" s="10"/>
      <c r="L691" s="10"/>
      <c r="M691" s="10"/>
      <c r="N691" s="10" t="s">
        <v>811</v>
      </c>
      <c r="O691" s="10" t="s">
        <v>811</v>
      </c>
      <c r="P691" s="10"/>
      <c r="Q691" s="10" t="s">
        <v>811</v>
      </c>
      <c r="R691" s="10"/>
      <c r="S691" s="10" t="s">
        <v>811</v>
      </c>
      <c r="T691" s="10" t="s">
        <v>811</v>
      </c>
      <c r="U691" s="10" t="s">
        <v>811</v>
      </c>
      <c r="V691" s="10" t="s">
        <v>811</v>
      </c>
      <c r="W691" s="10" t="s">
        <v>811</v>
      </c>
      <c r="X691" s="10" t="s">
        <v>811</v>
      </c>
      <c r="Y691" s="10" t="s">
        <v>811</v>
      </c>
      <c r="Z691" s="10"/>
      <c r="AA691" s="10"/>
      <c r="AB691" s="10" t="s">
        <v>811</v>
      </c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21">
        <f>SUMIF(I691:AY691,"x",I$4:$AY690)</f>
        <v>585400</v>
      </c>
      <c r="BA691" s="12">
        <v>0</v>
      </c>
      <c r="BB691" s="3" t="s">
        <v>898</v>
      </c>
    </row>
    <row r="692" spans="1:54" s="3" customFormat="1" ht="18" customHeight="1" x14ac:dyDescent="0.25">
      <c r="A692" s="8">
        <f t="shared" si="10"/>
        <v>688</v>
      </c>
      <c r="B692" s="24">
        <v>24071478</v>
      </c>
      <c r="C692" s="9" t="s">
        <v>676</v>
      </c>
      <c r="D692" s="10">
        <v>1995</v>
      </c>
      <c r="E692" s="10" t="s">
        <v>3</v>
      </c>
      <c r="F692" s="14" t="s">
        <v>7</v>
      </c>
      <c r="G692" s="11" t="s">
        <v>888</v>
      </c>
      <c r="H692" s="11" t="s">
        <v>875</v>
      </c>
      <c r="I692" s="10" t="s">
        <v>811</v>
      </c>
      <c r="J692" s="10"/>
      <c r="K692" s="10"/>
      <c r="L692" s="10"/>
      <c r="M692" s="10"/>
      <c r="N692" s="10" t="s">
        <v>811</v>
      </c>
      <c r="O692" s="10" t="s">
        <v>811</v>
      </c>
      <c r="P692" s="10"/>
      <c r="Q692" s="10" t="s">
        <v>811</v>
      </c>
      <c r="R692" s="10"/>
      <c r="S692" s="10" t="s">
        <v>811</v>
      </c>
      <c r="T692" s="10" t="s">
        <v>811</v>
      </c>
      <c r="U692" s="10" t="s">
        <v>811</v>
      </c>
      <c r="V692" s="10" t="s">
        <v>811</v>
      </c>
      <c r="W692" s="10" t="s">
        <v>811</v>
      </c>
      <c r="X692" s="10" t="s">
        <v>811</v>
      </c>
      <c r="Y692" s="10" t="s">
        <v>811</v>
      </c>
      <c r="Z692" s="10"/>
      <c r="AA692" s="10"/>
      <c r="AB692" s="10" t="s">
        <v>811</v>
      </c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21">
        <f>SUMIF(I692:AY692,"x",I$4:$AY691)</f>
        <v>585400</v>
      </c>
      <c r="BA692" s="12">
        <v>0</v>
      </c>
      <c r="BB692" s="3" t="s">
        <v>898</v>
      </c>
    </row>
    <row r="693" spans="1:54" s="3" customFormat="1" ht="18" customHeight="1" x14ac:dyDescent="0.25">
      <c r="A693" s="8">
        <f t="shared" si="10"/>
        <v>689</v>
      </c>
      <c r="B693" s="24">
        <v>2104371</v>
      </c>
      <c r="C693" s="9" t="s">
        <v>677</v>
      </c>
      <c r="D693" s="10">
        <v>1998</v>
      </c>
      <c r="E693" s="10" t="s">
        <v>3</v>
      </c>
      <c r="F693" s="10" t="s">
        <v>7</v>
      </c>
      <c r="G693" s="11" t="s">
        <v>888</v>
      </c>
      <c r="H693" s="11" t="s">
        <v>875</v>
      </c>
      <c r="I693" s="10" t="s">
        <v>811</v>
      </c>
      <c r="J693" s="10"/>
      <c r="K693" s="10"/>
      <c r="L693" s="10"/>
      <c r="M693" s="10"/>
      <c r="N693" s="10" t="s">
        <v>811</v>
      </c>
      <c r="O693" s="10" t="s">
        <v>811</v>
      </c>
      <c r="P693" s="10"/>
      <c r="Q693" s="10" t="s">
        <v>811</v>
      </c>
      <c r="R693" s="10"/>
      <c r="S693" s="10" t="s">
        <v>811</v>
      </c>
      <c r="T693" s="10" t="s">
        <v>811</v>
      </c>
      <c r="U693" s="10" t="s">
        <v>811</v>
      </c>
      <c r="V693" s="10" t="s">
        <v>811</v>
      </c>
      <c r="W693" s="10" t="s">
        <v>811</v>
      </c>
      <c r="X693" s="10" t="s">
        <v>811</v>
      </c>
      <c r="Y693" s="10" t="s">
        <v>811</v>
      </c>
      <c r="Z693" s="10"/>
      <c r="AA693" s="10"/>
      <c r="AB693" s="10" t="s">
        <v>811</v>
      </c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21">
        <f>SUMIF(I693:AY693,"x",I$4:$AY692)</f>
        <v>585400</v>
      </c>
      <c r="BA693" s="12">
        <v>0</v>
      </c>
      <c r="BB693" s="3" t="s">
        <v>898</v>
      </c>
    </row>
    <row r="694" spans="1:54" s="3" customFormat="1" ht="18" customHeight="1" x14ac:dyDescent="0.25">
      <c r="A694" s="8">
        <f t="shared" si="10"/>
        <v>690</v>
      </c>
      <c r="B694" s="24">
        <v>903294</v>
      </c>
      <c r="C694" s="9" t="s">
        <v>678</v>
      </c>
      <c r="D694" s="10">
        <v>1982</v>
      </c>
      <c r="E694" s="10" t="s">
        <v>3</v>
      </c>
      <c r="F694" s="10" t="s">
        <v>7</v>
      </c>
      <c r="G694" s="11" t="s">
        <v>888</v>
      </c>
      <c r="H694" s="11" t="s">
        <v>875</v>
      </c>
      <c r="I694" s="10" t="s">
        <v>811</v>
      </c>
      <c r="J694" s="10"/>
      <c r="K694" s="10"/>
      <c r="L694" s="10"/>
      <c r="M694" s="10"/>
      <c r="N694" s="10" t="s">
        <v>811</v>
      </c>
      <c r="O694" s="10" t="s">
        <v>811</v>
      </c>
      <c r="P694" s="10"/>
      <c r="Q694" s="10" t="s">
        <v>811</v>
      </c>
      <c r="R694" s="10"/>
      <c r="S694" s="10" t="s">
        <v>811</v>
      </c>
      <c r="T694" s="10" t="s">
        <v>811</v>
      </c>
      <c r="U694" s="10" t="s">
        <v>811</v>
      </c>
      <c r="V694" s="10" t="s">
        <v>811</v>
      </c>
      <c r="W694" s="10" t="s">
        <v>811</v>
      </c>
      <c r="X694" s="10" t="s">
        <v>811</v>
      </c>
      <c r="Y694" s="10" t="s">
        <v>811</v>
      </c>
      <c r="Z694" s="10"/>
      <c r="AA694" s="10"/>
      <c r="AB694" s="10" t="s">
        <v>811</v>
      </c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21">
        <f>SUMIF(I694:AY694,"x",I$4:$AY693)</f>
        <v>585400</v>
      </c>
      <c r="BA694" s="12">
        <v>0</v>
      </c>
      <c r="BB694" s="3" t="s">
        <v>898</v>
      </c>
    </row>
    <row r="695" spans="1:54" s="3" customFormat="1" ht="18" customHeight="1" x14ac:dyDescent="0.25">
      <c r="A695" s="8">
        <f t="shared" si="10"/>
        <v>691</v>
      </c>
      <c r="B695" s="24">
        <v>1507324</v>
      </c>
      <c r="C695" s="9" t="s">
        <v>679</v>
      </c>
      <c r="D695" s="10">
        <v>1992</v>
      </c>
      <c r="E695" s="10" t="s">
        <v>3</v>
      </c>
      <c r="F695" s="10" t="s">
        <v>7</v>
      </c>
      <c r="G695" s="11" t="s">
        <v>888</v>
      </c>
      <c r="H695" s="11" t="s">
        <v>875</v>
      </c>
      <c r="I695" s="10" t="s">
        <v>811</v>
      </c>
      <c r="J695" s="10"/>
      <c r="K695" s="10"/>
      <c r="L695" s="10"/>
      <c r="M695" s="10"/>
      <c r="N695" s="10" t="s">
        <v>811</v>
      </c>
      <c r="O695" s="10" t="s">
        <v>811</v>
      </c>
      <c r="P695" s="10"/>
      <c r="Q695" s="10" t="s">
        <v>811</v>
      </c>
      <c r="R695" s="10"/>
      <c r="S695" s="10" t="s">
        <v>811</v>
      </c>
      <c r="T695" s="10" t="s">
        <v>811</v>
      </c>
      <c r="U695" s="10" t="s">
        <v>811</v>
      </c>
      <c r="V695" s="10" t="s">
        <v>811</v>
      </c>
      <c r="W695" s="10" t="s">
        <v>811</v>
      </c>
      <c r="X695" s="10" t="s">
        <v>811</v>
      </c>
      <c r="Y695" s="10" t="s">
        <v>811</v>
      </c>
      <c r="Z695" s="10"/>
      <c r="AA695" s="10"/>
      <c r="AB695" s="10" t="s">
        <v>811</v>
      </c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21">
        <f>SUMIF(I695:AY695,"x",I$4:$AY694)</f>
        <v>585400</v>
      </c>
      <c r="BA695" s="12">
        <v>0</v>
      </c>
      <c r="BB695" s="3" t="s">
        <v>898</v>
      </c>
    </row>
    <row r="696" spans="1:54" s="3" customFormat="1" ht="18" customHeight="1" x14ac:dyDescent="0.25">
      <c r="A696" s="8">
        <f t="shared" si="10"/>
        <v>692</v>
      </c>
      <c r="B696" s="24">
        <v>2406129</v>
      </c>
      <c r="C696" s="9" t="s">
        <v>680</v>
      </c>
      <c r="D696" s="10">
        <v>1999</v>
      </c>
      <c r="E696" s="10" t="s">
        <v>3</v>
      </c>
      <c r="F696" s="10" t="s">
        <v>7</v>
      </c>
      <c r="G696" s="11" t="s">
        <v>888</v>
      </c>
      <c r="H696" s="11" t="s">
        <v>875</v>
      </c>
      <c r="I696" s="10" t="s">
        <v>811</v>
      </c>
      <c r="J696" s="10"/>
      <c r="K696" s="10"/>
      <c r="L696" s="10"/>
      <c r="M696" s="10"/>
      <c r="N696" s="10" t="s">
        <v>811</v>
      </c>
      <c r="O696" s="10" t="s">
        <v>811</v>
      </c>
      <c r="P696" s="10"/>
      <c r="Q696" s="10" t="s">
        <v>811</v>
      </c>
      <c r="R696" s="10"/>
      <c r="S696" s="10" t="s">
        <v>811</v>
      </c>
      <c r="T696" s="10" t="s">
        <v>811</v>
      </c>
      <c r="U696" s="10" t="s">
        <v>811</v>
      </c>
      <c r="V696" s="10" t="s">
        <v>811</v>
      </c>
      <c r="W696" s="10" t="s">
        <v>811</v>
      </c>
      <c r="X696" s="10" t="s">
        <v>811</v>
      </c>
      <c r="Y696" s="10" t="s">
        <v>811</v>
      </c>
      <c r="Z696" s="10"/>
      <c r="AA696" s="10"/>
      <c r="AB696" s="10" t="s">
        <v>811</v>
      </c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21">
        <f>SUMIF(I696:AY696,"x",I$4:$AY695)</f>
        <v>585400</v>
      </c>
      <c r="BA696" s="12">
        <v>0</v>
      </c>
      <c r="BB696" s="3" t="s">
        <v>898</v>
      </c>
    </row>
    <row r="697" spans="1:54" s="3" customFormat="1" ht="18" customHeight="1" x14ac:dyDescent="0.25">
      <c r="A697" s="8">
        <f t="shared" si="10"/>
        <v>693</v>
      </c>
      <c r="B697" s="24">
        <v>2212216</v>
      </c>
      <c r="C697" s="9" t="s">
        <v>681</v>
      </c>
      <c r="D697" s="10">
        <v>1995</v>
      </c>
      <c r="E697" s="10" t="s">
        <v>3</v>
      </c>
      <c r="F697" s="10" t="s">
        <v>7</v>
      </c>
      <c r="G697" s="11" t="s">
        <v>888</v>
      </c>
      <c r="H697" s="11" t="s">
        <v>875</v>
      </c>
      <c r="I697" s="10" t="s">
        <v>811</v>
      </c>
      <c r="J697" s="10"/>
      <c r="K697" s="10"/>
      <c r="L697" s="10"/>
      <c r="M697" s="10"/>
      <c r="N697" s="10" t="s">
        <v>811</v>
      </c>
      <c r="O697" s="10" t="s">
        <v>811</v>
      </c>
      <c r="P697" s="10"/>
      <c r="Q697" s="10" t="s">
        <v>811</v>
      </c>
      <c r="R697" s="10"/>
      <c r="S697" s="10" t="s">
        <v>811</v>
      </c>
      <c r="T697" s="10" t="s">
        <v>811</v>
      </c>
      <c r="U697" s="10" t="s">
        <v>811</v>
      </c>
      <c r="V697" s="10" t="s">
        <v>811</v>
      </c>
      <c r="W697" s="10" t="s">
        <v>811</v>
      </c>
      <c r="X697" s="10" t="s">
        <v>811</v>
      </c>
      <c r="Y697" s="10" t="s">
        <v>811</v>
      </c>
      <c r="Z697" s="10"/>
      <c r="AA697" s="10"/>
      <c r="AB697" s="10" t="s">
        <v>811</v>
      </c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21">
        <f>SUMIF(I697:AY697,"x",I$4:$AY696)</f>
        <v>585400</v>
      </c>
      <c r="BA697" s="12">
        <v>0</v>
      </c>
      <c r="BB697" s="3" t="s">
        <v>898</v>
      </c>
    </row>
    <row r="698" spans="1:54" s="3" customFormat="1" ht="18" customHeight="1" x14ac:dyDescent="0.25">
      <c r="A698" s="8">
        <f t="shared" si="10"/>
        <v>694</v>
      </c>
      <c r="B698" s="24">
        <v>1507293</v>
      </c>
      <c r="C698" s="9" t="s">
        <v>682</v>
      </c>
      <c r="D698" s="10">
        <v>1991</v>
      </c>
      <c r="E698" s="10" t="s">
        <v>3</v>
      </c>
      <c r="F698" s="10" t="s">
        <v>7</v>
      </c>
      <c r="G698" s="11" t="s">
        <v>888</v>
      </c>
      <c r="H698" s="11" t="s">
        <v>875</v>
      </c>
      <c r="I698" s="10" t="s">
        <v>811</v>
      </c>
      <c r="J698" s="10"/>
      <c r="K698" s="10"/>
      <c r="L698" s="10"/>
      <c r="M698" s="10"/>
      <c r="N698" s="10" t="s">
        <v>811</v>
      </c>
      <c r="O698" s="10" t="s">
        <v>811</v>
      </c>
      <c r="P698" s="10"/>
      <c r="Q698" s="10" t="s">
        <v>811</v>
      </c>
      <c r="R698" s="10"/>
      <c r="S698" s="10" t="s">
        <v>811</v>
      </c>
      <c r="T698" s="10" t="s">
        <v>811</v>
      </c>
      <c r="U698" s="10" t="s">
        <v>811</v>
      </c>
      <c r="V698" s="10" t="s">
        <v>811</v>
      </c>
      <c r="W698" s="10" t="s">
        <v>811</v>
      </c>
      <c r="X698" s="10" t="s">
        <v>811</v>
      </c>
      <c r="Y698" s="10" t="s">
        <v>811</v>
      </c>
      <c r="Z698" s="10"/>
      <c r="AA698" s="10"/>
      <c r="AB698" s="10" t="s">
        <v>811</v>
      </c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21">
        <f>SUMIF(I698:AY698,"x",I$4:$AY697)</f>
        <v>585400</v>
      </c>
      <c r="BA698" s="12">
        <v>0</v>
      </c>
      <c r="BB698" s="3" t="s">
        <v>898</v>
      </c>
    </row>
    <row r="699" spans="1:54" s="3" customFormat="1" ht="18" customHeight="1" x14ac:dyDescent="0.25">
      <c r="A699" s="8">
        <f t="shared" si="10"/>
        <v>695</v>
      </c>
      <c r="B699" s="24">
        <v>2402445</v>
      </c>
      <c r="C699" s="9" t="s">
        <v>683</v>
      </c>
      <c r="D699" s="10">
        <v>2001</v>
      </c>
      <c r="E699" s="10" t="s">
        <v>3</v>
      </c>
      <c r="F699" s="10" t="s">
        <v>7</v>
      </c>
      <c r="G699" s="11" t="s">
        <v>889</v>
      </c>
      <c r="H699" s="11" t="s">
        <v>875</v>
      </c>
      <c r="I699" s="10" t="s">
        <v>811</v>
      </c>
      <c r="J699" s="10"/>
      <c r="K699" s="10"/>
      <c r="L699" s="10"/>
      <c r="M699" s="10"/>
      <c r="N699" s="10" t="s">
        <v>811</v>
      </c>
      <c r="O699" s="10" t="s">
        <v>811</v>
      </c>
      <c r="P699" s="10"/>
      <c r="Q699" s="10" t="s">
        <v>811</v>
      </c>
      <c r="R699" s="10"/>
      <c r="S699" s="10" t="s">
        <v>811</v>
      </c>
      <c r="T699" s="10" t="s">
        <v>811</v>
      </c>
      <c r="U699" s="10" t="s">
        <v>811</v>
      </c>
      <c r="V699" s="10" t="s">
        <v>811</v>
      </c>
      <c r="W699" s="10" t="s">
        <v>811</v>
      </c>
      <c r="X699" s="10" t="s">
        <v>811</v>
      </c>
      <c r="Y699" s="10" t="s">
        <v>811</v>
      </c>
      <c r="Z699" s="10"/>
      <c r="AA699" s="10"/>
      <c r="AB699" s="10" t="s">
        <v>811</v>
      </c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21">
        <f>SUMIF(I699:AY699,"x",I$4:$AY698)</f>
        <v>585400</v>
      </c>
      <c r="BA699" s="12">
        <v>0</v>
      </c>
      <c r="BB699" s="3" t="s">
        <v>898</v>
      </c>
    </row>
    <row r="700" spans="1:54" s="3" customFormat="1" ht="18" customHeight="1" x14ac:dyDescent="0.25">
      <c r="A700" s="8">
        <f t="shared" si="10"/>
        <v>696</v>
      </c>
      <c r="B700" s="24">
        <v>23111859</v>
      </c>
      <c r="C700" s="9" t="s">
        <v>684</v>
      </c>
      <c r="D700" s="10">
        <v>1999</v>
      </c>
      <c r="E700" s="10" t="s">
        <v>5</v>
      </c>
      <c r="F700" s="10" t="s">
        <v>7</v>
      </c>
      <c r="G700" s="11" t="s">
        <v>889</v>
      </c>
      <c r="H700" s="11" t="s">
        <v>875</v>
      </c>
      <c r="I700" s="10" t="s">
        <v>811</v>
      </c>
      <c r="J700" s="10" t="s">
        <v>811</v>
      </c>
      <c r="K700" s="10" t="s">
        <v>811</v>
      </c>
      <c r="L700" s="10"/>
      <c r="M700" s="10" t="s">
        <v>811</v>
      </c>
      <c r="N700" s="10" t="s">
        <v>811</v>
      </c>
      <c r="O700" s="10" t="s">
        <v>811</v>
      </c>
      <c r="P700" s="10"/>
      <c r="Q700" s="10" t="s">
        <v>811</v>
      </c>
      <c r="R700" s="10"/>
      <c r="S700" s="10" t="s">
        <v>811</v>
      </c>
      <c r="T700" s="10" t="s">
        <v>811</v>
      </c>
      <c r="U700" s="10" t="s">
        <v>811</v>
      </c>
      <c r="V700" s="10" t="s">
        <v>811</v>
      </c>
      <c r="W700" s="10" t="s">
        <v>811</v>
      </c>
      <c r="X700" s="10" t="s">
        <v>811</v>
      </c>
      <c r="Y700" s="10" t="s">
        <v>811</v>
      </c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21">
        <f>SUMIF(I700:AY700,"x",I$4:$AY699)</f>
        <v>639900</v>
      </c>
      <c r="BA700" s="12">
        <v>0</v>
      </c>
      <c r="BB700" s="3" t="s">
        <v>898</v>
      </c>
    </row>
    <row r="701" spans="1:54" s="3" customFormat="1" ht="18" customHeight="1" x14ac:dyDescent="0.25">
      <c r="A701" s="8">
        <f t="shared" si="10"/>
        <v>697</v>
      </c>
      <c r="B701" s="24">
        <v>24041227</v>
      </c>
      <c r="C701" s="9" t="s">
        <v>685</v>
      </c>
      <c r="D701" s="10">
        <v>2001</v>
      </c>
      <c r="E701" s="10" t="s">
        <v>3</v>
      </c>
      <c r="F701" s="14" t="s">
        <v>7</v>
      </c>
      <c r="G701" s="11" t="s">
        <v>889</v>
      </c>
      <c r="H701" s="11" t="s">
        <v>875</v>
      </c>
      <c r="I701" s="10" t="s">
        <v>811</v>
      </c>
      <c r="J701" s="10"/>
      <c r="K701" s="10"/>
      <c r="L701" s="10"/>
      <c r="M701" s="10"/>
      <c r="N701" s="10" t="s">
        <v>811</v>
      </c>
      <c r="O701" s="10" t="s">
        <v>811</v>
      </c>
      <c r="P701" s="10"/>
      <c r="Q701" s="10" t="s">
        <v>811</v>
      </c>
      <c r="R701" s="10"/>
      <c r="S701" s="10" t="s">
        <v>811</v>
      </c>
      <c r="T701" s="10" t="s">
        <v>811</v>
      </c>
      <c r="U701" s="10" t="s">
        <v>811</v>
      </c>
      <c r="V701" s="10" t="s">
        <v>811</v>
      </c>
      <c r="W701" s="10" t="s">
        <v>811</v>
      </c>
      <c r="X701" s="10" t="s">
        <v>811</v>
      </c>
      <c r="Y701" s="10" t="s">
        <v>811</v>
      </c>
      <c r="Z701" s="10"/>
      <c r="AA701" s="10"/>
      <c r="AB701" s="10" t="s">
        <v>811</v>
      </c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21">
        <f>SUMIF(I701:AY701,"x",I$4:$AY700)</f>
        <v>585400</v>
      </c>
      <c r="BA701" s="12">
        <v>0</v>
      </c>
      <c r="BB701" s="3" t="s">
        <v>898</v>
      </c>
    </row>
    <row r="702" spans="1:54" s="3" customFormat="1" ht="18" customHeight="1" x14ac:dyDescent="0.25">
      <c r="A702" s="8">
        <f t="shared" si="10"/>
        <v>698</v>
      </c>
      <c r="B702" s="24">
        <v>710035</v>
      </c>
      <c r="C702" s="9" t="s">
        <v>686</v>
      </c>
      <c r="D702" s="10">
        <v>1984</v>
      </c>
      <c r="E702" s="10" t="s">
        <v>3</v>
      </c>
      <c r="F702" s="10" t="s">
        <v>8</v>
      </c>
      <c r="G702" s="11" t="s">
        <v>889</v>
      </c>
      <c r="H702" s="11" t="s">
        <v>875</v>
      </c>
      <c r="I702" s="10" t="s">
        <v>811</v>
      </c>
      <c r="J702" s="10"/>
      <c r="K702" s="10"/>
      <c r="L702" s="10"/>
      <c r="M702" s="10"/>
      <c r="N702" s="10" t="s">
        <v>811</v>
      </c>
      <c r="O702" s="10" t="s">
        <v>811</v>
      </c>
      <c r="P702" s="10" t="s">
        <v>811</v>
      </c>
      <c r="Q702" s="10"/>
      <c r="R702" s="10"/>
      <c r="S702" s="10" t="s">
        <v>811</v>
      </c>
      <c r="T702" s="10" t="s">
        <v>811</v>
      </c>
      <c r="U702" s="10" t="s">
        <v>811</v>
      </c>
      <c r="V702" s="10" t="s">
        <v>811</v>
      </c>
      <c r="W702" s="10" t="s">
        <v>811</v>
      </c>
      <c r="X702" s="10" t="s">
        <v>811</v>
      </c>
      <c r="Y702" s="10" t="s">
        <v>811</v>
      </c>
      <c r="Z702" s="10" t="s">
        <v>811</v>
      </c>
      <c r="AA702" s="10" t="s">
        <v>811</v>
      </c>
      <c r="AB702" s="10" t="s">
        <v>811</v>
      </c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21">
        <f>SUMIF(I702:AY702,"x",I$4:$AY701)</f>
        <v>869300</v>
      </c>
      <c r="BA702" s="12">
        <v>0</v>
      </c>
      <c r="BB702" s="3" t="s">
        <v>898</v>
      </c>
    </row>
    <row r="703" spans="1:54" s="3" customFormat="1" ht="18" customHeight="1" x14ac:dyDescent="0.25">
      <c r="A703" s="8">
        <f t="shared" si="10"/>
        <v>699</v>
      </c>
      <c r="B703" s="24">
        <v>23112256</v>
      </c>
      <c r="C703" s="9" t="s">
        <v>646</v>
      </c>
      <c r="D703" s="10">
        <v>2001</v>
      </c>
      <c r="E703" s="10" t="s">
        <v>3</v>
      </c>
      <c r="F703" s="14" t="s">
        <v>7</v>
      </c>
      <c r="G703" s="11" t="s">
        <v>889</v>
      </c>
      <c r="H703" s="11" t="s">
        <v>875</v>
      </c>
      <c r="I703" s="10" t="s">
        <v>811</v>
      </c>
      <c r="J703" s="10"/>
      <c r="K703" s="10"/>
      <c r="L703" s="10"/>
      <c r="M703" s="10"/>
      <c r="N703" s="10" t="s">
        <v>811</v>
      </c>
      <c r="O703" s="10" t="s">
        <v>811</v>
      </c>
      <c r="P703" s="10"/>
      <c r="Q703" s="10" t="s">
        <v>811</v>
      </c>
      <c r="R703" s="10"/>
      <c r="S703" s="10" t="s">
        <v>811</v>
      </c>
      <c r="T703" s="10" t="s">
        <v>811</v>
      </c>
      <c r="U703" s="10" t="s">
        <v>811</v>
      </c>
      <c r="V703" s="10" t="s">
        <v>811</v>
      </c>
      <c r="W703" s="10" t="s">
        <v>811</v>
      </c>
      <c r="X703" s="10" t="s">
        <v>811</v>
      </c>
      <c r="Y703" s="10" t="s">
        <v>811</v>
      </c>
      <c r="Z703" s="10"/>
      <c r="AA703" s="10"/>
      <c r="AB703" s="10" t="s">
        <v>811</v>
      </c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21">
        <f>SUMIF(I703:AY703,"x",I$4:$AY702)</f>
        <v>585400</v>
      </c>
      <c r="BA703" s="12">
        <v>0</v>
      </c>
      <c r="BB703" s="3" t="s">
        <v>898</v>
      </c>
    </row>
    <row r="704" spans="1:54" s="3" customFormat="1" ht="18" customHeight="1" x14ac:dyDescent="0.25">
      <c r="A704" s="8">
        <f t="shared" si="10"/>
        <v>700</v>
      </c>
      <c r="B704" s="24">
        <v>2112299</v>
      </c>
      <c r="C704" s="9" t="s">
        <v>687</v>
      </c>
      <c r="D704" s="10">
        <v>1999</v>
      </c>
      <c r="E704" s="10" t="s">
        <v>3</v>
      </c>
      <c r="F704" s="14" t="s">
        <v>7</v>
      </c>
      <c r="G704" s="11" t="s">
        <v>889</v>
      </c>
      <c r="H704" s="11" t="s">
        <v>875</v>
      </c>
      <c r="I704" s="10" t="s">
        <v>811</v>
      </c>
      <c r="J704" s="10"/>
      <c r="K704" s="10"/>
      <c r="L704" s="10"/>
      <c r="M704" s="10"/>
      <c r="N704" s="10" t="s">
        <v>811</v>
      </c>
      <c r="O704" s="10" t="s">
        <v>811</v>
      </c>
      <c r="P704" s="10"/>
      <c r="Q704" s="10" t="s">
        <v>811</v>
      </c>
      <c r="R704" s="10"/>
      <c r="S704" s="10" t="s">
        <v>811</v>
      </c>
      <c r="T704" s="10" t="s">
        <v>811</v>
      </c>
      <c r="U704" s="10" t="s">
        <v>811</v>
      </c>
      <c r="V704" s="10" t="s">
        <v>811</v>
      </c>
      <c r="W704" s="10" t="s">
        <v>811</v>
      </c>
      <c r="X704" s="10" t="s">
        <v>811</v>
      </c>
      <c r="Y704" s="10" t="s">
        <v>811</v>
      </c>
      <c r="Z704" s="10"/>
      <c r="AA704" s="10"/>
      <c r="AB704" s="10" t="s">
        <v>811</v>
      </c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21">
        <f>SUMIF(I704:AY704,"x",I$4:$AY703)</f>
        <v>585400</v>
      </c>
      <c r="BA704" s="12">
        <v>0</v>
      </c>
      <c r="BB704" s="3" t="s">
        <v>898</v>
      </c>
    </row>
    <row r="705" spans="1:54" s="3" customFormat="1" ht="18" customHeight="1" x14ac:dyDescent="0.25">
      <c r="A705" s="8">
        <f t="shared" si="10"/>
        <v>701</v>
      </c>
      <c r="B705" s="24">
        <v>2407066</v>
      </c>
      <c r="C705" s="9" t="s">
        <v>688</v>
      </c>
      <c r="D705" s="10">
        <v>1993</v>
      </c>
      <c r="E705" s="10" t="s">
        <v>3</v>
      </c>
      <c r="F705" s="10" t="s">
        <v>7</v>
      </c>
      <c r="G705" s="11" t="s">
        <v>889</v>
      </c>
      <c r="H705" s="11" t="s">
        <v>875</v>
      </c>
      <c r="I705" s="10" t="s">
        <v>811</v>
      </c>
      <c r="J705" s="10"/>
      <c r="K705" s="10"/>
      <c r="L705" s="10"/>
      <c r="M705" s="10"/>
      <c r="N705" s="10" t="s">
        <v>811</v>
      </c>
      <c r="O705" s="10" t="s">
        <v>811</v>
      </c>
      <c r="P705" s="10"/>
      <c r="Q705" s="10" t="s">
        <v>811</v>
      </c>
      <c r="R705" s="10"/>
      <c r="S705" s="10" t="s">
        <v>811</v>
      </c>
      <c r="T705" s="10" t="s">
        <v>811</v>
      </c>
      <c r="U705" s="10" t="s">
        <v>811</v>
      </c>
      <c r="V705" s="10" t="s">
        <v>811</v>
      </c>
      <c r="W705" s="10" t="s">
        <v>811</v>
      </c>
      <c r="X705" s="10" t="s">
        <v>811</v>
      </c>
      <c r="Y705" s="10" t="s">
        <v>811</v>
      </c>
      <c r="Z705" s="10"/>
      <c r="AA705" s="10"/>
      <c r="AB705" s="10" t="s">
        <v>811</v>
      </c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21">
        <f>SUMIF(I705:AY705,"x",I$4:$AY704)</f>
        <v>585400</v>
      </c>
      <c r="BA705" s="12">
        <v>0</v>
      </c>
      <c r="BB705" s="3" t="s">
        <v>898</v>
      </c>
    </row>
    <row r="706" spans="1:54" s="3" customFormat="1" ht="18" customHeight="1" x14ac:dyDescent="0.25">
      <c r="A706" s="8">
        <f t="shared" si="10"/>
        <v>702</v>
      </c>
      <c r="B706" s="24">
        <v>2402447</v>
      </c>
      <c r="C706" s="9" t="s">
        <v>689</v>
      </c>
      <c r="D706" s="10">
        <v>2001</v>
      </c>
      <c r="E706" s="10" t="s">
        <v>3</v>
      </c>
      <c r="F706" s="10" t="s">
        <v>7</v>
      </c>
      <c r="G706" s="11" t="s">
        <v>889</v>
      </c>
      <c r="H706" s="11" t="s">
        <v>875</v>
      </c>
      <c r="I706" s="10" t="s">
        <v>811</v>
      </c>
      <c r="J706" s="10"/>
      <c r="K706" s="10"/>
      <c r="L706" s="10"/>
      <c r="M706" s="10"/>
      <c r="N706" s="10" t="s">
        <v>811</v>
      </c>
      <c r="O706" s="10" t="s">
        <v>811</v>
      </c>
      <c r="P706" s="10"/>
      <c r="Q706" s="10" t="s">
        <v>811</v>
      </c>
      <c r="R706" s="10"/>
      <c r="S706" s="10" t="s">
        <v>811</v>
      </c>
      <c r="T706" s="10" t="s">
        <v>811</v>
      </c>
      <c r="U706" s="10" t="s">
        <v>811</v>
      </c>
      <c r="V706" s="10" t="s">
        <v>811</v>
      </c>
      <c r="W706" s="10" t="s">
        <v>811</v>
      </c>
      <c r="X706" s="10" t="s">
        <v>811</v>
      </c>
      <c r="Y706" s="10" t="s">
        <v>811</v>
      </c>
      <c r="Z706" s="10"/>
      <c r="AA706" s="10"/>
      <c r="AB706" s="10" t="s">
        <v>811</v>
      </c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21">
        <f>SUMIF(I706:AY706,"x",I$4:$AY705)</f>
        <v>585400</v>
      </c>
      <c r="BA706" s="12">
        <v>0</v>
      </c>
      <c r="BB706" s="3" t="s">
        <v>898</v>
      </c>
    </row>
    <row r="707" spans="1:54" s="3" customFormat="1" ht="18" customHeight="1" x14ac:dyDescent="0.25">
      <c r="A707" s="8">
        <f t="shared" si="10"/>
        <v>703</v>
      </c>
      <c r="B707" s="24">
        <v>23112254</v>
      </c>
      <c r="C707" s="9" t="s">
        <v>690</v>
      </c>
      <c r="D707" s="10">
        <v>2001</v>
      </c>
      <c r="E707" s="10" t="s">
        <v>3</v>
      </c>
      <c r="F707" s="10" t="s">
        <v>7</v>
      </c>
      <c r="G707" s="11" t="s">
        <v>889</v>
      </c>
      <c r="H707" s="11" t="s">
        <v>875</v>
      </c>
      <c r="I707" s="10" t="s">
        <v>811</v>
      </c>
      <c r="J707" s="10"/>
      <c r="K707" s="10"/>
      <c r="L707" s="10"/>
      <c r="M707" s="10"/>
      <c r="N707" s="10" t="s">
        <v>811</v>
      </c>
      <c r="O707" s="10" t="s">
        <v>811</v>
      </c>
      <c r="P707" s="10"/>
      <c r="Q707" s="10" t="s">
        <v>811</v>
      </c>
      <c r="R707" s="10"/>
      <c r="S707" s="10" t="s">
        <v>811</v>
      </c>
      <c r="T707" s="10" t="s">
        <v>811</v>
      </c>
      <c r="U707" s="10" t="s">
        <v>811</v>
      </c>
      <c r="V707" s="10" t="s">
        <v>811</v>
      </c>
      <c r="W707" s="10" t="s">
        <v>811</v>
      </c>
      <c r="X707" s="10" t="s">
        <v>811</v>
      </c>
      <c r="Y707" s="10" t="s">
        <v>811</v>
      </c>
      <c r="Z707" s="10"/>
      <c r="AA707" s="10"/>
      <c r="AB707" s="10" t="s">
        <v>811</v>
      </c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21">
        <f>SUMIF(I707:AY707,"x",I$4:$AY706)</f>
        <v>585400</v>
      </c>
      <c r="BA707" s="12">
        <v>0</v>
      </c>
      <c r="BB707" s="3" t="s">
        <v>898</v>
      </c>
    </row>
    <row r="708" spans="1:54" s="3" customFormat="1" ht="18" customHeight="1" x14ac:dyDescent="0.25">
      <c r="A708" s="8">
        <f t="shared" si="10"/>
        <v>704</v>
      </c>
      <c r="B708" s="24">
        <v>2302397</v>
      </c>
      <c r="C708" s="9" t="s">
        <v>691</v>
      </c>
      <c r="D708" s="10">
        <v>1999</v>
      </c>
      <c r="E708" s="10" t="s">
        <v>3</v>
      </c>
      <c r="F708" s="14" t="s">
        <v>7</v>
      </c>
      <c r="G708" s="11" t="s">
        <v>889</v>
      </c>
      <c r="H708" s="11" t="s">
        <v>875</v>
      </c>
      <c r="I708" s="10" t="s">
        <v>811</v>
      </c>
      <c r="J708" s="10"/>
      <c r="K708" s="10"/>
      <c r="L708" s="10"/>
      <c r="M708" s="10"/>
      <c r="N708" s="10" t="s">
        <v>811</v>
      </c>
      <c r="O708" s="10" t="s">
        <v>811</v>
      </c>
      <c r="P708" s="10"/>
      <c r="Q708" s="10" t="s">
        <v>811</v>
      </c>
      <c r="R708" s="10"/>
      <c r="S708" s="10" t="s">
        <v>811</v>
      </c>
      <c r="T708" s="10" t="s">
        <v>811</v>
      </c>
      <c r="U708" s="10" t="s">
        <v>811</v>
      </c>
      <c r="V708" s="10" t="s">
        <v>811</v>
      </c>
      <c r="W708" s="10" t="s">
        <v>811</v>
      </c>
      <c r="X708" s="10" t="s">
        <v>811</v>
      </c>
      <c r="Y708" s="10" t="s">
        <v>811</v>
      </c>
      <c r="Z708" s="10"/>
      <c r="AA708" s="10"/>
      <c r="AB708" s="10" t="s">
        <v>811</v>
      </c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21">
        <f>SUMIF(I708:AY708,"x",I$4:$AY707)</f>
        <v>585400</v>
      </c>
      <c r="BA708" s="12">
        <v>0</v>
      </c>
      <c r="BB708" s="3" t="s">
        <v>898</v>
      </c>
    </row>
    <row r="709" spans="1:54" s="3" customFormat="1" ht="18" customHeight="1" x14ac:dyDescent="0.25">
      <c r="A709" s="8">
        <f t="shared" si="10"/>
        <v>705</v>
      </c>
      <c r="B709" s="24">
        <v>2204769</v>
      </c>
      <c r="C709" s="9" t="s">
        <v>692</v>
      </c>
      <c r="D709" s="10">
        <v>1999</v>
      </c>
      <c r="E709" s="10" t="s">
        <v>5</v>
      </c>
      <c r="F709" s="14" t="s">
        <v>7</v>
      </c>
      <c r="G709" s="11" t="s">
        <v>889</v>
      </c>
      <c r="H709" s="11" t="s">
        <v>875</v>
      </c>
      <c r="I709" s="10" t="s">
        <v>811</v>
      </c>
      <c r="J709" s="10" t="s">
        <v>811</v>
      </c>
      <c r="K709" s="10" t="s">
        <v>811</v>
      </c>
      <c r="L709" s="10"/>
      <c r="M709" s="10" t="s">
        <v>811</v>
      </c>
      <c r="N709" s="10" t="s">
        <v>811</v>
      </c>
      <c r="O709" s="10" t="s">
        <v>811</v>
      </c>
      <c r="P709" s="10"/>
      <c r="Q709" s="10" t="s">
        <v>811</v>
      </c>
      <c r="R709" s="10"/>
      <c r="S709" s="10" t="s">
        <v>811</v>
      </c>
      <c r="T709" s="10" t="s">
        <v>811</v>
      </c>
      <c r="U709" s="10" t="s">
        <v>811</v>
      </c>
      <c r="V709" s="10" t="s">
        <v>811</v>
      </c>
      <c r="W709" s="10" t="s">
        <v>811</v>
      </c>
      <c r="X709" s="10" t="s">
        <v>811</v>
      </c>
      <c r="Y709" s="10" t="s">
        <v>811</v>
      </c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21">
        <f>SUMIF(I709:AY709,"x",I$4:$AY708)</f>
        <v>639900</v>
      </c>
      <c r="BA709" s="12">
        <v>0</v>
      </c>
      <c r="BB709" s="3" t="s">
        <v>898</v>
      </c>
    </row>
    <row r="710" spans="1:54" s="3" customFormat="1" ht="18" customHeight="1" x14ac:dyDescent="0.25">
      <c r="A710" s="8">
        <f t="shared" si="10"/>
        <v>706</v>
      </c>
      <c r="B710" s="24">
        <v>2408401</v>
      </c>
      <c r="C710" s="9" t="s">
        <v>693</v>
      </c>
      <c r="D710" s="10">
        <v>2002</v>
      </c>
      <c r="E710" s="10" t="s">
        <v>5</v>
      </c>
      <c r="F710" s="10" t="s">
        <v>7</v>
      </c>
      <c r="G710" s="11" t="s">
        <v>889</v>
      </c>
      <c r="H710" s="11" t="s">
        <v>875</v>
      </c>
      <c r="I710" s="10" t="s">
        <v>811</v>
      </c>
      <c r="J710" s="10" t="s">
        <v>811</v>
      </c>
      <c r="K710" s="10" t="s">
        <v>811</v>
      </c>
      <c r="L710" s="10"/>
      <c r="M710" s="10" t="s">
        <v>811</v>
      </c>
      <c r="N710" s="10" t="s">
        <v>811</v>
      </c>
      <c r="O710" s="10" t="s">
        <v>811</v>
      </c>
      <c r="P710" s="10"/>
      <c r="Q710" s="10" t="s">
        <v>811</v>
      </c>
      <c r="R710" s="10"/>
      <c r="S710" s="10" t="s">
        <v>811</v>
      </c>
      <c r="T710" s="10" t="s">
        <v>811</v>
      </c>
      <c r="U710" s="10" t="s">
        <v>811</v>
      </c>
      <c r="V710" s="10" t="s">
        <v>811</v>
      </c>
      <c r="W710" s="10" t="s">
        <v>811</v>
      </c>
      <c r="X710" s="10" t="s">
        <v>811</v>
      </c>
      <c r="Y710" s="10" t="s">
        <v>811</v>
      </c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21">
        <f>SUMIF(I710:AY710,"x",I$4:$AY709)</f>
        <v>639900</v>
      </c>
      <c r="BA710" s="12">
        <v>0</v>
      </c>
      <c r="BB710" s="3" t="s">
        <v>898</v>
      </c>
    </row>
    <row r="711" spans="1:54" s="3" customFormat="1" ht="18" customHeight="1" x14ac:dyDescent="0.25">
      <c r="A711" s="8">
        <f t="shared" ref="A711:A773" si="11">A710+1</f>
        <v>707</v>
      </c>
      <c r="B711" s="24">
        <v>2303036</v>
      </c>
      <c r="C711" s="9" t="s">
        <v>694</v>
      </c>
      <c r="D711" s="10">
        <v>2000</v>
      </c>
      <c r="E711" s="10" t="s">
        <v>5</v>
      </c>
      <c r="F711" s="14" t="s">
        <v>7</v>
      </c>
      <c r="G711" s="11" t="s">
        <v>889</v>
      </c>
      <c r="H711" s="11" t="s">
        <v>875</v>
      </c>
      <c r="I711" s="10" t="s">
        <v>811</v>
      </c>
      <c r="J711" s="10" t="s">
        <v>811</v>
      </c>
      <c r="K711" s="10" t="s">
        <v>811</v>
      </c>
      <c r="L711" s="10"/>
      <c r="M711" s="10" t="s">
        <v>811</v>
      </c>
      <c r="N711" s="10" t="s">
        <v>811</v>
      </c>
      <c r="O711" s="10" t="s">
        <v>811</v>
      </c>
      <c r="P711" s="10"/>
      <c r="Q711" s="10" t="s">
        <v>811</v>
      </c>
      <c r="R711" s="10"/>
      <c r="S711" s="10" t="s">
        <v>811</v>
      </c>
      <c r="T711" s="10" t="s">
        <v>811</v>
      </c>
      <c r="U711" s="10" t="s">
        <v>811</v>
      </c>
      <c r="V711" s="10" t="s">
        <v>811</v>
      </c>
      <c r="W711" s="10" t="s">
        <v>811</v>
      </c>
      <c r="X711" s="10" t="s">
        <v>811</v>
      </c>
      <c r="Y711" s="10" t="s">
        <v>811</v>
      </c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21">
        <f>SUMIF(I711:AY711,"x",I$4:$AY710)</f>
        <v>639900</v>
      </c>
      <c r="BA711" s="12">
        <v>0</v>
      </c>
      <c r="BB711" s="3" t="s">
        <v>898</v>
      </c>
    </row>
    <row r="712" spans="1:54" s="3" customFormat="1" ht="18" customHeight="1" x14ac:dyDescent="0.25">
      <c r="A712" s="8">
        <f t="shared" si="11"/>
        <v>708</v>
      </c>
      <c r="B712" s="24">
        <v>2302071</v>
      </c>
      <c r="C712" s="9" t="s">
        <v>695</v>
      </c>
      <c r="D712" s="10">
        <v>2000</v>
      </c>
      <c r="E712" s="10" t="s">
        <v>3</v>
      </c>
      <c r="F712" s="14" t="s">
        <v>7</v>
      </c>
      <c r="G712" s="11" t="s">
        <v>885</v>
      </c>
      <c r="H712" s="11" t="s">
        <v>875</v>
      </c>
      <c r="I712" s="10" t="s">
        <v>811</v>
      </c>
      <c r="J712" s="10"/>
      <c r="K712" s="10"/>
      <c r="L712" s="10"/>
      <c r="M712" s="10"/>
      <c r="N712" s="10" t="s">
        <v>811</v>
      </c>
      <c r="O712" s="10" t="s">
        <v>811</v>
      </c>
      <c r="P712" s="10"/>
      <c r="Q712" s="10" t="s">
        <v>811</v>
      </c>
      <c r="R712" s="10"/>
      <c r="S712" s="10" t="s">
        <v>811</v>
      </c>
      <c r="T712" s="10" t="s">
        <v>811</v>
      </c>
      <c r="U712" s="10" t="s">
        <v>811</v>
      </c>
      <c r="V712" s="10" t="s">
        <v>811</v>
      </c>
      <c r="W712" s="10" t="s">
        <v>811</v>
      </c>
      <c r="X712" s="10" t="s">
        <v>811</v>
      </c>
      <c r="Y712" s="10" t="s">
        <v>811</v>
      </c>
      <c r="Z712" s="10"/>
      <c r="AA712" s="10"/>
      <c r="AB712" s="10" t="s">
        <v>811</v>
      </c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21">
        <f>SUMIF(I712:AY712,"x",I$4:$AY711)</f>
        <v>585400</v>
      </c>
      <c r="BA712" s="12">
        <v>0</v>
      </c>
      <c r="BB712" s="3" t="s">
        <v>898</v>
      </c>
    </row>
    <row r="713" spans="1:54" s="3" customFormat="1" ht="18" customHeight="1" x14ac:dyDescent="0.25">
      <c r="A713" s="8">
        <f t="shared" si="11"/>
        <v>709</v>
      </c>
      <c r="B713" s="24">
        <v>24061230</v>
      </c>
      <c r="C713" s="9" t="s">
        <v>696</v>
      </c>
      <c r="D713" s="10">
        <v>1996</v>
      </c>
      <c r="E713" s="10" t="s">
        <v>3</v>
      </c>
      <c r="F713" s="14" t="s">
        <v>7</v>
      </c>
      <c r="G713" s="11" t="s">
        <v>885</v>
      </c>
      <c r="H713" s="11" t="s">
        <v>875</v>
      </c>
      <c r="I713" s="10" t="s">
        <v>811</v>
      </c>
      <c r="J713" s="10"/>
      <c r="K713" s="10"/>
      <c r="L713" s="10"/>
      <c r="M713" s="10"/>
      <c r="N713" s="10" t="s">
        <v>811</v>
      </c>
      <c r="O713" s="10" t="s">
        <v>811</v>
      </c>
      <c r="P713" s="10"/>
      <c r="Q713" s="10" t="s">
        <v>811</v>
      </c>
      <c r="R713" s="10"/>
      <c r="S713" s="10" t="s">
        <v>811</v>
      </c>
      <c r="T713" s="10" t="s">
        <v>811</v>
      </c>
      <c r="U713" s="10" t="s">
        <v>811</v>
      </c>
      <c r="V713" s="10" t="s">
        <v>811</v>
      </c>
      <c r="W713" s="10" t="s">
        <v>811</v>
      </c>
      <c r="X713" s="10" t="s">
        <v>811</v>
      </c>
      <c r="Y713" s="10" t="s">
        <v>811</v>
      </c>
      <c r="Z713" s="10"/>
      <c r="AA713" s="10"/>
      <c r="AB713" s="10" t="s">
        <v>811</v>
      </c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21">
        <f>SUMIF(I713:AY713,"x",I$4:$AY712)</f>
        <v>585400</v>
      </c>
      <c r="BA713" s="12">
        <v>0</v>
      </c>
      <c r="BB713" s="3" t="s">
        <v>898</v>
      </c>
    </row>
    <row r="714" spans="1:54" s="3" customFormat="1" ht="18" customHeight="1" x14ac:dyDescent="0.25">
      <c r="A714" s="8">
        <f t="shared" si="11"/>
        <v>710</v>
      </c>
      <c r="B714" s="24">
        <v>2404627</v>
      </c>
      <c r="C714" s="9" t="s">
        <v>697</v>
      </c>
      <c r="D714" s="10">
        <v>1996</v>
      </c>
      <c r="E714" s="10" t="s">
        <v>3</v>
      </c>
      <c r="F714" s="14" t="s">
        <v>7</v>
      </c>
      <c r="G714" s="11" t="s">
        <v>885</v>
      </c>
      <c r="H714" s="11" t="s">
        <v>875</v>
      </c>
      <c r="I714" s="10" t="s">
        <v>811</v>
      </c>
      <c r="J714" s="10"/>
      <c r="K714" s="10"/>
      <c r="L714" s="10"/>
      <c r="M714" s="10"/>
      <c r="N714" s="10" t="s">
        <v>811</v>
      </c>
      <c r="O714" s="10" t="s">
        <v>811</v>
      </c>
      <c r="P714" s="10"/>
      <c r="Q714" s="10" t="s">
        <v>811</v>
      </c>
      <c r="R714" s="10"/>
      <c r="S714" s="10" t="s">
        <v>811</v>
      </c>
      <c r="T714" s="10" t="s">
        <v>811</v>
      </c>
      <c r="U714" s="10" t="s">
        <v>811</v>
      </c>
      <c r="V714" s="10" t="s">
        <v>811</v>
      </c>
      <c r="W714" s="10" t="s">
        <v>811</v>
      </c>
      <c r="X714" s="10" t="s">
        <v>811</v>
      </c>
      <c r="Y714" s="10" t="s">
        <v>811</v>
      </c>
      <c r="Z714" s="10"/>
      <c r="AA714" s="10"/>
      <c r="AB714" s="10" t="s">
        <v>811</v>
      </c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21">
        <f>SUMIF(I714:AY714,"x",I$4:$AY713)</f>
        <v>585400</v>
      </c>
      <c r="BA714" s="12">
        <v>0</v>
      </c>
      <c r="BB714" s="3" t="s">
        <v>898</v>
      </c>
    </row>
    <row r="715" spans="1:54" s="3" customFormat="1" ht="18" customHeight="1" x14ac:dyDescent="0.25">
      <c r="A715" s="8">
        <f t="shared" si="11"/>
        <v>711</v>
      </c>
      <c r="B715" s="24">
        <v>2310133</v>
      </c>
      <c r="C715" s="9" t="s">
        <v>698</v>
      </c>
      <c r="D715" s="10">
        <v>1998</v>
      </c>
      <c r="E715" s="10" t="s">
        <v>3</v>
      </c>
      <c r="F715" s="14" t="s">
        <v>7</v>
      </c>
      <c r="G715" s="11" t="s">
        <v>885</v>
      </c>
      <c r="H715" s="11" t="s">
        <v>875</v>
      </c>
      <c r="I715" s="10" t="s">
        <v>811</v>
      </c>
      <c r="J715" s="10"/>
      <c r="K715" s="10"/>
      <c r="L715" s="10"/>
      <c r="M715" s="10"/>
      <c r="N715" s="10" t="s">
        <v>811</v>
      </c>
      <c r="O715" s="10" t="s">
        <v>811</v>
      </c>
      <c r="P715" s="10"/>
      <c r="Q715" s="10" t="s">
        <v>811</v>
      </c>
      <c r="R715" s="10"/>
      <c r="S715" s="10" t="s">
        <v>811</v>
      </c>
      <c r="T715" s="10" t="s">
        <v>811</v>
      </c>
      <c r="U715" s="10" t="s">
        <v>811</v>
      </c>
      <c r="V715" s="10" t="s">
        <v>811</v>
      </c>
      <c r="W715" s="10" t="s">
        <v>811</v>
      </c>
      <c r="X715" s="10" t="s">
        <v>811</v>
      </c>
      <c r="Y715" s="10" t="s">
        <v>811</v>
      </c>
      <c r="Z715" s="10"/>
      <c r="AA715" s="10"/>
      <c r="AB715" s="10" t="s">
        <v>811</v>
      </c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21">
        <f>SUMIF(I715:AY715,"x",I$4:$AY714)</f>
        <v>585400</v>
      </c>
      <c r="BA715" s="12">
        <v>0</v>
      </c>
      <c r="BB715" s="3" t="s">
        <v>898</v>
      </c>
    </row>
    <row r="716" spans="1:54" s="3" customFormat="1" ht="18" customHeight="1" x14ac:dyDescent="0.25">
      <c r="A716" s="8">
        <f t="shared" si="11"/>
        <v>712</v>
      </c>
      <c r="B716" s="24">
        <v>2302079</v>
      </c>
      <c r="C716" s="9" t="s">
        <v>699</v>
      </c>
      <c r="D716" s="10">
        <v>2000</v>
      </c>
      <c r="E716" s="10" t="s">
        <v>5</v>
      </c>
      <c r="F716" s="14" t="s">
        <v>7</v>
      </c>
      <c r="G716" s="11" t="s">
        <v>885</v>
      </c>
      <c r="H716" s="11" t="s">
        <v>875</v>
      </c>
      <c r="I716" s="10" t="s">
        <v>811</v>
      </c>
      <c r="J716" s="10" t="s">
        <v>811</v>
      </c>
      <c r="K716" s="10" t="s">
        <v>811</v>
      </c>
      <c r="L716" s="10"/>
      <c r="M716" s="10" t="s">
        <v>811</v>
      </c>
      <c r="N716" s="10" t="s">
        <v>811</v>
      </c>
      <c r="O716" s="10" t="s">
        <v>811</v>
      </c>
      <c r="P716" s="10"/>
      <c r="Q716" s="10" t="s">
        <v>811</v>
      </c>
      <c r="R716" s="10"/>
      <c r="S716" s="10" t="s">
        <v>811</v>
      </c>
      <c r="T716" s="10" t="s">
        <v>811</v>
      </c>
      <c r="U716" s="10" t="s">
        <v>811</v>
      </c>
      <c r="V716" s="10" t="s">
        <v>811</v>
      </c>
      <c r="W716" s="10" t="s">
        <v>811</v>
      </c>
      <c r="X716" s="10" t="s">
        <v>811</v>
      </c>
      <c r="Y716" s="10" t="s">
        <v>811</v>
      </c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21">
        <f>SUMIF(I716:AY716,"x",I$4:$AY715)</f>
        <v>639900</v>
      </c>
      <c r="BA716" s="12">
        <v>0</v>
      </c>
      <c r="BB716" s="3" t="s">
        <v>898</v>
      </c>
    </row>
    <row r="717" spans="1:54" s="3" customFormat="1" ht="18" customHeight="1" x14ac:dyDescent="0.25">
      <c r="A717" s="8">
        <f t="shared" si="11"/>
        <v>713</v>
      </c>
      <c r="B717" s="24">
        <v>1603674</v>
      </c>
      <c r="C717" s="9" t="s">
        <v>700</v>
      </c>
      <c r="D717" s="10">
        <v>1991</v>
      </c>
      <c r="E717" s="10" t="s">
        <v>3</v>
      </c>
      <c r="F717" s="10" t="s">
        <v>7</v>
      </c>
      <c r="G717" s="11" t="s">
        <v>885</v>
      </c>
      <c r="H717" s="11" t="s">
        <v>875</v>
      </c>
      <c r="I717" s="10" t="s">
        <v>811</v>
      </c>
      <c r="J717" s="10"/>
      <c r="K717" s="10"/>
      <c r="L717" s="10"/>
      <c r="M717" s="10"/>
      <c r="N717" s="10" t="s">
        <v>811</v>
      </c>
      <c r="O717" s="10" t="s">
        <v>811</v>
      </c>
      <c r="P717" s="10"/>
      <c r="Q717" s="10" t="s">
        <v>811</v>
      </c>
      <c r="R717" s="10"/>
      <c r="S717" s="10" t="s">
        <v>811</v>
      </c>
      <c r="T717" s="10" t="s">
        <v>811</v>
      </c>
      <c r="U717" s="10" t="s">
        <v>811</v>
      </c>
      <c r="V717" s="10" t="s">
        <v>811</v>
      </c>
      <c r="W717" s="10" t="s">
        <v>811</v>
      </c>
      <c r="X717" s="10" t="s">
        <v>811</v>
      </c>
      <c r="Y717" s="10" t="s">
        <v>811</v>
      </c>
      <c r="Z717" s="10"/>
      <c r="AA717" s="10"/>
      <c r="AB717" s="10" t="s">
        <v>811</v>
      </c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21">
        <f>SUMIF(I717:AY717,"x",I$4:$AY716)</f>
        <v>585400</v>
      </c>
      <c r="BA717" s="12">
        <v>0</v>
      </c>
      <c r="BB717" s="3" t="s">
        <v>898</v>
      </c>
    </row>
    <row r="718" spans="1:54" s="3" customFormat="1" ht="18" customHeight="1" x14ac:dyDescent="0.25">
      <c r="A718" s="8">
        <f t="shared" si="11"/>
        <v>714</v>
      </c>
      <c r="B718" s="24">
        <v>2401376</v>
      </c>
      <c r="C718" s="9" t="s">
        <v>701</v>
      </c>
      <c r="D718" s="10">
        <v>2000</v>
      </c>
      <c r="E718" s="10" t="s">
        <v>3</v>
      </c>
      <c r="F718" s="14" t="s">
        <v>7</v>
      </c>
      <c r="G718" s="11" t="s">
        <v>885</v>
      </c>
      <c r="H718" s="11" t="s">
        <v>875</v>
      </c>
      <c r="I718" s="10" t="s">
        <v>811</v>
      </c>
      <c r="J718" s="10"/>
      <c r="K718" s="10"/>
      <c r="L718" s="10"/>
      <c r="M718" s="10"/>
      <c r="N718" s="10" t="s">
        <v>811</v>
      </c>
      <c r="O718" s="10" t="s">
        <v>811</v>
      </c>
      <c r="P718" s="10"/>
      <c r="Q718" s="10" t="s">
        <v>811</v>
      </c>
      <c r="R718" s="10"/>
      <c r="S718" s="10" t="s">
        <v>811</v>
      </c>
      <c r="T718" s="10" t="s">
        <v>811</v>
      </c>
      <c r="U718" s="10" t="s">
        <v>811</v>
      </c>
      <c r="V718" s="10" t="s">
        <v>811</v>
      </c>
      <c r="W718" s="10" t="s">
        <v>811</v>
      </c>
      <c r="X718" s="10" t="s">
        <v>811</v>
      </c>
      <c r="Y718" s="10" t="s">
        <v>811</v>
      </c>
      <c r="Z718" s="10"/>
      <c r="AA718" s="10"/>
      <c r="AB718" s="10" t="s">
        <v>811</v>
      </c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21">
        <f>SUMIF(I718:AY718,"x",I$4:$AY717)</f>
        <v>585400</v>
      </c>
      <c r="BA718" s="12">
        <v>0</v>
      </c>
      <c r="BB718" s="3" t="s">
        <v>898</v>
      </c>
    </row>
    <row r="719" spans="1:54" s="3" customFormat="1" ht="18" customHeight="1" x14ac:dyDescent="0.25">
      <c r="A719" s="8">
        <f t="shared" si="11"/>
        <v>715</v>
      </c>
      <c r="B719" s="24">
        <v>2402448</v>
      </c>
      <c r="C719" s="9" t="s">
        <v>702</v>
      </c>
      <c r="D719" s="10">
        <v>2001</v>
      </c>
      <c r="E719" s="10" t="s">
        <v>3</v>
      </c>
      <c r="F719" s="10" t="s">
        <v>7</v>
      </c>
      <c r="G719" s="11" t="s">
        <v>885</v>
      </c>
      <c r="H719" s="11" t="s">
        <v>875</v>
      </c>
      <c r="I719" s="10" t="s">
        <v>811</v>
      </c>
      <c r="J719" s="10"/>
      <c r="K719" s="10"/>
      <c r="L719" s="10"/>
      <c r="M719" s="10"/>
      <c r="N719" s="10" t="s">
        <v>811</v>
      </c>
      <c r="O719" s="10" t="s">
        <v>811</v>
      </c>
      <c r="P719" s="10"/>
      <c r="Q719" s="10" t="s">
        <v>811</v>
      </c>
      <c r="R719" s="10"/>
      <c r="S719" s="10" t="s">
        <v>811</v>
      </c>
      <c r="T719" s="10" t="s">
        <v>811</v>
      </c>
      <c r="U719" s="10" t="s">
        <v>811</v>
      </c>
      <c r="V719" s="10" t="s">
        <v>811</v>
      </c>
      <c r="W719" s="10" t="s">
        <v>811</v>
      </c>
      <c r="X719" s="10" t="s">
        <v>811</v>
      </c>
      <c r="Y719" s="10" t="s">
        <v>811</v>
      </c>
      <c r="Z719" s="10"/>
      <c r="AA719" s="10"/>
      <c r="AB719" s="10" t="s">
        <v>811</v>
      </c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21">
        <f>SUMIF(I719:AY719,"x",I$4:$AY718)</f>
        <v>585400</v>
      </c>
      <c r="BA719" s="12">
        <v>0</v>
      </c>
      <c r="BB719" s="3" t="s">
        <v>898</v>
      </c>
    </row>
    <row r="720" spans="1:54" s="3" customFormat="1" ht="18" customHeight="1" x14ac:dyDescent="0.25">
      <c r="A720" s="8">
        <f t="shared" si="11"/>
        <v>716</v>
      </c>
      <c r="B720" s="24">
        <v>24081405</v>
      </c>
      <c r="C720" s="9" t="s">
        <v>703</v>
      </c>
      <c r="D720" s="10">
        <v>2001</v>
      </c>
      <c r="E720" s="10" t="s">
        <v>5</v>
      </c>
      <c r="F720" s="10" t="s">
        <v>7</v>
      </c>
      <c r="G720" s="11" t="s">
        <v>885</v>
      </c>
      <c r="H720" s="11" t="s">
        <v>875</v>
      </c>
      <c r="I720" s="10" t="s">
        <v>811</v>
      </c>
      <c r="J720" s="10" t="s">
        <v>811</v>
      </c>
      <c r="K720" s="10" t="s">
        <v>811</v>
      </c>
      <c r="L720" s="10"/>
      <c r="M720" s="10" t="s">
        <v>811</v>
      </c>
      <c r="N720" s="10" t="s">
        <v>811</v>
      </c>
      <c r="O720" s="10" t="s">
        <v>811</v>
      </c>
      <c r="P720" s="10"/>
      <c r="Q720" s="10" t="s">
        <v>811</v>
      </c>
      <c r="R720" s="10"/>
      <c r="S720" s="10" t="s">
        <v>811</v>
      </c>
      <c r="T720" s="10" t="s">
        <v>811</v>
      </c>
      <c r="U720" s="10" t="s">
        <v>811</v>
      </c>
      <c r="V720" s="10" t="s">
        <v>811</v>
      </c>
      <c r="W720" s="10" t="s">
        <v>811</v>
      </c>
      <c r="X720" s="10" t="s">
        <v>811</v>
      </c>
      <c r="Y720" s="10" t="s">
        <v>811</v>
      </c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21">
        <f>SUMIF(I720:AY720,"x",I$4:$AY719)</f>
        <v>639900</v>
      </c>
      <c r="BA720" s="12">
        <v>0</v>
      </c>
      <c r="BB720" s="3" t="s">
        <v>898</v>
      </c>
    </row>
    <row r="721" spans="1:54" s="3" customFormat="1" ht="18" customHeight="1" x14ac:dyDescent="0.25">
      <c r="A721" s="8">
        <f t="shared" si="11"/>
        <v>717</v>
      </c>
      <c r="B721" s="24">
        <v>2207134</v>
      </c>
      <c r="C721" s="9" t="s">
        <v>704</v>
      </c>
      <c r="D721" s="10">
        <v>1997</v>
      </c>
      <c r="E721" s="10" t="s">
        <v>3</v>
      </c>
      <c r="F721" s="14" t="s">
        <v>7</v>
      </c>
      <c r="G721" s="11" t="s">
        <v>885</v>
      </c>
      <c r="H721" s="11" t="s">
        <v>875</v>
      </c>
      <c r="I721" s="10" t="s">
        <v>811</v>
      </c>
      <c r="J721" s="10"/>
      <c r="K721" s="10"/>
      <c r="L721" s="10"/>
      <c r="M721" s="10"/>
      <c r="N721" s="10" t="s">
        <v>811</v>
      </c>
      <c r="O721" s="10" t="s">
        <v>811</v>
      </c>
      <c r="P721" s="10"/>
      <c r="Q721" s="10" t="s">
        <v>811</v>
      </c>
      <c r="R721" s="10"/>
      <c r="S721" s="10" t="s">
        <v>811</v>
      </c>
      <c r="T721" s="10" t="s">
        <v>811</v>
      </c>
      <c r="U721" s="10" t="s">
        <v>811</v>
      </c>
      <c r="V721" s="10" t="s">
        <v>811</v>
      </c>
      <c r="W721" s="10" t="s">
        <v>811</v>
      </c>
      <c r="X721" s="10" t="s">
        <v>811</v>
      </c>
      <c r="Y721" s="10" t="s">
        <v>811</v>
      </c>
      <c r="Z721" s="10"/>
      <c r="AA721" s="10"/>
      <c r="AB721" s="10" t="s">
        <v>811</v>
      </c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21">
        <f>SUMIF(I721:AY721,"x",I$4:$AY720)</f>
        <v>585400</v>
      </c>
      <c r="BA721" s="12">
        <v>0</v>
      </c>
      <c r="BB721" s="3" t="s">
        <v>898</v>
      </c>
    </row>
    <row r="722" spans="1:54" s="3" customFormat="1" ht="18" customHeight="1" x14ac:dyDescent="0.25">
      <c r="A722" s="8">
        <f t="shared" si="11"/>
        <v>718</v>
      </c>
      <c r="B722" s="24">
        <v>2401377</v>
      </c>
      <c r="C722" s="9" t="s">
        <v>705</v>
      </c>
      <c r="D722" s="10">
        <v>2001</v>
      </c>
      <c r="E722" s="10" t="s">
        <v>3</v>
      </c>
      <c r="F722" s="14" t="s">
        <v>7</v>
      </c>
      <c r="G722" s="11" t="s">
        <v>885</v>
      </c>
      <c r="H722" s="11" t="s">
        <v>875</v>
      </c>
      <c r="I722" s="10" t="s">
        <v>811</v>
      </c>
      <c r="J722" s="10"/>
      <c r="K722" s="10"/>
      <c r="L722" s="10"/>
      <c r="M722" s="10"/>
      <c r="N722" s="10" t="s">
        <v>811</v>
      </c>
      <c r="O722" s="10" t="s">
        <v>811</v>
      </c>
      <c r="P722" s="10"/>
      <c r="Q722" s="10" t="s">
        <v>811</v>
      </c>
      <c r="R722" s="10"/>
      <c r="S722" s="10" t="s">
        <v>811</v>
      </c>
      <c r="T722" s="10" t="s">
        <v>811</v>
      </c>
      <c r="U722" s="10" t="s">
        <v>811</v>
      </c>
      <c r="V722" s="10" t="s">
        <v>811</v>
      </c>
      <c r="W722" s="10" t="s">
        <v>811</v>
      </c>
      <c r="X722" s="10" t="s">
        <v>811</v>
      </c>
      <c r="Y722" s="10" t="s">
        <v>811</v>
      </c>
      <c r="Z722" s="10"/>
      <c r="AA722" s="10"/>
      <c r="AB722" s="10" t="s">
        <v>811</v>
      </c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21">
        <f>SUMIF(I722:AY722,"x",I$4:$AY721)</f>
        <v>585400</v>
      </c>
      <c r="BA722" s="12">
        <v>0</v>
      </c>
      <c r="BB722" s="3" t="s">
        <v>898</v>
      </c>
    </row>
    <row r="723" spans="1:54" s="3" customFormat="1" ht="18" customHeight="1" x14ac:dyDescent="0.25">
      <c r="A723" s="8">
        <f t="shared" si="11"/>
        <v>719</v>
      </c>
      <c r="B723" s="24">
        <v>2307919</v>
      </c>
      <c r="C723" s="9" t="s">
        <v>706</v>
      </c>
      <c r="D723" s="10">
        <v>1995</v>
      </c>
      <c r="E723" s="10" t="s">
        <v>3</v>
      </c>
      <c r="F723" s="10" t="s">
        <v>7</v>
      </c>
      <c r="G723" s="11" t="s">
        <v>885</v>
      </c>
      <c r="H723" s="11" t="s">
        <v>875</v>
      </c>
      <c r="I723" s="10" t="s">
        <v>811</v>
      </c>
      <c r="J723" s="10"/>
      <c r="K723" s="10"/>
      <c r="L723" s="10"/>
      <c r="M723" s="10"/>
      <c r="N723" s="10" t="s">
        <v>811</v>
      </c>
      <c r="O723" s="10" t="s">
        <v>811</v>
      </c>
      <c r="P723" s="10"/>
      <c r="Q723" s="10" t="s">
        <v>811</v>
      </c>
      <c r="R723" s="10"/>
      <c r="S723" s="10" t="s">
        <v>811</v>
      </c>
      <c r="T723" s="10" t="s">
        <v>811</v>
      </c>
      <c r="U723" s="10" t="s">
        <v>811</v>
      </c>
      <c r="V723" s="10" t="s">
        <v>811</v>
      </c>
      <c r="W723" s="10" t="s">
        <v>811</v>
      </c>
      <c r="X723" s="10" t="s">
        <v>811</v>
      </c>
      <c r="Y723" s="10" t="s">
        <v>811</v>
      </c>
      <c r="Z723" s="10"/>
      <c r="AA723" s="10"/>
      <c r="AB723" s="10" t="s">
        <v>811</v>
      </c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21">
        <f>SUMIF(I723:AY723,"x",I$4:$AY722)</f>
        <v>585400</v>
      </c>
      <c r="BA723" s="12">
        <v>0</v>
      </c>
      <c r="BB723" s="3" t="s">
        <v>898</v>
      </c>
    </row>
    <row r="724" spans="1:54" s="3" customFormat="1" ht="18" customHeight="1" x14ac:dyDescent="0.25">
      <c r="A724" s="8">
        <f t="shared" si="11"/>
        <v>720</v>
      </c>
      <c r="B724" s="24">
        <v>2302398</v>
      </c>
      <c r="C724" s="9" t="s">
        <v>707</v>
      </c>
      <c r="D724" s="10">
        <v>2000</v>
      </c>
      <c r="E724" s="10" t="s">
        <v>3</v>
      </c>
      <c r="F724" s="10" t="s">
        <v>7</v>
      </c>
      <c r="G724" s="11" t="s">
        <v>885</v>
      </c>
      <c r="H724" s="11" t="s">
        <v>875</v>
      </c>
      <c r="I724" s="10" t="s">
        <v>811</v>
      </c>
      <c r="J724" s="10"/>
      <c r="K724" s="10"/>
      <c r="L724" s="10"/>
      <c r="M724" s="10"/>
      <c r="N724" s="10" t="s">
        <v>811</v>
      </c>
      <c r="O724" s="10" t="s">
        <v>811</v>
      </c>
      <c r="P724" s="10"/>
      <c r="Q724" s="10" t="s">
        <v>811</v>
      </c>
      <c r="R724" s="10"/>
      <c r="S724" s="10" t="s">
        <v>811</v>
      </c>
      <c r="T724" s="10" t="s">
        <v>811</v>
      </c>
      <c r="U724" s="10" t="s">
        <v>811</v>
      </c>
      <c r="V724" s="10" t="s">
        <v>811</v>
      </c>
      <c r="W724" s="10" t="s">
        <v>811</v>
      </c>
      <c r="X724" s="10" t="s">
        <v>811</v>
      </c>
      <c r="Y724" s="10" t="s">
        <v>811</v>
      </c>
      <c r="Z724" s="10"/>
      <c r="AA724" s="10"/>
      <c r="AB724" s="10" t="s">
        <v>811</v>
      </c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21">
        <f>SUMIF(I724:AY724,"x",I$4:$AY723)</f>
        <v>585400</v>
      </c>
      <c r="BA724" s="12">
        <v>0</v>
      </c>
      <c r="BB724" s="3" t="s">
        <v>898</v>
      </c>
    </row>
    <row r="725" spans="1:54" s="3" customFormat="1" ht="18" customHeight="1" x14ac:dyDescent="0.25">
      <c r="A725" s="8">
        <f t="shared" si="11"/>
        <v>721</v>
      </c>
      <c r="B725" s="24">
        <v>2210169</v>
      </c>
      <c r="C725" s="9" t="s">
        <v>708</v>
      </c>
      <c r="D725" s="10">
        <v>1997</v>
      </c>
      <c r="E725" s="10" t="s">
        <v>3</v>
      </c>
      <c r="F725" s="10" t="s">
        <v>7</v>
      </c>
      <c r="G725" s="11" t="s">
        <v>885</v>
      </c>
      <c r="H725" s="11" t="s">
        <v>875</v>
      </c>
      <c r="I725" s="10" t="s">
        <v>811</v>
      </c>
      <c r="J725" s="10"/>
      <c r="K725" s="10"/>
      <c r="L725" s="10"/>
      <c r="M725" s="10"/>
      <c r="N725" s="10" t="s">
        <v>811</v>
      </c>
      <c r="O725" s="10" t="s">
        <v>811</v>
      </c>
      <c r="P725" s="10"/>
      <c r="Q725" s="10" t="s">
        <v>811</v>
      </c>
      <c r="R725" s="10"/>
      <c r="S725" s="10" t="s">
        <v>811</v>
      </c>
      <c r="T725" s="10" t="s">
        <v>811</v>
      </c>
      <c r="U725" s="10" t="s">
        <v>811</v>
      </c>
      <c r="V725" s="10" t="s">
        <v>811</v>
      </c>
      <c r="W725" s="10" t="s">
        <v>811</v>
      </c>
      <c r="X725" s="10" t="s">
        <v>811</v>
      </c>
      <c r="Y725" s="10" t="s">
        <v>811</v>
      </c>
      <c r="Z725" s="10"/>
      <c r="AA725" s="10"/>
      <c r="AB725" s="10" t="s">
        <v>811</v>
      </c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21">
        <f>SUMIF(I725:AY725,"x",I$4:$AY724)</f>
        <v>585400</v>
      </c>
      <c r="BA725" s="12">
        <v>0</v>
      </c>
      <c r="BB725" s="3" t="s">
        <v>898</v>
      </c>
    </row>
    <row r="726" spans="1:54" s="3" customFormat="1" ht="18" customHeight="1" x14ac:dyDescent="0.25">
      <c r="A726" s="8">
        <f t="shared" si="11"/>
        <v>722</v>
      </c>
      <c r="B726" s="24">
        <v>1505974</v>
      </c>
      <c r="C726" s="9" t="s">
        <v>709</v>
      </c>
      <c r="D726" s="10">
        <v>1991</v>
      </c>
      <c r="E726" s="10" t="s">
        <v>3</v>
      </c>
      <c r="F726" s="10" t="s">
        <v>7</v>
      </c>
      <c r="G726" s="11" t="s">
        <v>885</v>
      </c>
      <c r="H726" s="11" t="s">
        <v>875</v>
      </c>
      <c r="I726" s="10" t="s">
        <v>811</v>
      </c>
      <c r="J726" s="10"/>
      <c r="K726" s="10"/>
      <c r="L726" s="10"/>
      <c r="M726" s="10"/>
      <c r="N726" s="10" t="s">
        <v>811</v>
      </c>
      <c r="O726" s="10" t="s">
        <v>811</v>
      </c>
      <c r="P726" s="10"/>
      <c r="Q726" s="10" t="s">
        <v>811</v>
      </c>
      <c r="R726" s="10"/>
      <c r="S726" s="10" t="s">
        <v>811</v>
      </c>
      <c r="T726" s="10" t="s">
        <v>811</v>
      </c>
      <c r="U726" s="10" t="s">
        <v>811</v>
      </c>
      <c r="V726" s="10" t="s">
        <v>811</v>
      </c>
      <c r="W726" s="10" t="s">
        <v>811</v>
      </c>
      <c r="X726" s="10" t="s">
        <v>811</v>
      </c>
      <c r="Y726" s="10" t="s">
        <v>811</v>
      </c>
      <c r="Z726" s="10"/>
      <c r="AA726" s="10"/>
      <c r="AB726" s="10" t="s">
        <v>811</v>
      </c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21">
        <f>SUMIF(I726:AY726,"x",I$4:$AY725)</f>
        <v>585400</v>
      </c>
      <c r="BA726" s="12">
        <v>0</v>
      </c>
      <c r="BB726" s="3" t="s">
        <v>898</v>
      </c>
    </row>
    <row r="727" spans="1:54" s="3" customFormat="1" ht="18" customHeight="1" x14ac:dyDescent="0.25">
      <c r="A727" s="8">
        <f t="shared" si="11"/>
        <v>723</v>
      </c>
      <c r="B727" s="24">
        <v>23101397</v>
      </c>
      <c r="C727" s="9" t="s">
        <v>710</v>
      </c>
      <c r="D727" s="10">
        <v>2001</v>
      </c>
      <c r="E727" s="10" t="s">
        <v>3</v>
      </c>
      <c r="F727" s="10" t="s">
        <v>7</v>
      </c>
      <c r="G727" s="11" t="s">
        <v>885</v>
      </c>
      <c r="H727" s="11" t="s">
        <v>875</v>
      </c>
      <c r="I727" s="10" t="s">
        <v>811</v>
      </c>
      <c r="J727" s="10"/>
      <c r="K727" s="10"/>
      <c r="L727" s="10"/>
      <c r="M727" s="10"/>
      <c r="N727" s="10" t="s">
        <v>811</v>
      </c>
      <c r="O727" s="10" t="s">
        <v>811</v>
      </c>
      <c r="P727" s="10"/>
      <c r="Q727" s="10" t="s">
        <v>811</v>
      </c>
      <c r="R727" s="10"/>
      <c r="S727" s="10" t="s">
        <v>811</v>
      </c>
      <c r="T727" s="10" t="s">
        <v>811</v>
      </c>
      <c r="U727" s="10" t="s">
        <v>811</v>
      </c>
      <c r="V727" s="10" t="s">
        <v>811</v>
      </c>
      <c r="W727" s="10" t="s">
        <v>811</v>
      </c>
      <c r="X727" s="10" t="s">
        <v>811</v>
      </c>
      <c r="Y727" s="10" t="s">
        <v>811</v>
      </c>
      <c r="Z727" s="10"/>
      <c r="AA727" s="10"/>
      <c r="AB727" s="10" t="s">
        <v>811</v>
      </c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21">
        <f>SUMIF(I727:AY727,"x",I$4:$AY726)</f>
        <v>585400</v>
      </c>
      <c r="BA727" s="12">
        <v>0</v>
      </c>
      <c r="BB727" s="3" t="s">
        <v>898</v>
      </c>
    </row>
    <row r="728" spans="1:54" s="3" customFormat="1" ht="18" customHeight="1" x14ac:dyDescent="0.25">
      <c r="A728" s="8">
        <f t="shared" si="11"/>
        <v>724</v>
      </c>
      <c r="B728" s="24">
        <v>2404630</v>
      </c>
      <c r="C728" s="9" t="s">
        <v>711</v>
      </c>
      <c r="D728" s="10">
        <v>2001</v>
      </c>
      <c r="E728" s="10" t="s">
        <v>3</v>
      </c>
      <c r="F728" s="10" t="s">
        <v>7</v>
      </c>
      <c r="G728" s="11" t="s">
        <v>885</v>
      </c>
      <c r="H728" s="11" t="s">
        <v>875</v>
      </c>
      <c r="I728" s="10" t="s">
        <v>811</v>
      </c>
      <c r="J728" s="10"/>
      <c r="K728" s="10"/>
      <c r="L728" s="10"/>
      <c r="M728" s="10"/>
      <c r="N728" s="10" t="s">
        <v>811</v>
      </c>
      <c r="O728" s="10" t="s">
        <v>811</v>
      </c>
      <c r="P728" s="10"/>
      <c r="Q728" s="10" t="s">
        <v>811</v>
      </c>
      <c r="R728" s="10"/>
      <c r="S728" s="10" t="s">
        <v>811</v>
      </c>
      <c r="T728" s="10" t="s">
        <v>811</v>
      </c>
      <c r="U728" s="10" t="s">
        <v>811</v>
      </c>
      <c r="V728" s="10" t="s">
        <v>811</v>
      </c>
      <c r="W728" s="10" t="s">
        <v>811</v>
      </c>
      <c r="X728" s="10" t="s">
        <v>811</v>
      </c>
      <c r="Y728" s="10" t="s">
        <v>811</v>
      </c>
      <c r="Z728" s="10"/>
      <c r="AA728" s="10"/>
      <c r="AB728" s="10" t="s">
        <v>811</v>
      </c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21">
        <f>SUMIF(I728:AY728,"x",I$4:$AY727)</f>
        <v>585400</v>
      </c>
      <c r="BA728" s="12">
        <v>0</v>
      </c>
      <c r="BB728" s="3" t="s">
        <v>898</v>
      </c>
    </row>
    <row r="729" spans="1:54" s="3" customFormat="1" ht="18" customHeight="1" x14ac:dyDescent="0.25">
      <c r="A729" s="8">
        <f t="shared" si="11"/>
        <v>725</v>
      </c>
      <c r="B729" s="24">
        <v>1503546</v>
      </c>
      <c r="C729" s="9" t="s">
        <v>168</v>
      </c>
      <c r="D729" s="10">
        <v>1992</v>
      </c>
      <c r="E729" s="10" t="s">
        <v>3</v>
      </c>
      <c r="F729" s="10" t="s">
        <v>7</v>
      </c>
      <c r="G729" s="11" t="s">
        <v>885</v>
      </c>
      <c r="H729" s="11" t="s">
        <v>875</v>
      </c>
      <c r="I729" s="10" t="s">
        <v>811</v>
      </c>
      <c r="J729" s="10"/>
      <c r="K729" s="10"/>
      <c r="L729" s="10"/>
      <c r="M729" s="10"/>
      <c r="N729" s="10" t="s">
        <v>811</v>
      </c>
      <c r="O729" s="10" t="s">
        <v>811</v>
      </c>
      <c r="P729" s="10"/>
      <c r="Q729" s="10" t="s">
        <v>811</v>
      </c>
      <c r="R729" s="10"/>
      <c r="S729" s="10" t="s">
        <v>811</v>
      </c>
      <c r="T729" s="10" t="s">
        <v>811</v>
      </c>
      <c r="U729" s="10" t="s">
        <v>811</v>
      </c>
      <c r="V729" s="10" t="s">
        <v>811</v>
      </c>
      <c r="W729" s="10" t="s">
        <v>811</v>
      </c>
      <c r="X729" s="10" t="s">
        <v>811</v>
      </c>
      <c r="Y729" s="10" t="s">
        <v>811</v>
      </c>
      <c r="Z729" s="10"/>
      <c r="AA729" s="10"/>
      <c r="AB729" s="10" t="s">
        <v>811</v>
      </c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21">
        <f>SUMIF(I729:AY729,"x",I$4:$AY728)</f>
        <v>585400</v>
      </c>
      <c r="BA729" s="12">
        <v>0</v>
      </c>
      <c r="BB729" s="3" t="s">
        <v>898</v>
      </c>
    </row>
    <row r="730" spans="1:54" s="3" customFormat="1" ht="18" customHeight="1" x14ac:dyDescent="0.25">
      <c r="A730" s="8">
        <f t="shared" si="11"/>
        <v>726</v>
      </c>
      <c r="B730" s="24">
        <v>2307915</v>
      </c>
      <c r="C730" s="9" t="s">
        <v>712</v>
      </c>
      <c r="D730" s="10">
        <v>1997</v>
      </c>
      <c r="E730" s="10" t="s">
        <v>3</v>
      </c>
      <c r="F730" s="10" t="s">
        <v>7</v>
      </c>
      <c r="G730" s="11" t="s">
        <v>885</v>
      </c>
      <c r="H730" s="11" t="s">
        <v>875</v>
      </c>
      <c r="I730" s="10" t="s">
        <v>811</v>
      </c>
      <c r="J730" s="10"/>
      <c r="K730" s="10"/>
      <c r="L730" s="10"/>
      <c r="M730" s="10"/>
      <c r="N730" s="10" t="s">
        <v>811</v>
      </c>
      <c r="O730" s="10" t="s">
        <v>811</v>
      </c>
      <c r="P730" s="10"/>
      <c r="Q730" s="10" t="s">
        <v>811</v>
      </c>
      <c r="R730" s="10"/>
      <c r="S730" s="10" t="s">
        <v>811</v>
      </c>
      <c r="T730" s="10" t="s">
        <v>811</v>
      </c>
      <c r="U730" s="10" t="s">
        <v>811</v>
      </c>
      <c r="V730" s="10" t="s">
        <v>811</v>
      </c>
      <c r="W730" s="10" t="s">
        <v>811</v>
      </c>
      <c r="X730" s="10" t="s">
        <v>811</v>
      </c>
      <c r="Y730" s="10" t="s">
        <v>811</v>
      </c>
      <c r="Z730" s="10"/>
      <c r="AA730" s="10"/>
      <c r="AB730" s="10" t="s">
        <v>811</v>
      </c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21">
        <f>SUMIF(I730:AY730,"x",I$4:$AY729)</f>
        <v>585400</v>
      </c>
      <c r="BA730" s="12">
        <v>0</v>
      </c>
      <c r="BB730" s="3" t="s">
        <v>898</v>
      </c>
    </row>
    <row r="731" spans="1:54" s="3" customFormat="1" ht="18" customHeight="1" x14ac:dyDescent="0.25">
      <c r="A731" s="8">
        <f t="shared" si="11"/>
        <v>727</v>
      </c>
      <c r="B731" s="24">
        <v>2401375</v>
      </c>
      <c r="C731" s="9" t="s">
        <v>713</v>
      </c>
      <c r="D731" s="10">
        <v>2001</v>
      </c>
      <c r="E731" s="10" t="s">
        <v>3</v>
      </c>
      <c r="F731" s="10" t="s">
        <v>7</v>
      </c>
      <c r="G731" s="11" t="s">
        <v>885</v>
      </c>
      <c r="H731" s="11" t="s">
        <v>875</v>
      </c>
      <c r="I731" s="10" t="s">
        <v>811</v>
      </c>
      <c r="J731" s="10"/>
      <c r="K731" s="10"/>
      <c r="L731" s="10"/>
      <c r="M731" s="10"/>
      <c r="N731" s="10" t="s">
        <v>811</v>
      </c>
      <c r="O731" s="10" t="s">
        <v>811</v>
      </c>
      <c r="P731" s="10"/>
      <c r="Q731" s="10" t="s">
        <v>811</v>
      </c>
      <c r="R731" s="10"/>
      <c r="S731" s="10" t="s">
        <v>811</v>
      </c>
      <c r="T731" s="10" t="s">
        <v>811</v>
      </c>
      <c r="U731" s="10" t="s">
        <v>811</v>
      </c>
      <c r="V731" s="10" t="s">
        <v>811</v>
      </c>
      <c r="W731" s="10" t="s">
        <v>811</v>
      </c>
      <c r="X731" s="10" t="s">
        <v>811</v>
      </c>
      <c r="Y731" s="10" t="s">
        <v>811</v>
      </c>
      <c r="Z731" s="10"/>
      <c r="AA731" s="10"/>
      <c r="AB731" s="10" t="s">
        <v>811</v>
      </c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21">
        <f>SUMIF(I731:AY731,"x",I$4:$AY730)</f>
        <v>585400</v>
      </c>
      <c r="BA731" s="12">
        <v>0</v>
      </c>
      <c r="BB731" s="3" t="s">
        <v>898</v>
      </c>
    </row>
    <row r="732" spans="1:54" s="3" customFormat="1" ht="18" customHeight="1" x14ac:dyDescent="0.25">
      <c r="A732" s="8">
        <f t="shared" si="11"/>
        <v>728</v>
      </c>
      <c r="B732" s="24">
        <v>22031744</v>
      </c>
      <c r="C732" s="9" t="s">
        <v>755</v>
      </c>
      <c r="D732" s="10">
        <v>1993</v>
      </c>
      <c r="E732" s="10" t="s">
        <v>5</v>
      </c>
      <c r="F732" s="10" t="s">
        <v>7</v>
      </c>
      <c r="G732" s="11" t="s">
        <v>890</v>
      </c>
      <c r="H732" s="11" t="s">
        <v>875</v>
      </c>
      <c r="I732" s="10" t="s">
        <v>811</v>
      </c>
      <c r="J732" s="10" t="s">
        <v>811</v>
      </c>
      <c r="K732" s="10" t="s">
        <v>811</v>
      </c>
      <c r="L732" s="10" t="s">
        <v>811</v>
      </c>
      <c r="M732" s="10" t="s">
        <v>811</v>
      </c>
      <c r="N732" s="10" t="s">
        <v>811</v>
      </c>
      <c r="O732" s="10" t="s">
        <v>811</v>
      </c>
      <c r="P732" s="10"/>
      <c r="Q732" s="10" t="s">
        <v>811</v>
      </c>
      <c r="R732" s="10"/>
      <c r="S732" s="10" t="s">
        <v>811</v>
      </c>
      <c r="T732" s="10" t="s">
        <v>811</v>
      </c>
      <c r="U732" s="10" t="s">
        <v>811</v>
      </c>
      <c r="V732" s="10" t="s">
        <v>811</v>
      </c>
      <c r="W732" s="10" t="s">
        <v>811</v>
      </c>
      <c r="X732" s="10" t="s">
        <v>811</v>
      </c>
      <c r="Y732" s="10" t="s">
        <v>811</v>
      </c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21">
        <f>SUMIF(I732:AY732,"x",I$4:$AY731)</f>
        <v>744900</v>
      </c>
      <c r="BA732" s="12">
        <v>0</v>
      </c>
      <c r="BB732" s="3" t="s">
        <v>898</v>
      </c>
    </row>
    <row r="733" spans="1:54" s="3" customFormat="1" ht="18" customHeight="1" x14ac:dyDescent="0.25">
      <c r="A733" s="8">
        <f t="shared" si="11"/>
        <v>729</v>
      </c>
      <c r="B733" s="24">
        <v>2303805</v>
      </c>
      <c r="C733" s="9" t="s">
        <v>714</v>
      </c>
      <c r="D733" s="10">
        <v>2000</v>
      </c>
      <c r="E733" s="10" t="s">
        <v>3</v>
      </c>
      <c r="F733" s="10" t="s">
        <v>7</v>
      </c>
      <c r="G733" s="11" t="s">
        <v>890</v>
      </c>
      <c r="H733" s="11" t="s">
        <v>875</v>
      </c>
      <c r="I733" s="10" t="s">
        <v>811</v>
      </c>
      <c r="J733" s="10"/>
      <c r="K733" s="10"/>
      <c r="L733" s="10"/>
      <c r="M733" s="10"/>
      <c r="N733" s="10" t="s">
        <v>811</v>
      </c>
      <c r="O733" s="10" t="s">
        <v>811</v>
      </c>
      <c r="P733" s="10"/>
      <c r="Q733" s="10" t="s">
        <v>811</v>
      </c>
      <c r="R733" s="10"/>
      <c r="S733" s="10" t="s">
        <v>811</v>
      </c>
      <c r="T733" s="10" t="s">
        <v>811</v>
      </c>
      <c r="U733" s="10" t="s">
        <v>811</v>
      </c>
      <c r="V733" s="10" t="s">
        <v>811</v>
      </c>
      <c r="W733" s="10" t="s">
        <v>811</v>
      </c>
      <c r="X733" s="10" t="s">
        <v>811</v>
      </c>
      <c r="Y733" s="10" t="s">
        <v>811</v>
      </c>
      <c r="Z733" s="10"/>
      <c r="AA733" s="10"/>
      <c r="AB733" s="10" t="s">
        <v>811</v>
      </c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21">
        <f>SUMIF(I733:AY733,"x",I$4:$AY732)</f>
        <v>585400</v>
      </c>
      <c r="BA733" s="12">
        <v>0</v>
      </c>
      <c r="BB733" s="3" t="s">
        <v>898</v>
      </c>
    </row>
    <row r="734" spans="1:54" s="3" customFormat="1" ht="18" customHeight="1" x14ac:dyDescent="0.25">
      <c r="A734" s="8">
        <f t="shared" si="11"/>
        <v>730</v>
      </c>
      <c r="B734" s="24">
        <v>2208198</v>
      </c>
      <c r="C734" s="9" t="s">
        <v>715</v>
      </c>
      <c r="D734" s="10">
        <v>2000</v>
      </c>
      <c r="E734" s="10" t="s">
        <v>3</v>
      </c>
      <c r="F734" s="10" t="s">
        <v>7</v>
      </c>
      <c r="G734" s="11" t="s">
        <v>890</v>
      </c>
      <c r="H734" s="11" t="s">
        <v>875</v>
      </c>
      <c r="I734" s="10" t="s">
        <v>811</v>
      </c>
      <c r="J734" s="10"/>
      <c r="K734" s="10"/>
      <c r="L734" s="10"/>
      <c r="M734" s="10"/>
      <c r="N734" s="10" t="s">
        <v>811</v>
      </c>
      <c r="O734" s="10" t="s">
        <v>811</v>
      </c>
      <c r="P734" s="10"/>
      <c r="Q734" s="10" t="s">
        <v>811</v>
      </c>
      <c r="R734" s="10"/>
      <c r="S734" s="10" t="s">
        <v>811</v>
      </c>
      <c r="T734" s="10" t="s">
        <v>811</v>
      </c>
      <c r="U734" s="10" t="s">
        <v>811</v>
      </c>
      <c r="V734" s="10" t="s">
        <v>811</v>
      </c>
      <c r="W734" s="10" t="s">
        <v>811</v>
      </c>
      <c r="X734" s="10" t="s">
        <v>811</v>
      </c>
      <c r="Y734" s="10" t="s">
        <v>811</v>
      </c>
      <c r="Z734" s="10"/>
      <c r="AA734" s="10"/>
      <c r="AB734" s="10" t="s">
        <v>811</v>
      </c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21">
        <f>SUMIF(I734:AY734,"x",I$4:$AY733)</f>
        <v>585400</v>
      </c>
      <c r="BA734" s="12">
        <v>0</v>
      </c>
      <c r="BB734" s="3" t="s">
        <v>898</v>
      </c>
    </row>
    <row r="735" spans="1:54" s="3" customFormat="1" ht="18" customHeight="1" x14ac:dyDescent="0.25">
      <c r="A735" s="8">
        <f t="shared" si="11"/>
        <v>731</v>
      </c>
      <c r="B735" s="24">
        <v>2305421</v>
      </c>
      <c r="C735" s="9" t="s">
        <v>716</v>
      </c>
      <c r="D735" s="10">
        <v>1996</v>
      </c>
      <c r="E735" s="10" t="s">
        <v>5</v>
      </c>
      <c r="F735" s="10" t="s">
        <v>7</v>
      </c>
      <c r="G735" s="11" t="s">
        <v>890</v>
      </c>
      <c r="H735" s="11" t="s">
        <v>875</v>
      </c>
      <c r="I735" s="10" t="s">
        <v>811</v>
      </c>
      <c r="J735" s="10" t="s">
        <v>811</v>
      </c>
      <c r="K735" s="10" t="s">
        <v>811</v>
      </c>
      <c r="L735" s="10"/>
      <c r="M735" s="10" t="s">
        <v>811</v>
      </c>
      <c r="N735" s="10" t="s">
        <v>811</v>
      </c>
      <c r="O735" s="10" t="s">
        <v>811</v>
      </c>
      <c r="P735" s="10"/>
      <c r="Q735" s="10" t="s">
        <v>811</v>
      </c>
      <c r="R735" s="10"/>
      <c r="S735" s="10" t="s">
        <v>811</v>
      </c>
      <c r="T735" s="10" t="s">
        <v>811</v>
      </c>
      <c r="U735" s="10" t="s">
        <v>811</v>
      </c>
      <c r="V735" s="10" t="s">
        <v>811</v>
      </c>
      <c r="W735" s="10" t="s">
        <v>811</v>
      </c>
      <c r="X735" s="10" t="s">
        <v>811</v>
      </c>
      <c r="Y735" s="10" t="s">
        <v>811</v>
      </c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21">
        <f>SUMIF(I735:AY735,"x",I$4:$AY734)</f>
        <v>639900</v>
      </c>
      <c r="BA735" s="12">
        <v>0</v>
      </c>
      <c r="BB735" s="3" t="s">
        <v>898</v>
      </c>
    </row>
    <row r="736" spans="1:54" s="3" customFormat="1" ht="18" customHeight="1" x14ac:dyDescent="0.25">
      <c r="A736" s="8">
        <f t="shared" si="11"/>
        <v>732</v>
      </c>
      <c r="B736" s="24">
        <v>1710018</v>
      </c>
      <c r="C736" s="9" t="s">
        <v>756</v>
      </c>
      <c r="D736" s="10">
        <v>1991</v>
      </c>
      <c r="E736" s="10" t="s">
        <v>3</v>
      </c>
      <c r="F736" s="10" t="s">
        <v>7</v>
      </c>
      <c r="G736" s="11" t="s">
        <v>890</v>
      </c>
      <c r="H736" s="11" t="s">
        <v>875</v>
      </c>
      <c r="I736" s="10" t="s">
        <v>811</v>
      </c>
      <c r="J736" s="10"/>
      <c r="K736" s="10"/>
      <c r="L736" s="10"/>
      <c r="M736" s="10"/>
      <c r="N736" s="10" t="s">
        <v>811</v>
      </c>
      <c r="O736" s="10" t="s">
        <v>811</v>
      </c>
      <c r="P736" s="10"/>
      <c r="Q736" s="10" t="s">
        <v>811</v>
      </c>
      <c r="R736" s="10"/>
      <c r="S736" s="10" t="s">
        <v>811</v>
      </c>
      <c r="T736" s="10" t="s">
        <v>811</v>
      </c>
      <c r="U736" s="10" t="s">
        <v>811</v>
      </c>
      <c r="V736" s="10" t="s">
        <v>811</v>
      </c>
      <c r="W736" s="10" t="s">
        <v>811</v>
      </c>
      <c r="X736" s="10" t="s">
        <v>811</v>
      </c>
      <c r="Y736" s="10" t="s">
        <v>811</v>
      </c>
      <c r="Z736" s="10"/>
      <c r="AA736" s="10"/>
      <c r="AB736" s="10" t="s">
        <v>811</v>
      </c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21">
        <f>SUMIF(I736:AY736,"x",I$4:$AY735)</f>
        <v>585400</v>
      </c>
      <c r="BA736" s="12">
        <v>0</v>
      </c>
      <c r="BB736" s="3" t="s">
        <v>898</v>
      </c>
    </row>
    <row r="737" spans="1:54" s="3" customFormat="1" ht="18" customHeight="1" x14ac:dyDescent="0.25">
      <c r="A737" s="8">
        <f t="shared" si="11"/>
        <v>733</v>
      </c>
      <c r="B737" s="24">
        <v>2303801</v>
      </c>
      <c r="C737" s="9" t="s">
        <v>194</v>
      </c>
      <c r="D737" s="10">
        <v>1981</v>
      </c>
      <c r="E737" s="10" t="s">
        <v>3</v>
      </c>
      <c r="F737" s="10" t="s">
        <v>7</v>
      </c>
      <c r="G737" s="11" t="s">
        <v>890</v>
      </c>
      <c r="H737" s="11" t="s">
        <v>875</v>
      </c>
      <c r="I737" s="10" t="s">
        <v>811</v>
      </c>
      <c r="J737" s="10"/>
      <c r="K737" s="10"/>
      <c r="L737" s="10"/>
      <c r="M737" s="10"/>
      <c r="N737" s="10" t="s">
        <v>811</v>
      </c>
      <c r="O737" s="10" t="s">
        <v>811</v>
      </c>
      <c r="P737" s="10"/>
      <c r="Q737" s="10" t="s">
        <v>811</v>
      </c>
      <c r="R737" s="10"/>
      <c r="S737" s="10" t="s">
        <v>811</v>
      </c>
      <c r="T737" s="10" t="s">
        <v>811</v>
      </c>
      <c r="U737" s="10" t="s">
        <v>811</v>
      </c>
      <c r="V737" s="10" t="s">
        <v>811</v>
      </c>
      <c r="W737" s="10" t="s">
        <v>811</v>
      </c>
      <c r="X737" s="10" t="s">
        <v>811</v>
      </c>
      <c r="Y737" s="10" t="s">
        <v>811</v>
      </c>
      <c r="Z737" s="10"/>
      <c r="AA737" s="10"/>
      <c r="AB737" s="10" t="s">
        <v>811</v>
      </c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21">
        <f>SUMIF(I737:AY737,"x",I$4:$AY736)</f>
        <v>585400</v>
      </c>
      <c r="BA737" s="12">
        <v>0</v>
      </c>
      <c r="BB737" s="3" t="s">
        <v>898</v>
      </c>
    </row>
    <row r="738" spans="1:54" s="3" customFormat="1" ht="18" customHeight="1" x14ac:dyDescent="0.25">
      <c r="A738" s="8">
        <f t="shared" si="11"/>
        <v>734</v>
      </c>
      <c r="B738" s="24">
        <v>2104070</v>
      </c>
      <c r="C738" s="9" t="s">
        <v>717</v>
      </c>
      <c r="D738" s="10">
        <v>1995</v>
      </c>
      <c r="E738" s="10" t="s">
        <v>5</v>
      </c>
      <c r="F738" s="10" t="s">
        <v>7</v>
      </c>
      <c r="G738" s="11" t="s">
        <v>891</v>
      </c>
      <c r="H738" s="11" t="s">
        <v>875</v>
      </c>
      <c r="I738" s="10" t="s">
        <v>811</v>
      </c>
      <c r="J738" s="10" t="s">
        <v>811</v>
      </c>
      <c r="K738" s="10" t="s">
        <v>811</v>
      </c>
      <c r="L738" s="10"/>
      <c r="M738" s="10" t="s">
        <v>811</v>
      </c>
      <c r="N738" s="10" t="s">
        <v>811</v>
      </c>
      <c r="O738" s="10" t="s">
        <v>811</v>
      </c>
      <c r="P738" s="10"/>
      <c r="Q738" s="10" t="s">
        <v>811</v>
      </c>
      <c r="R738" s="10"/>
      <c r="S738" s="10" t="s">
        <v>811</v>
      </c>
      <c r="T738" s="10" t="s">
        <v>811</v>
      </c>
      <c r="U738" s="10" t="s">
        <v>811</v>
      </c>
      <c r="V738" s="10" t="s">
        <v>811</v>
      </c>
      <c r="W738" s="10" t="s">
        <v>811</v>
      </c>
      <c r="X738" s="10" t="s">
        <v>811</v>
      </c>
      <c r="Y738" s="10" t="s">
        <v>811</v>
      </c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21">
        <f>SUMIF(I738:AY738,"x",I$4:$AY737)</f>
        <v>639900</v>
      </c>
      <c r="BA738" s="15" t="s">
        <v>771</v>
      </c>
      <c r="BB738" s="3" t="s">
        <v>898</v>
      </c>
    </row>
    <row r="739" spans="1:54" s="3" customFormat="1" ht="18" customHeight="1" x14ac:dyDescent="0.25">
      <c r="A739" s="8">
        <f t="shared" si="11"/>
        <v>735</v>
      </c>
      <c r="B739" s="24">
        <v>2406265</v>
      </c>
      <c r="C739" s="9" t="s">
        <v>718</v>
      </c>
      <c r="D739" s="10">
        <v>2000</v>
      </c>
      <c r="E739" s="10" t="s">
        <v>3</v>
      </c>
      <c r="F739" s="10" t="s">
        <v>7</v>
      </c>
      <c r="G739" s="11" t="s">
        <v>891</v>
      </c>
      <c r="H739" s="11" t="s">
        <v>875</v>
      </c>
      <c r="I739" s="10" t="s">
        <v>811</v>
      </c>
      <c r="J739" s="10"/>
      <c r="K739" s="10"/>
      <c r="L739" s="10"/>
      <c r="M739" s="10"/>
      <c r="N739" s="10" t="s">
        <v>811</v>
      </c>
      <c r="O739" s="10" t="s">
        <v>811</v>
      </c>
      <c r="P739" s="10"/>
      <c r="Q739" s="10" t="s">
        <v>811</v>
      </c>
      <c r="R739" s="10"/>
      <c r="S739" s="10" t="s">
        <v>811</v>
      </c>
      <c r="T739" s="10" t="s">
        <v>811</v>
      </c>
      <c r="U739" s="10" t="s">
        <v>811</v>
      </c>
      <c r="V739" s="10" t="s">
        <v>811</v>
      </c>
      <c r="W739" s="10" t="s">
        <v>811</v>
      </c>
      <c r="X739" s="10" t="s">
        <v>811</v>
      </c>
      <c r="Y739" s="10" t="s">
        <v>811</v>
      </c>
      <c r="Z739" s="10"/>
      <c r="AA739" s="10"/>
      <c r="AB739" s="10" t="s">
        <v>811</v>
      </c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21">
        <f>SUMIF(I739:AY739,"x",I$4:$AY738)</f>
        <v>585400</v>
      </c>
      <c r="BA739" s="12">
        <v>0</v>
      </c>
      <c r="BB739" s="3" t="s">
        <v>898</v>
      </c>
    </row>
    <row r="740" spans="1:54" s="3" customFormat="1" ht="18" customHeight="1" x14ac:dyDescent="0.25">
      <c r="A740" s="8">
        <f t="shared" si="11"/>
        <v>736</v>
      </c>
      <c r="B740" s="24">
        <v>2209171</v>
      </c>
      <c r="C740" s="9" t="s">
        <v>719</v>
      </c>
      <c r="D740" s="10">
        <v>2000</v>
      </c>
      <c r="E740" s="10" t="s">
        <v>5</v>
      </c>
      <c r="F740" s="10" t="s">
        <v>7</v>
      </c>
      <c r="G740" s="11" t="s">
        <v>891</v>
      </c>
      <c r="H740" s="11" t="s">
        <v>875</v>
      </c>
      <c r="I740" s="10" t="s">
        <v>811</v>
      </c>
      <c r="J740" s="10" t="s">
        <v>811</v>
      </c>
      <c r="K740" s="10" t="s">
        <v>811</v>
      </c>
      <c r="L740" s="10"/>
      <c r="M740" s="10" t="s">
        <v>811</v>
      </c>
      <c r="N740" s="10" t="s">
        <v>811</v>
      </c>
      <c r="O740" s="10" t="s">
        <v>811</v>
      </c>
      <c r="P740" s="10"/>
      <c r="Q740" s="10" t="s">
        <v>811</v>
      </c>
      <c r="R740" s="10"/>
      <c r="S740" s="10" t="s">
        <v>811</v>
      </c>
      <c r="T740" s="10" t="s">
        <v>811</v>
      </c>
      <c r="U740" s="10" t="s">
        <v>811</v>
      </c>
      <c r="V740" s="10" t="s">
        <v>811</v>
      </c>
      <c r="W740" s="10" t="s">
        <v>811</v>
      </c>
      <c r="X740" s="10" t="s">
        <v>811</v>
      </c>
      <c r="Y740" s="10" t="s">
        <v>811</v>
      </c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21">
        <f>SUMIF(I740:AY740,"x",I$4:$AY739)</f>
        <v>639900</v>
      </c>
      <c r="BA740" s="12">
        <v>0</v>
      </c>
      <c r="BB740" s="3" t="s">
        <v>898</v>
      </c>
    </row>
    <row r="741" spans="1:54" s="3" customFormat="1" ht="18" customHeight="1" x14ac:dyDescent="0.25">
      <c r="A741" s="8">
        <f t="shared" si="11"/>
        <v>737</v>
      </c>
      <c r="B741" s="24">
        <v>609003</v>
      </c>
      <c r="C741" s="9" t="s">
        <v>720</v>
      </c>
      <c r="D741" s="10">
        <v>1985</v>
      </c>
      <c r="E741" s="10" t="s">
        <v>3</v>
      </c>
      <c r="F741" s="10" t="s">
        <v>8</v>
      </c>
      <c r="G741" s="11" t="s">
        <v>877</v>
      </c>
      <c r="H741" s="11" t="s">
        <v>875</v>
      </c>
      <c r="I741" s="10" t="s">
        <v>811</v>
      </c>
      <c r="J741" s="10"/>
      <c r="K741" s="10"/>
      <c r="L741" s="10"/>
      <c r="M741" s="10"/>
      <c r="N741" s="10" t="s">
        <v>811</v>
      </c>
      <c r="O741" s="10" t="s">
        <v>811</v>
      </c>
      <c r="P741" s="10" t="s">
        <v>811</v>
      </c>
      <c r="Q741" s="10"/>
      <c r="R741" s="10"/>
      <c r="S741" s="10" t="s">
        <v>811</v>
      </c>
      <c r="T741" s="10" t="s">
        <v>811</v>
      </c>
      <c r="U741" s="10" t="s">
        <v>811</v>
      </c>
      <c r="V741" s="10" t="s">
        <v>811</v>
      </c>
      <c r="W741" s="10" t="s">
        <v>811</v>
      </c>
      <c r="X741" s="10" t="s">
        <v>811</v>
      </c>
      <c r="Y741" s="10" t="s">
        <v>811</v>
      </c>
      <c r="Z741" s="10" t="s">
        <v>811</v>
      </c>
      <c r="AA741" s="10" t="s">
        <v>811</v>
      </c>
      <c r="AB741" s="10" t="s">
        <v>811</v>
      </c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21">
        <f>SUMIF(I741:AY741,"x",I$4:$AY740)</f>
        <v>869300</v>
      </c>
      <c r="BA741" s="12">
        <v>0</v>
      </c>
      <c r="BB741" s="3" t="s">
        <v>898</v>
      </c>
    </row>
    <row r="742" spans="1:54" s="3" customFormat="1" ht="18" customHeight="1" x14ac:dyDescent="0.25">
      <c r="A742" s="8">
        <f t="shared" si="11"/>
        <v>738</v>
      </c>
      <c r="B742" s="24">
        <v>2110122</v>
      </c>
      <c r="C742" s="9" t="s">
        <v>721</v>
      </c>
      <c r="D742" s="10">
        <v>1992</v>
      </c>
      <c r="E742" s="10" t="s">
        <v>3</v>
      </c>
      <c r="F742" s="10" t="s">
        <v>7</v>
      </c>
      <c r="G742" s="11" t="s">
        <v>877</v>
      </c>
      <c r="H742" s="11" t="s">
        <v>875</v>
      </c>
      <c r="I742" s="10"/>
      <c r="J742" s="10"/>
      <c r="K742" s="10"/>
      <c r="L742" s="10"/>
      <c r="M742" s="10"/>
      <c r="N742" s="10" t="s">
        <v>811</v>
      </c>
      <c r="O742" s="10" t="s">
        <v>811</v>
      </c>
      <c r="P742" s="10"/>
      <c r="Q742" s="10" t="s">
        <v>811</v>
      </c>
      <c r="R742" s="10"/>
      <c r="S742" s="10" t="s">
        <v>811</v>
      </c>
      <c r="T742" s="10" t="s">
        <v>811</v>
      </c>
      <c r="U742" s="10" t="s">
        <v>811</v>
      </c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21">
        <f>SUMIF(I742:AY742,"x",I$4:$AY741)</f>
        <v>257400</v>
      </c>
      <c r="BA742" s="15" t="s">
        <v>772</v>
      </c>
      <c r="BB742" s="3" t="s">
        <v>898</v>
      </c>
    </row>
    <row r="743" spans="1:54" s="3" customFormat="1" ht="18" customHeight="1" x14ac:dyDescent="0.25">
      <c r="A743" s="8">
        <f t="shared" si="11"/>
        <v>739</v>
      </c>
      <c r="B743" s="24">
        <v>1911104</v>
      </c>
      <c r="C743" s="9" t="s">
        <v>722</v>
      </c>
      <c r="D743" s="10">
        <v>1991</v>
      </c>
      <c r="E743" s="10" t="s">
        <v>5</v>
      </c>
      <c r="F743" s="10" t="s">
        <v>7</v>
      </c>
      <c r="G743" s="11" t="s">
        <v>858</v>
      </c>
      <c r="H743" s="11" t="s">
        <v>892</v>
      </c>
      <c r="I743" s="10" t="s">
        <v>811</v>
      </c>
      <c r="J743" s="10" t="s">
        <v>811</v>
      </c>
      <c r="K743" s="10" t="s">
        <v>811</v>
      </c>
      <c r="L743" s="10" t="s">
        <v>811</v>
      </c>
      <c r="M743" s="10" t="s">
        <v>811</v>
      </c>
      <c r="N743" s="10" t="s">
        <v>811</v>
      </c>
      <c r="O743" s="10" t="s">
        <v>811</v>
      </c>
      <c r="P743" s="10"/>
      <c r="Q743" s="10" t="s">
        <v>811</v>
      </c>
      <c r="R743" s="10"/>
      <c r="S743" s="10" t="s">
        <v>811</v>
      </c>
      <c r="T743" s="10" t="s">
        <v>811</v>
      </c>
      <c r="U743" s="10" t="s">
        <v>811</v>
      </c>
      <c r="V743" s="10" t="s">
        <v>811</v>
      </c>
      <c r="W743" s="10" t="s">
        <v>811</v>
      </c>
      <c r="X743" s="10" t="s">
        <v>811</v>
      </c>
      <c r="Y743" s="10" t="s">
        <v>811</v>
      </c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21">
        <f>SUMIF(I743:AY743,"x",I$4:$AY742)</f>
        <v>744900</v>
      </c>
      <c r="BA743" s="12">
        <v>0</v>
      </c>
      <c r="BB743" s="3" t="s">
        <v>898</v>
      </c>
    </row>
    <row r="744" spans="1:54" s="3" customFormat="1" ht="18" customHeight="1" x14ac:dyDescent="0.25">
      <c r="A744" s="8">
        <f t="shared" si="11"/>
        <v>740</v>
      </c>
      <c r="B744" s="24">
        <v>1912325</v>
      </c>
      <c r="C744" s="9" t="s">
        <v>723</v>
      </c>
      <c r="D744" s="10">
        <v>1988</v>
      </c>
      <c r="E744" s="10" t="s">
        <v>3</v>
      </c>
      <c r="F744" s="10" t="s">
        <v>7</v>
      </c>
      <c r="G744" s="11" t="s">
        <v>858</v>
      </c>
      <c r="H744" s="11" t="s">
        <v>892</v>
      </c>
      <c r="I744" s="10" t="s">
        <v>811</v>
      </c>
      <c r="J744" s="10"/>
      <c r="K744" s="10"/>
      <c r="L744" s="10"/>
      <c r="M744" s="10"/>
      <c r="N744" s="10" t="s">
        <v>811</v>
      </c>
      <c r="O744" s="10" t="s">
        <v>811</v>
      </c>
      <c r="P744" s="10"/>
      <c r="Q744" s="10" t="s">
        <v>811</v>
      </c>
      <c r="R744" s="10"/>
      <c r="S744" s="10" t="s">
        <v>811</v>
      </c>
      <c r="T744" s="10" t="s">
        <v>811</v>
      </c>
      <c r="U744" s="10" t="s">
        <v>811</v>
      </c>
      <c r="V744" s="10" t="s">
        <v>811</v>
      </c>
      <c r="W744" s="10" t="s">
        <v>811</v>
      </c>
      <c r="X744" s="10" t="s">
        <v>811</v>
      </c>
      <c r="Y744" s="10" t="s">
        <v>811</v>
      </c>
      <c r="Z744" s="10"/>
      <c r="AA744" s="10"/>
      <c r="AB744" s="10" t="s">
        <v>811</v>
      </c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21">
        <f>SUMIF(I744:AY744,"x",I$4:$AY743)</f>
        <v>585400</v>
      </c>
      <c r="BA744" s="12">
        <v>0</v>
      </c>
      <c r="BB744" s="3" t="s">
        <v>898</v>
      </c>
    </row>
    <row r="745" spans="1:54" s="3" customFormat="1" ht="18" customHeight="1" x14ac:dyDescent="0.25">
      <c r="A745" s="8">
        <f t="shared" si="11"/>
        <v>741</v>
      </c>
      <c r="B745" s="24">
        <v>23103151</v>
      </c>
      <c r="C745" s="9" t="s">
        <v>724</v>
      </c>
      <c r="D745" s="10">
        <v>2001</v>
      </c>
      <c r="E745" s="10" t="s">
        <v>3</v>
      </c>
      <c r="F745" s="10" t="s">
        <v>7</v>
      </c>
      <c r="G745" s="11" t="s">
        <v>858</v>
      </c>
      <c r="H745" s="11" t="s">
        <v>892</v>
      </c>
      <c r="I745" s="10" t="s">
        <v>811</v>
      </c>
      <c r="J745" s="10"/>
      <c r="K745" s="10"/>
      <c r="L745" s="10"/>
      <c r="M745" s="10"/>
      <c r="N745" s="10" t="s">
        <v>811</v>
      </c>
      <c r="O745" s="10" t="s">
        <v>811</v>
      </c>
      <c r="P745" s="10"/>
      <c r="Q745" s="10" t="s">
        <v>811</v>
      </c>
      <c r="R745" s="10"/>
      <c r="S745" s="10" t="s">
        <v>811</v>
      </c>
      <c r="T745" s="10" t="s">
        <v>811</v>
      </c>
      <c r="U745" s="10" t="s">
        <v>811</v>
      </c>
      <c r="V745" s="10" t="s">
        <v>811</v>
      </c>
      <c r="W745" s="10" t="s">
        <v>811</v>
      </c>
      <c r="X745" s="10" t="s">
        <v>811</v>
      </c>
      <c r="Y745" s="10" t="s">
        <v>811</v>
      </c>
      <c r="Z745" s="10"/>
      <c r="AA745" s="10"/>
      <c r="AB745" s="10" t="s">
        <v>811</v>
      </c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21">
        <f>SUMIF(I745:AY745,"x",I$4:$AY744)</f>
        <v>585400</v>
      </c>
      <c r="BA745" s="12">
        <v>0</v>
      </c>
      <c r="BB745" s="3" t="s">
        <v>898</v>
      </c>
    </row>
    <row r="746" spans="1:54" s="3" customFormat="1" ht="18" customHeight="1" x14ac:dyDescent="0.25">
      <c r="A746" s="8">
        <f t="shared" si="11"/>
        <v>742</v>
      </c>
      <c r="B746" s="24">
        <v>2203043</v>
      </c>
      <c r="C746" s="9" t="s">
        <v>725</v>
      </c>
      <c r="D746" s="10">
        <v>1996</v>
      </c>
      <c r="E746" s="10" t="s">
        <v>3</v>
      </c>
      <c r="F746" s="10" t="s">
        <v>7</v>
      </c>
      <c r="G746" s="11" t="s">
        <v>858</v>
      </c>
      <c r="H746" s="11" t="s">
        <v>892</v>
      </c>
      <c r="I746" s="10" t="s">
        <v>811</v>
      </c>
      <c r="J746" s="10"/>
      <c r="K746" s="10"/>
      <c r="L746" s="10"/>
      <c r="M746" s="10"/>
      <c r="N746" s="10" t="s">
        <v>811</v>
      </c>
      <c r="O746" s="10" t="s">
        <v>811</v>
      </c>
      <c r="P746" s="10"/>
      <c r="Q746" s="10" t="s">
        <v>811</v>
      </c>
      <c r="R746" s="10"/>
      <c r="S746" s="10" t="s">
        <v>811</v>
      </c>
      <c r="T746" s="10" t="s">
        <v>811</v>
      </c>
      <c r="U746" s="10" t="s">
        <v>811</v>
      </c>
      <c r="V746" s="10" t="s">
        <v>811</v>
      </c>
      <c r="W746" s="10" t="s">
        <v>811</v>
      </c>
      <c r="X746" s="10" t="s">
        <v>811</v>
      </c>
      <c r="Y746" s="10" t="s">
        <v>811</v>
      </c>
      <c r="Z746" s="10"/>
      <c r="AA746" s="10"/>
      <c r="AB746" s="10" t="s">
        <v>811</v>
      </c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21">
        <f>SUMIF(I746:AY746,"x",I$4:$AY745)</f>
        <v>585400</v>
      </c>
      <c r="BA746" s="12">
        <v>0</v>
      </c>
      <c r="BB746" s="3" t="s">
        <v>898</v>
      </c>
    </row>
    <row r="747" spans="1:54" s="3" customFormat="1" ht="18" customHeight="1" x14ac:dyDescent="0.25">
      <c r="A747" s="8">
        <f t="shared" si="11"/>
        <v>743</v>
      </c>
      <c r="B747" s="24">
        <v>2203045</v>
      </c>
      <c r="C747" s="9" t="s">
        <v>726</v>
      </c>
      <c r="D747" s="10">
        <v>1988</v>
      </c>
      <c r="E747" s="10" t="s">
        <v>3</v>
      </c>
      <c r="F747" s="10" t="s">
        <v>7</v>
      </c>
      <c r="G747" s="11" t="s">
        <v>858</v>
      </c>
      <c r="H747" s="11" t="s">
        <v>892</v>
      </c>
      <c r="I747" s="10" t="s">
        <v>811</v>
      </c>
      <c r="J747" s="10"/>
      <c r="K747" s="10"/>
      <c r="L747" s="10"/>
      <c r="M747" s="10"/>
      <c r="N747" s="10" t="s">
        <v>811</v>
      </c>
      <c r="O747" s="10" t="s">
        <v>811</v>
      </c>
      <c r="P747" s="10"/>
      <c r="Q747" s="10" t="s">
        <v>811</v>
      </c>
      <c r="R747" s="10"/>
      <c r="S747" s="10" t="s">
        <v>811</v>
      </c>
      <c r="T747" s="10" t="s">
        <v>811</v>
      </c>
      <c r="U747" s="10" t="s">
        <v>811</v>
      </c>
      <c r="V747" s="10" t="s">
        <v>811</v>
      </c>
      <c r="W747" s="10" t="s">
        <v>811</v>
      </c>
      <c r="X747" s="10" t="s">
        <v>811</v>
      </c>
      <c r="Y747" s="10" t="s">
        <v>811</v>
      </c>
      <c r="Z747" s="10"/>
      <c r="AA747" s="10"/>
      <c r="AB747" s="10" t="s">
        <v>811</v>
      </c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21">
        <f>SUMIF(I747:AY747,"x",I$4:$AY746)</f>
        <v>585400</v>
      </c>
      <c r="BA747" s="12">
        <v>0</v>
      </c>
      <c r="BB747" s="3" t="s">
        <v>898</v>
      </c>
    </row>
    <row r="748" spans="1:54" s="3" customFormat="1" ht="18" customHeight="1" x14ac:dyDescent="0.25">
      <c r="A748" s="8">
        <f t="shared" si="11"/>
        <v>744</v>
      </c>
      <c r="B748" s="24">
        <v>2305422</v>
      </c>
      <c r="C748" s="9" t="s">
        <v>727</v>
      </c>
      <c r="D748" s="10">
        <v>2001</v>
      </c>
      <c r="E748" s="10" t="s">
        <v>3</v>
      </c>
      <c r="F748" s="10" t="s">
        <v>7</v>
      </c>
      <c r="G748" s="11" t="s">
        <v>858</v>
      </c>
      <c r="H748" s="11" t="s">
        <v>892</v>
      </c>
      <c r="I748" s="10" t="s">
        <v>811</v>
      </c>
      <c r="J748" s="10"/>
      <c r="K748" s="10"/>
      <c r="L748" s="10"/>
      <c r="M748" s="10"/>
      <c r="N748" s="10" t="s">
        <v>811</v>
      </c>
      <c r="O748" s="10" t="s">
        <v>811</v>
      </c>
      <c r="P748" s="10"/>
      <c r="Q748" s="10" t="s">
        <v>811</v>
      </c>
      <c r="R748" s="10"/>
      <c r="S748" s="10" t="s">
        <v>811</v>
      </c>
      <c r="T748" s="10" t="s">
        <v>811</v>
      </c>
      <c r="U748" s="10" t="s">
        <v>811</v>
      </c>
      <c r="V748" s="10" t="s">
        <v>811</v>
      </c>
      <c r="W748" s="10" t="s">
        <v>811</v>
      </c>
      <c r="X748" s="10" t="s">
        <v>811</v>
      </c>
      <c r="Y748" s="10" t="s">
        <v>811</v>
      </c>
      <c r="Z748" s="10"/>
      <c r="AA748" s="10"/>
      <c r="AB748" s="10" t="s">
        <v>811</v>
      </c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21">
        <f>SUMIF(I748:AY748,"x",I$4:$AY747)</f>
        <v>585400</v>
      </c>
      <c r="BA748" s="12">
        <v>0</v>
      </c>
      <c r="BB748" s="3" t="s">
        <v>898</v>
      </c>
    </row>
    <row r="749" spans="1:54" s="3" customFormat="1" ht="18" customHeight="1" x14ac:dyDescent="0.25">
      <c r="A749" s="8">
        <f t="shared" si="11"/>
        <v>745</v>
      </c>
      <c r="B749" s="24">
        <v>1805151</v>
      </c>
      <c r="C749" s="9" t="s">
        <v>728</v>
      </c>
      <c r="D749" s="10">
        <v>1993</v>
      </c>
      <c r="E749" s="10" t="s">
        <v>5</v>
      </c>
      <c r="F749" s="10" t="s">
        <v>7</v>
      </c>
      <c r="G749" s="11" t="s">
        <v>858</v>
      </c>
      <c r="H749" s="11" t="s">
        <v>892</v>
      </c>
      <c r="I749" s="10" t="s">
        <v>811</v>
      </c>
      <c r="J749" s="10" t="s">
        <v>811</v>
      </c>
      <c r="K749" s="10" t="s">
        <v>811</v>
      </c>
      <c r="L749" s="10"/>
      <c r="M749" s="10" t="s">
        <v>811</v>
      </c>
      <c r="N749" s="10" t="s">
        <v>811</v>
      </c>
      <c r="O749" s="10" t="s">
        <v>811</v>
      </c>
      <c r="P749" s="10"/>
      <c r="Q749" s="10" t="s">
        <v>811</v>
      </c>
      <c r="R749" s="10"/>
      <c r="S749" s="10" t="s">
        <v>811</v>
      </c>
      <c r="T749" s="10" t="s">
        <v>811</v>
      </c>
      <c r="U749" s="10" t="s">
        <v>811</v>
      </c>
      <c r="V749" s="10" t="s">
        <v>811</v>
      </c>
      <c r="W749" s="10" t="s">
        <v>811</v>
      </c>
      <c r="X749" s="10" t="s">
        <v>811</v>
      </c>
      <c r="Y749" s="10" t="s">
        <v>811</v>
      </c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21">
        <f>SUMIF(I749:AY749,"x",I$4:$AY748)</f>
        <v>639900</v>
      </c>
      <c r="BA749" s="15" t="s">
        <v>771</v>
      </c>
      <c r="BB749" s="3" t="s">
        <v>898</v>
      </c>
    </row>
    <row r="750" spans="1:54" s="3" customFormat="1" ht="18" customHeight="1" x14ac:dyDescent="0.25">
      <c r="A750" s="8">
        <f t="shared" si="11"/>
        <v>746</v>
      </c>
      <c r="B750" s="24">
        <v>1405090</v>
      </c>
      <c r="C750" s="9" t="s">
        <v>729</v>
      </c>
      <c r="D750" s="10">
        <v>1991</v>
      </c>
      <c r="E750" s="10" t="s">
        <v>3</v>
      </c>
      <c r="F750" s="10" t="s">
        <v>7</v>
      </c>
      <c r="G750" s="11" t="s">
        <v>858</v>
      </c>
      <c r="H750" s="11" t="s">
        <v>892</v>
      </c>
      <c r="I750" s="10" t="s">
        <v>811</v>
      </c>
      <c r="J750" s="10"/>
      <c r="K750" s="10"/>
      <c r="L750" s="10"/>
      <c r="M750" s="10"/>
      <c r="N750" s="10" t="s">
        <v>811</v>
      </c>
      <c r="O750" s="10" t="s">
        <v>811</v>
      </c>
      <c r="P750" s="10"/>
      <c r="Q750" s="10" t="s">
        <v>811</v>
      </c>
      <c r="R750" s="10"/>
      <c r="S750" s="10" t="s">
        <v>811</v>
      </c>
      <c r="T750" s="10" t="s">
        <v>811</v>
      </c>
      <c r="U750" s="10" t="s">
        <v>811</v>
      </c>
      <c r="V750" s="10" t="s">
        <v>811</v>
      </c>
      <c r="W750" s="10" t="s">
        <v>811</v>
      </c>
      <c r="X750" s="10" t="s">
        <v>811</v>
      </c>
      <c r="Y750" s="10" t="s">
        <v>811</v>
      </c>
      <c r="Z750" s="10"/>
      <c r="AA750" s="10"/>
      <c r="AB750" s="10" t="s">
        <v>811</v>
      </c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21">
        <f>SUMIF(I750:AY750,"x",I$4:$AY749)</f>
        <v>585400</v>
      </c>
      <c r="BA750" s="12">
        <v>0</v>
      </c>
      <c r="BB750" s="3" t="s">
        <v>898</v>
      </c>
    </row>
    <row r="751" spans="1:54" s="3" customFormat="1" ht="18" customHeight="1" x14ac:dyDescent="0.25">
      <c r="A751" s="8">
        <f t="shared" si="11"/>
        <v>747</v>
      </c>
      <c r="B751" s="24">
        <v>2212212</v>
      </c>
      <c r="C751" s="9" t="s">
        <v>730</v>
      </c>
      <c r="D751" s="10">
        <v>1994</v>
      </c>
      <c r="E751" s="10" t="s">
        <v>3</v>
      </c>
      <c r="F751" s="10" t="s">
        <v>7</v>
      </c>
      <c r="G751" s="11" t="s">
        <v>858</v>
      </c>
      <c r="H751" s="11" t="s">
        <v>892</v>
      </c>
      <c r="I751" s="10" t="s">
        <v>811</v>
      </c>
      <c r="J751" s="10"/>
      <c r="K751" s="10"/>
      <c r="L751" s="10"/>
      <c r="M751" s="10"/>
      <c r="N751" s="10" t="s">
        <v>811</v>
      </c>
      <c r="O751" s="10" t="s">
        <v>811</v>
      </c>
      <c r="P751" s="10"/>
      <c r="Q751" s="10" t="s">
        <v>811</v>
      </c>
      <c r="R751" s="10"/>
      <c r="S751" s="10" t="s">
        <v>811</v>
      </c>
      <c r="T751" s="10" t="s">
        <v>811</v>
      </c>
      <c r="U751" s="10" t="s">
        <v>811</v>
      </c>
      <c r="V751" s="10" t="s">
        <v>811</v>
      </c>
      <c r="W751" s="10" t="s">
        <v>811</v>
      </c>
      <c r="X751" s="10" t="s">
        <v>811</v>
      </c>
      <c r="Y751" s="10" t="s">
        <v>811</v>
      </c>
      <c r="Z751" s="10"/>
      <c r="AA751" s="10"/>
      <c r="AB751" s="10" t="s">
        <v>811</v>
      </c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21">
        <f>SUMIF(I751:AY751,"x",I$4:$AY750)</f>
        <v>585400</v>
      </c>
      <c r="BA751" s="12">
        <v>0</v>
      </c>
      <c r="BB751" s="3" t="s">
        <v>898</v>
      </c>
    </row>
    <row r="752" spans="1:54" s="3" customFormat="1" ht="18" customHeight="1" x14ac:dyDescent="0.25">
      <c r="A752" s="8">
        <f t="shared" si="11"/>
        <v>748</v>
      </c>
      <c r="B752" s="24">
        <v>23073107</v>
      </c>
      <c r="C752" s="9" t="s">
        <v>731</v>
      </c>
      <c r="D752" s="10">
        <v>1994</v>
      </c>
      <c r="E752" s="10" t="s">
        <v>3</v>
      </c>
      <c r="F752" s="10" t="s">
        <v>7</v>
      </c>
      <c r="G752" s="11" t="s">
        <v>858</v>
      </c>
      <c r="H752" s="11" t="s">
        <v>892</v>
      </c>
      <c r="I752" s="10" t="s">
        <v>811</v>
      </c>
      <c r="J752" s="10"/>
      <c r="K752" s="10"/>
      <c r="L752" s="10"/>
      <c r="M752" s="10"/>
      <c r="N752" s="10" t="s">
        <v>811</v>
      </c>
      <c r="O752" s="10" t="s">
        <v>811</v>
      </c>
      <c r="P752" s="10"/>
      <c r="Q752" s="10" t="s">
        <v>811</v>
      </c>
      <c r="R752" s="10"/>
      <c r="S752" s="10" t="s">
        <v>811</v>
      </c>
      <c r="T752" s="10" t="s">
        <v>811</v>
      </c>
      <c r="U752" s="10" t="s">
        <v>811</v>
      </c>
      <c r="V752" s="10" t="s">
        <v>811</v>
      </c>
      <c r="W752" s="10" t="s">
        <v>811</v>
      </c>
      <c r="X752" s="10" t="s">
        <v>811</v>
      </c>
      <c r="Y752" s="10" t="s">
        <v>811</v>
      </c>
      <c r="Z752" s="10"/>
      <c r="AA752" s="10"/>
      <c r="AB752" s="10" t="s">
        <v>811</v>
      </c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21">
        <f>SUMIF(I752:AY752,"x",I$4:$AY751)</f>
        <v>585400</v>
      </c>
      <c r="BA752" s="12">
        <v>0</v>
      </c>
      <c r="BB752" s="3" t="s">
        <v>898</v>
      </c>
    </row>
    <row r="753" spans="1:54" s="3" customFormat="1" ht="18" customHeight="1" x14ac:dyDescent="0.25">
      <c r="A753" s="8">
        <f t="shared" si="11"/>
        <v>749</v>
      </c>
      <c r="B753" s="24">
        <v>2206800</v>
      </c>
      <c r="C753" s="9" t="s">
        <v>732</v>
      </c>
      <c r="D753" s="10">
        <v>1991</v>
      </c>
      <c r="E753" s="10" t="s">
        <v>3</v>
      </c>
      <c r="F753" s="10" t="s">
        <v>7</v>
      </c>
      <c r="G753" s="11" t="s">
        <v>858</v>
      </c>
      <c r="H753" s="11" t="s">
        <v>892</v>
      </c>
      <c r="I753" s="10" t="s">
        <v>811</v>
      </c>
      <c r="J753" s="10"/>
      <c r="K753" s="10"/>
      <c r="L753" s="10"/>
      <c r="M753" s="10"/>
      <c r="N753" s="10" t="s">
        <v>811</v>
      </c>
      <c r="O753" s="10" t="s">
        <v>811</v>
      </c>
      <c r="P753" s="10"/>
      <c r="Q753" s="10" t="s">
        <v>811</v>
      </c>
      <c r="R753" s="10"/>
      <c r="S753" s="10" t="s">
        <v>811</v>
      </c>
      <c r="T753" s="10" t="s">
        <v>811</v>
      </c>
      <c r="U753" s="10" t="s">
        <v>811</v>
      </c>
      <c r="V753" s="10" t="s">
        <v>811</v>
      </c>
      <c r="W753" s="10" t="s">
        <v>811</v>
      </c>
      <c r="X753" s="10" t="s">
        <v>811</v>
      </c>
      <c r="Y753" s="10" t="s">
        <v>811</v>
      </c>
      <c r="Z753" s="10"/>
      <c r="AA753" s="10"/>
      <c r="AB753" s="10" t="s">
        <v>811</v>
      </c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21">
        <f>SUMIF(I753:AY753,"x",I$4:$AY752)</f>
        <v>585400</v>
      </c>
      <c r="BA753" s="12">
        <v>0</v>
      </c>
      <c r="BB753" s="3" t="s">
        <v>898</v>
      </c>
    </row>
    <row r="754" spans="1:54" s="3" customFormat="1" ht="18" customHeight="1" x14ac:dyDescent="0.25">
      <c r="A754" s="8">
        <f t="shared" si="11"/>
        <v>750</v>
      </c>
      <c r="B754" s="24">
        <v>2303187</v>
      </c>
      <c r="C754" s="9" t="s">
        <v>733</v>
      </c>
      <c r="D754" s="10">
        <v>1997</v>
      </c>
      <c r="E754" s="10" t="s">
        <v>5</v>
      </c>
      <c r="F754" s="10" t="s">
        <v>7</v>
      </c>
      <c r="G754" s="11" t="s">
        <v>858</v>
      </c>
      <c r="H754" s="11" t="s">
        <v>892</v>
      </c>
      <c r="I754" s="10" t="s">
        <v>811</v>
      </c>
      <c r="J754" s="10" t="s">
        <v>811</v>
      </c>
      <c r="K754" s="10" t="s">
        <v>811</v>
      </c>
      <c r="L754" s="10"/>
      <c r="M754" s="10" t="s">
        <v>811</v>
      </c>
      <c r="N754" s="10" t="s">
        <v>811</v>
      </c>
      <c r="O754" s="10" t="s">
        <v>811</v>
      </c>
      <c r="P754" s="10"/>
      <c r="Q754" s="10" t="s">
        <v>811</v>
      </c>
      <c r="R754" s="10"/>
      <c r="S754" s="10" t="s">
        <v>811</v>
      </c>
      <c r="T754" s="10" t="s">
        <v>811</v>
      </c>
      <c r="U754" s="10" t="s">
        <v>811</v>
      </c>
      <c r="V754" s="10" t="s">
        <v>811</v>
      </c>
      <c r="W754" s="10" t="s">
        <v>811</v>
      </c>
      <c r="X754" s="10" t="s">
        <v>811</v>
      </c>
      <c r="Y754" s="10" t="s">
        <v>811</v>
      </c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21">
        <f>SUMIF(I754:AY754,"x",I$4:$AY753)</f>
        <v>639900</v>
      </c>
      <c r="BA754" s="12">
        <v>0</v>
      </c>
      <c r="BB754" s="3" t="s">
        <v>898</v>
      </c>
    </row>
    <row r="755" spans="1:54" s="3" customFormat="1" ht="18" customHeight="1" x14ac:dyDescent="0.25">
      <c r="A755" s="8">
        <f t="shared" si="11"/>
        <v>751</v>
      </c>
      <c r="B755" s="24">
        <v>2309715</v>
      </c>
      <c r="C755" s="9" t="s">
        <v>29</v>
      </c>
      <c r="D755" s="10">
        <v>1999</v>
      </c>
      <c r="E755" s="10" t="s">
        <v>5</v>
      </c>
      <c r="F755" s="10" t="s">
        <v>7</v>
      </c>
      <c r="G755" s="11" t="s">
        <v>860</v>
      </c>
      <c r="H755" s="11" t="s">
        <v>892</v>
      </c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21">
        <f>SUMIF(I755:AY755,"x",I$4:$AY754)</f>
        <v>0</v>
      </c>
      <c r="BA755" s="15" t="s">
        <v>835</v>
      </c>
      <c r="BB755" s="3" t="s">
        <v>898</v>
      </c>
    </row>
    <row r="756" spans="1:54" s="3" customFormat="1" ht="18" customHeight="1" x14ac:dyDescent="0.25">
      <c r="A756" s="8">
        <f t="shared" si="11"/>
        <v>752</v>
      </c>
      <c r="B756" s="24">
        <v>2306686</v>
      </c>
      <c r="C756" s="9" t="s">
        <v>734</v>
      </c>
      <c r="D756" s="10">
        <v>1999</v>
      </c>
      <c r="E756" s="10" t="s">
        <v>5</v>
      </c>
      <c r="F756" s="10" t="s">
        <v>7</v>
      </c>
      <c r="G756" s="11" t="s">
        <v>860</v>
      </c>
      <c r="H756" s="11" t="s">
        <v>892</v>
      </c>
      <c r="I756" s="10" t="s">
        <v>811</v>
      </c>
      <c r="J756" s="10" t="s">
        <v>811</v>
      </c>
      <c r="K756" s="10" t="s">
        <v>811</v>
      </c>
      <c r="L756" s="10"/>
      <c r="M756" s="10" t="s">
        <v>811</v>
      </c>
      <c r="N756" s="10" t="s">
        <v>811</v>
      </c>
      <c r="O756" s="10" t="s">
        <v>811</v>
      </c>
      <c r="P756" s="10"/>
      <c r="Q756" s="10" t="s">
        <v>811</v>
      </c>
      <c r="R756" s="10"/>
      <c r="S756" s="10" t="s">
        <v>811</v>
      </c>
      <c r="T756" s="10" t="s">
        <v>811</v>
      </c>
      <c r="U756" s="10" t="s">
        <v>811</v>
      </c>
      <c r="V756" s="10" t="s">
        <v>811</v>
      </c>
      <c r="W756" s="10" t="s">
        <v>811</v>
      </c>
      <c r="X756" s="10" t="s">
        <v>811</v>
      </c>
      <c r="Y756" s="10" t="s">
        <v>811</v>
      </c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21">
        <f>SUMIF(I756:AY756,"x",I$4:$AY755)</f>
        <v>639900</v>
      </c>
      <c r="BA756" s="12">
        <v>0</v>
      </c>
      <c r="BB756" s="3" t="s">
        <v>898</v>
      </c>
    </row>
    <row r="757" spans="1:54" s="3" customFormat="1" ht="18" customHeight="1" x14ac:dyDescent="0.25">
      <c r="A757" s="8">
        <f t="shared" si="11"/>
        <v>753</v>
      </c>
      <c r="B757" s="24">
        <v>2206830</v>
      </c>
      <c r="C757" s="9" t="s">
        <v>42</v>
      </c>
      <c r="D757" s="10">
        <v>1993</v>
      </c>
      <c r="E757" s="10" t="s">
        <v>5</v>
      </c>
      <c r="F757" s="10" t="s">
        <v>7</v>
      </c>
      <c r="G757" s="11" t="s">
        <v>860</v>
      </c>
      <c r="H757" s="11" t="s">
        <v>892</v>
      </c>
      <c r="I757" s="10" t="s">
        <v>811</v>
      </c>
      <c r="J757" s="10" t="s">
        <v>811</v>
      </c>
      <c r="K757" s="10" t="s">
        <v>811</v>
      </c>
      <c r="L757" s="10"/>
      <c r="M757" s="10" t="s">
        <v>811</v>
      </c>
      <c r="N757" s="10" t="s">
        <v>811</v>
      </c>
      <c r="O757" s="10" t="s">
        <v>811</v>
      </c>
      <c r="P757" s="10"/>
      <c r="Q757" s="10" t="s">
        <v>811</v>
      </c>
      <c r="R757" s="10"/>
      <c r="S757" s="10" t="s">
        <v>811</v>
      </c>
      <c r="T757" s="10" t="s">
        <v>811</v>
      </c>
      <c r="U757" s="10" t="s">
        <v>811</v>
      </c>
      <c r="V757" s="10"/>
      <c r="W757" s="10" t="s">
        <v>811</v>
      </c>
      <c r="X757" s="10" t="s">
        <v>811</v>
      </c>
      <c r="Y757" s="10" t="s">
        <v>811</v>
      </c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21">
        <f>SUMIF(I757:AY757,"x",I$4:$AY756)</f>
        <v>573400</v>
      </c>
      <c r="BA757" s="15" t="s">
        <v>776</v>
      </c>
      <c r="BB757" s="3" t="s">
        <v>898</v>
      </c>
    </row>
    <row r="758" spans="1:54" s="3" customFormat="1" ht="18" customHeight="1" x14ac:dyDescent="0.25">
      <c r="A758" s="8">
        <f t="shared" si="11"/>
        <v>754</v>
      </c>
      <c r="B758" s="24">
        <v>2302422</v>
      </c>
      <c r="C758" s="9" t="s">
        <v>30</v>
      </c>
      <c r="D758" s="10">
        <v>2000</v>
      </c>
      <c r="E758" s="10" t="s">
        <v>5</v>
      </c>
      <c r="F758" s="10" t="s">
        <v>7</v>
      </c>
      <c r="G758" s="11" t="s">
        <v>860</v>
      </c>
      <c r="H758" s="11" t="s">
        <v>892</v>
      </c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21">
        <f>SUMIF(I758:AY758,"x",I$4:$AY757)</f>
        <v>0</v>
      </c>
      <c r="BA758" s="15" t="s">
        <v>835</v>
      </c>
      <c r="BB758" s="3" t="s">
        <v>898</v>
      </c>
    </row>
    <row r="759" spans="1:54" s="3" customFormat="1" ht="18" customHeight="1" x14ac:dyDescent="0.25">
      <c r="A759" s="8">
        <f t="shared" si="11"/>
        <v>755</v>
      </c>
      <c r="B759" s="24">
        <v>2201090</v>
      </c>
      <c r="C759" s="9" t="s">
        <v>735</v>
      </c>
      <c r="D759" s="10">
        <v>1999</v>
      </c>
      <c r="E759" s="10" t="s">
        <v>5</v>
      </c>
      <c r="F759" s="10" t="s">
        <v>7</v>
      </c>
      <c r="G759" s="11" t="s">
        <v>860</v>
      </c>
      <c r="H759" s="11" t="s">
        <v>892</v>
      </c>
      <c r="I759" s="10" t="s">
        <v>811</v>
      </c>
      <c r="J759" s="10" t="s">
        <v>811</v>
      </c>
      <c r="K759" s="10" t="s">
        <v>811</v>
      </c>
      <c r="L759" s="10"/>
      <c r="M759" s="10" t="s">
        <v>811</v>
      </c>
      <c r="N759" s="10" t="s">
        <v>811</v>
      </c>
      <c r="O759" s="10" t="s">
        <v>811</v>
      </c>
      <c r="P759" s="10"/>
      <c r="Q759" s="10" t="s">
        <v>811</v>
      </c>
      <c r="R759" s="10"/>
      <c r="S759" s="10" t="s">
        <v>811</v>
      </c>
      <c r="T759" s="10" t="s">
        <v>811</v>
      </c>
      <c r="U759" s="10" t="s">
        <v>811</v>
      </c>
      <c r="V759" s="10" t="s">
        <v>811</v>
      </c>
      <c r="W759" s="10" t="s">
        <v>811</v>
      </c>
      <c r="X759" s="10" t="s">
        <v>811</v>
      </c>
      <c r="Y759" s="10" t="s">
        <v>811</v>
      </c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21">
        <f>SUMIF(I759:AY759,"x",I$4:$AY758)</f>
        <v>639900</v>
      </c>
      <c r="BA759" s="12">
        <v>0</v>
      </c>
      <c r="BB759" s="3" t="s">
        <v>898</v>
      </c>
    </row>
    <row r="760" spans="1:54" s="3" customFormat="1" ht="18" customHeight="1" x14ac:dyDescent="0.25">
      <c r="A760" s="8">
        <f t="shared" si="11"/>
        <v>756</v>
      </c>
      <c r="B760" s="24">
        <v>2303890</v>
      </c>
      <c r="C760" s="9" t="s">
        <v>736</v>
      </c>
      <c r="D760" s="10">
        <v>2000</v>
      </c>
      <c r="E760" s="10" t="s">
        <v>5</v>
      </c>
      <c r="F760" s="10" t="s">
        <v>7</v>
      </c>
      <c r="G760" s="11" t="s">
        <v>860</v>
      </c>
      <c r="H760" s="11" t="s">
        <v>892</v>
      </c>
      <c r="I760" s="10" t="s">
        <v>811</v>
      </c>
      <c r="J760" s="10" t="s">
        <v>811</v>
      </c>
      <c r="K760" s="10" t="s">
        <v>811</v>
      </c>
      <c r="L760" s="10"/>
      <c r="M760" s="10" t="s">
        <v>811</v>
      </c>
      <c r="N760" s="10" t="s">
        <v>811</v>
      </c>
      <c r="O760" s="10" t="s">
        <v>811</v>
      </c>
      <c r="P760" s="10"/>
      <c r="Q760" s="10" t="s">
        <v>811</v>
      </c>
      <c r="R760" s="10"/>
      <c r="S760" s="10" t="s">
        <v>811</v>
      </c>
      <c r="T760" s="10" t="s">
        <v>811</v>
      </c>
      <c r="U760" s="10" t="s">
        <v>811</v>
      </c>
      <c r="V760" s="10" t="s">
        <v>811</v>
      </c>
      <c r="W760" s="10" t="s">
        <v>811</v>
      </c>
      <c r="X760" s="10" t="s">
        <v>811</v>
      </c>
      <c r="Y760" s="10" t="s">
        <v>811</v>
      </c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21">
        <f>SUMIF(I760:AY760,"x",I$4:$AY759)</f>
        <v>639900</v>
      </c>
      <c r="BA760" s="12">
        <v>0</v>
      </c>
      <c r="BB760" s="3" t="s">
        <v>898</v>
      </c>
    </row>
    <row r="761" spans="1:54" s="3" customFormat="1" ht="18" customHeight="1" x14ac:dyDescent="0.25">
      <c r="A761" s="8">
        <f t="shared" si="11"/>
        <v>757</v>
      </c>
      <c r="B761" s="24">
        <v>1909270</v>
      </c>
      <c r="C761" s="9" t="s">
        <v>737</v>
      </c>
      <c r="D761" s="10">
        <v>1998</v>
      </c>
      <c r="E761" s="10" t="s">
        <v>3</v>
      </c>
      <c r="F761" s="10" t="s">
        <v>7</v>
      </c>
      <c r="G761" s="11" t="s">
        <v>840</v>
      </c>
      <c r="H761" s="11" t="s">
        <v>892</v>
      </c>
      <c r="I761" s="10" t="s">
        <v>811</v>
      </c>
      <c r="J761" s="10"/>
      <c r="K761" s="10"/>
      <c r="L761" s="10"/>
      <c r="M761" s="10"/>
      <c r="N761" s="10" t="s">
        <v>811</v>
      </c>
      <c r="O761" s="10" t="s">
        <v>811</v>
      </c>
      <c r="P761" s="10"/>
      <c r="Q761" s="10" t="s">
        <v>811</v>
      </c>
      <c r="R761" s="10"/>
      <c r="S761" s="10" t="s">
        <v>811</v>
      </c>
      <c r="T761" s="10" t="s">
        <v>811</v>
      </c>
      <c r="U761" s="10" t="s">
        <v>811</v>
      </c>
      <c r="V761" s="10" t="s">
        <v>811</v>
      </c>
      <c r="W761" s="10" t="s">
        <v>811</v>
      </c>
      <c r="X761" s="10" t="s">
        <v>811</v>
      </c>
      <c r="Y761" s="10" t="s">
        <v>811</v>
      </c>
      <c r="Z761" s="10"/>
      <c r="AA761" s="10"/>
      <c r="AB761" s="10" t="s">
        <v>811</v>
      </c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21">
        <f>SUMIF(I761:AY761,"x",I$4:$AY760)</f>
        <v>585400</v>
      </c>
      <c r="BA761" s="12">
        <v>0</v>
      </c>
      <c r="BB761" s="3" t="s">
        <v>898</v>
      </c>
    </row>
    <row r="762" spans="1:54" s="3" customFormat="1" ht="18" customHeight="1" x14ac:dyDescent="0.25">
      <c r="A762" s="8">
        <f t="shared" si="11"/>
        <v>758</v>
      </c>
      <c r="B762" s="24">
        <v>2104679</v>
      </c>
      <c r="C762" s="9" t="s">
        <v>738</v>
      </c>
      <c r="D762" s="10">
        <v>1990</v>
      </c>
      <c r="E762" s="10" t="s">
        <v>5</v>
      </c>
      <c r="F762" s="10" t="s">
        <v>7</v>
      </c>
      <c r="G762" s="11" t="s">
        <v>840</v>
      </c>
      <c r="H762" s="11" t="s">
        <v>892</v>
      </c>
      <c r="I762" s="10" t="s">
        <v>811</v>
      </c>
      <c r="J762" s="10" t="s">
        <v>811</v>
      </c>
      <c r="K762" s="10" t="s">
        <v>811</v>
      </c>
      <c r="L762" s="10" t="s">
        <v>811</v>
      </c>
      <c r="M762" s="10" t="s">
        <v>811</v>
      </c>
      <c r="N762" s="10" t="s">
        <v>811</v>
      </c>
      <c r="O762" s="10" t="s">
        <v>811</v>
      </c>
      <c r="P762" s="10"/>
      <c r="Q762" s="10" t="s">
        <v>811</v>
      </c>
      <c r="R762" s="10"/>
      <c r="S762" s="10" t="s">
        <v>811</v>
      </c>
      <c r="T762" s="10" t="s">
        <v>811</v>
      </c>
      <c r="U762" s="10" t="s">
        <v>811</v>
      </c>
      <c r="V762" s="10" t="s">
        <v>811</v>
      </c>
      <c r="W762" s="10" t="s">
        <v>811</v>
      </c>
      <c r="X762" s="10" t="s">
        <v>811</v>
      </c>
      <c r="Y762" s="10" t="s">
        <v>811</v>
      </c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21">
        <f>SUMIF(I762:AY762,"x",I$4:$AY761)</f>
        <v>744900</v>
      </c>
      <c r="BA762" s="12">
        <v>0</v>
      </c>
      <c r="BB762" s="3" t="s">
        <v>898</v>
      </c>
    </row>
    <row r="763" spans="1:54" s="3" customFormat="1" ht="18" customHeight="1" x14ac:dyDescent="0.25">
      <c r="A763" s="8">
        <f t="shared" si="11"/>
        <v>759</v>
      </c>
      <c r="B763" s="24">
        <v>1903254</v>
      </c>
      <c r="C763" s="9" t="s">
        <v>739</v>
      </c>
      <c r="D763" s="10">
        <v>1991</v>
      </c>
      <c r="E763" s="10" t="s">
        <v>3</v>
      </c>
      <c r="F763" s="10" t="s">
        <v>7</v>
      </c>
      <c r="G763" s="11" t="s">
        <v>840</v>
      </c>
      <c r="H763" s="11" t="s">
        <v>892</v>
      </c>
      <c r="I763" s="10" t="s">
        <v>811</v>
      </c>
      <c r="J763" s="10"/>
      <c r="K763" s="10"/>
      <c r="L763" s="10"/>
      <c r="M763" s="10"/>
      <c r="N763" s="10" t="s">
        <v>811</v>
      </c>
      <c r="O763" s="10" t="s">
        <v>811</v>
      </c>
      <c r="P763" s="10"/>
      <c r="Q763" s="10" t="s">
        <v>811</v>
      </c>
      <c r="R763" s="10"/>
      <c r="S763" s="10" t="s">
        <v>811</v>
      </c>
      <c r="T763" s="10" t="s">
        <v>811</v>
      </c>
      <c r="U763" s="10" t="s">
        <v>811</v>
      </c>
      <c r="V763" s="10" t="s">
        <v>811</v>
      </c>
      <c r="W763" s="10" t="s">
        <v>811</v>
      </c>
      <c r="X763" s="10" t="s">
        <v>811</v>
      </c>
      <c r="Y763" s="10" t="s">
        <v>811</v>
      </c>
      <c r="Z763" s="10"/>
      <c r="AA763" s="10"/>
      <c r="AB763" s="10" t="s">
        <v>811</v>
      </c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21">
        <f>SUMIF(I763:AY763,"x",I$4:$AY762)</f>
        <v>585400</v>
      </c>
      <c r="BA763" s="12">
        <v>0</v>
      </c>
      <c r="BB763" s="3" t="s">
        <v>898</v>
      </c>
    </row>
    <row r="764" spans="1:54" s="3" customFormat="1" ht="18" customHeight="1" x14ac:dyDescent="0.25">
      <c r="A764" s="8">
        <f t="shared" si="11"/>
        <v>760</v>
      </c>
      <c r="B764" s="24">
        <v>2212208</v>
      </c>
      <c r="C764" s="9" t="s">
        <v>740</v>
      </c>
      <c r="D764" s="10">
        <v>1997</v>
      </c>
      <c r="E764" s="10" t="s">
        <v>3</v>
      </c>
      <c r="F764" s="10" t="s">
        <v>7</v>
      </c>
      <c r="G764" s="11" t="s">
        <v>840</v>
      </c>
      <c r="H764" s="11" t="s">
        <v>892</v>
      </c>
      <c r="I764" s="10" t="s">
        <v>811</v>
      </c>
      <c r="J764" s="10"/>
      <c r="K764" s="10"/>
      <c r="L764" s="10"/>
      <c r="M764" s="10"/>
      <c r="N764" s="10" t="s">
        <v>811</v>
      </c>
      <c r="O764" s="10" t="s">
        <v>811</v>
      </c>
      <c r="P764" s="10"/>
      <c r="Q764" s="10" t="s">
        <v>811</v>
      </c>
      <c r="R764" s="10"/>
      <c r="S764" s="10" t="s">
        <v>811</v>
      </c>
      <c r="T764" s="10" t="s">
        <v>811</v>
      </c>
      <c r="U764" s="10" t="s">
        <v>811</v>
      </c>
      <c r="V764" s="10" t="s">
        <v>811</v>
      </c>
      <c r="W764" s="10" t="s">
        <v>811</v>
      </c>
      <c r="X764" s="10" t="s">
        <v>811</v>
      </c>
      <c r="Y764" s="10" t="s">
        <v>811</v>
      </c>
      <c r="Z764" s="10"/>
      <c r="AA764" s="10"/>
      <c r="AB764" s="10" t="s">
        <v>811</v>
      </c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21">
        <f>SUMIF(I764:AY764,"x",I$4:$AY763)</f>
        <v>585400</v>
      </c>
      <c r="BA764" s="12">
        <v>0</v>
      </c>
      <c r="BB764" s="3" t="s">
        <v>898</v>
      </c>
    </row>
    <row r="765" spans="1:54" s="3" customFormat="1" ht="18" customHeight="1" x14ac:dyDescent="0.25">
      <c r="A765" s="8">
        <f t="shared" si="11"/>
        <v>761</v>
      </c>
      <c r="B765" s="24">
        <v>2303039</v>
      </c>
      <c r="C765" s="9" t="s">
        <v>741</v>
      </c>
      <c r="D765" s="10">
        <v>2000</v>
      </c>
      <c r="E765" s="10" t="s">
        <v>3</v>
      </c>
      <c r="F765" s="10" t="s">
        <v>7</v>
      </c>
      <c r="G765" s="11" t="s">
        <v>840</v>
      </c>
      <c r="H765" s="11" t="s">
        <v>892</v>
      </c>
      <c r="I765" s="10" t="s">
        <v>811</v>
      </c>
      <c r="J765" s="10"/>
      <c r="K765" s="10"/>
      <c r="L765" s="10"/>
      <c r="M765" s="10"/>
      <c r="N765" s="10" t="s">
        <v>811</v>
      </c>
      <c r="O765" s="10" t="s">
        <v>811</v>
      </c>
      <c r="P765" s="10"/>
      <c r="Q765" s="10" t="s">
        <v>811</v>
      </c>
      <c r="R765" s="10"/>
      <c r="S765" s="10" t="s">
        <v>811</v>
      </c>
      <c r="T765" s="10" t="s">
        <v>811</v>
      </c>
      <c r="U765" s="10" t="s">
        <v>811</v>
      </c>
      <c r="V765" s="10" t="s">
        <v>811</v>
      </c>
      <c r="W765" s="10" t="s">
        <v>811</v>
      </c>
      <c r="X765" s="10" t="s">
        <v>811</v>
      </c>
      <c r="Y765" s="10" t="s">
        <v>811</v>
      </c>
      <c r="Z765" s="10"/>
      <c r="AA765" s="10"/>
      <c r="AB765" s="10" t="s">
        <v>811</v>
      </c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21">
        <f>SUMIF(I765:AY765,"x",I$4:$AY764)</f>
        <v>585400</v>
      </c>
      <c r="BA765" s="12">
        <v>0</v>
      </c>
      <c r="BB765" s="3" t="s">
        <v>898</v>
      </c>
    </row>
    <row r="766" spans="1:54" s="3" customFormat="1" ht="18" customHeight="1" x14ac:dyDescent="0.25">
      <c r="A766" s="8">
        <f t="shared" si="11"/>
        <v>762</v>
      </c>
      <c r="B766" s="24">
        <v>1604337</v>
      </c>
      <c r="C766" s="9" t="s">
        <v>742</v>
      </c>
      <c r="D766" s="10">
        <v>1992</v>
      </c>
      <c r="E766" s="10" t="s">
        <v>3</v>
      </c>
      <c r="F766" s="10" t="s">
        <v>7</v>
      </c>
      <c r="G766" s="11" t="s">
        <v>840</v>
      </c>
      <c r="H766" s="11" t="s">
        <v>892</v>
      </c>
      <c r="I766" s="10" t="s">
        <v>811</v>
      </c>
      <c r="J766" s="10"/>
      <c r="K766" s="10"/>
      <c r="L766" s="10"/>
      <c r="M766" s="10"/>
      <c r="N766" s="10" t="s">
        <v>811</v>
      </c>
      <c r="O766" s="10" t="s">
        <v>811</v>
      </c>
      <c r="P766" s="10"/>
      <c r="Q766" s="10" t="s">
        <v>811</v>
      </c>
      <c r="R766" s="10"/>
      <c r="S766" s="10" t="s">
        <v>811</v>
      </c>
      <c r="T766" s="10" t="s">
        <v>811</v>
      </c>
      <c r="U766" s="10" t="s">
        <v>811</v>
      </c>
      <c r="V766" s="10" t="s">
        <v>811</v>
      </c>
      <c r="W766" s="10" t="s">
        <v>811</v>
      </c>
      <c r="X766" s="10" t="s">
        <v>811</v>
      </c>
      <c r="Y766" s="10" t="s">
        <v>811</v>
      </c>
      <c r="Z766" s="10"/>
      <c r="AA766" s="10"/>
      <c r="AB766" s="10" t="s">
        <v>811</v>
      </c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21">
        <f>SUMIF(I766:AY766,"x",I$4:$AY765)</f>
        <v>585400</v>
      </c>
      <c r="BA766" s="12">
        <v>0</v>
      </c>
      <c r="BB766" s="3" t="s">
        <v>898</v>
      </c>
    </row>
    <row r="767" spans="1:54" s="3" customFormat="1" ht="18" customHeight="1" x14ac:dyDescent="0.25">
      <c r="A767" s="8">
        <f t="shared" si="11"/>
        <v>763</v>
      </c>
      <c r="B767" s="24">
        <v>2304073</v>
      </c>
      <c r="C767" s="9" t="s">
        <v>743</v>
      </c>
      <c r="D767" s="10">
        <v>2000</v>
      </c>
      <c r="E767" s="10" t="s">
        <v>3</v>
      </c>
      <c r="F767" s="10" t="s">
        <v>7</v>
      </c>
      <c r="G767" s="11" t="s">
        <v>840</v>
      </c>
      <c r="H767" s="11" t="s">
        <v>892</v>
      </c>
      <c r="I767" s="10" t="s">
        <v>811</v>
      </c>
      <c r="J767" s="10"/>
      <c r="K767" s="10"/>
      <c r="L767" s="10"/>
      <c r="M767" s="10"/>
      <c r="N767" s="10" t="s">
        <v>811</v>
      </c>
      <c r="O767" s="10" t="s">
        <v>811</v>
      </c>
      <c r="P767" s="10"/>
      <c r="Q767" s="10" t="s">
        <v>811</v>
      </c>
      <c r="R767" s="10"/>
      <c r="S767" s="10" t="s">
        <v>811</v>
      </c>
      <c r="T767" s="10" t="s">
        <v>811</v>
      </c>
      <c r="U767" s="10" t="s">
        <v>811</v>
      </c>
      <c r="V767" s="10" t="s">
        <v>811</v>
      </c>
      <c r="W767" s="10" t="s">
        <v>811</v>
      </c>
      <c r="X767" s="10" t="s">
        <v>811</v>
      </c>
      <c r="Y767" s="10" t="s">
        <v>811</v>
      </c>
      <c r="Z767" s="10"/>
      <c r="AA767" s="10"/>
      <c r="AB767" s="10" t="s">
        <v>811</v>
      </c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21">
        <f>SUMIF(I767:AY767,"x",I$4:$AY766)</f>
        <v>585400</v>
      </c>
      <c r="BA767" s="12">
        <v>0</v>
      </c>
      <c r="BB767" s="3" t="s">
        <v>898</v>
      </c>
    </row>
    <row r="768" spans="1:54" s="3" customFormat="1" ht="18" customHeight="1" x14ac:dyDescent="0.25">
      <c r="A768" s="8">
        <f t="shared" si="11"/>
        <v>764</v>
      </c>
      <c r="B768" s="24">
        <v>2206261</v>
      </c>
      <c r="C768" s="9" t="s">
        <v>744</v>
      </c>
      <c r="D768" s="10">
        <v>1994</v>
      </c>
      <c r="E768" s="10" t="s">
        <v>5</v>
      </c>
      <c r="F768" s="10" t="s">
        <v>7</v>
      </c>
      <c r="G768" s="11" t="s">
        <v>840</v>
      </c>
      <c r="H768" s="11" t="s">
        <v>892</v>
      </c>
      <c r="I768" s="10" t="s">
        <v>811</v>
      </c>
      <c r="J768" s="10" t="s">
        <v>811</v>
      </c>
      <c r="K768" s="10" t="s">
        <v>811</v>
      </c>
      <c r="L768" s="10"/>
      <c r="M768" s="10" t="s">
        <v>811</v>
      </c>
      <c r="N768" s="10" t="s">
        <v>811</v>
      </c>
      <c r="O768" s="10" t="s">
        <v>811</v>
      </c>
      <c r="P768" s="10"/>
      <c r="Q768" s="10" t="s">
        <v>811</v>
      </c>
      <c r="R768" s="10"/>
      <c r="S768" s="10" t="s">
        <v>811</v>
      </c>
      <c r="T768" s="10" t="s">
        <v>811</v>
      </c>
      <c r="U768" s="10" t="s">
        <v>811</v>
      </c>
      <c r="V768" s="10" t="s">
        <v>811</v>
      </c>
      <c r="W768" s="10" t="s">
        <v>811</v>
      </c>
      <c r="X768" s="10" t="s">
        <v>811</v>
      </c>
      <c r="Y768" s="10" t="s">
        <v>811</v>
      </c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21">
        <f>SUMIF(I768:AY768,"x",I$4:$AY767)</f>
        <v>639900</v>
      </c>
      <c r="BA768" s="15" t="s">
        <v>771</v>
      </c>
      <c r="BB768" s="3" t="s">
        <v>898</v>
      </c>
    </row>
    <row r="769" spans="1:54" s="3" customFormat="1" ht="18" customHeight="1" x14ac:dyDescent="0.25">
      <c r="A769" s="8">
        <f t="shared" si="11"/>
        <v>765</v>
      </c>
      <c r="B769" s="24">
        <v>1607026</v>
      </c>
      <c r="C769" s="9" t="s">
        <v>745</v>
      </c>
      <c r="D769" s="10">
        <v>1993</v>
      </c>
      <c r="E769" s="10" t="s">
        <v>3</v>
      </c>
      <c r="F769" s="10" t="s">
        <v>7</v>
      </c>
      <c r="G769" s="11" t="s">
        <v>840</v>
      </c>
      <c r="H769" s="11" t="s">
        <v>892</v>
      </c>
      <c r="I769" s="10" t="s">
        <v>811</v>
      </c>
      <c r="J769" s="10"/>
      <c r="K769" s="10"/>
      <c r="L769" s="10"/>
      <c r="M769" s="10"/>
      <c r="N769" s="10" t="s">
        <v>811</v>
      </c>
      <c r="O769" s="10" t="s">
        <v>811</v>
      </c>
      <c r="P769" s="10"/>
      <c r="Q769" s="10" t="s">
        <v>811</v>
      </c>
      <c r="R769" s="10"/>
      <c r="S769" s="10" t="s">
        <v>811</v>
      </c>
      <c r="T769" s="10" t="s">
        <v>811</v>
      </c>
      <c r="U769" s="10" t="s">
        <v>811</v>
      </c>
      <c r="V769" s="10" t="s">
        <v>811</v>
      </c>
      <c r="W769" s="10" t="s">
        <v>811</v>
      </c>
      <c r="X769" s="10" t="s">
        <v>811</v>
      </c>
      <c r="Y769" s="10" t="s">
        <v>811</v>
      </c>
      <c r="Z769" s="10"/>
      <c r="AA769" s="10"/>
      <c r="AB769" s="10" t="s">
        <v>811</v>
      </c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21">
        <f>SUMIF(I769:AY769,"x",I$4:$AY768)</f>
        <v>585400</v>
      </c>
      <c r="BA769" s="12">
        <v>0</v>
      </c>
      <c r="BB769" s="3" t="s">
        <v>898</v>
      </c>
    </row>
    <row r="770" spans="1:54" s="3" customFormat="1" ht="18" customHeight="1" x14ac:dyDescent="0.25">
      <c r="A770" s="8">
        <f t="shared" si="11"/>
        <v>766</v>
      </c>
      <c r="B770" s="24">
        <v>2302534</v>
      </c>
      <c r="C770" s="9" t="s">
        <v>746</v>
      </c>
      <c r="D770" s="10">
        <v>1995</v>
      </c>
      <c r="E770" s="10" t="s">
        <v>3</v>
      </c>
      <c r="F770" s="10" t="s">
        <v>7</v>
      </c>
      <c r="G770" s="11" t="s">
        <v>861</v>
      </c>
      <c r="H770" s="11" t="s">
        <v>892</v>
      </c>
      <c r="I770" s="10" t="s">
        <v>811</v>
      </c>
      <c r="J770" s="10"/>
      <c r="K770" s="10"/>
      <c r="L770" s="10"/>
      <c r="M770" s="10"/>
      <c r="N770" s="10" t="s">
        <v>811</v>
      </c>
      <c r="O770" s="10" t="s">
        <v>811</v>
      </c>
      <c r="P770" s="10"/>
      <c r="Q770" s="10" t="s">
        <v>811</v>
      </c>
      <c r="R770" s="10"/>
      <c r="S770" s="10" t="s">
        <v>811</v>
      </c>
      <c r="T770" s="10" t="s">
        <v>811</v>
      </c>
      <c r="U770" s="10" t="s">
        <v>811</v>
      </c>
      <c r="V770" s="10" t="s">
        <v>811</v>
      </c>
      <c r="W770" s="10" t="s">
        <v>811</v>
      </c>
      <c r="X770" s="10" t="s">
        <v>811</v>
      </c>
      <c r="Y770" s="10" t="s">
        <v>811</v>
      </c>
      <c r="Z770" s="10"/>
      <c r="AA770" s="10"/>
      <c r="AB770" s="10" t="s">
        <v>811</v>
      </c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21">
        <f>SUMIF(I770:AY770,"x",I$4:$AY769)</f>
        <v>585400</v>
      </c>
      <c r="BA770" s="12">
        <v>0</v>
      </c>
      <c r="BB770" s="3" t="s">
        <v>898</v>
      </c>
    </row>
    <row r="771" spans="1:54" s="3" customFormat="1" ht="18" customHeight="1" x14ac:dyDescent="0.25">
      <c r="A771" s="8">
        <f t="shared" si="11"/>
        <v>767</v>
      </c>
      <c r="B771" s="24">
        <v>2203047</v>
      </c>
      <c r="C771" s="9" t="s">
        <v>747</v>
      </c>
      <c r="D771" s="10">
        <v>1998</v>
      </c>
      <c r="E771" s="10" t="s">
        <v>3</v>
      </c>
      <c r="F771" s="10" t="s">
        <v>7</v>
      </c>
      <c r="G771" s="11" t="s">
        <v>858</v>
      </c>
      <c r="H771" s="11" t="s">
        <v>892</v>
      </c>
      <c r="I771" s="10" t="s">
        <v>811</v>
      </c>
      <c r="J771" s="10"/>
      <c r="K771" s="10"/>
      <c r="L771" s="10"/>
      <c r="M771" s="10"/>
      <c r="N771" s="10" t="s">
        <v>811</v>
      </c>
      <c r="O771" s="10" t="s">
        <v>811</v>
      </c>
      <c r="P771" s="10"/>
      <c r="Q771" s="10" t="s">
        <v>811</v>
      </c>
      <c r="R771" s="10"/>
      <c r="S771" s="10" t="s">
        <v>811</v>
      </c>
      <c r="T771" s="10" t="s">
        <v>811</v>
      </c>
      <c r="U771" s="10" t="s">
        <v>811</v>
      </c>
      <c r="V771" s="10" t="s">
        <v>811</v>
      </c>
      <c r="W771" s="10" t="s">
        <v>811</v>
      </c>
      <c r="X771" s="10" t="s">
        <v>811</v>
      </c>
      <c r="Y771" s="10" t="s">
        <v>811</v>
      </c>
      <c r="Z771" s="10"/>
      <c r="AA771" s="10"/>
      <c r="AB771" s="10" t="s">
        <v>811</v>
      </c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21">
        <f>SUMIF(I771:AY771,"x",I$4:$AY770)</f>
        <v>585400</v>
      </c>
      <c r="BA771" s="12">
        <v>0</v>
      </c>
      <c r="BB771" s="3" t="s">
        <v>898</v>
      </c>
    </row>
    <row r="772" spans="1:54" s="3" customFormat="1" ht="18" customHeight="1" x14ac:dyDescent="0.25">
      <c r="A772" s="8">
        <f t="shared" si="11"/>
        <v>768</v>
      </c>
      <c r="B772" s="24">
        <v>2011820</v>
      </c>
      <c r="C772" s="9" t="s">
        <v>768</v>
      </c>
      <c r="D772" s="10">
        <v>1976</v>
      </c>
      <c r="E772" s="10" t="s">
        <v>5</v>
      </c>
      <c r="F772" s="10" t="s">
        <v>769</v>
      </c>
      <c r="G772" s="11" t="s">
        <v>893</v>
      </c>
      <c r="H772" s="11" t="s">
        <v>894</v>
      </c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21">
        <f>SUMIF(I772:AY772,"x",I$4:$AY771)</f>
        <v>0</v>
      </c>
      <c r="BA772" s="15" t="s">
        <v>835</v>
      </c>
      <c r="BB772" s="3" t="s">
        <v>898</v>
      </c>
    </row>
    <row r="773" spans="1:54" s="3" customFormat="1" ht="18" customHeight="1" x14ac:dyDescent="0.25">
      <c r="A773" s="8">
        <f t="shared" si="11"/>
        <v>769</v>
      </c>
      <c r="B773" s="24">
        <v>1607099</v>
      </c>
      <c r="C773" s="9" t="s">
        <v>770</v>
      </c>
      <c r="D773" s="10">
        <v>1988</v>
      </c>
      <c r="E773" s="10" t="s">
        <v>3</v>
      </c>
      <c r="F773" s="14" t="s">
        <v>7</v>
      </c>
      <c r="G773" s="11" t="s">
        <v>877</v>
      </c>
      <c r="H773" s="11" t="s">
        <v>895</v>
      </c>
      <c r="I773" s="10" t="s">
        <v>811</v>
      </c>
      <c r="J773" s="10"/>
      <c r="K773" s="10"/>
      <c r="L773" s="10"/>
      <c r="M773" s="10"/>
      <c r="N773" s="10" t="s">
        <v>811</v>
      </c>
      <c r="O773" s="10" t="s">
        <v>811</v>
      </c>
      <c r="P773" s="10"/>
      <c r="Q773" s="10" t="s">
        <v>811</v>
      </c>
      <c r="R773" s="10"/>
      <c r="S773" s="10" t="s">
        <v>811</v>
      </c>
      <c r="T773" s="10" t="s">
        <v>811</v>
      </c>
      <c r="U773" s="10" t="s">
        <v>811</v>
      </c>
      <c r="V773" s="10" t="s">
        <v>811</v>
      </c>
      <c r="W773" s="10" t="s">
        <v>811</v>
      </c>
      <c r="X773" s="10" t="s">
        <v>811</v>
      </c>
      <c r="Y773" s="10" t="s">
        <v>811</v>
      </c>
      <c r="Z773" s="10"/>
      <c r="AA773" s="10"/>
      <c r="AB773" s="10" t="s">
        <v>811</v>
      </c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21">
        <f>SUMIF(I773:AY773,"x",I$4:$AY772)</f>
        <v>585400</v>
      </c>
      <c r="BA773" s="15"/>
      <c r="BB773" s="3" t="s">
        <v>898</v>
      </c>
    </row>
    <row r="774" spans="1:54" s="4" customFormat="1" x14ac:dyDescent="0.25">
      <c r="A774" s="131" t="s">
        <v>812</v>
      </c>
      <c r="B774" s="132"/>
      <c r="C774" s="132"/>
      <c r="D774" s="132"/>
      <c r="E774" s="132"/>
      <c r="F774" s="132"/>
      <c r="G774" s="132"/>
      <c r="H774" s="133"/>
      <c r="I774" s="16">
        <f t="shared" ref="I774:AY774" si="12">COUNTIF(I5:I773,"x")</f>
        <v>744</v>
      </c>
      <c r="J774" s="16">
        <f t="shared" si="12"/>
        <v>296</v>
      </c>
      <c r="K774" s="16">
        <f t="shared" si="12"/>
        <v>296</v>
      </c>
      <c r="L774" s="16">
        <f t="shared" si="12"/>
        <v>106</v>
      </c>
      <c r="M774" s="16">
        <f t="shared" si="12"/>
        <v>297</v>
      </c>
      <c r="N774" s="16">
        <f t="shared" si="12"/>
        <v>749</v>
      </c>
      <c r="O774" s="16">
        <f t="shared" si="12"/>
        <v>749</v>
      </c>
      <c r="P774" s="16">
        <f t="shared" si="12"/>
        <v>48</v>
      </c>
      <c r="Q774" s="16">
        <f t="shared" si="12"/>
        <v>701</v>
      </c>
      <c r="R774" s="16">
        <f t="shared" si="12"/>
        <v>0</v>
      </c>
      <c r="S774" s="16">
        <f t="shared" si="12"/>
        <v>749</v>
      </c>
      <c r="T774" s="16">
        <f t="shared" si="12"/>
        <v>749</v>
      </c>
      <c r="U774" s="16">
        <f t="shared" si="12"/>
        <v>744</v>
      </c>
      <c r="V774" s="16">
        <f t="shared" si="12"/>
        <v>727</v>
      </c>
      <c r="W774" s="16">
        <f t="shared" si="12"/>
        <v>744</v>
      </c>
      <c r="X774" s="16">
        <f t="shared" si="12"/>
        <v>745</v>
      </c>
      <c r="Y774" s="16">
        <f t="shared" si="12"/>
        <v>744</v>
      </c>
      <c r="Z774" s="16">
        <f t="shared" si="12"/>
        <v>47</v>
      </c>
      <c r="AA774" s="16">
        <f t="shared" si="12"/>
        <v>48</v>
      </c>
      <c r="AB774" s="16">
        <f t="shared" si="12"/>
        <v>449</v>
      </c>
      <c r="AC774" s="16">
        <f t="shared" si="12"/>
        <v>187</v>
      </c>
      <c r="AD774" s="16">
        <f t="shared" si="12"/>
        <v>187</v>
      </c>
      <c r="AE774" s="16">
        <f t="shared" si="12"/>
        <v>187</v>
      </c>
      <c r="AF774" s="16">
        <f t="shared" si="12"/>
        <v>3</v>
      </c>
      <c r="AG774" s="16">
        <f t="shared" si="12"/>
        <v>3</v>
      </c>
      <c r="AH774" s="16">
        <f t="shared" si="12"/>
        <v>0</v>
      </c>
      <c r="AI774" s="16">
        <f t="shared" si="12"/>
        <v>0</v>
      </c>
      <c r="AJ774" s="16">
        <f t="shared" si="12"/>
        <v>0</v>
      </c>
      <c r="AK774" s="16">
        <f t="shared" si="12"/>
        <v>2</v>
      </c>
      <c r="AL774" s="16">
        <f t="shared" si="12"/>
        <v>0</v>
      </c>
      <c r="AM774" s="16">
        <f t="shared" si="12"/>
        <v>9</v>
      </c>
      <c r="AN774" s="16">
        <f t="shared" si="12"/>
        <v>9</v>
      </c>
      <c r="AO774" s="16">
        <f t="shared" si="12"/>
        <v>9</v>
      </c>
      <c r="AP774" s="16">
        <f t="shared" si="12"/>
        <v>0</v>
      </c>
      <c r="AQ774" s="16">
        <f t="shared" si="12"/>
        <v>9</v>
      </c>
      <c r="AR774" s="16">
        <f t="shared" si="12"/>
        <v>0</v>
      </c>
      <c r="AS774" s="16">
        <f t="shared" si="12"/>
        <v>9</v>
      </c>
      <c r="AT774" s="16">
        <f t="shared" si="12"/>
        <v>9</v>
      </c>
      <c r="AU774" s="16">
        <f t="shared" si="12"/>
        <v>9</v>
      </c>
      <c r="AV774" s="16">
        <f t="shared" si="12"/>
        <v>9</v>
      </c>
      <c r="AW774" s="16">
        <f t="shared" si="12"/>
        <v>9</v>
      </c>
      <c r="AX774" s="16">
        <f t="shared" si="12"/>
        <v>0</v>
      </c>
      <c r="AY774" s="16">
        <f t="shared" si="12"/>
        <v>8</v>
      </c>
      <c r="AZ774" s="21">
        <f>SUMIF(I774:AY774,"x",I$4:$AY773)</f>
        <v>0</v>
      </c>
      <c r="BA774" s="17"/>
      <c r="BB774" s="3"/>
    </row>
    <row r="775" spans="1:54" s="4" customFormat="1" x14ac:dyDescent="0.25">
      <c r="A775" s="131" t="s">
        <v>813</v>
      </c>
      <c r="B775" s="132"/>
      <c r="C775" s="132"/>
      <c r="D775" s="132"/>
      <c r="E775" s="132"/>
      <c r="F775" s="132"/>
      <c r="G775" s="132"/>
      <c r="H775" s="133"/>
      <c r="I775" s="18">
        <v>66500</v>
      </c>
      <c r="J775" s="18">
        <v>0</v>
      </c>
      <c r="K775" s="18"/>
      <c r="L775" s="18">
        <v>105000</v>
      </c>
      <c r="M775" s="18">
        <v>54500</v>
      </c>
      <c r="N775" s="18">
        <v>44800</v>
      </c>
      <c r="O775" s="18">
        <v>16000</v>
      </c>
      <c r="P775" s="18">
        <v>112500</v>
      </c>
      <c r="Q775" s="18">
        <v>52600</v>
      </c>
      <c r="R775" s="18">
        <v>39500</v>
      </c>
      <c r="S775" s="18">
        <v>49000</v>
      </c>
      <c r="T775" s="18">
        <v>60000</v>
      </c>
      <c r="U775" s="18">
        <v>35000</v>
      </c>
      <c r="V775" s="18">
        <v>66500</v>
      </c>
      <c r="W775" s="18">
        <v>80000</v>
      </c>
      <c r="X775" s="18">
        <v>80000</v>
      </c>
      <c r="Y775" s="18">
        <v>35000</v>
      </c>
      <c r="Z775" s="18">
        <v>199500</v>
      </c>
      <c r="AA775" s="18">
        <v>24500</v>
      </c>
      <c r="AB775" s="18">
        <v>0</v>
      </c>
      <c r="AC775" s="18">
        <v>29900</v>
      </c>
      <c r="AD775" s="18">
        <v>76000</v>
      </c>
      <c r="AE775" s="18">
        <v>65800</v>
      </c>
      <c r="AF775" s="18">
        <v>80000</v>
      </c>
      <c r="AG775" s="18">
        <v>80000</v>
      </c>
      <c r="AH775" s="18">
        <v>110000</v>
      </c>
      <c r="AI775" s="18">
        <v>125000</v>
      </c>
      <c r="AJ775" s="18">
        <v>200000</v>
      </c>
      <c r="AK775" s="18">
        <v>55000</v>
      </c>
      <c r="AL775" s="18">
        <v>500000</v>
      </c>
      <c r="AM775" s="18">
        <v>135200</v>
      </c>
      <c r="AN775" s="18">
        <v>219000</v>
      </c>
      <c r="AO775" s="18"/>
      <c r="AP775" s="18">
        <v>500000</v>
      </c>
      <c r="AQ775" s="18">
        <v>232000</v>
      </c>
      <c r="AR775" s="18">
        <v>559000</v>
      </c>
      <c r="AS775" s="18">
        <v>96800</v>
      </c>
      <c r="AT775" s="18">
        <v>139200</v>
      </c>
      <c r="AU775" s="18">
        <v>138400</v>
      </c>
      <c r="AV775" s="18">
        <v>153600</v>
      </c>
      <c r="AW775" s="18">
        <v>329600</v>
      </c>
      <c r="AX775" s="18"/>
      <c r="AY775" s="18">
        <v>199200</v>
      </c>
      <c r="AZ775" s="21">
        <f>SUMIF(I775:AY775,"x",I$4:$AY774)</f>
        <v>0</v>
      </c>
      <c r="BA775" s="17"/>
      <c r="BB775" s="3"/>
    </row>
    <row r="776" spans="1:54" s="4" customFormat="1" x14ac:dyDescent="0.25">
      <c r="A776" s="134" t="s">
        <v>814</v>
      </c>
      <c r="B776" s="135"/>
      <c r="C776" s="135"/>
      <c r="D776" s="135"/>
      <c r="E776" s="135"/>
      <c r="F776" s="135"/>
      <c r="G776" s="135"/>
      <c r="H776" s="136"/>
      <c r="I776" s="19">
        <f t="shared" ref="I776:AY776" si="13">I775*I774</f>
        <v>49476000</v>
      </c>
      <c r="J776" s="19">
        <f t="shared" si="13"/>
        <v>0</v>
      </c>
      <c r="K776" s="19">
        <f t="shared" si="13"/>
        <v>0</v>
      </c>
      <c r="L776" s="19">
        <f t="shared" si="13"/>
        <v>11130000</v>
      </c>
      <c r="M776" s="19">
        <f t="shared" si="13"/>
        <v>16186500</v>
      </c>
      <c r="N776" s="19">
        <f t="shared" si="13"/>
        <v>33555200</v>
      </c>
      <c r="O776" s="19">
        <f t="shared" si="13"/>
        <v>11984000</v>
      </c>
      <c r="P776" s="19">
        <f t="shared" si="13"/>
        <v>5400000</v>
      </c>
      <c r="Q776" s="19">
        <f t="shared" si="13"/>
        <v>36872600</v>
      </c>
      <c r="R776" s="19">
        <f t="shared" si="13"/>
        <v>0</v>
      </c>
      <c r="S776" s="19">
        <f t="shared" si="13"/>
        <v>36701000</v>
      </c>
      <c r="T776" s="19">
        <f t="shared" si="13"/>
        <v>44940000</v>
      </c>
      <c r="U776" s="19">
        <f t="shared" si="13"/>
        <v>26040000</v>
      </c>
      <c r="V776" s="19">
        <f t="shared" si="13"/>
        <v>48345500</v>
      </c>
      <c r="W776" s="19">
        <f t="shared" si="13"/>
        <v>59520000</v>
      </c>
      <c r="X776" s="19">
        <f t="shared" si="13"/>
        <v>59600000</v>
      </c>
      <c r="Y776" s="19">
        <f t="shared" si="13"/>
        <v>26040000</v>
      </c>
      <c r="Z776" s="19">
        <f t="shared" si="13"/>
        <v>9376500</v>
      </c>
      <c r="AA776" s="19">
        <f t="shared" si="13"/>
        <v>1176000</v>
      </c>
      <c r="AB776" s="19">
        <f t="shared" si="13"/>
        <v>0</v>
      </c>
      <c r="AC776" s="19">
        <f t="shared" si="13"/>
        <v>5591300</v>
      </c>
      <c r="AD776" s="19">
        <f t="shared" si="13"/>
        <v>14212000</v>
      </c>
      <c r="AE776" s="19">
        <f t="shared" si="13"/>
        <v>12304600</v>
      </c>
      <c r="AF776" s="19">
        <f t="shared" si="13"/>
        <v>240000</v>
      </c>
      <c r="AG776" s="19">
        <f t="shared" si="13"/>
        <v>240000</v>
      </c>
      <c r="AH776" s="19">
        <f t="shared" si="13"/>
        <v>0</v>
      </c>
      <c r="AI776" s="19">
        <f t="shared" si="13"/>
        <v>0</v>
      </c>
      <c r="AJ776" s="19">
        <f t="shared" si="13"/>
        <v>0</v>
      </c>
      <c r="AK776" s="19">
        <f t="shared" si="13"/>
        <v>110000</v>
      </c>
      <c r="AL776" s="19">
        <f t="shared" si="13"/>
        <v>0</v>
      </c>
      <c r="AM776" s="19">
        <f t="shared" si="13"/>
        <v>1216800</v>
      </c>
      <c r="AN776" s="19">
        <f t="shared" si="13"/>
        <v>1971000</v>
      </c>
      <c r="AO776" s="19">
        <f t="shared" si="13"/>
        <v>0</v>
      </c>
      <c r="AP776" s="19">
        <f t="shared" si="13"/>
        <v>0</v>
      </c>
      <c r="AQ776" s="19">
        <f t="shared" si="13"/>
        <v>2088000</v>
      </c>
      <c r="AR776" s="19">
        <f t="shared" si="13"/>
        <v>0</v>
      </c>
      <c r="AS776" s="19">
        <f t="shared" si="13"/>
        <v>871200</v>
      </c>
      <c r="AT776" s="19">
        <f t="shared" si="13"/>
        <v>1252800</v>
      </c>
      <c r="AU776" s="19">
        <f t="shared" si="13"/>
        <v>1245600</v>
      </c>
      <c r="AV776" s="19">
        <f t="shared" si="13"/>
        <v>1382400</v>
      </c>
      <c r="AW776" s="19">
        <f t="shared" si="13"/>
        <v>2966400</v>
      </c>
      <c r="AX776" s="19">
        <f t="shared" si="13"/>
        <v>0</v>
      </c>
      <c r="AY776" s="19">
        <f t="shared" si="13"/>
        <v>1593600</v>
      </c>
      <c r="AZ776" s="22">
        <f>SUM(I776:AY776)</f>
        <v>523629000</v>
      </c>
      <c r="BA776" s="20"/>
    </row>
  </sheetData>
  <mergeCells count="14">
    <mergeCell ref="AN4:AO4"/>
    <mergeCell ref="A774:H774"/>
    <mergeCell ref="A775:H775"/>
    <mergeCell ref="A776:H776"/>
    <mergeCell ref="A1:AZ1"/>
    <mergeCell ref="A2:A3"/>
    <mergeCell ref="B2:B3"/>
    <mergeCell ref="C2:C3"/>
    <mergeCell ref="D2:D3"/>
    <mergeCell ref="E2:E3"/>
    <mergeCell ref="F2:F3"/>
    <mergeCell ref="G2:G3"/>
    <mergeCell ref="H2:H3"/>
    <mergeCell ref="I2:BA2"/>
  </mergeCells>
  <conditionalFormatting sqref="B2">
    <cfRule type="duplicateValues" dxfId="80" priority="1"/>
  </conditionalFormatting>
  <conditionalFormatting sqref="B777:B1253">
    <cfRule type="duplicateValues" dxfId="79" priority="2"/>
  </conditionalFormatting>
  <conditionalFormatting sqref="B777:B1048576 B4:B773 B2">
    <cfRule type="duplicateValues" dxfId="78" priority="4"/>
  </conditionalFormatting>
  <conditionalFormatting sqref="F773 F5:F771">
    <cfRule type="uniqueValues" dxfId="77" priority="3"/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0117-F5BF-4358-A6BB-D1608E6448DB}">
  <dimension ref="A1:AA11"/>
  <sheetViews>
    <sheetView workbookViewId="0">
      <pane xSplit="7" ySplit="6" topLeftCell="U7" activePane="bottomRight" state="frozen"/>
      <selection activeCell="G15" sqref="G15"/>
      <selection pane="topRight" activeCell="G15" sqref="G15"/>
      <selection pane="bottomLeft" activeCell="G15" sqref="G15"/>
      <selection pane="bottomRight" activeCell="X11" sqref="X11"/>
    </sheetView>
  </sheetViews>
  <sheetFormatPr defaultRowHeight="15" x14ac:dyDescent="0.25"/>
  <cols>
    <col min="1" max="1" width="4" style="2" bestFit="1" customWidth="1"/>
    <col min="2" max="2" width="8" style="25" bestFit="1" customWidth="1"/>
    <col min="3" max="3" width="23.28515625" style="1" bestFit="1" customWidth="1"/>
    <col min="4" max="4" width="9.28515625" style="2" bestFit="1" customWidth="1"/>
    <col min="5" max="5" width="9" style="2" bestFit="1" customWidth="1"/>
    <col min="6" max="6" width="9.42578125" style="1" bestFit="1" customWidth="1"/>
    <col min="7" max="7" width="47" style="5" bestFit="1" customWidth="1"/>
    <col min="8" max="8" width="41.85546875" style="5" bestFit="1" customWidth="1"/>
    <col min="9" max="9" width="9" style="2" bestFit="1" customWidth="1"/>
    <col min="10" max="10" width="5.42578125" style="2" bestFit="1" customWidth="1"/>
    <col min="11" max="11" width="5.140625" style="2" bestFit="1" customWidth="1"/>
    <col min="12" max="12" width="11.42578125" style="2" bestFit="1" customWidth="1"/>
    <col min="13" max="13" width="9" style="2" bestFit="1" customWidth="1"/>
    <col min="14" max="14" width="11.28515625" style="2" bestFit="1" customWidth="1"/>
    <col min="15" max="15" width="11.28515625" style="2" customWidth="1"/>
    <col min="16" max="16" width="11.28515625" style="2" bestFit="1" customWidth="1"/>
    <col min="17" max="17" width="11" style="2" bestFit="1" customWidth="1"/>
    <col min="18" max="18" width="12.140625" style="2" bestFit="1" customWidth="1"/>
    <col min="19" max="19" width="11.85546875" style="2" bestFit="1" customWidth="1"/>
    <col min="20" max="20" width="10.42578125" style="2" bestFit="1" customWidth="1"/>
    <col min="21" max="22" width="12.42578125" style="2" bestFit="1" customWidth="1"/>
    <col min="23" max="23" width="10.5703125" style="2" bestFit="1" customWidth="1"/>
    <col min="24" max="24" width="7.7109375" style="2" bestFit="1" customWidth="1"/>
    <col min="25" max="25" width="10.5703125" style="23" bestFit="1" customWidth="1"/>
    <col min="26" max="26" width="6.7109375" style="5" bestFit="1" customWidth="1"/>
    <col min="27" max="27" width="17.28515625" style="1" bestFit="1" customWidth="1"/>
    <col min="28" max="16384" width="9.140625" style="1"/>
  </cols>
  <sheetData>
    <row r="1" spans="1:27" s="37" customFormat="1" ht="19.5" x14ac:dyDescent="0.3">
      <c r="A1" s="147" t="s">
        <v>899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36"/>
    </row>
    <row r="2" spans="1:27" s="37" customFormat="1" ht="19.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7" ht="17.25" customHeight="1" x14ac:dyDescent="0.25">
      <c r="A3" s="149" t="s">
        <v>0</v>
      </c>
      <c r="B3" s="150" t="s">
        <v>780</v>
      </c>
      <c r="C3" s="149" t="s">
        <v>1</v>
      </c>
      <c r="D3" s="149" t="s">
        <v>781</v>
      </c>
      <c r="E3" s="149" t="s">
        <v>2</v>
      </c>
      <c r="F3" s="151" t="s">
        <v>785</v>
      </c>
      <c r="G3" s="149" t="s">
        <v>896</v>
      </c>
      <c r="H3" s="149" t="s">
        <v>897</v>
      </c>
      <c r="I3" s="148" t="s">
        <v>786</v>
      </c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</row>
    <row r="4" spans="1:27" s="6" customFormat="1" ht="65.25" customHeight="1" x14ac:dyDescent="0.25">
      <c r="A4" s="149"/>
      <c r="B4" s="150"/>
      <c r="C4" s="149"/>
      <c r="D4" s="149"/>
      <c r="E4" s="149"/>
      <c r="F4" s="151"/>
      <c r="G4" s="149"/>
      <c r="H4" s="149"/>
      <c r="I4" s="44" t="s">
        <v>787</v>
      </c>
      <c r="J4" s="44" t="s">
        <v>788</v>
      </c>
      <c r="K4" s="44" t="s">
        <v>789</v>
      </c>
      <c r="L4" s="44" t="s">
        <v>791</v>
      </c>
      <c r="M4" s="44" t="s">
        <v>792</v>
      </c>
      <c r="N4" s="44" t="s">
        <v>793</v>
      </c>
      <c r="O4" s="44" t="s">
        <v>794</v>
      </c>
      <c r="P4" s="44" t="s">
        <v>795</v>
      </c>
      <c r="Q4" s="44" t="s">
        <v>797</v>
      </c>
      <c r="R4" s="44" t="s">
        <v>798</v>
      </c>
      <c r="S4" s="44" t="s">
        <v>799</v>
      </c>
      <c r="T4" s="44" t="s">
        <v>800</v>
      </c>
      <c r="U4" s="44" t="s">
        <v>815</v>
      </c>
      <c r="V4" s="44" t="s">
        <v>801</v>
      </c>
      <c r="W4" s="44" t="s">
        <v>802</v>
      </c>
      <c r="X4" s="44" t="s">
        <v>816</v>
      </c>
      <c r="Y4" s="45" t="s">
        <v>810</v>
      </c>
      <c r="Z4" s="46" t="s">
        <v>782</v>
      </c>
    </row>
    <row r="5" spans="1:27" s="3" customFormat="1" ht="18" customHeight="1" x14ac:dyDescent="0.25">
      <c r="A5" s="8">
        <v>1</v>
      </c>
      <c r="B5" s="24">
        <v>2210932</v>
      </c>
      <c r="C5" s="9" t="s">
        <v>279</v>
      </c>
      <c r="D5" s="10">
        <v>1999</v>
      </c>
      <c r="E5" s="10" t="s">
        <v>5</v>
      </c>
      <c r="F5" s="10" t="s">
        <v>7</v>
      </c>
      <c r="G5" s="11" t="s">
        <v>858</v>
      </c>
      <c r="H5" s="11" t="s">
        <v>859</v>
      </c>
      <c r="I5" s="10" t="s">
        <v>811</v>
      </c>
      <c r="J5" s="10" t="s">
        <v>811</v>
      </c>
      <c r="K5" s="10" t="s">
        <v>811</v>
      </c>
      <c r="L5" s="10" t="s">
        <v>811</v>
      </c>
      <c r="M5" s="10" t="s">
        <v>811</v>
      </c>
      <c r="N5" s="10" t="s">
        <v>811</v>
      </c>
      <c r="O5" s="10"/>
      <c r="P5" s="10" t="s">
        <v>811</v>
      </c>
      <c r="Q5" s="10" t="s">
        <v>811</v>
      </c>
      <c r="R5" s="10" t="s">
        <v>811</v>
      </c>
      <c r="S5" s="10" t="s">
        <v>811</v>
      </c>
      <c r="T5" s="10"/>
      <c r="U5" s="10" t="s">
        <v>811</v>
      </c>
      <c r="V5" s="10" t="s">
        <v>811</v>
      </c>
      <c r="W5" s="10" t="s">
        <v>811</v>
      </c>
      <c r="X5" s="10"/>
      <c r="Y5" s="21">
        <v>573400</v>
      </c>
      <c r="Z5" s="15" t="s">
        <v>773</v>
      </c>
    </row>
    <row r="6" spans="1:27" s="3" customFormat="1" ht="18" customHeight="1" x14ac:dyDescent="0.25">
      <c r="A6" s="8">
        <v>2</v>
      </c>
      <c r="B6" s="24">
        <v>2307226</v>
      </c>
      <c r="C6" s="9" t="s">
        <v>280</v>
      </c>
      <c r="D6" s="10">
        <v>1998</v>
      </c>
      <c r="E6" s="10" t="s">
        <v>5</v>
      </c>
      <c r="F6" s="14" t="s">
        <v>7</v>
      </c>
      <c r="G6" s="11" t="s">
        <v>860</v>
      </c>
      <c r="H6" s="11" t="s">
        <v>859</v>
      </c>
      <c r="I6" s="10" t="s">
        <v>811</v>
      </c>
      <c r="J6" s="10" t="s">
        <v>811</v>
      </c>
      <c r="K6" s="10" t="s">
        <v>811</v>
      </c>
      <c r="L6" s="10" t="s">
        <v>811</v>
      </c>
      <c r="M6" s="10" t="s">
        <v>811</v>
      </c>
      <c r="N6" s="10" t="s">
        <v>811</v>
      </c>
      <c r="O6" s="10"/>
      <c r="P6" s="10" t="s">
        <v>811</v>
      </c>
      <c r="Q6" s="10" t="s">
        <v>811</v>
      </c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10"/>
      <c r="Y6" s="21">
        <v>639900</v>
      </c>
      <c r="Z6" s="12">
        <v>0</v>
      </c>
    </row>
    <row r="7" spans="1:27" s="3" customFormat="1" ht="18" customHeight="1" x14ac:dyDescent="0.25">
      <c r="A7" s="8">
        <v>3</v>
      </c>
      <c r="B7" s="24">
        <v>2007007</v>
      </c>
      <c r="C7" s="9" t="s">
        <v>281</v>
      </c>
      <c r="D7" s="10">
        <v>1992</v>
      </c>
      <c r="E7" s="10" t="s">
        <v>3</v>
      </c>
      <c r="F7" s="10" t="s">
        <v>7</v>
      </c>
      <c r="G7" s="11" t="s">
        <v>861</v>
      </c>
      <c r="H7" s="11" t="s">
        <v>859</v>
      </c>
      <c r="I7" s="10" t="s">
        <v>811</v>
      </c>
      <c r="J7" s="10"/>
      <c r="K7" s="10"/>
      <c r="L7" s="10"/>
      <c r="M7" s="10" t="s">
        <v>811</v>
      </c>
      <c r="N7" s="10" t="s">
        <v>811</v>
      </c>
      <c r="O7" s="10"/>
      <c r="P7" s="10" t="s">
        <v>811</v>
      </c>
      <c r="Q7" s="10" t="s">
        <v>811</v>
      </c>
      <c r="R7" s="10" t="s">
        <v>811</v>
      </c>
      <c r="S7" s="10" t="s">
        <v>811</v>
      </c>
      <c r="T7" s="10" t="s">
        <v>811</v>
      </c>
      <c r="U7" s="10" t="s">
        <v>811</v>
      </c>
      <c r="V7" s="10" t="s">
        <v>811</v>
      </c>
      <c r="W7" s="10" t="s">
        <v>811</v>
      </c>
      <c r="X7" s="10" t="s">
        <v>811</v>
      </c>
      <c r="Y7" s="21">
        <v>585400</v>
      </c>
      <c r="Z7" s="12">
        <v>0</v>
      </c>
    </row>
    <row r="8" spans="1:27" s="4" customFormat="1" x14ac:dyDescent="0.25">
      <c r="A8" s="131" t="s">
        <v>812</v>
      </c>
      <c r="B8" s="132"/>
      <c r="C8" s="132"/>
      <c r="D8" s="132"/>
      <c r="E8" s="132"/>
      <c r="F8" s="132"/>
      <c r="G8" s="132"/>
      <c r="H8" s="133"/>
      <c r="I8" s="16">
        <f t="shared" ref="I8:X8" si="0">COUNTIF(I5:I7,"x")</f>
        <v>3</v>
      </c>
      <c r="J8" s="16">
        <f t="shared" si="0"/>
        <v>2</v>
      </c>
      <c r="K8" s="16">
        <f t="shared" si="0"/>
        <v>2</v>
      </c>
      <c r="L8" s="16">
        <f t="shared" si="0"/>
        <v>2</v>
      </c>
      <c r="M8" s="16">
        <f t="shared" si="0"/>
        <v>3</v>
      </c>
      <c r="N8" s="16">
        <f t="shared" si="0"/>
        <v>3</v>
      </c>
      <c r="O8" s="16">
        <f t="shared" si="0"/>
        <v>0</v>
      </c>
      <c r="P8" s="16">
        <f t="shared" si="0"/>
        <v>3</v>
      </c>
      <c r="Q8" s="16">
        <f t="shared" si="0"/>
        <v>3</v>
      </c>
      <c r="R8" s="16">
        <f t="shared" si="0"/>
        <v>3</v>
      </c>
      <c r="S8" s="16">
        <f t="shared" si="0"/>
        <v>3</v>
      </c>
      <c r="T8" s="16">
        <f t="shared" si="0"/>
        <v>2</v>
      </c>
      <c r="U8" s="16">
        <f t="shared" si="0"/>
        <v>3</v>
      </c>
      <c r="V8" s="16">
        <f t="shared" si="0"/>
        <v>3</v>
      </c>
      <c r="W8" s="16">
        <f t="shared" si="0"/>
        <v>3</v>
      </c>
      <c r="X8" s="16">
        <f t="shared" si="0"/>
        <v>1</v>
      </c>
      <c r="Y8" s="21">
        <f>SUMIF(I8:X8,"x",I$5:$X7)</f>
        <v>0</v>
      </c>
      <c r="Z8" s="17"/>
      <c r="AA8" s="3"/>
    </row>
    <row r="9" spans="1:27" s="4" customFormat="1" x14ac:dyDescent="0.25">
      <c r="A9" s="131" t="s">
        <v>813</v>
      </c>
      <c r="B9" s="132"/>
      <c r="C9" s="132"/>
      <c r="D9" s="132"/>
      <c r="E9" s="132"/>
      <c r="F9" s="132"/>
      <c r="G9" s="132"/>
      <c r="H9" s="133"/>
      <c r="I9" s="18">
        <v>66500</v>
      </c>
      <c r="J9" s="18">
        <v>0</v>
      </c>
      <c r="K9" s="18"/>
      <c r="L9" s="18">
        <v>54500</v>
      </c>
      <c r="M9" s="18">
        <v>44800</v>
      </c>
      <c r="N9" s="18">
        <v>16000</v>
      </c>
      <c r="O9" s="18">
        <v>112500</v>
      </c>
      <c r="P9" s="18">
        <v>52600</v>
      </c>
      <c r="Q9" s="18">
        <v>49000</v>
      </c>
      <c r="R9" s="18">
        <v>60000</v>
      </c>
      <c r="S9" s="18">
        <v>35000</v>
      </c>
      <c r="T9" s="18">
        <v>66500</v>
      </c>
      <c r="U9" s="18">
        <v>80000</v>
      </c>
      <c r="V9" s="18">
        <v>80000</v>
      </c>
      <c r="W9" s="18">
        <v>35000</v>
      </c>
      <c r="X9" s="18">
        <v>0</v>
      </c>
      <c r="Y9" s="21">
        <f>SUMIF(I9:X9,"x",I$5:$X8)</f>
        <v>0</v>
      </c>
      <c r="Z9" s="17"/>
      <c r="AA9" s="3"/>
    </row>
    <row r="10" spans="1:27" s="4" customFormat="1" x14ac:dyDescent="0.25">
      <c r="A10" s="134" t="s">
        <v>814</v>
      </c>
      <c r="B10" s="135"/>
      <c r="C10" s="135"/>
      <c r="D10" s="135"/>
      <c r="E10" s="135"/>
      <c r="F10" s="135"/>
      <c r="G10" s="135"/>
      <c r="H10" s="136"/>
      <c r="I10" s="19">
        <f t="shared" ref="I10:X10" si="1">I9*I8</f>
        <v>199500</v>
      </c>
      <c r="J10" s="19">
        <f t="shared" si="1"/>
        <v>0</v>
      </c>
      <c r="K10" s="19">
        <f t="shared" si="1"/>
        <v>0</v>
      </c>
      <c r="L10" s="19">
        <f t="shared" si="1"/>
        <v>109000</v>
      </c>
      <c r="M10" s="19">
        <f t="shared" si="1"/>
        <v>134400</v>
      </c>
      <c r="N10" s="19">
        <f t="shared" si="1"/>
        <v>48000</v>
      </c>
      <c r="O10" s="19">
        <f t="shared" si="1"/>
        <v>0</v>
      </c>
      <c r="P10" s="19">
        <f t="shared" si="1"/>
        <v>157800</v>
      </c>
      <c r="Q10" s="19">
        <f t="shared" si="1"/>
        <v>147000</v>
      </c>
      <c r="R10" s="19">
        <f t="shared" si="1"/>
        <v>180000</v>
      </c>
      <c r="S10" s="19">
        <f t="shared" si="1"/>
        <v>105000</v>
      </c>
      <c r="T10" s="19">
        <f t="shared" si="1"/>
        <v>133000</v>
      </c>
      <c r="U10" s="19">
        <f t="shared" si="1"/>
        <v>240000</v>
      </c>
      <c r="V10" s="19">
        <f t="shared" si="1"/>
        <v>240000</v>
      </c>
      <c r="W10" s="19">
        <f t="shared" si="1"/>
        <v>105000</v>
      </c>
      <c r="X10" s="19">
        <f t="shared" si="1"/>
        <v>0</v>
      </c>
      <c r="Y10" s="22">
        <f>SUM(Y5:Y9)</f>
        <v>1798700</v>
      </c>
      <c r="Z10" s="20"/>
    </row>
    <row r="11" spans="1:27" ht="15.75" customHeight="1" x14ac:dyDescent="0.25"/>
  </sheetData>
  <mergeCells count="13">
    <mergeCell ref="A1:Y1"/>
    <mergeCell ref="I3:Z3"/>
    <mergeCell ref="A8:H8"/>
    <mergeCell ref="A9:H9"/>
    <mergeCell ref="A10:H10"/>
    <mergeCell ref="A3:A4"/>
    <mergeCell ref="B3:B4"/>
    <mergeCell ref="C3:C4"/>
    <mergeCell ref="D3:D4"/>
    <mergeCell ref="E3:E4"/>
    <mergeCell ref="F3:F4"/>
    <mergeCell ref="G3:G4"/>
    <mergeCell ref="H3:H4"/>
  </mergeCells>
  <conditionalFormatting sqref="B3">
    <cfRule type="duplicateValues" dxfId="76" priority="2"/>
  </conditionalFormatting>
  <conditionalFormatting sqref="B11:B482">
    <cfRule type="duplicateValues" dxfId="75" priority="3"/>
  </conditionalFormatting>
  <conditionalFormatting sqref="B11:B1048576 B3 B5:B7">
    <cfRule type="duplicateValues" dxfId="74" priority="4"/>
  </conditionalFormatting>
  <conditionalFormatting sqref="F5:F7">
    <cfRule type="uniqueValues" dxfId="73" priority="5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A713-6713-42C7-8B3F-B58F57A667A1}">
  <dimension ref="A1:Y10"/>
  <sheetViews>
    <sheetView workbookViewId="0">
      <pane xSplit="7" ySplit="8" topLeftCell="R9" activePane="bottomRight" state="frozen"/>
      <selection activeCell="G15" sqref="G15"/>
      <selection pane="topRight" activeCell="G15" sqref="G15"/>
      <selection pane="bottomLeft" activeCell="G15" sqref="G15"/>
      <selection pane="bottomRight" activeCell="H5" sqref="H5"/>
    </sheetView>
  </sheetViews>
  <sheetFormatPr defaultRowHeight="15" x14ac:dyDescent="0.25"/>
  <cols>
    <col min="1" max="1" width="5.7109375" style="2" customWidth="1"/>
    <col min="2" max="2" width="11.140625" style="25" customWidth="1"/>
    <col min="3" max="3" width="22.42578125" style="1" bestFit="1" customWidth="1"/>
    <col min="4" max="4" width="6.7109375" style="2" customWidth="1"/>
    <col min="5" max="5" width="6.140625" style="2" customWidth="1"/>
    <col min="6" max="6" width="9.42578125" style="1" bestFit="1" customWidth="1"/>
    <col min="7" max="7" width="23.140625" style="5" bestFit="1" customWidth="1"/>
    <col min="8" max="8" width="45.5703125" style="5" bestFit="1" customWidth="1"/>
    <col min="9" max="9" width="10.5703125" style="2" customWidth="1"/>
    <col min="10" max="11" width="7" style="2" customWidth="1"/>
    <col min="12" max="15" width="12" style="2" bestFit="1" customWidth="1"/>
    <col min="16" max="16" width="13" style="2" bestFit="1" customWidth="1"/>
    <col min="17" max="17" width="12" style="2" bestFit="1" customWidth="1"/>
    <col min="18" max="18" width="13" style="2" bestFit="1" customWidth="1"/>
    <col min="19" max="19" width="12" style="2" bestFit="1" customWidth="1"/>
    <col min="20" max="22" width="13" style="2" bestFit="1" customWidth="1"/>
    <col min="23" max="23" width="12" style="2" bestFit="1" customWidth="1"/>
    <col min="24" max="24" width="14.28515625" style="23" bestFit="1" customWidth="1"/>
    <col min="25" max="25" width="6.7109375" style="5" bestFit="1" customWidth="1"/>
    <col min="26" max="16384" width="9.140625" style="1"/>
  </cols>
  <sheetData>
    <row r="1" spans="1:25" s="37" customFormat="1" ht="19.5" x14ac:dyDescent="0.3">
      <c r="A1" s="147" t="s">
        <v>899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36"/>
    </row>
    <row r="2" spans="1:25" s="37" customFormat="1" ht="19.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75" t="s">
        <v>900</v>
      </c>
      <c r="V2" s="36"/>
      <c r="W2" s="36"/>
      <c r="X2" s="36"/>
      <c r="Y2" s="36"/>
    </row>
    <row r="3" spans="1:25" ht="17.25" customHeight="1" x14ac:dyDescent="0.25">
      <c r="A3" s="149" t="s">
        <v>0</v>
      </c>
      <c r="B3" s="150" t="s">
        <v>780</v>
      </c>
      <c r="C3" s="149" t="s">
        <v>1</v>
      </c>
      <c r="D3" s="149" t="s">
        <v>781</v>
      </c>
      <c r="E3" s="149" t="s">
        <v>2</v>
      </c>
      <c r="F3" s="151" t="s">
        <v>785</v>
      </c>
      <c r="G3" s="149" t="s">
        <v>896</v>
      </c>
      <c r="H3" s="149" t="s">
        <v>897</v>
      </c>
      <c r="I3" s="148" t="s">
        <v>786</v>
      </c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</row>
    <row r="4" spans="1:25" s="6" customFormat="1" ht="51" x14ac:dyDescent="0.25">
      <c r="A4" s="149"/>
      <c r="B4" s="150"/>
      <c r="C4" s="149"/>
      <c r="D4" s="149"/>
      <c r="E4" s="149"/>
      <c r="F4" s="151"/>
      <c r="G4" s="149"/>
      <c r="H4" s="149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795</v>
      </c>
      <c r="Q4" s="44" t="s">
        <v>797</v>
      </c>
      <c r="R4" s="44" t="s">
        <v>798</v>
      </c>
      <c r="S4" s="44" t="s">
        <v>799</v>
      </c>
      <c r="T4" s="44" t="s">
        <v>800</v>
      </c>
      <c r="U4" s="44" t="s">
        <v>815</v>
      </c>
      <c r="V4" s="44" t="s">
        <v>801</v>
      </c>
      <c r="W4" s="44" t="s">
        <v>802</v>
      </c>
      <c r="X4" s="45" t="s">
        <v>810</v>
      </c>
      <c r="Y4" s="46" t="s">
        <v>782</v>
      </c>
    </row>
    <row r="5" spans="1:25" s="3" customFormat="1" ht="18" customHeight="1" x14ac:dyDescent="0.25">
      <c r="A5" s="8">
        <v>1</v>
      </c>
      <c r="B5" s="24">
        <v>2105118</v>
      </c>
      <c r="C5" s="9" t="s">
        <v>261</v>
      </c>
      <c r="D5" s="10">
        <v>1997</v>
      </c>
      <c r="E5" s="10" t="s">
        <v>5</v>
      </c>
      <c r="F5" s="10" t="s">
        <v>7</v>
      </c>
      <c r="G5" s="11" t="s">
        <v>840</v>
      </c>
      <c r="H5" s="11" t="s">
        <v>845</v>
      </c>
      <c r="I5" s="10" t="s">
        <v>811</v>
      </c>
      <c r="J5" s="10" t="s">
        <v>811</v>
      </c>
      <c r="K5" s="10" t="s">
        <v>811</v>
      </c>
      <c r="L5" s="10"/>
      <c r="M5" s="10" t="s">
        <v>811</v>
      </c>
      <c r="N5" s="10" t="s">
        <v>811</v>
      </c>
      <c r="O5" s="10" t="s">
        <v>811</v>
      </c>
      <c r="P5" s="10" t="s">
        <v>811</v>
      </c>
      <c r="Q5" s="10" t="s">
        <v>811</v>
      </c>
      <c r="R5" s="10" t="s">
        <v>811</v>
      </c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21">
        <v>639900</v>
      </c>
      <c r="Y5" s="12">
        <v>0</v>
      </c>
    </row>
    <row r="6" spans="1:25" s="3" customFormat="1" ht="18" customHeight="1" x14ac:dyDescent="0.25">
      <c r="A6" s="8">
        <f t="shared" ref="A6" si="0">A5+1</f>
        <v>2</v>
      </c>
      <c r="B6" s="24">
        <v>2105117</v>
      </c>
      <c r="C6" s="9" t="s">
        <v>262</v>
      </c>
      <c r="D6" s="10">
        <v>1991</v>
      </c>
      <c r="E6" s="10" t="s">
        <v>5</v>
      </c>
      <c r="F6" s="10" t="s">
        <v>7</v>
      </c>
      <c r="G6" s="11" t="s">
        <v>840</v>
      </c>
      <c r="H6" s="11" t="s">
        <v>845</v>
      </c>
      <c r="I6" s="10" t="s">
        <v>811</v>
      </c>
      <c r="J6" s="10" t="s">
        <v>811</v>
      </c>
      <c r="K6" s="10" t="s">
        <v>811</v>
      </c>
      <c r="L6" s="10" t="s">
        <v>811</v>
      </c>
      <c r="M6" s="10" t="s">
        <v>811</v>
      </c>
      <c r="N6" s="10" t="s">
        <v>811</v>
      </c>
      <c r="O6" s="10" t="s">
        <v>811</v>
      </c>
      <c r="P6" s="10" t="s">
        <v>811</v>
      </c>
      <c r="Q6" s="10" t="s">
        <v>811</v>
      </c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21">
        <v>744900</v>
      </c>
      <c r="Y6" s="12">
        <v>0</v>
      </c>
    </row>
    <row r="7" spans="1:25" s="4" customFormat="1" x14ac:dyDescent="0.25">
      <c r="A7" s="131" t="s">
        <v>812</v>
      </c>
      <c r="B7" s="132"/>
      <c r="C7" s="132"/>
      <c r="D7" s="132"/>
      <c r="E7" s="132"/>
      <c r="F7" s="132"/>
      <c r="G7" s="132"/>
      <c r="H7" s="133"/>
      <c r="I7" s="16">
        <f t="shared" ref="I7:W7" si="1">COUNTIF(I5:I6,"x")</f>
        <v>2</v>
      </c>
      <c r="J7" s="16">
        <f t="shared" si="1"/>
        <v>2</v>
      </c>
      <c r="K7" s="16">
        <f t="shared" si="1"/>
        <v>2</v>
      </c>
      <c r="L7" s="16">
        <f t="shared" si="1"/>
        <v>1</v>
      </c>
      <c r="M7" s="16">
        <f t="shared" si="1"/>
        <v>2</v>
      </c>
      <c r="N7" s="16">
        <f t="shared" si="1"/>
        <v>2</v>
      </c>
      <c r="O7" s="16">
        <f t="shared" si="1"/>
        <v>2</v>
      </c>
      <c r="P7" s="16">
        <f t="shared" si="1"/>
        <v>2</v>
      </c>
      <c r="Q7" s="16">
        <f t="shared" si="1"/>
        <v>2</v>
      </c>
      <c r="R7" s="16">
        <f t="shared" si="1"/>
        <v>2</v>
      </c>
      <c r="S7" s="16">
        <f t="shared" si="1"/>
        <v>2</v>
      </c>
      <c r="T7" s="16">
        <f t="shared" si="1"/>
        <v>2</v>
      </c>
      <c r="U7" s="16">
        <f t="shared" si="1"/>
        <v>2</v>
      </c>
      <c r="V7" s="16">
        <f t="shared" si="1"/>
        <v>2</v>
      </c>
      <c r="W7" s="16">
        <f t="shared" si="1"/>
        <v>2</v>
      </c>
      <c r="X7" s="21">
        <v>0</v>
      </c>
      <c r="Y7" s="17"/>
    </row>
    <row r="8" spans="1:25" s="4" customFormat="1" x14ac:dyDescent="0.25">
      <c r="A8" s="131" t="s">
        <v>813</v>
      </c>
      <c r="B8" s="132"/>
      <c r="C8" s="132"/>
      <c r="D8" s="132"/>
      <c r="E8" s="132"/>
      <c r="F8" s="132"/>
      <c r="G8" s="132"/>
      <c r="H8" s="133"/>
      <c r="I8" s="18">
        <v>66500</v>
      </c>
      <c r="J8" s="18">
        <v>0</v>
      </c>
      <c r="K8" s="18"/>
      <c r="L8" s="18">
        <v>105000</v>
      </c>
      <c r="M8" s="18">
        <v>54500</v>
      </c>
      <c r="N8" s="18">
        <v>44800</v>
      </c>
      <c r="O8" s="18">
        <v>16000</v>
      </c>
      <c r="P8" s="18">
        <v>52600</v>
      </c>
      <c r="Q8" s="18">
        <v>49000</v>
      </c>
      <c r="R8" s="18">
        <v>60000</v>
      </c>
      <c r="S8" s="18">
        <v>35000</v>
      </c>
      <c r="T8" s="18">
        <v>66500</v>
      </c>
      <c r="U8" s="18">
        <v>80000</v>
      </c>
      <c r="V8" s="18">
        <v>80000</v>
      </c>
      <c r="W8" s="18">
        <v>35000</v>
      </c>
      <c r="X8" s="21">
        <v>0</v>
      </c>
      <c r="Y8" s="17"/>
    </row>
    <row r="9" spans="1:25" s="4" customFormat="1" x14ac:dyDescent="0.25">
      <c r="A9" s="134" t="s">
        <v>814</v>
      </c>
      <c r="B9" s="135"/>
      <c r="C9" s="135"/>
      <c r="D9" s="135"/>
      <c r="E9" s="135"/>
      <c r="F9" s="135"/>
      <c r="G9" s="135"/>
      <c r="H9" s="136"/>
      <c r="I9" s="19">
        <f t="shared" ref="I9:W9" si="2">I8*I7</f>
        <v>133000</v>
      </c>
      <c r="J9" s="19">
        <f t="shared" si="2"/>
        <v>0</v>
      </c>
      <c r="K9" s="19">
        <f t="shared" si="2"/>
        <v>0</v>
      </c>
      <c r="L9" s="19">
        <f t="shared" si="2"/>
        <v>105000</v>
      </c>
      <c r="M9" s="19">
        <f t="shared" si="2"/>
        <v>109000</v>
      </c>
      <c r="N9" s="19">
        <f t="shared" si="2"/>
        <v>89600</v>
      </c>
      <c r="O9" s="19">
        <f t="shared" si="2"/>
        <v>32000</v>
      </c>
      <c r="P9" s="19">
        <f t="shared" si="2"/>
        <v>105200</v>
      </c>
      <c r="Q9" s="19">
        <f t="shared" si="2"/>
        <v>98000</v>
      </c>
      <c r="R9" s="19">
        <f t="shared" si="2"/>
        <v>120000</v>
      </c>
      <c r="S9" s="19">
        <f t="shared" si="2"/>
        <v>70000</v>
      </c>
      <c r="T9" s="19">
        <f t="shared" si="2"/>
        <v>133000</v>
      </c>
      <c r="U9" s="19">
        <f t="shared" si="2"/>
        <v>160000</v>
      </c>
      <c r="V9" s="19">
        <f t="shared" si="2"/>
        <v>160000</v>
      </c>
      <c r="W9" s="19">
        <f t="shared" si="2"/>
        <v>70000</v>
      </c>
      <c r="X9" s="22">
        <f>SUM(I9:W9)</f>
        <v>1384800</v>
      </c>
      <c r="Y9" s="20"/>
    </row>
    <row r="10" spans="1:25" ht="15.75" customHeight="1" x14ac:dyDescent="0.25"/>
  </sheetData>
  <mergeCells count="13">
    <mergeCell ref="A7:H7"/>
    <mergeCell ref="A8:H8"/>
    <mergeCell ref="A9:H9"/>
    <mergeCell ref="A1:X1"/>
    <mergeCell ref="A3:A4"/>
    <mergeCell ref="B3:B4"/>
    <mergeCell ref="C3:C4"/>
    <mergeCell ref="D3:D4"/>
    <mergeCell ref="E3:E4"/>
    <mergeCell ref="F3:F4"/>
    <mergeCell ref="G3:G4"/>
    <mergeCell ref="H3:H4"/>
    <mergeCell ref="I3:Y3"/>
  </mergeCells>
  <conditionalFormatting sqref="B3">
    <cfRule type="duplicateValues" dxfId="72" priority="1"/>
  </conditionalFormatting>
  <conditionalFormatting sqref="B10:B481">
    <cfRule type="duplicateValues" dxfId="71" priority="3"/>
  </conditionalFormatting>
  <conditionalFormatting sqref="B10:B1048576 B5:B6 B3">
    <cfRule type="duplicateValues" dxfId="70" priority="4"/>
  </conditionalFormatting>
  <conditionalFormatting sqref="F5:F6">
    <cfRule type="uniqueValues" dxfId="69" priority="10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5493-EBA5-493A-9DC8-8400837277FF}">
  <dimension ref="A1:Z12"/>
  <sheetViews>
    <sheetView workbookViewId="0">
      <pane xSplit="7" ySplit="5" topLeftCell="S6" activePane="bottomRight" state="frozen"/>
      <selection activeCell="G15" sqref="G15"/>
      <selection pane="topRight" activeCell="G15" sqref="G15"/>
      <selection pane="bottomLeft" activeCell="G15" sqref="G15"/>
      <selection pane="bottomRight" activeCell="H6" sqref="H6"/>
    </sheetView>
  </sheetViews>
  <sheetFormatPr defaultRowHeight="15" x14ac:dyDescent="0.25"/>
  <cols>
    <col min="1" max="1" width="5.7109375" style="2" customWidth="1"/>
    <col min="2" max="2" width="11.140625" style="25" customWidth="1"/>
    <col min="3" max="3" width="23.85546875" style="1" bestFit="1" customWidth="1"/>
    <col min="4" max="4" width="6.7109375" style="2" customWidth="1"/>
    <col min="5" max="5" width="6.140625" style="2" customWidth="1"/>
    <col min="6" max="6" width="9.7109375" style="1" customWidth="1"/>
    <col min="7" max="7" width="23.140625" style="5" bestFit="1" customWidth="1"/>
    <col min="8" max="8" width="39.140625" style="5" bestFit="1" customWidth="1"/>
    <col min="9" max="9" width="13.5703125" style="2" bestFit="1" customWidth="1"/>
    <col min="10" max="10" width="5.42578125" style="2" bestFit="1" customWidth="1"/>
    <col min="11" max="11" width="5.140625" style="2" bestFit="1" customWidth="1"/>
    <col min="12" max="12" width="9" style="2" bestFit="1" customWidth="1"/>
    <col min="13" max="13" width="11.42578125" style="2" bestFit="1" customWidth="1"/>
    <col min="14" max="14" width="9" style="2" bestFit="1" customWidth="1"/>
    <col min="15" max="16" width="11.28515625" style="2" bestFit="1" customWidth="1"/>
    <col min="17" max="17" width="11" style="2" bestFit="1" customWidth="1"/>
    <col min="18" max="18" width="12.140625" style="2" bestFit="1" customWidth="1"/>
    <col min="19" max="19" width="11.85546875" style="2" bestFit="1" customWidth="1"/>
    <col min="20" max="20" width="10.42578125" style="2" bestFit="1" customWidth="1"/>
    <col min="21" max="22" width="12.42578125" style="2" bestFit="1" customWidth="1"/>
    <col min="23" max="23" width="10.5703125" style="2" bestFit="1" customWidth="1"/>
    <col min="24" max="24" width="10.5703125" style="23" bestFit="1" customWidth="1"/>
    <col min="25" max="25" width="7" style="5" bestFit="1" customWidth="1"/>
    <col min="26" max="26" width="17.28515625" style="1" bestFit="1" customWidth="1"/>
    <col min="27" max="16384" width="9.140625" style="1"/>
  </cols>
  <sheetData>
    <row r="1" spans="1:26" s="37" customFormat="1" ht="19.5" x14ac:dyDescent="0.3">
      <c r="A1" s="147" t="s">
        <v>899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36"/>
    </row>
    <row r="2" spans="1:26" s="37" customFormat="1" ht="19.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76" t="s">
        <v>900</v>
      </c>
      <c r="V2" s="36"/>
      <c r="W2" s="36"/>
      <c r="X2" s="36"/>
      <c r="Y2" s="36"/>
    </row>
    <row r="3" spans="1:26" ht="17.25" customHeight="1" x14ac:dyDescent="0.25">
      <c r="A3" s="149" t="s">
        <v>0</v>
      </c>
      <c r="B3" s="150" t="s">
        <v>780</v>
      </c>
      <c r="C3" s="149" t="s">
        <v>1</v>
      </c>
      <c r="D3" s="149" t="s">
        <v>781</v>
      </c>
      <c r="E3" s="149" t="s">
        <v>2</v>
      </c>
      <c r="F3" s="151" t="s">
        <v>785</v>
      </c>
      <c r="G3" s="149" t="s">
        <v>896</v>
      </c>
      <c r="H3" s="149" t="s">
        <v>897</v>
      </c>
      <c r="I3" s="148" t="s">
        <v>786</v>
      </c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</row>
    <row r="4" spans="1:26" s="6" customFormat="1" ht="78" customHeight="1" x14ac:dyDescent="0.25">
      <c r="A4" s="149"/>
      <c r="B4" s="150"/>
      <c r="C4" s="149"/>
      <c r="D4" s="149"/>
      <c r="E4" s="149"/>
      <c r="F4" s="151"/>
      <c r="G4" s="149"/>
      <c r="H4" s="149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795</v>
      </c>
      <c r="Q4" s="44" t="s">
        <v>797</v>
      </c>
      <c r="R4" s="44" t="s">
        <v>798</v>
      </c>
      <c r="S4" s="44" t="s">
        <v>799</v>
      </c>
      <c r="T4" s="44" t="s">
        <v>800</v>
      </c>
      <c r="U4" s="44" t="s">
        <v>815</v>
      </c>
      <c r="V4" s="44" t="s">
        <v>801</v>
      </c>
      <c r="W4" s="44" t="s">
        <v>802</v>
      </c>
      <c r="X4" s="45" t="s">
        <v>810</v>
      </c>
      <c r="Y4" s="46" t="s">
        <v>782</v>
      </c>
    </row>
    <row r="5" spans="1:26" s="3" customFormat="1" ht="18" customHeight="1" x14ac:dyDescent="0.25">
      <c r="A5" s="8">
        <v>1</v>
      </c>
      <c r="B5" s="24">
        <v>710062</v>
      </c>
      <c r="C5" s="9" t="s">
        <v>263</v>
      </c>
      <c r="D5" s="10">
        <v>1982</v>
      </c>
      <c r="E5" s="10" t="s">
        <v>3</v>
      </c>
      <c r="F5" s="10" t="s">
        <v>7</v>
      </c>
      <c r="G5" s="11" t="s">
        <v>840</v>
      </c>
      <c r="H5" s="11" t="s">
        <v>846</v>
      </c>
      <c r="I5" s="10" t="s">
        <v>811</v>
      </c>
      <c r="J5" s="10"/>
      <c r="K5" s="10"/>
      <c r="L5" s="10"/>
      <c r="M5" s="10"/>
      <c r="N5" s="10" t="s">
        <v>811</v>
      </c>
      <c r="O5" s="10" t="s">
        <v>811</v>
      </c>
      <c r="P5" s="10" t="s">
        <v>811</v>
      </c>
      <c r="Q5" s="10" t="s">
        <v>811</v>
      </c>
      <c r="R5" s="10" t="s">
        <v>811</v>
      </c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21">
        <v>585400</v>
      </c>
      <c r="Y5" s="12">
        <v>0</v>
      </c>
    </row>
    <row r="6" spans="1:26" s="3" customFormat="1" ht="18" customHeight="1" x14ac:dyDescent="0.25">
      <c r="A6" s="8">
        <f t="shared" ref="A6:A8" si="0">A5+1</f>
        <v>2</v>
      </c>
      <c r="B6" s="24">
        <v>2203364</v>
      </c>
      <c r="C6" s="9" t="s">
        <v>264</v>
      </c>
      <c r="D6" s="10">
        <v>1995</v>
      </c>
      <c r="E6" s="10" t="s">
        <v>5</v>
      </c>
      <c r="F6" s="14" t="s">
        <v>7</v>
      </c>
      <c r="G6" s="11" t="s">
        <v>840</v>
      </c>
      <c r="H6" s="11" t="s">
        <v>846</v>
      </c>
      <c r="I6" s="10" t="s">
        <v>811</v>
      </c>
      <c r="J6" s="10" t="s">
        <v>811</v>
      </c>
      <c r="K6" s="10" t="s">
        <v>811</v>
      </c>
      <c r="L6" s="10"/>
      <c r="M6" s="10" t="s">
        <v>811</v>
      </c>
      <c r="N6" s="10" t="s">
        <v>811</v>
      </c>
      <c r="O6" s="10" t="s">
        <v>811</v>
      </c>
      <c r="P6" s="10" t="s">
        <v>811</v>
      </c>
      <c r="Q6" s="10" t="s">
        <v>811</v>
      </c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21">
        <v>639900</v>
      </c>
      <c r="Y6" s="15" t="s">
        <v>771</v>
      </c>
    </row>
    <row r="7" spans="1:26" s="3" customFormat="1" ht="18" customHeight="1" x14ac:dyDescent="0.25">
      <c r="A7" s="8">
        <f t="shared" si="0"/>
        <v>3</v>
      </c>
      <c r="B7" s="24">
        <v>1108037</v>
      </c>
      <c r="C7" s="9" t="s">
        <v>265</v>
      </c>
      <c r="D7" s="10">
        <v>1989</v>
      </c>
      <c r="E7" s="10" t="s">
        <v>3</v>
      </c>
      <c r="F7" s="10" t="s">
        <v>7</v>
      </c>
      <c r="G7" s="11" t="s">
        <v>840</v>
      </c>
      <c r="H7" s="11" t="s">
        <v>846</v>
      </c>
      <c r="I7" s="10" t="s">
        <v>811</v>
      </c>
      <c r="J7" s="10"/>
      <c r="K7" s="10"/>
      <c r="L7" s="10"/>
      <c r="M7" s="10"/>
      <c r="N7" s="10" t="s">
        <v>811</v>
      </c>
      <c r="O7" s="10" t="s">
        <v>811</v>
      </c>
      <c r="P7" s="10" t="s">
        <v>811</v>
      </c>
      <c r="Q7" s="10" t="s">
        <v>811</v>
      </c>
      <c r="R7" s="10" t="s">
        <v>811</v>
      </c>
      <c r="S7" s="10" t="s">
        <v>811</v>
      </c>
      <c r="T7" s="10" t="s">
        <v>811</v>
      </c>
      <c r="U7" s="10" t="s">
        <v>811</v>
      </c>
      <c r="V7" s="10" t="s">
        <v>811</v>
      </c>
      <c r="W7" s="10" t="s">
        <v>811</v>
      </c>
      <c r="X7" s="21">
        <v>585400</v>
      </c>
      <c r="Y7" s="12">
        <v>0</v>
      </c>
    </row>
    <row r="8" spans="1:26" s="3" customFormat="1" ht="18" customHeight="1" x14ac:dyDescent="0.25">
      <c r="A8" s="8">
        <f t="shared" si="0"/>
        <v>4</v>
      </c>
      <c r="B8" s="24">
        <v>1602158</v>
      </c>
      <c r="C8" s="9" t="s">
        <v>266</v>
      </c>
      <c r="D8" s="10">
        <v>1991</v>
      </c>
      <c r="E8" s="10" t="s">
        <v>5</v>
      </c>
      <c r="F8" s="10" t="s">
        <v>7</v>
      </c>
      <c r="G8" s="11" t="s">
        <v>840</v>
      </c>
      <c r="H8" s="11" t="s">
        <v>846</v>
      </c>
      <c r="I8" s="10" t="s">
        <v>811</v>
      </c>
      <c r="J8" s="10" t="s">
        <v>811</v>
      </c>
      <c r="K8" s="10" t="s">
        <v>811</v>
      </c>
      <c r="L8" s="10" t="s">
        <v>811</v>
      </c>
      <c r="M8" s="10" t="s">
        <v>811</v>
      </c>
      <c r="N8" s="10" t="s">
        <v>811</v>
      </c>
      <c r="O8" s="10" t="s">
        <v>811</v>
      </c>
      <c r="P8" s="10" t="s">
        <v>811</v>
      </c>
      <c r="Q8" s="10" t="s">
        <v>811</v>
      </c>
      <c r="R8" s="10" t="s">
        <v>811</v>
      </c>
      <c r="S8" s="10" t="s">
        <v>811</v>
      </c>
      <c r="T8" s="10" t="s">
        <v>811</v>
      </c>
      <c r="U8" s="10" t="s">
        <v>811</v>
      </c>
      <c r="V8" s="10" t="s">
        <v>811</v>
      </c>
      <c r="W8" s="10" t="s">
        <v>811</v>
      </c>
      <c r="X8" s="21">
        <v>744900</v>
      </c>
      <c r="Y8" s="12">
        <v>0</v>
      </c>
    </row>
    <row r="9" spans="1:26" s="4" customFormat="1" x14ac:dyDescent="0.25">
      <c r="A9" s="131" t="s">
        <v>812</v>
      </c>
      <c r="B9" s="132"/>
      <c r="C9" s="132"/>
      <c r="D9" s="132"/>
      <c r="E9" s="132"/>
      <c r="F9" s="132"/>
      <c r="G9" s="132"/>
      <c r="H9" s="133"/>
      <c r="I9" s="16">
        <f t="shared" ref="I9:W9" si="1">COUNTIF(I5:I8,"x")</f>
        <v>4</v>
      </c>
      <c r="J9" s="16">
        <f t="shared" si="1"/>
        <v>2</v>
      </c>
      <c r="K9" s="16">
        <f t="shared" si="1"/>
        <v>2</v>
      </c>
      <c r="L9" s="16">
        <f t="shared" si="1"/>
        <v>1</v>
      </c>
      <c r="M9" s="16">
        <f t="shared" si="1"/>
        <v>2</v>
      </c>
      <c r="N9" s="16">
        <f t="shared" si="1"/>
        <v>4</v>
      </c>
      <c r="O9" s="16">
        <f t="shared" si="1"/>
        <v>4</v>
      </c>
      <c r="P9" s="16">
        <f t="shared" si="1"/>
        <v>4</v>
      </c>
      <c r="Q9" s="16">
        <f t="shared" si="1"/>
        <v>4</v>
      </c>
      <c r="R9" s="16">
        <f t="shared" si="1"/>
        <v>4</v>
      </c>
      <c r="S9" s="16">
        <f t="shared" si="1"/>
        <v>4</v>
      </c>
      <c r="T9" s="16">
        <f t="shared" si="1"/>
        <v>4</v>
      </c>
      <c r="U9" s="16">
        <f t="shared" si="1"/>
        <v>4</v>
      </c>
      <c r="V9" s="16">
        <f t="shared" si="1"/>
        <v>4</v>
      </c>
      <c r="W9" s="16">
        <f t="shared" si="1"/>
        <v>4</v>
      </c>
      <c r="X9" s="21">
        <f>SUMIF(I9:W9,"x",I$5:$W8)</f>
        <v>0</v>
      </c>
      <c r="Y9" s="17"/>
      <c r="Z9" s="3"/>
    </row>
    <row r="10" spans="1:26" s="4" customFormat="1" x14ac:dyDescent="0.25">
      <c r="A10" s="131" t="s">
        <v>813</v>
      </c>
      <c r="B10" s="132"/>
      <c r="C10" s="132"/>
      <c r="D10" s="132"/>
      <c r="E10" s="132"/>
      <c r="F10" s="132"/>
      <c r="G10" s="132"/>
      <c r="H10" s="133"/>
      <c r="I10" s="18">
        <v>66500</v>
      </c>
      <c r="J10" s="18">
        <v>0</v>
      </c>
      <c r="K10" s="18"/>
      <c r="L10" s="18">
        <v>105000</v>
      </c>
      <c r="M10" s="18">
        <v>54500</v>
      </c>
      <c r="N10" s="18">
        <v>44800</v>
      </c>
      <c r="O10" s="18">
        <v>16000</v>
      </c>
      <c r="P10" s="18">
        <v>52600</v>
      </c>
      <c r="Q10" s="18">
        <v>49000</v>
      </c>
      <c r="R10" s="18">
        <v>60000</v>
      </c>
      <c r="S10" s="18">
        <v>35000</v>
      </c>
      <c r="T10" s="18">
        <v>66500</v>
      </c>
      <c r="U10" s="18">
        <v>80000</v>
      </c>
      <c r="V10" s="18">
        <v>80000</v>
      </c>
      <c r="W10" s="18">
        <v>35000</v>
      </c>
      <c r="X10" s="21">
        <f>SUMIF(I10:W10,"x",I$5:$W9)</f>
        <v>0</v>
      </c>
      <c r="Y10" s="17"/>
      <c r="Z10" s="3"/>
    </row>
    <row r="11" spans="1:26" s="4" customFormat="1" x14ac:dyDescent="0.25">
      <c r="A11" s="134" t="s">
        <v>814</v>
      </c>
      <c r="B11" s="135"/>
      <c r="C11" s="135"/>
      <c r="D11" s="135"/>
      <c r="E11" s="135"/>
      <c r="F11" s="135"/>
      <c r="G11" s="135"/>
      <c r="H11" s="136"/>
      <c r="I11" s="19">
        <f t="shared" ref="I11:W11" si="2">I10*I9</f>
        <v>266000</v>
      </c>
      <c r="J11" s="19">
        <f t="shared" si="2"/>
        <v>0</v>
      </c>
      <c r="K11" s="19">
        <f t="shared" si="2"/>
        <v>0</v>
      </c>
      <c r="L11" s="19">
        <f t="shared" si="2"/>
        <v>105000</v>
      </c>
      <c r="M11" s="19">
        <f t="shared" si="2"/>
        <v>109000</v>
      </c>
      <c r="N11" s="19">
        <f t="shared" si="2"/>
        <v>179200</v>
      </c>
      <c r="O11" s="19">
        <f t="shared" si="2"/>
        <v>64000</v>
      </c>
      <c r="P11" s="19">
        <f t="shared" si="2"/>
        <v>210400</v>
      </c>
      <c r="Q11" s="19">
        <f t="shared" si="2"/>
        <v>196000</v>
      </c>
      <c r="R11" s="19">
        <f t="shared" si="2"/>
        <v>240000</v>
      </c>
      <c r="S11" s="19">
        <f t="shared" si="2"/>
        <v>140000</v>
      </c>
      <c r="T11" s="19">
        <f t="shared" si="2"/>
        <v>266000</v>
      </c>
      <c r="U11" s="19">
        <f t="shared" si="2"/>
        <v>320000</v>
      </c>
      <c r="V11" s="19">
        <f t="shared" si="2"/>
        <v>320000</v>
      </c>
      <c r="W11" s="19">
        <f t="shared" si="2"/>
        <v>140000</v>
      </c>
      <c r="X11" s="22">
        <f>SUM(I11:W11)</f>
        <v>2555600</v>
      </c>
      <c r="Y11" s="20"/>
    </row>
    <row r="12" spans="1:26" ht="15.75" customHeight="1" x14ac:dyDescent="0.25"/>
  </sheetData>
  <mergeCells count="13">
    <mergeCell ref="A9:H9"/>
    <mergeCell ref="A10:H10"/>
    <mergeCell ref="A11:H11"/>
    <mergeCell ref="A1:X1"/>
    <mergeCell ref="A3:A4"/>
    <mergeCell ref="B3:B4"/>
    <mergeCell ref="C3:C4"/>
    <mergeCell ref="D3:D4"/>
    <mergeCell ref="E3:E4"/>
    <mergeCell ref="F3:F4"/>
    <mergeCell ref="G3:G4"/>
    <mergeCell ref="H3:H4"/>
    <mergeCell ref="I3:Y3"/>
  </mergeCells>
  <conditionalFormatting sqref="B3">
    <cfRule type="duplicateValues" dxfId="68" priority="1"/>
  </conditionalFormatting>
  <conditionalFormatting sqref="B12:B483">
    <cfRule type="duplicateValues" dxfId="67" priority="3"/>
  </conditionalFormatting>
  <conditionalFormatting sqref="B12:B1048576 B5:B8 B3">
    <cfRule type="duplicateValues" dxfId="66" priority="4"/>
  </conditionalFormatting>
  <conditionalFormatting sqref="F5:F8">
    <cfRule type="uniqueValues" dxfId="65" priority="113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4B6B-7CBE-4DCA-AF34-9B93CF681515}">
  <dimension ref="A1:AJ216"/>
  <sheetViews>
    <sheetView workbookViewId="0">
      <pane xSplit="7" ySplit="7" topLeftCell="AD211" activePane="bottomRight" state="frozen"/>
      <selection activeCell="G15" sqref="G15"/>
      <selection pane="topRight" activeCell="G15" sqref="G15"/>
      <selection pane="bottomLeft" activeCell="G15" sqref="G15"/>
      <selection pane="bottomRight" activeCell="H211" sqref="H211"/>
    </sheetView>
  </sheetViews>
  <sheetFormatPr defaultRowHeight="15" x14ac:dyDescent="0.25"/>
  <cols>
    <col min="1" max="1" width="5.7109375" style="2" customWidth="1"/>
    <col min="2" max="2" width="9" style="25" bestFit="1" customWidth="1"/>
    <col min="3" max="3" width="23.5703125" style="1" bestFit="1" customWidth="1"/>
    <col min="4" max="4" width="6.7109375" style="2" customWidth="1"/>
    <col min="5" max="5" width="6.140625" style="2" customWidth="1"/>
    <col min="6" max="6" width="9.7109375" style="1" customWidth="1"/>
    <col min="7" max="7" width="28" style="5" bestFit="1" customWidth="1"/>
    <col min="8" max="8" width="57.140625" style="5" customWidth="1"/>
    <col min="9" max="9" width="14" style="2" customWidth="1"/>
    <col min="10" max="11" width="7" style="2" customWidth="1"/>
    <col min="12" max="15" width="12" style="2" bestFit="1" customWidth="1"/>
    <col min="16" max="16" width="11.28515625" style="2" customWidth="1"/>
    <col min="17" max="17" width="13" style="2" bestFit="1" customWidth="1"/>
    <col min="18" max="18" width="12" style="2" bestFit="1" customWidth="1"/>
    <col min="19" max="19" width="13" style="2" bestFit="1" customWidth="1"/>
    <col min="20" max="20" width="12" style="2" bestFit="1" customWidth="1"/>
    <col min="21" max="23" width="13" style="2" bestFit="1" customWidth="1"/>
    <col min="24" max="25" width="12" style="2" bestFit="1" customWidth="1"/>
    <col min="26" max="26" width="11" style="2" bestFit="1" customWidth="1"/>
    <col min="27" max="27" width="8.85546875" style="2" bestFit="1" customWidth="1"/>
    <col min="28" max="30" width="12" style="2" bestFit="1" customWidth="1"/>
    <col min="31" max="32" width="11" style="2" bestFit="1" customWidth="1"/>
    <col min="33" max="33" width="12" style="2" bestFit="1" customWidth="1"/>
    <col min="34" max="34" width="14.28515625" style="23" bestFit="1" customWidth="1"/>
    <col min="35" max="35" width="18.140625" style="5" customWidth="1"/>
    <col min="36" max="36" width="17.28515625" style="1" bestFit="1" customWidth="1"/>
    <col min="37" max="16384" width="9.140625" style="1"/>
  </cols>
  <sheetData>
    <row r="1" spans="1:35" s="37" customFormat="1" ht="19.5" x14ac:dyDescent="0.3">
      <c r="A1" s="147" t="s">
        <v>899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36"/>
    </row>
    <row r="2" spans="1:35" s="37" customFormat="1" ht="19.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75" t="s">
        <v>900</v>
      </c>
      <c r="AG2" s="36"/>
      <c r="AH2" s="36"/>
      <c r="AI2" s="36"/>
    </row>
    <row r="3" spans="1:35" ht="17.25" customHeight="1" x14ac:dyDescent="0.25">
      <c r="A3" s="149" t="s">
        <v>0</v>
      </c>
      <c r="B3" s="150" t="s">
        <v>780</v>
      </c>
      <c r="C3" s="149" t="s">
        <v>1</v>
      </c>
      <c r="D3" s="149" t="s">
        <v>781</v>
      </c>
      <c r="E3" s="149" t="s">
        <v>2</v>
      </c>
      <c r="F3" s="151" t="s">
        <v>785</v>
      </c>
      <c r="G3" s="149" t="s">
        <v>896</v>
      </c>
      <c r="H3" s="149" t="s">
        <v>897</v>
      </c>
      <c r="I3" s="148" t="s">
        <v>786</v>
      </c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</row>
    <row r="4" spans="1:35" s="6" customFormat="1" ht="65.25" customHeight="1" x14ac:dyDescent="0.25">
      <c r="A4" s="149"/>
      <c r="B4" s="150"/>
      <c r="C4" s="149"/>
      <c r="D4" s="149"/>
      <c r="E4" s="149"/>
      <c r="F4" s="151"/>
      <c r="G4" s="149"/>
      <c r="H4" s="149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794</v>
      </c>
      <c r="Q4" s="44" t="s">
        <v>795</v>
      </c>
      <c r="R4" s="44" t="s">
        <v>797</v>
      </c>
      <c r="S4" s="44" t="s">
        <v>798</v>
      </c>
      <c r="T4" s="44" t="s">
        <v>799</v>
      </c>
      <c r="U4" s="44" t="s">
        <v>800</v>
      </c>
      <c r="V4" s="44" t="s">
        <v>815</v>
      </c>
      <c r="W4" s="44" t="s">
        <v>801</v>
      </c>
      <c r="X4" s="44" t="s">
        <v>802</v>
      </c>
      <c r="Y4" s="44" t="s">
        <v>803</v>
      </c>
      <c r="Z4" s="44" t="s">
        <v>804</v>
      </c>
      <c r="AA4" s="44" t="s">
        <v>816</v>
      </c>
      <c r="AB4" s="44" t="s">
        <v>805</v>
      </c>
      <c r="AC4" s="44" t="s">
        <v>806</v>
      </c>
      <c r="AD4" s="44" t="s">
        <v>807</v>
      </c>
      <c r="AE4" s="44" t="s">
        <v>808</v>
      </c>
      <c r="AF4" s="44" t="s">
        <v>809</v>
      </c>
      <c r="AG4" s="44" t="s">
        <v>817</v>
      </c>
      <c r="AH4" s="45" t="s">
        <v>810</v>
      </c>
      <c r="AI4" s="46" t="s">
        <v>782</v>
      </c>
    </row>
    <row r="5" spans="1:35" s="4" customFormat="1" ht="17.25" customHeight="1" x14ac:dyDescent="0.25">
      <c r="A5" s="35" t="s">
        <v>813</v>
      </c>
      <c r="B5" s="31"/>
      <c r="C5" s="26"/>
      <c r="D5" s="26"/>
      <c r="E5" s="26"/>
      <c r="F5" s="26"/>
      <c r="G5" s="27"/>
      <c r="H5" s="27"/>
      <c r="I5" s="28">
        <v>66500</v>
      </c>
      <c r="J5" s="28">
        <v>0</v>
      </c>
      <c r="K5" s="28"/>
      <c r="L5" s="28">
        <v>105000</v>
      </c>
      <c r="M5" s="28">
        <v>54500</v>
      </c>
      <c r="N5" s="28">
        <v>44800</v>
      </c>
      <c r="O5" s="28">
        <v>16000</v>
      </c>
      <c r="P5" s="28">
        <v>112500</v>
      </c>
      <c r="Q5" s="28">
        <v>52600</v>
      </c>
      <c r="R5" s="28">
        <v>49000</v>
      </c>
      <c r="S5" s="28">
        <v>60000</v>
      </c>
      <c r="T5" s="28">
        <v>35000</v>
      </c>
      <c r="U5" s="28">
        <v>66500</v>
      </c>
      <c r="V5" s="28">
        <v>80000</v>
      </c>
      <c r="W5" s="28">
        <v>80000</v>
      </c>
      <c r="X5" s="28">
        <v>35000</v>
      </c>
      <c r="Y5" s="28">
        <v>199500</v>
      </c>
      <c r="Z5" s="28">
        <v>24500</v>
      </c>
      <c r="AA5" s="28">
        <v>0</v>
      </c>
      <c r="AB5" s="28">
        <v>29900</v>
      </c>
      <c r="AC5" s="28">
        <v>76000</v>
      </c>
      <c r="AD5" s="28">
        <v>65800</v>
      </c>
      <c r="AE5" s="28">
        <v>80000</v>
      </c>
      <c r="AF5" s="28">
        <v>80000</v>
      </c>
      <c r="AG5" s="28">
        <v>55000</v>
      </c>
      <c r="AH5" s="29">
        <f>SUM(AH6:AH214)</f>
        <v>160011800</v>
      </c>
      <c r="AI5" s="30"/>
    </row>
    <row r="6" spans="1:35" s="3" customFormat="1" ht="18" customHeight="1" x14ac:dyDescent="0.25">
      <c r="A6" s="8">
        <v>1</v>
      </c>
      <c r="B6" s="24">
        <v>1503552</v>
      </c>
      <c r="C6" s="9" t="s">
        <v>46</v>
      </c>
      <c r="D6" s="10">
        <v>1994</v>
      </c>
      <c r="E6" s="10" t="s">
        <v>5</v>
      </c>
      <c r="F6" s="10" t="s">
        <v>7</v>
      </c>
      <c r="G6" s="11" t="s">
        <v>847</v>
      </c>
      <c r="H6" s="11" t="s">
        <v>848</v>
      </c>
      <c r="I6" s="10" t="s">
        <v>811</v>
      </c>
      <c r="J6" s="10" t="s">
        <v>811</v>
      </c>
      <c r="K6" s="10" t="s">
        <v>811</v>
      </c>
      <c r="L6" s="10"/>
      <c r="M6" s="10" t="s">
        <v>811</v>
      </c>
      <c r="N6" s="10" t="s">
        <v>811</v>
      </c>
      <c r="O6" s="10" t="s">
        <v>811</v>
      </c>
      <c r="P6" s="10"/>
      <c r="Q6" s="10" t="s">
        <v>811</v>
      </c>
      <c r="R6" s="10" t="s">
        <v>811</v>
      </c>
      <c r="S6" s="10" t="s">
        <v>811</v>
      </c>
      <c r="T6" s="10" t="s">
        <v>811</v>
      </c>
      <c r="U6" s="10"/>
      <c r="V6" s="10" t="s">
        <v>811</v>
      </c>
      <c r="W6" s="10" t="s">
        <v>811</v>
      </c>
      <c r="X6" s="10" t="s">
        <v>811</v>
      </c>
      <c r="Y6" s="10"/>
      <c r="Z6" s="10"/>
      <c r="AA6" s="10"/>
      <c r="AB6" s="10"/>
      <c r="AC6" s="10"/>
      <c r="AD6" s="10"/>
      <c r="AE6" s="10"/>
      <c r="AF6" s="10"/>
      <c r="AG6" s="10"/>
      <c r="AH6" s="21">
        <v>573400</v>
      </c>
      <c r="AI6" s="15" t="s">
        <v>774</v>
      </c>
    </row>
    <row r="7" spans="1:35" s="3" customFormat="1" ht="18" customHeight="1" x14ac:dyDescent="0.25">
      <c r="A7" s="8">
        <f t="shared" ref="A7:A70" si="0">A6+1</f>
        <v>2</v>
      </c>
      <c r="B7" s="24">
        <v>2207752</v>
      </c>
      <c r="C7" s="9" t="s">
        <v>47</v>
      </c>
      <c r="D7" s="10">
        <v>1994</v>
      </c>
      <c r="E7" s="10" t="s">
        <v>3</v>
      </c>
      <c r="F7" s="10" t="s">
        <v>4</v>
      </c>
      <c r="G7" s="11" t="s">
        <v>849</v>
      </c>
      <c r="H7" s="11" t="s">
        <v>848</v>
      </c>
      <c r="I7" s="13" t="s">
        <v>811</v>
      </c>
      <c r="J7" s="13"/>
      <c r="K7" s="13"/>
      <c r="L7" s="13"/>
      <c r="M7" s="13"/>
      <c r="N7" s="13" t="s">
        <v>811</v>
      </c>
      <c r="O7" s="13" t="s">
        <v>811</v>
      </c>
      <c r="P7" s="13"/>
      <c r="Q7" s="13" t="s">
        <v>811</v>
      </c>
      <c r="R7" s="13" t="s">
        <v>811</v>
      </c>
      <c r="S7" s="13" t="s">
        <v>811</v>
      </c>
      <c r="T7" s="13" t="s">
        <v>811</v>
      </c>
      <c r="U7" s="13" t="s">
        <v>811</v>
      </c>
      <c r="V7" s="13" t="s">
        <v>811</v>
      </c>
      <c r="W7" s="13" t="s">
        <v>811</v>
      </c>
      <c r="X7" s="13" t="s">
        <v>811</v>
      </c>
      <c r="Y7" s="13"/>
      <c r="Z7" s="13"/>
      <c r="AA7" s="13" t="s">
        <v>811</v>
      </c>
      <c r="AB7" s="13" t="s">
        <v>811</v>
      </c>
      <c r="AC7" s="13" t="s">
        <v>811</v>
      </c>
      <c r="AD7" s="13" t="s">
        <v>811</v>
      </c>
      <c r="AE7" s="13"/>
      <c r="AF7" s="13"/>
      <c r="AG7" s="13"/>
      <c r="AH7" s="21">
        <v>757100</v>
      </c>
      <c r="AI7" s="12">
        <v>0</v>
      </c>
    </row>
    <row r="8" spans="1:35" s="3" customFormat="1" ht="18" customHeight="1" x14ac:dyDescent="0.25">
      <c r="A8" s="8">
        <f t="shared" si="0"/>
        <v>3</v>
      </c>
      <c r="B8" s="24">
        <v>22081483</v>
      </c>
      <c r="C8" s="9" t="s">
        <v>48</v>
      </c>
      <c r="D8" s="10">
        <v>1980</v>
      </c>
      <c r="E8" s="10" t="s">
        <v>5</v>
      </c>
      <c r="F8" s="10" t="s">
        <v>4</v>
      </c>
      <c r="G8" s="11" t="s">
        <v>849</v>
      </c>
      <c r="H8" s="11" t="s">
        <v>848</v>
      </c>
      <c r="I8" s="10" t="s">
        <v>811</v>
      </c>
      <c r="J8" s="10" t="s">
        <v>811</v>
      </c>
      <c r="K8" s="10" t="s">
        <v>811</v>
      </c>
      <c r="L8" s="10" t="s">
        <v>811</v>
      </c>
      <c r="M8" s="10" t="s">
        <v>811</v>
      </c>
      <c r="N8" s="10" t="s">
        <v>811</v>
      </c>
      <c r="O8" s="10" t="s">
        <v>811</v>
      </c>
      <c r="P8" s="10"/>
      <c r="Q8" s="10" t="s">
        <v>811</v>
      </c>
      <c r="R8" s="10" t="s">
        <v>811</v>
      </c>
      <c r="S8" s="10" t="s">
        <v>811</v>
      </c>
      <c r="T8" s="10" t="s">
        <v>811</v>
      </c>
      <c r="U8" s="10" t="s">
        <v>811</v>
      </c>
      <c r="V8" s="10" t="s">
        <v>811</v>
      </c>
      <c r="W8" s="10" t="s">
        <v>811</v>
      </c>
      <c r="X8" s="10" t="s">
        <v>811</v>
      </c>
      <c r="Y8" s="10"/>
      <c r="Z8" s="10"/>
      <c r="AA8" s="10"/>
      <c r="AB8" s="10" t="s">
        <v>811</v>
      </c>
      <c r="AC8" s="10" t="s">
        <v>811</v>
      </c>
      <c r="AD8" s="10" t="s">
        <v>811</v>
      </c>
      <c r="AE8" s="10"/>
      <c r="AF8" s="10"/>
      <c r="AG8" s="10"/>
      <c r="AH8" s="21">
        <v>916600</v>
      </c>
      <c r="AI8" s="12">
        <v>0</v>
      </c>
    </row>
    <row r="9" spans="1:35" s="3" customFormat="1" ht="18" customHeight="1" x14ac:dyDescent="0.25">
      <c r="A9" s="8">
        <f t="shared" si="0"/>
        <v>4</v>
      </c>
      <c r="B9" s="24">
        <v>1103246</v>
      </c>
      <c r="C9" s="9" t="s">
        <v>49</v>
      </c>
      <c r="D9" s="10">
        <v>1975</v>
      </c>
      <c r="E9" s="10" t="s">
        <v>3</v>
      </c>
      <c r="F9" s="10" t="s">
        <v>4</v>
      </c>
      <c r="G9" s="11" t="s">
        <v>849</v>
      </c>
      <c r="H9" s="11" t="s">
        <v>848</v>
      </c>
      <c r="I9" s="13" t="s">
        <v>811</v>
      </c>
      <c r="J9" s="13"/>
      <c r="K9" s="13"/>
      <c r="L9" s="13"/>
      <c r="M9" s="13"/>
      <c r="N9" s="13" t="s">
        <v>811</v>
      </c>
      <c r="O9" s="13" t="s">
        <v>811</v>
      </c>
      <c r="P9" s="13"/>
      <c r="Q9" s="13" t="s">
        <v>811</v>
      </c>
      <c r="R9" s="13" t="s">
        <v>811</v>
      </c>
      <c r="S9" s="13" t="s">
        <v>811</v>
      </c>
      <c r="T9" s="13" t="s">
        <v>811</v>
      </c>
      <c r="U9" s="13" t="s">
        <v>811</v>
      </c>
      <c r="V9" s="13" t="s">
        <v>811</v>
      </c>
      <c r="W9" s="13" t="s">
        <v>811</v>
      </c>
      <c r="X9" s="13" t="s">
        <v>811</v>
      </c>
      <c r="Y9" s="13"/>
      <c r="Z9" s="13"/>
      <c r="AA9" s="13" t="s">
        <v>811</v>
      </c>
      <c r="AB9" s="13" t="s">
        <v>811</v>
      </c>
      <c r="AC9" s="13" t="s">
        <v>811</v>
      </c>
      <c r="AD9" s="13" t="s">
        <v>811</v>
      </c>
      <c r="AE9" s="13"/>
      <c r="AF9" s="13"/>
      <c r="AG9" s="13"/>
      <c r="AH9" s="21">
        <v>757100</v>
      </c>
      <c r="AI9" s="12">
        <v>0</v>
      </c>
    </row>
    <row r="10" spans="1:35" s="3" customFormat="1" ht="18" customHeight="1" x14ac:dyDescent="0.25">
      <c r="A10" s="8">
        <f t="shared" si="0"/>
        <v>5</v>
      </c>
      <c r="B10" s="24">
        <v>2208997</v>
      </c>
      <c r="C10" s="9" t="s">
        <v>50</v>
      </c>
      <c r="D10" s="10">
        <v>1983</v>
      </c>
      <c r="E10" s="10" t="s">
        <v>5</v>
      </c>
      <c r="F10" s="10" t="s">
        <v>4</v>
      </c>
      <c r="G10" s="11" t="s">
        <v>849</v>
      </c>
      <c r="H10" s="11" t="s">
        <v>848</v>
      </c>
      <c r="I10" s="10" t="s">
        <v>811</v>
      </c>
      <c r="J10" s="10" t="s">
        <v>811</v>
      </c>
      <c r="K10" s="10" t="s">
        <v>811</v>
      </c>
      <c r="L10" s="10"/>
      <c r="M10" s="10" t="s">
        <v>811</v>
      </c>
      <c r="N10" s="10" t="s">
        <v>811</v>
      </c>
      <c r="O10" s="10" t="s">
        <v>811</v>
      </c>
      <c r="P10" s="10"/>
      <c r="Q10" s="10" t="s">
        <v>811</v>
      </c>
      <c r="R10" s="10" t="s">
        <v>811</v>
      </c>
      <c r="S10" s="10" t="s">
        <v>811</v>
      </c>
      <c r="T10" s="10" t="s">
        <v>811</v>
      </c>
      <c r="U10" s="10" t="s">
        <v>811</v>
      </c>
      <c r="V10" s="10" t="s">
        <v>811</v>
      </c>
      <c r="W10" s="10" t="s">
        <v>811</v>
      </c>
      <c r="X10" s="10" t="s">
        <v>811</v>
      </c>
      <c r="Y10" s="10"/>
      <c r="Z10" s="10"/>
      <c r="AA10" s="10"/>
      <c r="AB10" s="10" t="s">
        <v>811</v>
      </c>
      <c r="AC10" s="10" t="s">
        <v>811</v>
      </c>
      <c r="AD10" s="10" t="s">
        <v>811</v>
      </c>
      <c r="AE10" s="10"/>
      <c r="AF10" s="10"/>
      <c r="AG10" s="10"/>
      <c r="AH10" s="21">
        <v>811600</v>
      </c>
      <c r="AI10" s="15" t="s">
        <v>771</v>
      </c>
    </row>
    <row r="11" spans="1:35" s="3" customFormat="1" ht="18" customHeight="1" x14ac:dyDescent="0.25">
      <c r="A11" s="8">
        <f t="shared" si="0"/>
        <v>6</v>
      </c>
      <c r="B11" s="24">
        <v>2208584</v>
      </c>
      <c r="C11" s="9" t="s">
        <v>51</v>
      </c>
      <c r="D11" s="10">
        <v>1987</v>
      </c>
      <c r="E11" s="10" t="s">
        <v>3</v>
      </c>
      <c r="F11" s="10" t="s">
        <v>4</v>
      </c>
      <c r="G11" s="11" t="s">
        <v>850</v>
      </c>
      <c r="H11" s="11" t="s">
        <v>848</v>
      </c>
      <c r="I11" s="13" t="s">
        <v>811</v>
      </c>
      <c r="J11" s="13"/>
      <c r="K11" s="13"/>
      <c r="L11" s="13"/>
      <c r="M11" s="13"/>
      <c r="N11" s="13" t="s">
        <v>811</v>
      </c>
      <c r="O11" s="13" t="s">
        <v>811</v>
      </c>
      <c r="P11" s="13"/>
      <c r="Q11" s="13" t="s">
        <v>811</v>
      </c>
      <c r="R11" s="13" t="s">
        <v>811</v>
      </c>
      <c r="S11" s="13" t="s">
        <v>811</v>
      </c>
      <c r="T11" s="13" t="s">
        <v>811</v>
      </c>
      <c r="U11" s="13" t="s">
        <v>811</v>
      </c>
      <c r="V11" s="13" t="s">
        <v>811</v>
      </c>
      <c r="W11" s="13" t="s">
        <v>811</v>
      </c>
      <c r="X11" s="13" t="s">
        <v>811</v>
      </c>
      <c r="Y11" s="13"/>
      <c r="Z11" s="13"/>
      <c r="AA11" s="13" t="s">
        <v>811</v>
      </c>
      <c r="AB11" s="13" t="s">
        <v>811</v>
      </c>
      <c r="AC11" s="13" t="s">
        <v>811</v>
      </c>
      <c r="AD11" s="13" t="s">
        <v>811</v>
      </c>
      <c r="AE11" s="13"/>
      <c r="AF11" s="13"/>
      <c r="AG11" s="13"/>
      <c r="AH11" s="21">
        <v>757100</v>
      </c>
      <c r="AI11" s="12">
        <v>0</v>
      </c>
    </row>
    <row r="12" spans="1:35" s="3" customFormat="1" ht="18" customHeight="1" x14ac:dyDescent="0.25">
      <c r="A12" s="8">
        <f t="shared" si="0"/>
        <v>7</v>
      </c>
      <c r="B12" s="24">
        <v>24061326</v>
      </c>
      <c r="C12" s="9" t="s">
        <v>52</v>
      </c>
      <c r="D12" s="10">
        <v>1982</v>
      </c>
      <c r="E12" s="10" t="s">
        <v>3</v>
      </c>
      <c r="F12" s="14" t="s">
        <v>4</v>
      </c>
      <c r="G12" s="11" t="s">
        <v>849</v>
      </c>
      <c r="H12" s="11" t="s">
        <v>848</v>
      </c>
      <c r="I12" s="13" t="s">
        <v>811</v>
      </c>
      <c r="J12" s="13"/>
      <c r="K12" s="13"/>
      <c r="L12" s="13"/>
      <c r="M12" s="13"/>
      <c r="N12" s="13" t="s">
        <v>811</v>
      </c>
      <c r="O12" s="13" t="s">
        <v>811</v>
      </c>
      <c r="P12" s="13"/>
      <c r="Q12" s="13" t="s">
        <v>811</v>
      </c>
      <c r="R12" s="13" t="s">
        <v>811</v>
      </c>
      <c r="S12" s="13" t="s">
        <v>811</v>
      </c>
      <c r="T12" s="13" t="s">
        <v>811</v>
      </c>
      <c r="U12" s="13" t="s">
        <v>811</v>
      </c>
      <c r="V12" s="13" t="s">
        <v>811</v>
      </c>
      <c r="W12" s="13" t="s">
        <v>811</v>
      </c>
      <c r="X12" s="13" t="s">
        <v>811</v>
      </c>
      <c r="Y12" s="13"/>
      <c r="Z12" s="13"/>
      <c r="AA12" s="13" t="s">
        <v>811</v>
      </c>
      <c r="AB12" s="13" t="s">
        <v>811</v>
      </c>
      <c r="AC12" s="13" t="s">
        <v>811</v>
      </c>
      <c r="AD12" s="13" t="s">
        <v>811</v>
      </c>
      <c r="AE12" s="13"/>
      <c r="AF12" s="13"/>
      <c r="AG12" s="13"/>
      <c r="AH12" s="21">
        <v>757100</v>
      </c>
      <c r="AI12" s="12">
        <v>0</v>
      </c>
    </row>
    <row r="13" spans="1:35" s="3" customFormat="1" ht="18" customHeight="1" x14ac:dyDescent="0.25">
      <c r="A13" s="8">
        <f t="shared" si="0"/>
        <v>8</v>
      </c>
      <c r="B13" s="24">
        <v>2303086</v>
      </c>
      <c r="C13" s="9" t="s">
        <v>53</v>
      </c>
      <c r="D13" s="10">
        <v>2000</v>
      </c>
      <c r="E13" s="10" t="s">
        <v>5</v>
      </c>
      <c r="F13" s="14" t="s">
        <v>7</v>
      </c>
      <c r="G13" s="11" t="s">
        <v>838</v>
      </c>
      <c r="H13" s="11" t="s">
        <v>848</v>
      </c>
      <c r="I13" s="10" t="s">
        <v>811</v>
      </c>
      <c r="J13" s="10" t="s">
        <v>811</v>
      </c>
      <c r="K13" s="10" t="s">
        <v>811</v>
      </c>
      <c r="L13" s="10"/>
      <c r="M13" s="10" t="s">
        <v>811</v>
      </c>
      <c r="N13" s="10" t="s">
        <v>811</v>
      </c>
      <c r="O13" s="10" t="s">
        <v>811</v>
      </c>
      <c r="P13" s="10"/>
      <c r="Q13" s="10" t="s">
        <v>811</v>
      </c>
      <c r="R13" s="10" t="s">
        <v>811</v>
      </c>
      <c r="S13" s="10" t="s">
        <v>811</v>
      </c>
      <c r="T13" s="10" t="s">
        <v>811</v>
      </c>
      <c r="U13" s="10" t="s">
        <v>811</v>
      </c>
      <c r="V13" s="10" t="s">
        <v>811</v>
      </c>
      <c r="W13" s="10" t="s">
        <v>811</v>
      </c>
      <c r="X13" s="10" t="s">
        <v>811</v>
      </c>
      <c r="Y13" s="10"/>
      <c r="Z13" s="10"/>
      <c r="AA13" s="10"/>
      <c r="AB13" s="10"/>
      <c r="AC13" s="10"/>
      <c r="AD13" s="10"/>
      <c r="AE13" s="10"/>
      <c r="AF13" s="10"/>
      <c r="AG13" s="10"/>
      <c r="AH13" s="21">
        <v>639900</v>
      </c>
      <c r="AI13" s="12">
        <v>0</v>
      </c>
    </row>
    <row r="14" spans="1:35" s="3" customFormat="1" ht="18" customHeight="1" x14ac:dyDescent="0.25">
      <c r="A14" s="8">
        <f t="shared" si="0"/>
        <v>9</v>
      </c>
      <c r="B14" s="24">
        <v>22091948</v>
      </c>
      <c r="C14" s="9" t="s">
        <v>54</v>
      </c>
      <c r="D14" s="10">
        <v>1998</v>
      </c>
      <c r="E14" s="10" t="s">
        <v>3</v>
      </c>
      <c r="F14" s="10" t="s">
        <v>4</v>
      </c>
      <c r="G14" s="11" t="s">
        <v>851</v>
      </c>
      <c r="H14" s="11" t="s">
        <v>848</v>
      </c>
      <c r="I14" s="13" t="s">
        <v>811</v>
      </c>
      <c r="J14" s="13"/>
      <c r="K14" s="13"/>
      <c r="L14" s="13"/>
      <c r="M14" s="13"/>
      <c r="N14" s="13" t="s">
        <v>811</v>
      </c>
      <c r="O14" s="13" t="s">
        <v>811</v>
      </c>
      <c r="P14" s="13"/>
      <c r="Q14" s="13" t="s">
        <v>811</v>
      </c>
      <c r="R14" s="13" t="s">
        <v>811</v>
      </c>
      <c r="S14" s="13" t="s">
        <v>811</v>
      </c>
      <c r="T14" s="13" t="s">
        <v>811</v>
      </c>
      <c r="U14" s="13" t="s">
        <v>811</v>
      </c>
      <c r="V14" s="13" t="s">
        <v>811</v>
      </c>
      <c r="W14" s="13" t="s">
        <v>811</v>
      </c>
      <c r="X14" s="13" t="s">
        <v>811</v>
      </c>
      <c r="Y14" s="13"/>
      <c r="Z14" s="13"/>
      <c r="AA14" s="13" t="s">
        <v>811</v>
      </c>
      <c r="AB14" s="13" t="s">
        <v>811</v>
      </c>
      <c r="AC14" s="13" t="s">
        <v>811</v>
      </c>
      <c r="AD14" s="13" t="s">
        <v>811</v>
      </c>
      <c r="AE14" s="13"/>
      <c r="AF14" s="13"/>
      <c r="AG14" s="13"/>
      <c r="AH14" s="21">
        <v>757100</v>
      </c>
      <c r="AI14" s="12">
        <v>0</v>
      </c>
    </row>
    <row r="15" spans="1:35" s="3" customFormat="1" ht="18" customHeight="1" x14ac:dyDescent="0.25">
      <c r="A15" s="8">
        <f t="shared" si="0"/>
        <v>10</v>
      </c>
      <c r="B15" s="24">
        <v>22081471</v>
      </c>
      <c r="C15" s="9" t="s">
        <v>55</v>
      </c>
      <c r="D15" s="10">
        <v>1982</v>
      </c>
      <c r="E15" s="10" t="s">
        <v>5</v>
      </c>
      <c r="F15" s="10" t="s">
        <v>4</v>
      </c>
      <c r="G15" s="11" t="s">
        <v>849</v>
      </c>
      <c r="H15" s="11" t="s">
        <v>848</v>
      </c>
      <c r="I15" s="10" t="s">
        <v>811</v>
      </c>
      <c r="J15" s="10" t="s">
        <v>811</v>
      </c>
      <c r="K15" s="10" t="s">
        <v>811</v>
      </c>
      <c r="L15" s="10" t="s">
        <v>811</v>
      </c>
      <c r="M15" s="10" t="s">
        <v>811</v>
      </c>
      <c r="N15" s="10" t="s">
        <v>811</v>
      </c>
      <c r="O15" s="10" t="s">
        <v>811</v>
      </c>
      <c r="P15" s="10"/>
      <c r="Q15" s="10" t="s">
        <v>811</v>
      </c>
      <c r="R15" s="10" t="s">
        <v>811</v>
      </c>
      <c r="S15" s="10" t="s">
        <v>811</v>
      </c>
      <c r="T15" s="10" t="s">
        <v>811</v>
      </c>
      <c r="U15" s="10" t="s">
        <v>811</v>
      </c>
      <c r="V15" s="10" t="s">
        <v>811</v>
      </c>
      <c r="W15" s="10" t="s">
        <v>811</v>
      </c>
      <c r="X15" s="10" t="s">
        <v>811</v>
      </c>
      <c r="Y15" s="10"/>
      <c r="Z15" s="10"/>
      <c r="AA15" s="10"/>
      <c r="AB15" s="10" t="s">
        <v>811</v>
      </c>
      <c r="AC15" s="10" t="s">
        <v>811</v>
      </c>
      <c r="AD15" s="10" t="s">
        <v>811</v>
      </c>
      <c r="AE15" s="10"/>
      <c r="AF15" s="10"/>
      <c r="AG15" s="10"/>
      <c r="AH15" s="21">
        <v>916600</v>
      </c>
      <c r="AI15" s="12">
        <v>0</v>
      </c>
    </row>
    <row r="16" spans="1:35" s="3" customFormat="1" ht="18" customHeight="1" x14ac:dyDescent="0.25">
      <c r="A16" s="8">
        <f t="shared" si="0"/>
        <v>11</v>
      </c>
      <c r="B16" s="24">
        <v>2105694</v>
      </c>
      <c r="C16" s="9" t="s">
        <v>56</v>
      </c>
      <c r="D16" s="10">
        <v>1981</v>
      </c>
      <c r="E16" s="10" t="s">
        <v>5</v>
      </c>
      <c r="F16" s="10" t="s">
        <v>4</v>
      </c>
      <c r="G16" s="11" t="s">
        <v>849</v>
      </c>
      <c r="H16" s="11" t="s">
        <v>848</v>
      </c>
      <c r="I16" s="10" t="s">
        <v>811</v>
      </c>
      <c r="J16" s="10" t="s">
        <v>811</v>
      </c>
      <c r="K16" s="10" t="s">
        <v>811</v>
      </c>
      <c r="L16" s="10" t="s">
        <v>811</v>
      </c>
      <c r="M16" s="10" t="s">
        <v>811</v>
      </c>
      <c r="N16" s="10" t="s">
        <v>811</v>
      </c>
      <c r="O16" s="10" t="s">
        <v>811</v>
      </c>
      <c r="P16" s="10"/>
      <c r="Q16" s="10" t="s">
        <v>811</v>
      </c>
      <c r="R16" s="10" t="s">
        <v>811</v>
      </c>
      <c r="S16" s="10" t="s">
        <v>811</v>
      </c>
      <c r="T16" s="10" t="s">
        <v>811</v>
      </c>
      <c r="U16" s="10" t="s">
        <v>811</v>
      </c>
      <c r="V16" s="10" t="s">
        <v>811</v>
      </c>
      <c r="W16" s="10" t="s">
        <v>811</v>
      </c>
      <c r="X16" s="10" t="s">
        <v>811</v>
      </c>
      <c r="Y16" s="10"/>
      <c r="Z16" s="10"/>
      <c r="AA16" s="10"/>
      <c r="AB16" s="10" t="s">
        <v>811</v>
      </c>
      <c r="AC16" s="10" t="s">
        <v>811</v>
      </c>
      <c r="AD16" s="10" t="s">
        <v>811</v>
      </c>
      <c r="AE16" s="10"/>
      <c r="AF16" s="10"/>
      <c r="AG16" s="10"/>
      <c r="AH16" s="21">
        <v>916600</v>
      </c>
      <c r="AI16" s="12">
        <v>0</v>
      </c>
    </row>
    <row r="17" spans="1:35" s="3" customFormat="1" ht="18" customHeight="1" x14ac:dyDescent="0.25">
      <c r="A17" s="8">
        <f t="shared" si="0"/>
        <v>12</v>
      </c>
      <c r="B17" s="24">
        <v>2202332</v>
      </c>
      <c r="C17" s="9" t="s">
        <v>57</v>
      </c>
      <c r="D17" s="10">
        <v>1996</v>
      </c>
      <c r="E17" s="10" t="s">
        <v>3</v>
      </c>
      <c r="F17" s="14" t="s">
        <v>7</v>
      </c>
      <c r="G17" s="11" t="s">
        <v>843</v>
      </c>
      <c r="H17" s="11" t="s">
        <v>848</v>
      </c>
      <c r="I17" s="10" t="s">
        <v>811</v>
      </c>
      <c r="J17" s="10"/>
      <c r="K17" s="10"/>
      <c r="L17" s="10"/>
      <c r="M17" s="10"/>
      <c r="N17" s="10" t="s">
        <v>811</v>
      </c>
      <c r="O17" s="10" t="s">
        <v>811</v>
      </c>
      <c r="P17" s="10"/>
      <c r="Q17" s="10" t="s">
        <v>811</v>
      </c>
      <c r="R17" s="10" t="s">
        <v>811</v>
      </c>
      <c r="S17" s="10" t="s">
        <v>811</v>
      </c>
      <c r="T17" s="10" t="s">
        <v>811</v>
      </c>
      <c r="U17" s="10" t="s">
        <v>811</v>
      </c>
      <c r="V17" s="10" t="s">
        <v>811</v>
      </c>
      <c r="W17" s="10" t="s">
        <v>811</v>
      </c>
      <c r="X17" s="10" t="s">
        <v>811</v>
      </c>
      <c r="Y17" s="10"/>
      <c r="Z17" s="10"/>
      <c r="AA17" s="10" t="s">
        <v>811</v>
      </c>
      <c r="AB17" s="10"/>
      <c r="AC17" s="10"/>
      <c r="AD17" s="10"/>
      <c r="AE17" s="10"/>
      <c r="AF17" s="10"/>
      <c r="AG17" s="10"/>
      <c r="AH17" s="21">
        <v>585400</v>
      </c>
      <c r="AI17" s="12">
        <v>0</v>
      </c>
    </row>
    <row r="18" spans="1:35" s="3" customFormat="1" ht="18" customHeight="1" x14ac:dyDescent="0.25">
      <c r="A18" s="8">
        <f t="shared" si="0"/>
        <v>13</v>
      </c>
      <c r="B18" s="24">
        <v>22101879</v>
      </c>
      <c r="C18" s="9" t="s">
        <v>58</v>
      </c>
      <c r="D18" s="10">
        <v>1982</v>
      </c>
      <c r="E18" s="10" t="s">
        <v>3</v>
      </c>
      <c r="F18" s="10" t="s">
        <v>4</v>
      </c>
      <c r="G18" s="11" t="s">
        <v>849</v>
      </c>
      <c r="H18" s="11" t="s">
        <v>848</v>
      </c>
      <c r="I18" s="13" t="s">
        <v>811</v>
      </c>
      <c r="J18" s="13"/>
      <c r="K18" s="13"/>
      <c r="L18" s="13"/>
      <c r="M18" s="13"/>
      <c r="N18" s="13" t="s">
        <v>811</v>
      </c>
      <c r="O18" s="13" t="s">
        <v>811</v>
      </c>
      <c r="P18" s="13"/>
      <c r="Q18" s="13" t="s">
        <v>811</v>
      </c>
      <c r="R18" s="13" t="s">
        <v>811</v>
      </c>
      <c r="S18" s="13" t="s">
        <v>811</v>
      </c>
      <c r="T18" s="13" t="s">
        <v>811</v>
      </c>
      <c r="U18" s="13" t="s">
        <v>811</v>
      </c>
      <c r="V18" s="13" t="s">
        <v>811</v>
      </c>
      <c r="W18" s="13" t="s">
        <v>811</v>
      </c>
      <c r="X18" s="13" t="s">
        <v>811</v>
      </c>
      <c r="Y18" s="13"/>
      <c r="Z18" s="13"/>
      <c r="AA18" s="13" t="s">
        <v>811</v>
      </c>
      <c r="AB18" s="13" t="s">
        <v>811</v>
      </c>
      <c r="AC18" s="13" t="s">
        <v>811</v>
      </c>
      <c r="AD18" s="13" t="s">
        <v>811</v>
      </c>
      <c r="AE18" s="13"/>
      <c r="AF18" s="13"/>
      <c r="AG18" s="13"/>
      <c r="AH18" s="21">
        <v>757100</v>
      </c>
      <c r="AI18" s="12">
        <v>0</v>
      </c>
    </row>
    <row r="19" spans="1:35" s="3" customFormat="1" ht="18" customHeight="1" x14ac:dyDescent="0.25">
      <c r="A19" s="8">
        <f t="shared" si="0"/>
        <v>14</v>
      </c>
      <c r="B19" s="24">
        <v>1803065</v>
      </c>
      <c r="C19" s="9" t="s">
        <v>59</v>
      </c>
      <c r="D19" s="10">
        <v>1995</v>
      </c>
      <c r="E19" s="10" t="s">
        <v>5</v>
      </c>
      <c r="F19" s="14" t="s">
        <v>7</v>
      </c>
      <c r="G19" s="11" t="s">
        <v>847</v>
      </c>
      <c r="H19" s="11" t="s">
        <v>848</v>
      </c>
      <c r="I19" s="10" t="s">
        <v>811</v>
      </c>
      <c r="J19" s="10" t="s">
        <v>811</v>
      </c>
      <c r="K19" s="10" t="s">
        <v>811</v>
      </c>
      <c r="L19" s="10" t="s">
        <v>811</v>
      </c>
      <c r="M19" s="10" t="s">
        <v>811</v>
      </c>
      <c r="N19" s="10" t="s">
        <v>811</v>
      </c>
      <c r="O19" s="10" t="s">
        <v>811</v>
      </c>
      <c r="P19" s="10"/>
      <c r="Q19" s="10" t="s">
        <v>811</v>
      </c>
      <c r="R19" s="10" t="s">
        <v>811</v>
      </c>
      <c r="S19" s="10" t="s">
        <v>811</v>
      </c>
      <c r="T19" s="10" t="s">
        <v>811</v>
      </c>
      <c r="U19" s="10" t="s">
        <v>811</v>
      </c>
      <c r="V19" s="10" t="s">
        <v>811</v>
      </c>
      <c r="W19" s="10" t="s">
        <v>811</v>
      </c>
      <c r="X19" s="10" t="s">
        <v>811</v>
      </c>
      <c r="Y19" s="10"/>
      <c r="Z19" s="10"/>
      <c r="AA19" s="10"/>
      <c r="AB19" s="10"/>
      <c r="AC19" s="10"/>
      <c r="AD19" s="10"/>
      <c r="AE19" s="10"/>
      <c r="AF19" s="10"/>
      <c r="AG19" s="10"/>
      <c r="AH19" s="21">
        <v>744900</v>
      </c>
      <c r="AI19" s="12">
        <v>0</v>
      </c>
    </row>
    <row r="20" spans="1:35" s="3" customFormat="1" ht="18" customHeight="1" x14ac:dyDescent="0.25">
      <c r="A20" s="8">
        <f t="shared" si="0"/>
        <v>15</v>
      </c>
      <c r="B20" s="24">
        <v>1304093</v>
      </c>
      <c r="C20" s="9" t="s">
        <v>60</v>
      </c>
      <c r="D20" s="10">
        <v>1990</v>
      </c>
      <c r="E20" s="10" t="s">
        <v>3</v>
      </c>
      <c r="F20" s="14" t="s">
        <v>7</v>
      </c>
      <c r="G20" s="11" t="s">
        <v>852</v>
      </c>
      <c r="H20" s="11" t="s">
        <v>848</v>
      </c>
      <c r="I20" s="10" t="s">
        <v>811</v>
      </c>
      <c r="J20" s="10"/>
      <c r="K20" s="10"/>
      <c r="L20" s="10"/>
      <c r="M20" s="10"/>
      <c r="N20" s="10" t="s">
        <v>811</v>
      </c>
      <c r="O20" s="10" t="s">
        <v>811</v>
      </c>
      <c r="P20" s="10"/>
      <c r="Q20" s="10" t="s">
        <v>811</v>
      </c>
      <c r="R20" s="10" t="s">
        <v>811</v>
      </c>
      <c r="S20" s="10" t="s">
        <v>811</v>
      </c>
      <c r="T20" s="10" t="s">
        <v>811</v>
      </c>
      <c r="U20" s="10" t="s">
        <v>811</v>
      </c>
      <c r="V20" s="10" t="s">
        <v>811</v>
      </c>
      <c r="W20" s="10" t="s">
        <v>811</v>
      </c>
      <c r="X20" s="10" t="s">
        <v>811</v>
      </c>
      <c r="Y20" s="10"/>
      <c r="Z20" s="10"/>
      <c r="AA20" s="10" t="s">
        <v>811</v>
      </c>
      <c r="AB20" s="10"/>
      <c r="AC20" s="10"/>
      <c r="AD20" s="10"/>
      <c r="AE20" s="10"/>
      <c r="AF20" s="10"/>
      <c r="AG20" s="10"/>
      <c r="AH20" s="21">
        <v>585400</v>
      </c>
      <c r="AI20" s="12">
        <v>0</v>
      </c>
    </row>
    <row r="21" spans="1:35" s="3" customFormat="1" ht="18" customHeight="1" x14ac:dyDescent="0.25">
      <c r="A21" s="8">
        <f t="shared" si="0"/>
        <v>16</v>
      </c>
      <c r="B21" s="24">
        <v>22101562</v>
      </c>
      <c r="C21" s="9" t="s">
        <v>61</v>
      </c>
      <c r="D21" s="10">
        <v>1991</v>
      </c>
      <c r="E21" s="10" t="s">
        <v>3</v>
      </c>
      <c r="F21" s="14" t="s">
        <v>4</v>
      </c>
      <c r="G21" s="11" t="s">
        <v>849</v>
      </c>
      <c r="H21" s="11" t="s">
        <v>848</v>
      </c>
      <c r="I21" s="13" t="s">
        <v>811</v>
      </c>
      <c r="J21" s="13"/>
      <c r="K21" s="13"/>
      <c r="L21" s="13"/>
      <c r="M21" s="13"/>
      <c r="N21" s="13" t="s">
        <v>811</v>
      </c>
      <c r="O21" s="13" t="s">
        <v>811</v>
      </c>
      <c r="P21" s="13"/>
      <c r="Q21" s="13" t="s">
        <v>811</v>
      </c>
      <c r="R21" s="13" t="s">
        <v>811</v>
      </c>
      <c r="S21" s="13" t="s">
        <v>811</v>
      </c>
      <c r="T21" s="13" t="s">
        <v>811</v>
      </c>
      <c r="U21" s="13" t="s">
        <v>811</v>
      </c>
      <c r="V21" s="13" t="s">
        <v>811</v>
      </c>
      <c r="W21" s="13" t="s">
        <v>811</v>
      </c>
      <c r="X21" s="13" t="s">
        <v>811</v>
      </c>
      <c r="Y21" s="13"/>
      <c r="Z21" s="13"/>
      <c r="AA21" s="13" t="s">
        <v>811</v>
      </c>
      <c r="AB21" s="13" t="s">
        <v>811</v>
      </c>
      <c r="AC21" s="13" t="s">
        <v>811</v>
      </c>
      <c r="AD21" s="13" t="s">
        <v>811</v>
      </c>
      <c r="AE21" s="13"/>
      <c r="AF21" s="13"/>
      <c r="AG21" s="13"/>
      <c r="AH21" s="21">
        <v>757100</v>
      </c>
      <c r="AI21" s="12">
        <v>0</v>
      </c>
    </row>
    <row r="22" spans="1:35" s="3" customFormat="1" ht="18" customHeight="1" x14ac:dyDescent="0.25">
      <c r="A22" s="8">
        <f t="shared" si="0"/>
        <v>17</v>
      </c>
      <c r="B22" s="24">
        <v>24061334</v>
      </c>
      <c r="C22" s="9" t="s">
        <v>62</v>
      </c>
      <c r="D22" s="10">
        <v>1982</v>
      </c>
      <c r="E22" s="10" t="s">
        <v>3</v>
      </c>
      <c r="F22" s="14" t="s">
        <v>4</v>
      </c>
      <c r="G22" s="11" t="s">
        <v>853</v>
      </c>
      <c r="H22" s="11" t="s">
        <v>848</v>
      </c>
      <c r="I22" s="13" t="s">
        <v>811</v>
      </c>
      <c r="J22" s="13"/>
      <c r="K22" s="13"/>
      <c r="L22" s="13"/>
      <c r="M22" s="13"/>
      <c r="N22" s="13" t="s">
        <v>811</v>
      </c>
      <c r="O22" s="13" t="s">
        <v>811</v>
      </c>
      <c r="P22" s="13"/>
      <c r="Q22" s="13" t="s">
        <v>811</v>
      </c>
      <c r="R22" s="13" t="s">
        <v>811</v>
      </c>
      <c r="S22" s="13" t="s">
        <v>811</v>
      </c>
      <c r="T22" s="13" t="s">
        <v>811</v>
      </c>
      <c r="U22" s="13" t="s">
        <v>811</v>
      </c>
      <c r="V22" s="13" t="s">
        <v>811</v>
      </c>
      <c r="W22" s="13" t="s">
        <v>811</v>
      </c>
      <c r="X22" s="13" t="s">
        <v>811</v>
      </c>
      <c r="Y22" s="13"/>
      <c r="Z22" s="13"/>
      <c r="AA22" s="13" t="s">
        <v>811</v>
      </c>
      <c r="AB22" s="13" t="s">
        <v>811</v>
      </c>
      <c r="AC22" s="13" t="s">
        <v>811</v>
      </c>
      <c r="AD22" s="13" t="s">
        <v>811</v>
      </c>
      <c r="AE22" s="13"/>
      <c r="AF22" s="13"/>
      <c r="AG22" s="13"/>
      <c r="AH22" s="21">
        <v>757100</v>
      </c>
      <c r="AI22" s="12">
        <v>0</v>
      </c>
    </row>
    <row r="23" spans="1:35" s="3" customFormat="1" ht="18" customHeight="1" x14ac:dyDescent="0.25">
      <c r="A23" s="8">
        <f t="shared" si="0"/>
        <v>18</v>
      </c>
      <c r="B23" s="24">
        <v>2407184</v>
      </c>
      <c r="C23" s="9" t="s">
        <v>63</v>
      </c>
      <c r="D23" s="10">
        <v>1984</v>
      </c>
      <c r="E23" s="10" t="s">
        <v>3</v>
      </c>
      <c r="F23" s="14" t="s">
        <v>4</v>
      </c>
      <c r="G23" s="11" t="s">
        <v>849</v>
      </c>
      <c r="H23" s="11" t="s">
        <v>848</v>
      </c>
      <c r="I23" s="13" t="s">
        <v>811</v>
      </c>
      <c r="J23" s="13"/>
      <c r="K23" s="13"/>
      <c r="L23" s="13"/>
      <c r="M23" s="13"/>
      <c r="N23" s="13" t="s">
        <v>811</v>
      </c>
      <c r="O23" s="13" t="s">
        <v>811</v>
      </c>
      <c r="P23" s="13"/>
      <c r="Q23" s="13" t="s">
        <v>811</v>
      </c>
      <c r="R23" s="13" t="s">
        <v>811</v>
      </c>
      <c r="S23" s="13" t="s">
        <v>811</v>
      </c>
      <c r="T23" s="13" t="s">
        <v>811</v>
      </c>
      <c r="U23" s="13" t="s">
        <v>811</v>
      </c>
      <c r="V23" s="13" t="s">
        <v>811</v>
      </c>
      <c r="W23" s="13" t="s">
        <v>811</v>
      </c>
      <c r="X23" s="13" t="s">
        <v>811</v>
      </c>
      <c r="Y23" s="13"/>
      <c r="Z23" s="13"/>
      <c r="AA23" s="13" t="s">
        <v>811</v>
      </c>
      <c r="AB23" s="13" t="s">
        <v>811</v>
      </c>
      <c r="AC23" s="13" t="s">
        <v>811</v>
      </c>
      <c r="AD23" s="13" t="s">
        <v>811</v>
      </c>
      <c r="AE23" s="13"/>
      <c r="AF23" s="13"/>
      <c r="AG23" s="13"/>
      <c r="AH23" s="21">
        <v>757100</v>
      </c>
      <c r="AI23" s="12">
        <v>0</v>
      </c>
    </row>
    <row r="24" spans="1:35" s="3" customFormat="1" ht="18" customHeight="1" x14ac:dyDescent="0.25">
      <c r="A24" s="8">
        <f t="shared" si="0"/>
        <v>19</v>
      </c>
      <c r="B24" s="24">
        <v>2205300</v>
      </c>
      <c r="C24" s="9" t="s">
        <v>64</v>
      </c>
      <c r="D24" s="10">
        <v>1990</v>
      </c>
      <c r="E24" s="10" t="s">
        <v>5</v>
      </c>
      <c r="F24" s="10" t="s">
        <v>7</v>
      </c>
      <c r="G24" s="11" t="s">
        <v>849</v>
      </c>
      <c r="H24" s="11" t="s">
        <v>848</v>
      </c>
      <c r="I24" s="10" t="s">
        <v>811</v>
      </c>
      <c r="J24" s="10" t="s">
        <v>811</v>
      </c>
      <c r="K24" s="10" t="s">
        <v>811</v>
      </c>
      <c r="L24" s="10"/>
      <c r="M24" s="10" t="s">
        <v>811</v>
      </c>
      <c r="N24" s="10" t="s">
        <v>811</v>
      </c>
      <c r="O24" s="10" t="s">
        <v>811</v>
      </c>
      <c r="P24" s="10"/>
      <c r="Q24" s="10" t="s">
        <v>811</v>
      </c>
      <c r="R24" s="10" t="s">
        <v>811</v>
      </c>
      <c r="S24" s="10" t="s">
        <v>811</v>
      </c>
      <c r="T24" s="10" t="s">
        <v>811</v>
      </c>
      <c r="U24" s="10" t="s">
        <v>811</v>
      </c>
      <c r="V24" s="10" t="s">
        <v>811</v>
      </c>
      <c r="W24" s="10" t="s">
        <v>811</v>
      </c>
      <c r="X24" s="10" t="s">
        <v>811</v>
      </c>
      <c r="Y24" s="10"/>
      <c r="Z24" s="10"/>
      <c r="AA24" s="10"/>
      <c r="AB24" s="10"/>
      <c r="AC24" s="10"/>
      <c r="AD24" s="10"/>
      <c r="AE24" s="10"/>
      <c r="AF24" s="10"/>
      <c r="AG24" s="10"/>
      <c r="AH24" s="21">
        <v>639900</v>
      </c>
      <c r="AI24" s="12">
        <v>0</v>
      </c>
    </row>
    <row r="25" spans="1:35" s="3" customFormat="1" ht="18" customHeight="1" x14ac:dyDescent="0.25">
      <c r="A25" s="8">
        <f t="shared" si="0"/>
        <v>20</v>
      </c>
      <c r="B25" s="24">
        <v>24052475</v>
      </c>
      <c r="C25" s="9" t="s">
        <v>267</v>
      </c>
      <c r="D25" s="10">
        <v>1995</v>
      </c>
      <c r="E25" s="10" t="s">
        <v>3</v>
      </c>
      <c r="F25" s="14" t="s">
        <v>4</v>
      </c>
      <c r="G25" s="11" t="s">
        <v>849</v>
      </c>
      <c r="H25" s="11" t="s">
        <v>848</v>
      </c>
      <c r="I25" s="13" t="s">
        <v>811</v>
      </c>
      <c r="J25" s="13"/>
      <c r="K25" s="13"/>
      <c r="L25" s="13"/>
      <c r="M25" s="13"/>
      <c r="N25" s="13" t="s">
        <v>811</v>
      </c>
      <c r="O25" s="13" t="s">
        <v>811</v>
      </c>
      <c r="P25" s="13"/>
      <c r="Q25" s="13" t="s">
        <v>811</v>
      </c>
      <c r="R25" s="13" t="s">
        <v>811</v>
      </c>
      <c r="S25" s="13" t="s">
        <v>811</v>
      </c>
      <c r="T25" s="13" t="s">
        <v>811</v>
      </c>
      <c r="U25" s="13" t="s">
        <v>811</v>
      </c>
      <c r="V25" s="13" t="s">
        <v>811</v>
      </c>
      <c r="W25" s="13" t="s">
        <v>811</v>
      </c>
      <c r="X25" s="13" t="s">
        <v>811</v>
      </c>
      <c r="Y25" s="13"/>
      <c r="Z25" s="13"/>
      <c r="AA25" s="13" t="s">
        <v>811</v>
      </c>
      <c r="AB25" s="13" t="s">
        <v>811</v>
      </c>
      <c r="AC25" s="13" t="s">
        <v>811</v>
      </c>
      <c r="AD25" s="13" t="s">
        <v>811</v>
      </c>
      <c r="AE25" s="13"/>
      <c r="AF25" s="13"/>
      <c r="AG25" s="13"/>
      <c r="AH25" s="21">
        <v>757100</v>
      </c>
      <c r="AI25" s="12">
        <v>0</v>
      </c>
    </row>
    <row r="26" spans="1:35" s="3" customFormat="1" ht="18" customHeight="1" x14ac:dyDescent="0.25">
      <c r="A26" s="8">
        <f t="shared" si="0"/>
        <v>21</v>
      </c>
      <c r="B26" s="24">
        <v>1610335</v>
      </c>
      <c r="C26" s="9" t="s">
        <v>65</v>
      </c>
      <c r="D26" s="10">
        <v>1992</v>
      </c>
      <c r="E26" s="10" t="s">
        <v>3</v>
      </c>
      <c r="F26" s="14" t="s">
        <v>4</v>
      </c>
      <c r="G26" s="11" t="s">
        <v>853</v>
      </c>
      <c r="H26" s="11" t="s">
        <v>848</v>
      </c>
      <c r="I26" s="13" t="s">
        <v>811</v>
      </c>
      <c r="J26" s="13"/>
      <c r="K26" s="13"/>
      <c r="L26" s="13"/>
      <c r="M26" s="13"/>
      <c r="N26" s="13" t="s">
        <v>811</v>
      </c>
      <c r="O26" s="13" t="s">
        <v>811</v>
      </c>
      <c r="P26" s="13"/>
      <c r="Q26" s="13" t="s">
        <v>811</v>
      </c>
      <c r="R26" s="13" t="s">
        <v>811</v>
      </c>
      <c r="S26" s="13" t="s">
        <v>811</v>
      </c>
      <c r="T26" s="13" t="s">
        <v>811</v>
      </c>
      <c r="U26" s="13" t="s">
        <v>811</v>
      </c>
      <c r="V26" s="13" t="s">
        <v>811</v>
      </c>
      <c r="W26" s="13" t="s">
        <v>811</v>
      </c>
      <c r="X26" s="13" t="s">
        <v>811</v>
      </c>
      <c r="Y26" s="13"/>
      <c r="Z26" s="13"/>
      <c r="AA26" s="13" t="s">
        <v>811</v>
      </c>
      <c r="AB26" s="13" t="s">
        <v>811</v>
      </c>
      <c r="AC26" s="13" t="s">
        <v>811</v>
      </c>
      <c r="AD26" s="13" t="s">
        <v>811</v>
      </c>
      <c r="AE26" s="13"/>
      <c r="AF26" s="13"/>
      <c r="AG26" s="13"/>
      <c r="AH26" s="21">
        <v>757100</v>
      </c>
      <c r="AI26" s="12">
        <v>0</v>
      </c>
    </row>
    <row r="27" spans="1:35" s="3" customFormat="1" ht="18" customHeight="1" x14ac:dyDescent="0.25">
      <c r="A27" s="8">
        <f t="shared" si="0"/>
        <v>22</v>
      </c>
      <c r="B27" s="24">
        <v>2208223</v>
      </c>
      <c r="C27" s="9" t="s">
        <v>66</v>
      </c>
      <c r="D27" s="10">
        <v>1984</v>
      </c>
      <c r="E27" s="10" t="s">
        <v>5</v>
      </c>
      <c r="F27" s="14" t="s">
        <v>4</v>
      </c>
      <c r="G27" s="11" t="s">
        <v>849</v>
      </c>
      <c r="H27" s="11" t="s">
        <v>848</v>
      </c>
      <c r="I27" s="10" t="s">
        <v>811</v>
      </c>
      <c r="J27" s="10" t="s">
        <v>811</v>
      </c>
      <c r="K27" s="10" t="s">
        <v>811</v>
      </c>
      <c r="L27" s="10" t="s">
        <v>811</v>
      </c>
      <c r="M27" s="10" t="s">
        <v>811</v>
      </c>
      <c r="N27" s="10" t="s">
        <v>811</v>
      </c>
      <c r="O27" s="10" t="s">
        <v>811</v>
      </c>
      <c r="P27" s="10"/>
      <c r="Q27" s="10" t="s">
        <v>811</v>
      </c>
      <c r="R27" s="10" t="s">
        <v>811</v>
      </c>
      <c r="S27" s="10" t="s">
        <v>811</v>
      </c>
      <c r="T27" s="10" t="s">
        <v>811</v>
      </c>
      <c r="U27" s="10" t="s">
        <v>811</v>
      </c>
      <c r="V27" s="10" t="s">
        <v>811</v>
      </c>
      <c r="W27" s="10" t="s">
        <v>811</v>
      </c>
      <c r="X27" s="10" t="s">
        <v>811</v>
      </c>
      <c r="Y27" s="10"/>
      <c r="Z27" s="10"/>
      <c r="AA27" s="10"/>
      <c r="AB27" s="10" t="s">
        <v>811</v>
      </c>
      <c r="AC27" s="10" t="s">
        <v>811</v>
      </c>
      <c r="AD27" s="10" t="s">
        <v>811</v>
      </c>
      <c r="AE27" s="10"/>
      <c r="AF27" s="10"/>
      <c r="AG27" s="10"/>
      <c r="AH27" s="21">
        <v>916600</v>
      </c>
      <c r="AI27" s="12">
        <v>0</v>
      </c>
    </row>
    <row r="28" spans="1:35" s="3" customFormat="1" ht="18" customHeight="1" x14ac:dyDescent="0.25">
      <c r="A28" s="8">
        <f t="shared" si="0"/>
        <v>23</v>
      </c>
      <c r="B28" s="24">
        <v>2208578</v>
      </c>
      <c r="C28" s="9" t="s">
        <v>67</v>
      </c>
      <c r="D28" s="10">
        <v>1983</v>
      </c>
      <c r="E28" s="10" t="s">
        <v>5</v>
      </c>
      <c r="F28" s="14" t="s">
        <v>4</v>
      </c>
      <c r="G28" s="11" t="s">
        <v>849</v>
      </c>
      <c r="H28" s="11" t="s">
        <v>848</v>
      </c>
      <c r="I28" s="10" t="s">
        <v>811</v>
      </c>
      <c r="J28" s="10" t="s">
        <v>811</v>
      </c>
      <c r="K28" s="10" t="s">
        <v>811</v>
      </c>
      <c r="L28" s="10" t="s">
        <v>811</v>
      </c>
      <c r="M28" s="10" t="s">
        <v>811</v>
      </c>
      <c r="N28" s="10" t="s">
        <v>811</v>
      </c>
      <c r="O28" s="10" t="s">
        <v>811</v>
      </c>
      <c r="P28" s="10"/>
      <c r="Q28" s="10" t="s">
        <v>811</v>
      </c>
      <c r="R28" s="10" t="s">
        <v>811</v>
      </c>
      <c r="S28" s="10" t="s">
        <v>811</v>
      </c>
      <c r="T28" s="10" t="s">
        <v>811</v>
      </c>
      <c r="U28" s="10" t="s">
        <v>811</v>
      </c>
      <c r="V28" s="10" t="s">
        <v>811</v>
      </c>
      <c r="W28" s="10" t="s">
        <v>811</v>
      </c>
      <c r="X28" s="10" t="s">
        <v>811</v>
      </c>
      <c r="Y28" s="10"/>
      <c r="Z28" s="10"/>
      <c r="AA28" s="10"/>
      <c r="AB28" s="10" t="s">
        <v>811</v>
      </c>
      <c r="AC28" s="10" t="s">
        <v>811</v>
      </c>
      <c r="AD28" s="10" t="s">
        <v>811</v>
      </c>
      <c r="AE28" s="10"/>
      <c r="AF28" s="10"/>
      <c r="AG28" s="10"/>
      <c r="AH28" s="21">
        <v>916600</v>
      </c>
      <c r="AI28" s="12">
        <v>0</v>
      </c>
    </row>
    <row r="29" spans="1:35" s="3" customFormat="1" ht="18" customHeight="1" x14ac:dyDescent="0.25">
      <c r="A29" s="8">
        <f t="shared" si="0"/>
        <v>24</v>
      </c>
      <c r="B29" s="24">
        <v>2209776</v>
      </c>
      <c r="C29" s="9" t="s">
        <v>68</v>
      </c>
      <c r="D29" s="10">
        <v>1976</v>
      </c>
      <c r="E29" s="10" t="s">
        <v>3</v>
      </c>
      <c r="F29" s="14" t="s">
        <v>4</v>
      </c>
      <c r="G29" s="11" t="s">
        <v>849</v>
      </c>
      <c r="H29" s="11" t="s">
        <v>848</v>
      </c>
      <c r="I29" s="13" t="s">
        <v>811</v>
      </c>
      <c r="J29" s="13"/>
      <c r="K29" s="13"/>
      <c r="L29" s="13"/>
      <c r="M29" s="13"/>
      <c r="N29" s="13" t="s">
        <v>811</v>
      </c>
      <c r="O29" s="13" t="s">
        <v>811</v>
      </c>
      <c r="P29" s="13"/>
      <c r="Q29" s="13" t="s">
        <v>811</v>
      </c>
      <c r="R29" s="13" t="s">
        <v>811</v>
      </c>
      <c r="S29" s="13" t="s">
        <v>811</v>
      </c>
      <c r="T29" s="13" t="s">
        <v>811</v>
      </c>
      <c r="U29" s="13" t="s">
        <v>811</v>
      </c>
      <c r="V29" s="13" t="s">
        <v>811</v>
      </c>
      <c r="W29" s="13" t="s">
        <v>811</v>
      </c>
      <c r="X29" s="13" t="s">
        <v>811</v>
      </c>
      <c r="Y29" s="13"/>
      <c r="Z29" s="13"/>
      <c r="AA29" s="13" t="s">
        <v>811</v>
      </c>
      <c r="AB29" s="13" t="s">
        <v>811</v>
      </c>
      <c r="AC29" s="13" t="s">
        <v>811</v>
      </c>
      <c r="AD29" s="13" t="s">
        <v>811</v>
      </c>
      <c r="AE29" s="13"/>
      <c r="AF29" s="13"/>
      <c r="AG29" s="13"/>
      <c r="AH29" s="21">
        <v>757100</v>
      </c>
      <c r="AI29" s="12">
        <v>0</v>
      </c>
    </row>
    <row r="30" spans="1:35" s="3" customFormat="1" ht="18" customHeight="1" x14ac:dyDescent="0.25">
      <c r="A30" s="8">
        <f t="shared" si="0"/>
        <v>25</v>
      </c>
      <c r="B30" s="24">
        <v>1010097</v>
      </c>
      <c r="C30" s="9" t="s">
        <v>69</v>
      </c>
      <c r="D30" s="10">
        <v>1992</v>
      </c>
      <c r="E30" s="10" t="s">
        <v>3</v>
      </c>
      <c r="F30" s="14" t="s">
        <v>4</v>
      </c>
      <c r="G30" s="11" t="s">
        <v>849</v>
      </c>
      <c r="H30" s="11" t="s">
        <v>848</v>
      </c>
      <c r="I30" s="13" t="s">
        <v>811</v>
      </c>
      <c r="J30" s="13"/>
      <c r="K30" s="13"/>
      <c r="L30" s="13"/>
      <c r="M30" s="13"/>
      <c r="N30" s="13" t="s">
        <v>811</v>
      </c>
      <c r="O30" s="13" t="s">
        <v>811</v>
      </c>
      <c r="P30" s="13"/>
      <c r="Q30" s="13" t="s">
        <v>811</v>
      </c>
      <c r="R30" s="13" t="s">
        <v>811</v>
      </c>
      <c r="S30" s="13" t="s">
        <v>811</v>
      </c>
      <c r="T30" s="13" t="s">
        <v>811</v>
      </c>
      <c r="U30" s="13" t="s">
        <v>811</v>
      </c>
      <c r="V30" s="13" t="s">
        <v>811</v>
      </c>
      <c r="W30" s="13" t="s">
        <v>811</v>
      </c>
      <c r="X30" s="13" t="s">
        <v>811</v>
      </c>
      <c r="Y30" s="13"/>
      <c r="Z30" s="13"/>
      <c r="AA30" s="13" t="s">
        <v>811</v>
      </c>
      <c r="AB30" s="13" t="s">
        <v>811</v>
      </c>
      <c r="AC30" s="13" t="s">
        <v>811</v>
      </c>
      <c r="AD30" s="13" t="s">
        <v>811</v>
      </c>
      <c r="AE30" s="13"/>
      <c r="AF30" s="13"/>
      <c r="AG30" s="13"/>
      <c r="AH30" s="21">
        <v>757100</v>
      </c>
      <c r="AI30" s="12">
        <v>0</v>
      </c>
    </row>
    <row r="31" spans="1:35" s="3" customFormat="1" ht="18" customHeight="1" x14ac:dyDescent="0.25">
      <c r="A31" s="8">
        <f t="shared" si="0"/>
        <v>26</v>
      </c>
      <c r="B31" s="24">
        <v>2310641</v>
      </c>
      <c r="C31" s="9" t="s">
        <v>70</v>
      </c>
      <c r="D31" s="10">
        <v>2000</v>
      </c>
      <c r="E31" s="10" t="s">
        <v>3</v>
      </c>
      <c r="F31" s="10" t="s">
        <v>7</v>
      </c>
      <c r="G31" s="11" t="s">
        <v>851</v>
      </c>
      <c r="H31" s="11" t="s">
        <v>848</v>
      </c>
      <c r="I31" s="10" t="s">
        <v>811</v>
      </c>
      <c r="J31" s="10"/>
      <c r="K31" s="10"/>
      <c r="L31" s="10"/>
      <c r="M31" s="10"/>
      <c r="N31" s="10" t="s">
        <v>811</v>
      </c>
      <c r="O31" s="10" t="s">
        <v>811</v>
      </c>
      <c r="P31" s="10"/>
      <c r="Q31" s="10" t="s">
        <v>811</v>
      </c>
      <c r="R31" s="10" t="s">
        <v>811</v>
      </c>
      <c r="S31" s="10" t="s">
        <v>811</v>
      </c>
      <c r="T31" s="10" t="s">
        <v>811</v>
      </c>
      <c r="U31" s="10" t="s">
        <v>811</v>
      </c>
      <c r="V31" s="10" t="s">
        <v>811</v>
      </c>
      <c r="W31" s="10" t="s">
        <v>811</v>
      </c>
      <c r="X31" s="10" t="s">
        <v>811</v>
      </c>
      <c r="Y31" s="10"/>
      <c r="Z31" s="10"/>
      <c r="AA31" s="10" t="s">
        <v>811</v>
      </c>
      <c r="AB31" s="10"/>
      <c r="AC31" s="10"/>
      <c r="AD31" s="10"/>
      <c r="AE31" s="10"/>
      <c r="AF31" s="10"/>
      <c r="AG31" s="10"/>
      <c r="AH31" s="21">
        <v>585400</v>
      </c>
      <c r="AI31" s="12">
        <v>0</v>
      </c>
    </row>
    <row r="32" spans="1:35" s="3" customFormat="1" ht="18" customHeight="1" x14ac:dyDescent="0.25">
      <c r="A32" s="8">
        <f t="shared" si="0"/>
        <v>27</v>
      </c>
      <c r="B32" s="24">
        <v>2208996</v>
      </c>
      <c r="C32" s="9" t="s">
        <v>71</v>
      </c>
      <c r="D32" s="10">
        <v>1975</v>
      </c>
      <c r="E32" s="10" t="s">
        <v>5</v>
      </c>
      <c r="F32" s="10" t="s">
        <v>4</v>
      </c>
      <c r="G32" s="11" t="s">
        <v>849</v>
      </c>
      <c r="H32" s="11" t="s">
        <v>848</v>
      </c>
      <c r="I32" s="10" t="s">
        <v>811</v>
      </c>
      <c r="J32" s="10" t="s">
        <v>811</v>
      </c>
      <c r="K32" s="10" t="s">
        <v>811</v>
      </c>
      <c r="L32" s="10" t="s">
        <v>811</v>
      </c>
      <c r="M32" s="10" t="s">
        <v>811</v>
      </c>
      <c r="N32" s="10" t="s">
        <v>811</v>
      </c>
      <c r="O32" s="10" t="s">
        <v>811</v>
      </c>
      <c r="P32" s="10"/>
      <c r="Q32" s="10" t="s">
        <v>811</v>
      </c>
      <c r="R32" s="10" t="s">
        <v>811</v>
      </c>
      <c r="S32" s="10" t="s">
        <v>811</v>
      </c>
      <c r="T32" s="10" t="s">
        <v>811</v>
      </c>
      <c r="U32" s="10" t="s">
        <v>811</v>
      </c>
      <c r="V32" s="10" t="s">
        <v>811</v>
      </c>
      <c r="W32" s="10" t="s">
        <v>811</v>
      </c>
      <c r="X32" s="10" t="s">
        <v>811</v>
      </c>
      <c r="Y32" s="10"/>
      <c r="Z32" s="10"/>
      <c r="AA32" s="10"/>
      <c r="AB32" s="10" t="s">
        <v>811</v>
      </c>
      <c r="AC32" s="10" t="s">
        <v>811</v>
      </c>
      <c r="AD32" s="10" t="s">
        <v>811</v>
      </c>
      <c r="AE32" s="10"/>
      <c r="AF32" s="10"/>
      <c r="AG32" s="10"/>
      <c r="AH32" s="21">
        <v>916600</v>
      </c>
      <c r="AI32" s="12">
        <v>0</v>
      </c>
    </row>
    <row r="33" spans="1:35" s="3" customFormat="1" ht="18" customHeight="1" x14ac:dyDescent="0.25">
      <c r="A33" s="8">
        <f t="shared" si="0"/>
        <v>28</v>
      </c>
      <c r="B33" s="24">
        <v>22101894</v>
      </c>
      <c r="C33" s="9" t="s">
        <v>268</v>
      </c>
      <c r="D33" s="10">
        <v>1986</v>
      </c>
      <c r="E33" s="10" t="s">
        <v>3</v>
      </c>
      <c r="F33" s="10" t="s">
        <v>4</v>
      </c>
      <c r="G33" s="11" t="s">
        <v>853</v>
      </c>
      <c r="H33" s="11" t="s">
        <v>848</v>
      </c>
      <c r="I33" s="13" t="s">
        <v>811</v>
      </c>
      <c r="J33" s="13"/>
      <c r="K33" s="13"/>
      <c r="L33" s="13"/>
      <c r="M33" s="13"/>
      <c r="N33" s="13" t="s">
        <v>811</v>
      </c>
      <c r="O33" s="13" t="s">
        <v>811</v>
      </c>
      <c r="P33" s="13"/>
      <c r="Q33" s="13" t="s">
        <v>811</v>
      </c>
      <c r="R33" s="13" t="s">
        <v>811</v>
      </c>
      <c r="S33" s="13" t="s">
        <v>811</v>
      </c>
      <c r="T33" s="13" t="s">
        <v>811</v>
      </c>
      <c r="U33" s="13" t="s">
        <v>811</v>
      </c>
      <c r="V33" s="13" t="s">
        <v>811</v>
      </c>
      <c r="W33" s="13" t="s">
        <v>811</v>
      </c>
      <c r="X33" s="13" t="s">
        <v>811</v>
      </c>
      <c r="Y33" s="13"/>
      <c r="Z33" s="13"/>
      <c r="AA33" s="13" t="s">
        <v>811</v>
      </c>
      <c r="AB33" s="13" t="s">
        <v>811</v>
      </c>
      <c r="AC33" s="13" t="s">
        <v>811</v>
      </c>
      <c r="AD33" s="13" t="s">
        <v>811</v>
      </c>
      <c r="AE33" s="13"/>
      <c r="AF33" s="13"/>
      <c r="AG33" s="13"/>
      <c r="AH33" s="21">
        <v>757100</v>
      </c>
      <c r="AI33" s="12">
        <v>0</v>
      </c>
    </row>
    <row r="34" spans="1:35" s="3" customFormat="1" ht="18" customHeight="1" x14ac:dyDescent="0.25">
      <c r="A34" s="8">
        <f t="shared" si="0"/>
        <v>29</v>
      </c>
      <c r="B34" s="24">
        <v>2211257</v>
      </c>
      <c r="C34" s="9" t="s">
        <v>72</v>
      </c>
      <c r="D34" s="10">
        <v>1988</v>
      </c>
      <c r="E34" s="10" t="s">
        <v>3</v>
      </c>
      <c r="F34" s="10" t="s">
        <v>4</v>
      </c>
      <c r="G34" s="11" t="s">
        <v>843</v>
      </c>
      <c r="H34" s="11" t="s">
        <v>848</v>
      </c>
      <c r="I34" s="13" t="s">
        <v>811</v>
      </c>
      <c r="J34" s="13"/>
      <c r="K34" s="13"/>
      <c r="L34" s="13"/>
      <c r="M34" s="13"/>
      <c r="N34" s="13" t="s">
        <v>811</v>
      </c>
      <c r="O34" s="13" t="s">
        <v>811</v>
      </c>
      <c r="P34" s="13"/>
      <c r="Q34" s="13" t="s">
        <v>811</v>
      </c>
      <c r="R34" s="13" t="s">
        <v>811</v>
      </c>
      <c r="S34" s="13" t="s">
        <v>811</v>
      </c>
      <c r="T34" s="13" t="s">
        <v>811</v>
      </c>
      <c r="U34" s="13" t="s">
        <v>811</v>
      </c>
      <c r="V34" s="13" t="s">
        <v>811</v>
      </c>
      <c r="W34" s="13" t="s">
        <v>811</v>
      </c>
      <c r="X34" s="13" t="s">
        <v>811</v>
      </c>
      <c r="Y34" s="13"/>
      <c r="Z34" s="13"/>
      <c r="AA34" s="13" t="s">
        <v>811</v>
      </c>
      <c r="AB34" s="13" t="s">
        <v>811</v>
      </c>
      <c r="AC34" s="13" t="s">
        <v>811</v>
      </c>
      <c r="AD34" s="13" t="s">
        <v>811</v>
      </c>
      <c r="AE34" s="13"/>
      <c r="AF34" s="13"/>
      <c r="AG34" s="13"/>
      <c r="AH34" s="21">
        <v>757100</v>
      </c>
      <c r="AI34" s="12">
        <v>0</v>
      </c>
    </row>
    <row r="35" spans="1:35" s="3" customFormat="1" ht="18" customHeight="1" x14ac:dyDescent="0.25">
      <c r="A35" s="8">
        <f t="shared" si="0"/>
        <v>30</v>
      </c>
      <c r="B35" s="24">
        <v>2112154</v>
      </c>
      <c r="C35" s="9" t="s">
        <v>73</v>
      </c>
      <c r="D35" s="10">
        <v>1992</v>
      </c>
      <c r="E35" s="10" t="s">
        <v>3</v>
      </c>
      <c r="F35" s="10" t="s">
        <v>4</v>
      </c>
      <c r="G35" s="11" t="s">
        <v>849</v>
      </c>
      <c r="H35" s="11" t="s">
        <v>848</v>
      </c>
      <c r="I35" s="13" t="s">
        <v>811</v>
      </c>
      <c r="J35" s="13"/>
      <c r="K35" s="13"/>
      <c r="L35" s="13"/>
      <c r="M35" s="13"/>
      <c r="N35" s="13" t="s">
        <v>811</v>
      </c>
      <c r="O35" s="13" t="s">
        <v>811</v>
      </c>
      <c r="P35" s="13"/>
      <c r="Q35" s="13" t="s">
        <v>811</v>
      </c>
      <c r="R35" s="13" t="s">
        <v>811</v>
      </c>
      <c r="S35" s="13" t="s">
        <v>811</v>
      </c>
      <c r="T35" s="13" t="s">
        <v>811</v>
      </c>
      <c r="U35" s="13" t="s">
        <v>811</v>
      </c>
      <c r="V35" s="13" t="s">
        <v>811</v>
      </c>
      <c r="W35" s="13" t="s">
        <v>811</v>
      </c>
      <c r="X35" s="13" t="s">
        <v>811</v>
      </c>
      <c r="Y35" s="13"/>
      <c r="Z35" s="13"/>
      <c r="AA35" s="13" t="s">
        <v>811</v>
      </c>
      <c r="AB35" s="13" t="s">
        <v>811</v>
      </c>
      <c r="AC35" s="13" t="s">
        <v>811</v>
      </c>
      <c r="AD35" s="13" t="s">
        <v>811</v>
      </c>
      <c r="AE35" s="13"/>
      <c r="AF35" s="13"/>
      <c r="AG35" s="13"/>
      <c r="AH35" s="21">
        <v>757100</v>
      </c>
      <c r="AI35" s="12">
        <v>0</v>
      </c>
    </row>
    <row r="36" spans="1:35" s="3" customFormat="1" ht="18" customHeight="1" x14ac:dyDescent="0.25">
      <c r="A36" s="8">
        <f t="shared" si="0"/>
        <v>31</v>
      </c>
      <c r="B36" s="24">
        <v>2210704</v>
      </c>
      <c r="C36" s="9" t="s">
        <v>74</v>
      </c>
      <c r="D36" s="10">
        <v>1980</v>
      </c>
      <c r="E36" s="10" t="s">
        <v>5</v>
      </c>
      <c r="F36" s="10" t="s">
        <v>4</v>
      </c>
      <c r="G36" s="11" t="s">
        <v>849</v>
      </c>
      <c r="H36" s="11" t="s">
        <v>848</v>
      </c>
      <c r="I36" s="10" t="s">
        <v>811</v>
      </c>
      <c r="J36" s="10" t="s">
        <v>811</v>
      </c>
      <c r="K36" s="10" t="s">
        <v>811</v>
      </c>
      <c r="L36" s="10" t="s">
        <v>811</v>
      </c>
      <c r="M36" s="10" t="s">
        <v>811</v>
      </c>
      <c r="N36" s="10" t="s">
        <v>811</v>
      </c>
      <c r="O36" s="10" t="s">
        <v>811</v>
      </c>
      <c r="P36" s="10"/>
      <c r="Q36" s="10" t="s">
        <v>811</v>
      </c>
      <c r="R36" s="10" t="s">
        <v>811</v>
      </c>
      <c r="S36" s="10" t="s">
        <v>811</v>
      </c>
      <c r="T36" s="10" t="s">
        <v>811</v>
      </c>
      <c r="U36" s="10" t="s">
        <v>811</v>
      </c>
      <c r="V36" s="10" t="s">
        <v>811</v>
      </c>
      <c r="W36" s="10" t="s">
        <v>811</v>
      </c>
      <c r="X36" s="10" t="s">
        <v>811</v>
      </c>
      <c r="Y36" s="10"/>
      <c r="Z36" s="10"/>
      <c r="AA36" s="10"/>
      <c r="AB36" s="10" t="s">
        <v>811</v>
      </c>
      <c r="AC36" s="10" t="s">
        <v>811</v>
      </c>
      <c r="AD36" s="10" t="s">
        <v>811</v>
      </c>
      <c r="AE36" s="10"/>
      <c r="AF36" s="10"/>
      <c r="AG36" s="10"/>
      <c r="AH36" s="21">
        <v>916600</v>
      </c>
      <c r="AI36" s="12">
        <v>0</v>
      </c>
    </row>
    <row r="37" spans="1:35" s="3" customFormat="1" ht="18" customHeight="1" x14ac:dyDescent="0.25">
      <c r="A37" s="8">
        <f t="shared" si="0"/>
        <v>32</v>
      </c>
      <c r="B37" s="24">
        <v>22081490</v>
      </c>
      <c r="C37" s="9" t="s">
        <v>75</v>
      </c>
      <c r="D37" s="10">
        <v>1977</v>
      </c>
      <c r="E37" s="10" t="s">
        <v>5</v>
      </c>
      <c r="F37" s="10" t="s">
        <v>4</v>
      </c>
      <c r="G37" s="11" t="s">
        <v>853</v>
      </c>
      <c r="H37" s="11" t="s">
        <v>848</v>
      </c>
      <c r="I37" s="10" t="s">
        <v>811</v>
      </c>
      <c r="J37" s="10" t="s">
        <v>811</v>
      </c>
      <c r="K37" s="10" t="s">
        <v>811</v>
      </c>
      <c r="L37" s="10" t="s">
        <v>811</v>
      </c>
      <c r="M37" s="10" t="s">
        <v>811</v>
      </c>
      <c r="N37" s="10" t="s">
        <v>811</v>
      </c>
      <c r="O37" s="10" t="s">
        <v>811</v>
      </c>
      <c r="P37" s="10"/>
      <c r="Q37" s="10" t="s">
        <v>811</v>
      </c>
      <c r="R37" s="10" t="s">
        <v>811</v>
      </c>
      <c r="S37" s="10" t="s">
        <v>811</v>
      </c>
      <c r="T37" s="10" t="s">
        <v>811</v>
      </c>
      <c r="U37" s="10" t="s">
        <v>811</v>
      </c>
      <c r="V37" s="10" t="s">
        <v>811</v>
      </c>
      <c r="W37" s="10" t="s">
        <v>811</v>
      </c>
      <c r="X37" s="10" t="s">
        <v>811</v>
      </c>
      <c r="Y37" s="10"/>
      <c r="Z37" s="10"/>
      <c r="AA37" s="10"/>
      <c r="AB37" s="10" t="s">
        <v>811</v>
      </c>
      <c r="AC37" s="10" t="s">
        <v>811</v>
      </c>
      <c r="AD37" s="10" t="s">
        <v>811</v>
      </c>
      <c r="AE37" s="10"/>
      <c r="AF37" s="10"/>
      <c r="AG37" s="10"/>
      <c r="AH37" s="21">
        <v>916600</v>
      </c>
      <c r="AI37" s="12">
        <v>0</v>
      </c>
    </row>
    <row r="38" spans="1:35" s="3" customFormat="1" ht="18" customHeight="1" x14ac:dyDescent="0.25">
      <c r="A38" s="8">
        <f t="shared" si="0"/>
        <v>33</v>
      </c>
      <c r="B38" s="24">
        <v>1609428</v>
      </c>
      <c r="C38" s="9" t="s">
        <v>76</v>
      </c>
      <c r="D38" s="10">
        <v>1987</v>
      </c>
      <c r="E38" s="10" t="s">
        <v>3</v>
      </c>
      <c r="F38" s="14" t="s">
        <v>4</v>
      </c>
      <c r="G38" s="11" t="s">
        <v>853</v>
      </c>
      <c r="H38" s="11" t="s">
        <v>848</v>
      </c>
      <c r="I38" s="13" t="s">
        <v>811</v>
      </c>
      <c r="J38" s="13"/>
      <c r="K38" s="13"/>
      <c r="L38" s="13"/>
      <c r="M38" s="13"/>
      <c r="N38" s="13" t="s">
        <v>811</v>
      </c>
      <c r="O38" s="13" t="s">
        <v>811</v>
      </c>
      <c r="P38" s="13"/>
      <c r="Q38" s="13" t="s">
        <v>811</v>
      </c>
      <c r="R38" s="13" t="s">
        <v>811</v>
      </c>
      <c r="S38" s="13" t="s">
        <v>811</v>
      </c>
      <c r="T38" s="13" t="s">
        <v>811</v>
      </c>
      <c r="U38" s="13" t="s">
        <v>811</v>
      </c>
      <c r="V38" s="13" t="s">
        <v>811</v>
      </c>
      <c r="W38" s="13" t="s">
        <v>811</v>
      </c>
      <c r="X38" s="13" t="s">
        <v>811</v>
      </c>
      <c r="Y38" s="13"/>
      <c r="Z38" s="13"/>
      <c r="AA38" s="13" t="s">
        <v>811</v>
      </c>
      <c r="AB38" s="13" t="s">
        <v>811</v>
      </c>
      <c r="AC38" s="13" t="s">
        <v>811</v>
      </c>
      <c r="AD38" s="13" t="s">
        <v>811</v>
      </c>
      <c r="AE38" s="13"/>
      <c r="AF38" s="13"/>
      <c r="AG38" s="13"/>
      <c r="AH38" s="21">
        <v>757100</v>
      </c>
      <c r="AI38" s="12">
        <v>0</v>
      </c>
    </row>
    <row r="39" spans="1:35" s="3" customFormat="1" ht="18" customHeight="1" x14ac:dyDescent="0.25">
      <c r="A39" s="8">
        <f t="shared" si="0"/>
        <v>34</v>
      </c>
      <c r="B39" s="24">
        <v>2205311</v>
      </c>
      <c r="C39" s="9" t="s">
        <v>77</v>
      </c>
      <c r="D39" s="10">
        <v>1994</v>
      </c>
      <c r="E39" s="10" t="s">
        <v>3</v>
      </c>
      <c r="F39" s="10" t="s">
        <v>4</v>
      </c>
      <c r="G39" s="11" t="s">
        <v>849</v>
      </c>
      <c r="H39" s="11" t="s">
        <v>848</v>
      </c>
      <c r="I39" s="13" t="s">
        <v>811</v>
      </c>
      <c r="J39" s="13"/>
      <c r="K39" s="13"/>
      <c r="L39" s="13"/>
      <c r="M39" s="13"/>
      <c r="N39" s="13" t="s">
        <v>811</v>
      </c>
      <c r="O39" s="13" t="s">
        <v>811</v>
      </c>
      <c r="P39" s="13"/>
      <c r="Q39" s="13" t="s">
        <v>811</v>
      </c>
      <c r="R39" s="13" t="s">
        <v>811</v>
      </c>
      <c r="S39" s="13" t="s">
        <v>811</v>
      </c>
      <c r="T39" s="13" t="s">
        <v>811</v>
      </c>
      <c r="U39" s="13" t="s">
        <v>811</v>
      </c>
      <c r="V39" s="13" t="s">
        <v>811</v>
      </c>
      <c r="W39" s="13" t="s">
        <v>811</v>
      </c>
      <c r="X39" s="13" t="s">
        <v>811</v>
      </c>
      <c r="Y39" s="13"/>
      <c r="Z39" s="13"/>
      <c r="AA39" s="13" t="s">
        <v>811</v>
      </c>
      <c r="AB39" s="13" t="s">
        <v>811</v>
      </c>
      <c r="AC39" s="13" t="s">
        <v>811</v>
      </c>
      <c r="AD39" s="13" t="s">
        <v>811</v>
      </c>
      <c r="AE39" s="13"/>
      <c r="AF39" s="13"/>
      <c r="AG39" s="13"/>
      <c r="AH39" s="21">
        <v>757100</v>
      </c>
      <c r="AI39" s="12">
        <v>0</v>
      </c>
    </row>
    <row r="40" spans="1:35" s="3" customFormat="1" ht="18" customHeight="1" x14ac:dyDescent="0.25">
      <c r="A40" s="8">
        <f t="shared" si="0"/>
        <v>35</v>
      </c>
      <c r="B40" s="24">
        <v>603042</v>
      </c>
      <c r="C40" s="9" t="s">
        <v>78</v>
      </c>
      <c r="D40" s="10">
        <v>1984</v>
      </c>
      <c r="E40" s="10" t="s">
        <v>3</v>
      </c>
      <c r="F40" s="14" t="s">
        <v>4</v>
      </c>
      <c r="G40" s="11" t="s">
        <v>853</v>
      </c>
      <c r="H40" s="11" t="s">
        <v>848</v>
      </c>
      <c r="I40" s="13" t="s">
        <v>811</v>
      </c>
      <c r="J40" s="13"/>
      <c r="K40" s="13"/>
      <c r="L40" s="13"/>
      <c r="M40" s="13"/>
      <c r="N40" s="13" t="s">
        <v>811</v>
      </c>
      <c r="O40" s="13" t="s">
        <v>811</v>
      </c>
      <c r="P40" s="13"/>
      <c r="Q40" s="13" t="s">
        <v>811</v>
      </c>
      <c r="R40" s="13" t="s">
        <v>811</v>
      </c>
      <c r="S40" s="13" t="s">
        <v>811</v>
      </c>
      <c r="T40" s="13" t="s">
        <v>811</v>
      </c>
      <c r="U40" s="13" t="s">
        <v>811</v>
      </c>
      <c r="V40" s="13" t="s">
        <v>811</v>
      </c>
      <c r="W40" s="13" t="s">
        <v>811</v>
      </c>
      <c r="X40" s="13" t="s">
        <v>811</v>
      </c>
      <c r="Y40" s="13"/>
      <c r="Z40" s="13"/>
      <c r="AA40" s="13" t="s">
        <v>811</v>
      </c>
      <c r="AB40" s="13" t="s">
        <v>811</v>
      </c>
      <c r="AC40" s="13" t="s">
        <v>811</v>
      </c>
      <c r="AD40" s="13" t="s">
        <v>811</v>
      </c>
      <c r="AE40" s="13"/>
      <c r="AF40" s="13"/>
      <c r="AG40" s="13"/>
      <c r="AH40" s="21">
        <v>757100</v>
      </c>
      <c r="AI40" s="12">
        <v>0</v>
      </c>
    </row>
    <row r="41" spans="1:35" s="3" customFormat="1" ht="18" customHeight="1" x14ac:dyDescent="0.25">
      <c r="A41" s="8">
        <f t="shared" si="0"/>
        <v>36</v>
      </c>
      <c r="B41" s="24">
        <v>2105711</v>
      </c>
      <c r="C41" s="9" t="s">
        <v>79</v>
      </c>
      <c r="D41" s="10">
        <v>1990</v>
      </c>
      <c r="E41" s="10" t="s">
        <v>5</v>
      </c>
      <c r="F41" s="10" t="s">
        <v>7</v>
      </c>
      <c r="G41" s="11" t="s">
        <v>838</v>
      </c>
      <c r="H41" s="11" t="s">
        <v>848</v>
      </c>
      <c r="I41" s="10" t="s">
        <v>811</v>
      </c>
      <c r="J41" s="10" t="s">
        <v>811</v>
      </c>
      <c r="K41" s="10" t="s">
        <v>811</v>
      </c>
      <c r="L41" s="10" t="s">
        <v>811</v>
      </c>
      <c r="M41" s="10" t="s">
        <v>811</v>
      </c>
      <c r="N41" s="10" t="s">
        <v>811</v>
      </c>
      <c r="O41" s="10" t="s">
        <v>811</v>
      </c>
      <c r="P41" s="10"/>
      <c r="Q41" s="10" t="s">
        <v>811</v>
      </c>
      <c r="R41" s="10" t="s">
        <v>811</v>
      </c>
      <c r="S41" s="10" t="s">
        <v>811</v>
      </c>
      <c r="T41" s="10" t="s">
        <v>811</v>
      </c>
      <c r="U41" s="10" t="s">
        <v>811</v>
      </c>
      <c r="V41" s="10" t="s">
        <v>811</v>
      </c>
      <c r="W41" s="10" t="s">
        <v>811</v>
      </c>
      <c r="X41" s="10" t="s">
        <v>811</v>
      </c>
      <c r="Y41" s="10"/>
      <c r="Z41" s="10"/>
      <c r="AA41" s="10"/>
      <c r="AB41" s="10"/>
      <c r="AC41" s="10"/>
      <c r="AD41" s="10"/>
      <c r="AE41" s="10"/>
      <c r="AF41" s="10"/>
      <c r="AG41" s="10"/>
      <c r="AH41" s="21">
        <v>744900</v>
      </c>
      <c r="AI41" s="12">
        <v>0</v>
      </c>
    </row>
    <row r="42" spans="1:35" s="3" customFormat="1" ht="18" customHeight="1" x14ac:dyDescent="0.25">
      <c r="A42" s="8">
        <f t="shared" si="0"/>
        <v>37</v>
      </c>
      <c r="B42" s="24">
        <v>1004098</v>
      </c>
      <c r="C42" s="9" t="s">
        <v>80</v>
      </c>
      <c r="D42" s="10">
        <v>1983</v>
      </c>
      <c r="E42" s="10" t="s">
        <v>3</v>
      </c>
      <c r="F42" s="14" t="s">
        <v>4</v>
      </c>
      <c r="G42" s="11" t="s">
        <v>853</v>
      </c>
      <c r="H42" s="11" t="s">
        <v>848</v>
      </c>
      <c r="I42" s="13" t="s">
        <v>811</v>
      </c>
      <c r="J42" s="13"/>
      <c r="K42" s="13"/>
      <c r="L42" s="13"/>
      <c r="M42" s="13"/>
      <c r="N42" s="13" t="s">
        <v>811</v>
      </c>
      <c r="O42" s="13" t="s">
        <v>811</v>
      </c>
      <c r="P42" s="13"/>
      <c r="Q42" s="13" t="s">
        <v>811</v>
      </c>
      <c r="R42" s="13" t="s">
        <v>811</v>
      </c>
      <c r="S42" s="13" t="s">
        <v>811</v>
      </c>
      <c r="T42" s="13" t="s">
        <v>811</v>
      </c>
      <c r="U42" s="13" t="s">
        <v>811</v>
      </c>
      <c r="V42" s="13" t="s">
        <v>811</v>
      </c>
      <c r="W42" s="13" t="s">
        <v>811</v>
      </c>
      <c r="X42" s="13" t="s">
        <v>811</v>
      </c>
      <c r="Y42" s="13"/>
      <c r="Z42" s="13"/>
      <c r="AA42" s="13" t="s">
        <v>811</v>
      </c>
      <c r="AB42" s="13" t="s">
        <v>811</v>
      </c>
      <c r="AC42" s="13" t="s">
        <v>811</v>
      </c>
      <c r="AD42" s="13" t="s">
        <v>811</v>
      </c>
      <c r="AE42" s="13"/>
      <c r="AF42" s="13"/>
      <c r="AG42" s="13"/>
      <c r="AH42" s="21">
        <v>757100</v>
      </c>
      <c r="AI42" s="12">
        <v>0</v>
      </c>
    </row>
    <row r="43" spans="1:35" s="3" customFormat="1" ht="18" customHeight="1" x14ac:dyDescent="0.25">
      <c r="A43" s="8">
        <f t="shared" si="0"/>
        <v>38</v>
      </c>
      <c r="B43" s="24">
        <v>1601051</v>
      </c>
      <c r="C43" s="9" t="s">
        <v>81</v>
      </c>
      <c r="D43" s="10">
        <v>1996</v>
      </c>
      <c r="E43" s="10" t="s">
        <v>3</v>
      </c>
      <c r="F43" s="10" t="s">
        <v>4</v>
      </c>
      <c r="G43" s="11" t="s">
        <v>853</v>
      </c>
      <c r="H43" s="11" t="s">
        <v>848</v>
      </c>
      <c r="I43" s="13" t="s">
        <v>811</v>
      </c>
      <c r="J43" s="13"/>
      <c r="K43" s="13"/>
      <c r="L43" s="13"/>
      <c r="M43" s="13"/>
      <c r="N43" s="13" t="s">
        <v>811</v>
      </c>
      <c r="O43" s="13" t="s">
        <v>811</v>
      </c>
      <c r="P43" s="13"/>
      <c r="Q43" s="13" t="s">
        <v>811</v>
      </c>
      <c r="R43" s="13" t="s">
        <v>811</v>
      </c>
      <c r="S43" s="13" t="s">
        <v>811</v>
      </c>
      <c r="T43" s="13" t="s">
        <v>811</v>
      </c>
      <c r="U43" s="13" t="s">
        <v>811</v>
      </c>
      <c r="V43" s="13" t="s">
        <v>811</v>
      </c>
      <c r="W43" s="13" t="s">
        <v>811</v>
      </c>
      <c r="X43" s="13" t="s">
        <v>811</v>
      </c>
      <c r="Y43" s="13"/>
      <c r="Z43" s="13"/>
      <c r="AA43" s="13" t="s">
        <v>811</v>
      </c>
      <c r="AB43" s="13" t="s">
        <v>811</v>
      </c>
      <c r="AC43" s="13" t="s">
        <v>811</v>
      </c>
      <c r="AD43" s="13" t="s">
        <v>811</v>
      </c>
      <c r="AE43" s="13"/>
      <c r="AF43" s="13"/>
      <c r="AG43" s="13"/>
      <c r="AH43" s="21">
        <v>757100</v>
      </c>
      <c r="AI43" s="12">
        <v>0</v>
      </c>
    </row>
    <row r="44" spans="1:35" s="3" customFormat="1" ht="18" customHeight="1" x14ac:dyDescent="0.25">
      <c r="A44" s="8">
        <f t="shared" si="0"/>
        <v>39</v>
      </c>
      <c r="B44" s="24">
        <v>1506582</v>
      </c>
      <c r="C44" s="9" t="s">
        <v>82</v>
      </c>
      <c r="D44" s="10">
        <v>1992</v>
      </c>
      <c r="E44" s="10" t="s">
        <v>3</v>
      </c>
      <c r="F44" s="10" t="s">
        <v>4</v>
      </c>
      <c r="G44" s="11" t="s">
        <v>849</v>
      </c>
      <c r="H44" s="11" t="s">
        <v>848</v>
      </c>
      <c r="I44" s="13" t="s">
        <v>811</v>
      </c>
      <c r="J44" s="13"/>
      <c r="K44" s="13"/>
      <c r="L44" s="13"/>
      <c r="M44" s="13"/>
      <c r="N44" s="13" t="s">
        <v>811</v>
      </c>
      <c r="O44" s="13" t="s">
        <v>811</v>
      </c>
      <c r="P44" s="13"/>
      <c r="Q44" s="13" t="s">
        <v>811</v>
      </c>
      <c r="R44" s="13" t="s">
        <v>811</v>
      </c>
      <c r="S44" s="13" t="s">
        <v>811</v>
      </c>
      <c r="T44" s="13" t="s">
        <v>811</v>
      </c>
      <c r="U44" s="13" t="s">
        <v>811</v>
      </c>
      <c r="V44" s="13" t="s">
        <v>811</v>
      </c>
      <c r="W44" s="13" t="s">
        <v>811</v>
      </c>
      <c r="X44" s="13" t="s">
        <v>811</v>
      </c>
      <c r="Y44" s="13"/>
      <c r="Z44" s="13"/>
      <c r="AA44" s="13" t="s">
        <v>811</v>
      </c>
      <c r="AB44" s="13" t="s">
        <v>811</v>
      </c>
      <c r="AC44" s="13" t="s">
        <v>811</v>
      </c>
      <c r="AD44" s="13" t="s">
        <v>811</v>
      </c>
      <c r="AE44" s="13"/>
      <c r="AF44" s="13"/>
      <c r="AG44" s="13"/>
      <c r="AH44" s="21">
        <v>757100</v>
      </c>
      <c r="AI44" s="12">
        <v>0</v>
      </c>
    </row>
    <row r="45" spans="1:35" s="3" customFormat="1" ht="18" customHeight="1" x14ac:dyDescent="0.25">
      <c r="A45" s="8">
        <f t="shared" si="0"/>
        <v>40</v>
      </c>
      <c r="B45" s="24">
        <v>24052481</v>
      </c>
      <c r="C45" s="9" t="s">
        <v>83</v>
      </c>
      <c r="D45" s="10">
        <v>1980</v>
      </c>
      <c r="E45" s="10" t="s">
        <v>3</v>
      </c>
      <c r="F45" s="10" t="s">
        <v>4</v>
      </c>
      <c r="G45" s="11" t="s">
        <v>849</v>
      </c>
      <c r="H45" s="11" t="s">
        <v>848</v>
      </c>
      <c r="I45" s="13" t="s">
        <v>811</v>
      </c>
      <c r="J45" s="13"/>
      <c r="K45" s="13"/>
      <c r="L45" s="13"/>
      <c r="M45" s="13"/>
      <c r="N45" s="13" t="s">
        <v>811</v>
      </c>
      <c r="O45" s="13" t="s">
        <v>811</v>
      </c>
      <c r="P45" s="13"/>
      <c r="Q45" s="13" t="s">
        <v>811</v>
      </c>
      <c r="R45" s="13" t="s">
        <v>811</v>
      </c>
      <c r="S45" s="13" t="s">
        <v>811</v>
      </c>
      <c r="T45" s="13"/>
      <c r="U45" s="13" t="s">
        <v>811</v>
      </c>
      <c r="V45" s="13" t="s">
        <v>811</v>
      </c>
      <c r="W45" s="13" t="s">
        <v>811</v>
      </c>
      <c r="X45" s="13" t="s">
        <v>811</v>
      </c>
      <c r="Y45" s="13"/>
      <c r="Z45" s="13"/>
      <c r="AA45" s="13" t="s">
        <v>811</v>
      </c>
      <c r="AB45" s="13" t="s">
        <v>811</v>
      </c>
      <c r="AC45" s="13" t="s">
        <v>811</v>
      </c>
      <c r="AD45" s="13" t="s">
        <v>811</v>
      </c>
      <c r="AE45" s="13"/>
      <c r="AF45" s="13"/>
      <c r="AG45" s="13"/>
      <c r="AH45" s="21">
        <v>722100</v>
      </c>
      <c r="AI45" s="15" t="s">
        <v>777</v>
      </c>
    </row>
    <row r="46" spans="1:35" s="3" customFormat="1" ht="18" customHeight="1" x14ac:dyDescent="0.25">
      <c r="A46" s="8">
        <f t="shared" si="0"/>
        <v>41</v>
      </c>
      <c r="B46" s="24">
        <v>2208994</v>
      </c>
      <c r="C46" s="9" t="s">
        <v>84</v>
      </c>
      <c r="D46" s="10">
        <v>1988</v>
      </c>
      <c r="E46" s="10" t="s">
        <v>3</v>
      </c>
      <c r="F46" s="10" t="s">
        <v>4</v>
      </c>
      <c r="G46" s="11" t="s">
        <v>849</v>
      </c>
      <c r="H46" s="11" t="s">
        <v>848</v>
      </c>
      <c r="I46" s="13" t="s">
        <v>811</v>
      </c>
      <c r="J46" s="13"/>
      <c r="K46" s="13"/>
      <c r="L46" s="13"/>
      <c r="M46" s="13"/>
      <c r="N46" s="13" t="s">
        <v>811</v>
      </c>
      <c r="O46" s="13" t="s">
        <v>811</v>
      </c>
      <c r="P46" s="13"/>
      <c r="Q46" s="13" t="s">
        <v>811</v>
      </c>
      <c r="R46" s="13" t="s">
        <v>811</v>
      </c>
      <c r="S46" s="13" t="s">
        <v>811</v>
      </c>
      <c r="T46" s="13" t="s">
        <v>811</v>
      </c>
      <c r="U46" s="13" t="s">
        <v>811</v>
      </c>
      <c r="V46" s="13" t="s">
        <v>811</v>
      </c>
      <c r="W46" s="13" t="s">
        <v>811</v>
      </c>
      <c r="X46" s="13" t="s">
        <v>811</v>
      </c>
      <c r="Y46" s="13"/>
      <c r="Z46" s="13"/>
      <c r="AA46" s="13" t="s">
        <v>811</v>
      </c>
      <c r="AB46" s="13" t="s">
        <v>811</v>
      </c>
      <c r="AC46" s="13" t="s">
        <v>811</v>
      </c>
      <c r="AD46" s="13" t="s">
        <v>811</v>
      </c>
      <c r="AE46" s="13"/>
      <c r="AF46" s="13"/>
      <c r="AG46" s="13"/>
      <c r="AH46" s="21">
        <v>757100</v>
      </c>
      <c r="AI46" s="12">
        <v>0</v>
      </c>
    </row>
    <row r="47" spans="1:35" s="3" customFormat="1" ht="18" customHeight="1" x14ac:dyDescent="0.25">
      <c r="A47" s="8">
        <f t="shared" si="0"/>
        <v>42</v>
      </c>
      <c r="B47" s="24">
        <v>1605131</v>
      </c>
      <c r="C47" s="9" t="s">
        <v>85</v>
      </c>
      <c r="D47" s="10">
        <v>1991</v>
      </c>
      <c r="E47" s="10" t="s">
        <v>3</v>
      </c>
      <c r="F47" s="14" t="s">
        <v>8</v>
      </c>
      <c r="G47" s="11" t="s">
        <v>844</v>
      </c>
      <c r="H47" s="11" t="s">
        <v>848</v>
      </c>
      <c r="I47" s="10" t="s">
        <v>811</v>
      </c>
      <c r="J47" s="10"/>
      <c r="K47" s="10"/>
      <c r="L47" s="10"/>
      <c r="M47" s="10"/>
      <c r="N47" s="10" t="s">
        <v>811</v>
      </c>
      <c r="O47" s="10" t="s">
        <v>811</v>
      </c>
      <c r="P47" s="10" t="s">
        <v>811</v>
      </c>
      <c r="Q47" s="10"/>
      <c r="R47" s="10" t="s">
        <v>811</v>
      </c>
      <c r="S47" s="10" t="s">
        <v>811</v>
      </c>
      <c r="T47" s="10" t="s">
        <v>811</v>
      </c>
      <c r="U47" s="10" t="s">
        <v>811</v>
      </c>
      <c r="V47" s="10" t="s">
        <v>811</v>
      </c>
      <c r="W47" s="10" t="s">
        <v>811</v>
      </c>
      <c r="X47" s="10" t="s">
        <v>811</v>
      </c>
      <c r="Y47" s="10" t="s">
        <v>811</v>
      </c>
      <c r="Z47" s="10" t="s">
        <v>811</v>
      </c>
      <c r="AA47" s="10" t="s">
        <v>811</v>
      </c>
      <c r="AB47" s="10"/>
      <c r="AC47" s="10"/>
      <c r="AD47" s="10"/>
      <c r="AE47" s="10"/>
      <c r="AF47" s="10"/>
      <c r="AG47" s="10"/>
      <c r="AH47" s="21">
        <v>869300</v>
      </c>
      <c r="AI47" s="12">
        <v>0</v>
      </c>
    </row>
    <row r="48" spans="1:35" s="3" customFormat="1" ht="18" customHeight="1" x14ac:dyDescent="0.25">
      <c r="A48" s="8">
        <f t="shared" si="0"/>
        <v>43</v>
      </c>
      <c r="B48" s="24">
        <v>1505745</v>
      </c>
      <c r="C48" s="9" t="s">
        <v>86</v>
      </c>
      <c r="D48" s="10">
        <v>1978</v>
      </c>
      <c r="E48" s="10" t="s">
        <v>3</v>
      </c>
      <c r="F48" s="14" t="s">
        <v>4</v>
      </c>
      <c r="G48" s="11" t="s">
        <v>853</v>
      </c>
      <c r="H48" s="11" t="s">
        <v>848</v>
      </c>
      <c r="I48" s="13" t="s">
        <v>811</v>
      </c>
      <c r="J48" s="13"/>
      <c r="K48" s="13"/>
      <c r="L48" s="13"/>
      <c r="M48" s="13"/>
      <c r="N48" s="13" t="s">
        <v>811</v>
      </c>
      <c r="O48" s="13" t="s">
        <v>811</v>
      </c>
      <c r="P48" s="13"/>
      <c r="Q48" s="13" t="s">
        <v>811</v>
      </c>
      <c r="R48" s="13" t="s">
        <v>811</v>
      </c>
      <c r="S48" s="13" t="s">
        <v>811</v>
      </c>
      <c r="T48" s="13" t="s">
        <v>811</v>
      </c>
      <c r="U48" s="13" t="s">
        <v>811</v>
      </c>
      <c r="V48" s="13" t="s">
        <v>811</v>
      </c>
      <c r="W48" s="13" t="s">
        <v>811</v>
      </c>
      <c r="X48" s="13" t="s">
        <v>811</v>
      </c>
      <c r="Y48" s="13"/>
      <c r="Z48" s="13"/>
      <c r="AA48" s="13" t="s">
        <v>811</v>
      </c>
      <c r="AB48" s="13" t="s">
        <v>811</v>
      </c>
      <c r="AC48" s="13" t="s">
        <v>811</v>
      </c>
      <c r="AD48" s="13" t="s">
        <v>811</v>
      </c>
      <c r="AE48" s="13"/>
      <c r="AF48" s="13"/>
      <c r="AG48" s="13"/>
      <c r="AH48" s="21">
        <v>757100</v>
      </c>
      <c r="AI48" s="12">
        <v>0</v>
      </c>
    </row>
    <row r="49" spans="1:35" s="3" customFormat="1" ht="18" customHeight="1" x14ac:dyDescent="0.25">
      <c r="A49" s="8">
        <f t="shared" si="0"/>
        <v>44</v>
      </c>
      <c r="B49" s="24">
        <v>24061712</v>
      </c>
      <c r="C49" s="9" t="s">
        <v>87</v>
      </c>
      <c r="D49" s="10">
        <v>2003</v>
      </c>
      <c r="E49" s="10" t="s">
        <v>3</v>
      </c>
      <c r="F49" s="14" t="s">
        <v>4</v>
      </c>
      <c r="G49" s="11" t="s">
        <v>853</v>
      </c>
      <c r="H49" s="11" t="s">
        <v>848</v>
      </c>
      <c r="I49" s="13" t="s">
        <v>811</v>
      </c>
      <c r="J49" s="13"/>
      <c r="K49" s="13"/>
      <c r="L49" s="13"/>
      <c r="M49" s="13"/>
      <c r="N49" s="13" t="s">
        <v>811</v>
      </c>
      <c r="O49" s="13" t="s">
        <v>811</v>
      </c>
      <c r="P49" s="13"/>
      <c r="Q49" s="13" t="s">
        <v>811</v>
      </c>
      <c r="R49" s="13" t="s">
        <v>811</v>
      </c>
      <c r="S49" s="13" t="s">
        <v>811</v>
      </c>
      <c r="T49" s="13" t="s">
        <v>811</v>
      </c>
      <c r="U49" s="13" t="s">
        <v>811</v>
      </c>
      <c r="V49" s="13" t="s">
        <v>811</v>
      </c>
      <c r="W49" s="13" t="s">
        <v>811</v>
      </c>
      <c r="X49" s="13" t="s">
        <v>811</v>
      </c>
      <c r="Y49" s="13"/>
      <c r="Z49" s="13"/>
      <c r="AA49" s="13" t="s">
        <v>811</v>
      </c>
      <c r="AB49" s="13" t="s">
        <v>811</v>
      </c>
      <c r="AC49" s="13" t="s">
        <v>811</v>
      </c>
      <c r="AD49" s="13" t="s">
        <v>811</v>
      </c>
      <c r="AE49" s="13"/>
      <c r="AF49" s="13"/>
      <c r="AG49" s="13"/>
      <c r="AH49" s="21">
        <v>757100</v>
      </c>
      <c r="AI49" s="12">
        <v>0</v>
      </c>
    </row>
    <row r="50" spans="1:35" s="3" customFormat="1" ht="18" customHeight="1" x14ac:dyDescent="0.25">
      <c r="A50" s="8">
        <f t="shared" si="0"/>
        <v>45</v>
      </c>
      <c r="B50" s="24">
        <v>24061724</v>
      </c>
      <c r="C50" s="9" t="s">
        <v>88</v>
      </c>
      <c r="D50" s="10">
        <v>1996</v>
      </c>
      <c r="E50" s="10" t="s">
        <v>3</v>
      </c>
      <c r="F50" s="10" t="s">
        <v>4</v>
      </c>
      <c r="G50" s="11" t="s">
        <v>849</v>
      </c>
      <c r="H50" s="11" t="s">
        <v>848</v>
      </c>
      <c r="I50" s="13" t="s">
        <v>811</v>
      </c>
      <c r="J50" s="13"/>
      <c r="K50" s="13"/>
      <c r="L50" s="13"/>
      <c r="M50" s="13"/>
      <c r="N50" s="13" t="s">
        <v>811</v>
      </c>
      <c r="O50" s="13" t="s">
        <v>811</v>
      </c>
      <c r="P50" s="13"/>
      <c r="Q50" s="13" t="s">
        <v>811</v>
      </c>
      <c r="R50" s="13" t="s">
        <v>811</v>
      </c>
      <c r="S50" s="13" t="s">
        <v>811</v>
      </c>
      <c r="T50" s="13" t="s">
        <v>811</v>
      </c>
      <c r="U50" s="13" t="s">
        <v>811</v>
      </c>
      <c r="V50" s="13" t="s">
        <v>811</v>
      </c>
      <c r="W50" s="13" t="s">
        <v>811</v>
      </c>
      <c r="X50" s="13" t="s">
        <v>811</v>
      </c>
      <c r="Y50" s="13"/>
      <c r="Z50" s="13"/>
      <c r="AA50" s="13" t="s">
        <v>811</v>
      </c>
      <c r="AB50" s="13" t="s">
        <v>811</v>
      </c>
      <c r="AC50" s="13" t="s">
        <v>811</v>
      </c>
      <c r="AD50" s="13" t="s">
        <v>811</v>
      </c>
      <c r="AE50" s="13"/>
      <c r="AF50" s="13"/>
      <c r="AG50" s="13"/>
      <c r="AH50" s="21">
        <v>757100</v>
      </c>
      <c r="AI50" s="12">
        <v>0</v>
      </c>
    </row>
    <row r="51" spans="1:35" s="3" customFormat="1" ht="18" customHeight="1" x14ac:dyDescent="0.25">
      <c r="A51" s="8">
        <f t="shared" si="0"/>
        <v>46</v>
      </c>
      <c r="B51" s="24">
        <v>2210712</v>
      </c>
      <c r="C51" s="9" t="s">
        <v>757</v>
      </c>
      <c r="D51" s="10">
        <v>1972</v>
      </c>
      <c r="E51" s="10" t="s">
        <v>5</v>
      </c>
      <c r="F51" s="10" t="s">
        <v>4</v>
      </c>
      <c r="G51" s="11" t="s">
        <v>849</v>
      </c>
      <c r="H51" s="11" t="s">
        <v>848</v>
      </c>
      <c r="I51" s="10" t="s">
        <v>811</v>
      </c>
      <c r="J51" s="10" t="s">
        <v>811</v>
      </c>
      <c r="K51" s="10" t="s">
        <v>811</v>
      </c>
      <c r="L51" s="10" t="s">
        <v>811</v>
      </c>
      <c r="M51" s="10" t="s">
        <v>811</v>
      </c>
      <c r="N51" s="10" t="s">
        <v>811</v>
      </c>
      <c r="O51" s="10" t="s">
        <v>811</v>
      </c>
      <c r="P51" s="10"/>
      <c r="Q51" s="10" t="s">
        <v>811</v>
      </c>
      <c r="R51" s="10" t="s">
        <v>811</v>
      </c>
      <c r="S51" s="10" t="s">
        <v>811</v>
      </c>
      <c r="T51" s="10" t="s">
        <v>811</v>
      </c>
      <c r="U51" s="10" t="s">
        <v>811</v>
      </c>
      <c r="V51" s="10" t="s">
        <v>811</v>
      </c>
      <c r="W51" s="10" t="s">
        <v>811</v>
      </c>
      <c r="X51" s="10" t="s">
        <v>811</v>
      </c>
      <c r="Y51" s="10"/>
      <c r="Z51" s="10"/>
      <c r="AA51" s="10"/>
      <c r="AB51" s="10" t="s">
        <v>811</v>
      </c>
      <c r="AC51" s="10" t="s">
        <v>811</v>
      </c>
      <c r="AD51" s="10" t="s">
        <v>811</v>
      </c>
      <c r="AE51" s="10"/>
      <c r="AF51" s="10"/>
      <c r="AG51" s="10"/>
      <c r="AH51" s="21">
        <v>916600</v>
      </c>
      <c r="AI51" s="12">
        <v>0</v>
      </c>
    </row>
    <row r="52" spans="1:35" s="3" customFormat="1" ht="18" customHeight="1" x14ac:dyDescent="0.25">
      <c r="A52" s="8">
        <f t="shared" si="0"/>
        <v>47</v>
      </c>
      <c r="B52" s="24">
        <v>1601061</v>
      </c>
      <c r="C52" s="9" t="s">
        <v>89</v>
      </c>
      <c r="D52" s="10">
        <v>1994</v>
      </c>
      <c r="E52" s="10" t="s">
        <v>3</v>
      </c>
      <c r="F52" s="10" t="s">
        <v>4</v>
      </c>
      <c r="G52" s="11" t="s">
        <v>853</v>
      </c>
      <c r="H52" s="11" t="s">
        <v>848</v>
      </c>
      <c r="I52" s="13" t="s">
        <v>811</v>
      </c>
      <c r="J52" s="13"/>
      <c r="K52" s="13"/>
      <c r="L52" s="13"/>
      <c r="M52" s="13"/>
      <c r="N52" s="13" t="s">
        <v>811</v>
      </c>
      <c r="O52" s="13" t="s">
        <v>811</v>
      </c>
      <c r="P52" s="13"/>
      <c r="Q52" s="13" t="s">
        <v>811</v>
      </c>
      <c r="R52" s="13" t="s">
        <v>811</v>
      </c>
      <c r="S52" s="13" t="s">
        <v>811</v>
      </c>
      <c r="T52" s="13" t="s">
        <v>811</v>
      </c>
      <c r="U52" s="13" t="s">
        <v>811</v>
      </c>
      <c r="V52" s="13" t="s">
        <v>811</v>
      </c>
      <c r="W52" s="13" t="s">
        <v>811</v>
      </c>
      <c r="X52" s="13" t="s">
        <v>811</v>
      </c>
      <c r="Y52" s="13"/>
      <c r="Z52" s="13"/>
      <c r="AA52" s="13" t="s">
        <v>811</v>
      </c>
      <c r="AB52" s="13" t="s">
        <v>811</v>
      </c>
      <c r="AC52" s="13" t="s">
        <v>811</v>
      </c>
      <c r="AD52" s="13" t="s">
        <v>811</v>
      </c>
      <c r="AE52" s="13"/>
      <c r="AF52" s="13"/>
      <c r="AG52" s="13"/>
      <c r="AH52" s="21">
        <v>757100</v>
      </c>
      <c r="AI52" s="12">
        <v>0</v>
      </c>
    </row>
    <row r="53" spans="1:35" s="3" customFormat="1" ht="18" customHeight="1" x14ac:dyDescent="0.25">
      <c r="A53" s="8">
        <f t="shared" si="0"/>
        <v>48</v>
      </c>
      <c r="B53" s="24">
        <v>23122433</v>
      </c>
      <c r="C53" s="9" t="s">
        <v>90</v>
      </c>
      <c r="D53" s="10">
        <v>2005</v>
      </c>
      <c r="E53" s="10" t="s">
        <v>3</v>
      </c>
      <c r="F53" s="10" t="s">
        <v>4</v>
      </c>
      <c r="G53" s="11" t="s">
        <v>849</v>
      </c>
      <c r="H53" s="11" t="s">
        <v>848</v>
      </c>
      <c r="I53" s="13" t="s">
        <v>811</v>
      </c>
      <c r="J53" s="13"/>
      <c r="K53" s="13"/>
      <c r="L53" s="13"/>
      <c r="M53" s="13"/>
      <c r="N53" s="13" t="s">
        <v>811</v>
      </c>
      <c r="O53" s="13" t="s">
        <v>811</v>
      </c>
      <c r="P53" s="13"/>
      <c r="Q53" s="13" t="s">
        <v>811</v>
      </c>
      <c r="R53" s="13" t="s">
        <v>811</v>
      </c>
      <c r="S53" s="13" t="s">
        <v>811</v>
      </c>
      <c r="T53" s="13" t="s">
        <v>811</v>
      </c>
      <c r="U53" s="13" t="s">
        <v>811</v>
      </c>
      <c r="V53" s="13" t="s">
        <v>811</v>
      </c>
      <c r="W53" s="13" t="s">
        <v>811</v>
      </c>
      <c r="X53" s="13" t="s">
        <v>811</v>
      </c>
      <c r="Y53" s="13"/>
      <c r="Z53" s="13"/>
      <c r="AA53" s="13" t="s">
        <v>811</v>
      </c>
      <c r="AB53" s="13" t="s">
        <v>811</v>
      </c>
      <c r="AC53" s="13" t="s">
        <v>811</v>
      </c>
      <c r="AD53" s="13" t="s">
        <v>811</v>
      </c>
      <c r="AE53" s="13"/>
      <c r="AF53" s="13"/>
      <c r="AG53" s="13"/>
      <c r="AH53" s="21">
        <v>757100</v>
      </c>
      <c r="AI53" s="12">
        <v>0</v>
      </c>
    </row>
    <row r="54" spans="1:35" s="3" customFormat="1" ht="18" customHeight="1" x14ac:dyDescent="0.25">
      <c r="A54" s="8">
        <f t="shared" si="0"/>
        <v>49</v>
      </c>
      <c r="B54" s="24">
        <v>1309026</v>
      </c>
      <c r="C54" s="9" t="s">
        <v>91</v>
      </c>
      <c r="D54" s="10">
        <v>1995</v>
      </c>
      <c r="E54" s="10" t="s">
        <v>3</v>
      </c>
      <c r="F54" s="10" t="s">
        <v>4</v>
      </c>
      <c r="G54" s="11" t="s">
        <v>853</v>
      </c>
      <c r="H54" s="11" t="s">
        <v>848</v>
      </c>
      <c r="I54" s="13" t="s">
        <v>811</v>
      </c>
      <c r="J54" s="13"/>
      <c r="K54" s="13"/>
      <c r="L54" s="13"/>
      <c r="M54" s="13"/>
      <c r="N54" s="13" t="s">
        <v>811</v>
      </c>
      <c r="O54" s="13" t="s">
        <v>811</v>
      </c>
      <c r="P54" s="13"/>
      <c r="Q54" s="13" t="s">
        <v>811</v>
      </c>
      <c r="R54" s="13" t="s">
        <v>811</v>
      </c>
      <c r="S54" s="13" t="s">
        <v>811</v>
      </c>
      <c r="T54" s="13" t="s">
        <v>811</v>
      </c>
      <c r="U54" s="13" t="s">
        <v>811</v>
      </c>
      <c r="V54" s="13" t="s">
        <v>811</v>
      </c>
      <c r="W54" s="13" t="s">
        <v>811</v>
      </c>
      <c r="X54" s="13" t="s">
        <v>811</v>
      </c>
      <c r="Y54" s="13"/>
      <c r="Z54" s="13"/>
      <c r="AA54" s="13" t="s">
        <v>811</v>
      </c>
      <c r="AB54" s="13" t="s">
        <v>811</v>
      </c>
      <c r="AC54" s="13" t="s">
        <v>811</v>
      </c>
      <c r="AD54" s="13" t="s">
        <v>811</v>
      </c>
      <c r="AE54" s="13"/>
      <c r="AF54" s="13"/>
      <c r="AG54" s="13"/>
      <c r="AH54" s="21">
        <v>757100</v>
      </c>
      <c r="AI54" s="12">
        <v>0</v>
      </c>
    </row>
    <row r="55" spans="1:35" s="3" customFormat="1" ht="18" customHeight="1" x14ac:dyDescent="0.25">
      <c r="A55" s="8">
        <f t="shared" si="0"/>
        <v>50</v>
      </c>
      <c r="B55" s="24">
        <v>911034</v>
      </c>
      <c r="C55" s="9" t="s">
        <v>92</v>
      </c>
      <c r="D55" s="10">
        <v>1972</v>
      </c>
      <c r="E55" s="10" t="s">
        <v>3</v>
      </c>
      <c r="F55" s="14" t="s">
        <v>4</v>
      </c>
      <c r="G55" s="11" t="s">
        <v>849</v>
      </c>
      <c r="H55" s="11" t="s">
        <v>848</v>
      </c>
      <c r="I55" s="13" t="s">
        <v>811</v>
      </c>
      <c r="J55" s="13"/>
      <c r="K55" s="13"/>
      <c r="L55" s="13"/>
      <c r="M55" s="13"/>
      <c r="N55" s="13" t="s">
        <v>811</v>
      </c>
      <c r="O55" s="13" t="s">
        <v>811</v>
      </c>
      <c r="P55" s="13"/>
      <c r="Q55" s="13" t="s">
        <v>811</v>
      </c>
      <c r="R55" s="13" t="s">
        <v>811</v>
      </c>
      <c r="S55" s="13" t="s">
        <v>811</v>
      </c>
      <c r="T55" s="13" t="s">
        <v>811</v>
      </c>
      <c r="U55" s="13" t="s">
        <v>811</v>
      </c>
      <c r="V55" s="13" t="s">
        <v>811</v>
      </c>
      <c r="W55" s="13" t="s">
        <v>811</v>
      </c>
      <c r="X55" s="13" t="s">
        <v>811</v>
      </c>
      <c r="Y55" s="13"/>
      <c r="Z55" s="13"/>
      <c r="AA55" s="13" t="s">
        <v>811</v>
      </c>
      <c r="AB55" s="13" t="s">
        <v>811</v>
      </c>
      <c r="AC55" s="13" t="s">
        <v>811</v>
      </c>
      <c r="AD55" s="13" t="s">
        <v>811</v>
      </c>
      <c r="AE55" s="13"/>
      <c r="AF55" s="13"/>
      <c r="AG55" s="13"/>
      <c r="AH55" s="21">
        <v>757100</v>
      </c>
      <c r="AI55" s="12">
        <v>0</v>
      </c>
    </row>
    <row r="56" spans="1:35" s="3" customFormat="1" ht="18" customHeight="1" x14ac:dyDescent="0.25">
      <c r="A56" s="8">
        <f t="shared" si="0"/>
        <v>51</v>
      </c>
      <c r="B56" s="24">
        <v>1109121</v>
      </c>
      <c r="C56" s="9" t="s">
        <v>269</v>
      </c>
      <c r="D56" s="10">
        <v>1984</v>
      </c>
      <c r="E56" s="10" t="s">
        <v>3</v>
      </c>
      <c r="F56" s="14" t="s">
        <v>8</v>
      </c>
      <c r="G56" s="11" t="s">
        <v>839</v>
      </c>
      <c r="H56" s="11" t="s">
        <v>848</v>
      </c>
      <c r="I56" s="10" t="s">
        <v>811</v>
      </c>
      <c r="J56" s="10"/>
      <c r="K56" s="10"/>
      <c r="L56" s="10"/>
      <c r="M56" s="10"/>
      <c r="N56" s="10" t="s">
        <v>811</v>
      </c>
      <c r="O56" s="10" t="s">
        <v>811</v>
      </c>
      <c r="P56" s="10" t="s">
        <v>811</v>
      </c>
      <c r="Q56" s="10"/>
      <c r="R56" s="10" t="s">
        <v>811</v>
      </c>
      <c r="S56" s="10" t="s">
        <v>811</v>
      </c>
      <c r="T56" s="10" t="s">
        <v>811</v>
      </c>
      <c r="U56" s="10" t="s">
        <v>811</v>
      </c>
      <c r="V56" s="10" t="s">
        <v>811</v>
      </c>
      <c r="W56" s="10" t="s">
        <v>811</v>
      </c>
      <c r="X56" s="10" t="s">
        <v>811</v>
      </c>
      <c r="Y56" s="10" t="s">
        <v>811</v>
      </c>
      <c r="Z56" s="10" t="s">
        <v>811</v>
      </c>
      <c r="AA56" s="10" t="s">
        <v>811</v>
      </c>
      <c r="AB56" s="10"/>
      <c r="AC56" s="10"/>
      <c r="AD56" s="10"/>
      <c r="AE56" s="10"/>
      <c r="AF56" s="10"/>
      <c r="AG56" s="10"/>
      <c r="AH56" s="21">
        <v>869300</v>
      </c>
      <c r="AI56" s="12">
        <v>0</v>
      </c>
    </row>
    <row r="57" spans="1:35" s="3" customFormat="1" ht="18" customHeight="1" x14ac:dyDescent="0.25">
      <c r="A57" s="8">
        <f t="shared" si="0"/>
        <v>52</v>
      </c>
      <c r="B57" s="24">
        <v>2208579</v>
      </c>
      <c r="C57" s="9" t="s">
        <v>93</v>
      </c>
      <c r="D57" s="10">
        <v>1976</v>
      </c>
      <c r="E57" s="10" t="s">
        <v>5</v>
      </c>
      <c r="F57" s="10" t="s">
        <v>4</v>
      </c>
      <c r="G57" s="11" t="s">
        <v>849</v>
      </c>
      <c r="H57" s="11" t="s">
        <v>848</v>
      </c>
      <c r="I57" s="10" t="s">
        <v>811</v>
      </c>
      <c r="J57" s="10" t="s">
        <v>811</v>
      </c>
      <c r="K57" s="10" t="s">
        <v>811</v>
      </c>
      <c r="L57" s="10" t="s">
        <v>811</v>
      </c>
      <c r="M57" s="10" t="s">
        <v>811</v>
      </c>
      <c r="N57" s="10" t="s">
        <v>811</v>
      </c>
      <c r="O57" s="10" t="s">
        <v>811</v>
      </c>
      <c r="P57" s="10"/>
      <c r="Q57" s="10" t="s">
        <v>811</v>
      </c>
      <c r="R57" s="10" t="s">
        <v>811</v>
      </c>
      <c r="S57" s="10" t="s">
        <v>811</v>
      </c>
      <c r="T57" s="10" t="s">
        <v>811</v>
      </c>
      <c r="U57" s="10" t="s">
        <v>811</v>
      </c>
      <c r="V57" s="10" t="s">
        <v>811</v>
      </c>
      <c r="W57" s="10" t="s">
        <v>811</v>
      </c>
      <c r="X57" s="10" t="s">
        <v>811</v>
      </c>
      <c r="Y57" s="10"/>
      <c r="Z57" s="10"/>
      <c r="AA57" s="10"/>
      <c r="AB57" s="10" t="s">
        <v>811</v>
      </c>
      <c r="AC57" s="10" t="s">
        <v>811</v>
      </c>
      <c r="AD57" s="10" t="s">
        <v>811</v>
      </c>
      <c r="AE57" s="10"/>
      <c r="AF57" s="10"/>
      <c r="AG57" s="10"/>
      <c r="AH57" s="21">
        <v>916600</v>
      </c>
      <c r="AI57" s="12">
        <v>0</v>
      </c>
    </row>
    <row r="58" spans="1:35" s="3" customFormat="1" ht="18" customHeight="1" x14ac:dyDescent="0.25">
      <c r="A58" s="8">
        <f t="shared" si="0"/>
        <v>53</v>
      </c>
      <c r="B58" s="24">
        <v>2208195</v>
      </c>
      <c r="C58" s="9" t="s">
        <v>94</v>
      </c>
      <c r="D58" s="10">
        <v>1998</v>
      </c>
      <c r="E58" s="10" t="s">
        <v>3</v>
      </c>
      <c r="F58" s="14" t="s">
        <v>4</v>
      </c>
      <c r="G58" s="11" t="s">
        <v>853</v>
      </c>
      <c r="H58" s="11" t="s">
        <v>848</v>
      </c>
      <c r="I58" s="13" t="s">
        <v>811</v>
      </c>
      <c r="J58" s="13"/>
      <c r="K58" s="13"/>
      <c r="L58" s="13"/>
      <c r="M58" s="13"/>
      <c r="N58" s="13" t="s">
        <v>811</v>
      </c>
      <c r="O58" s="13" t="s">
        <v>811</v>
      </c>
      <c r="P58" s="13"/>
      <c r="Q58" s="13" t="s">
        <v>811</v>
      </c>
      <c r="R58" s="13" t="s">
        <v>811</v>
      </c>
      <c r="S58" s="13" t="s">
        <v>811</v>
      </c>
      <c r="T58" s="13" t="s">
        <v>811</v>
      </c>
      <c r="U58" s="13" t="s">
        <v>811</v>
      </c>
      <c r="V58" s="13" t="s">
        <v>811</v>
      </c>
      <c r="W58" s="13" t="s">
        <v>811</v>
      </c>
      <c r="X58" s="13" t="s">
        <v>811</v>
      </c>
      <c r="Y58" s="13"/>
      <c r="Z58" s="13"/>
      <c r="AA58" s="13" t="s">
        <v>811</v>
      </c>
      <c r="AB58" s="13" t="s">
        <v>811</v>
      </c>
      <c r="AC58" s="13" t="s">
        <v>811</v>
      </c>
      <c r="AD58" s="13" t="s">
        <v>811</v>
      </c>
      <c r="AE58" s="13"/>
      <c r="AF58" s="13"/>
      <c r="AG58" s="13"/>
      <c r="AH58" s="21">
        <v>757100</v>
      </c>
      <c r="AI58" s="12">
        <v>0</v>
      </c>
    </row>
    <row r="59" spans="1:35" s="3" customFormat="1" ht="18" customHeight="1" x14ac:dyDescent="0.25">
      <c r="A59" s="8">
        <f t="shared" si="0"/>
        <v>54</v>
      </c>
      <c r="B59" s="24">
        <v>22081469</v>
      </c>
      <c r="C59" s="9" t="s">
        <v>95</v>
      </c>
      <c r="D59" s="10">
        <v>1977</v>
      </c>
      <c r="E59" s="10" t="s">
        <v>3</v>
      </c>
      <c r="F59" s="10" t="s">
        <v>4</v>
      </c>
      <c r="G59" s="11" t="s">
        <v>849</v>
      </c>
      <c r="H59" s="11" t="s">
        <v>848</v>
      </c>
      <c r="I59" s="13" t="s">
        <v>811</v>
      </c>
      <c r="J59" s="13"/>
      <c r="K59" s="13"/>
      <c r="L59" s="13"/>
      <c r="M59" s="13"/>
      <c r="N59" s="13" t="s">
        <v>811</v>
      </c>
      <c r="O59" s="13" t="s">
        <v>811</v>
      </c>
      <c r="P59" s="13"/>
      <c r="Q59" s="13" t="s">
        <v>811</v>
      </c>
      <c r="R59" s="13" t="s">
        <v>811</v>
      </c>
      <c r="S59" s="13" t="s">
        <v>811</v>
      </c>
      <c r="T59" s="13" t="s">
        <v>811</v>
      </c>
      <c r="U59" s="13" t="s">
        <v>811</v>
      </c>
      <c r="V59" s="13" t="s">
        <v>811</v>
      </c>
      <c r="W59" s="13" t="s">
        <v>811</v>
      </c>
      <c r="X59" s="13" t="s">
        <v>811</v>
      </c>
      <c r="Y59" s="13"/>
      <c r="Z59" s="13"/>
      <c r="AA59" s="13" t="s">
        <v>811</v>
      </c>
      <c r="AB59" s="13" t="s">
        <v>811</v>
      </c>
      <c r="AC59" s="13" t="s">
        <v>811</v>
      </c>
      <c r="AD59" s="13" t="s">
        <v>811</v>
      </c>
      <c r="AE59" s="13"/>
      <c r="AF59" s="13"/>
      <c r="AG59" s="13"/>
      <c r="AH59" s="21">
        <v>757100</v>
      </c>
      <c r="AI59" s="12">
        <v>0</v>
      </c>
    </row>
    <row r="60" spans="1:35" s="3" customFormat="1" ht="18" customHeight="1" x14ac:dyDescent="0.25">
      <c r="A60" s="8">
        <f t="shared" si="0"/>
        <v>55</v>
      </c>
      <c r="B60" s="24">
        <v>22081000</v>
      </c>
      <c r="C60" s="9" t="s">
        <v>96</v>
      </c>
      <c r="D60" s="10">
        <v>1978</v>
      </c>
      <c r="E60" s="10" t="s">
        <v>5</v>
      </c>
      <c r="F60" s="10" t="s">
        <v>4</v>
      </c>
      <c r="G60" s="11" t="s">
        <v>849</v>
      </c>
      <c r="H60" s="11" t="s">
        <v>848</v>
      </c>
      <c r="I60" s="10" t="s">
        <v>811</v>
      </c>
      <c r="J60" s="10" t="s">
        <v>811</v>
      </c>
      <c r="K60" s="10" t="s">
        <v>811</v>
      </c>
      <c r="L60" s="10" t="s">
        <v>811</v>
      </c>
      <c r="M60" s="10" t="s">
        <v>811</v>
      </c>
      <c r="N60" s="10" t="s">
        <v>811</v>
      </c>
      <c r="O60" s="10" t="s">
        <v>811</v>
      </c>
      <c r="P60" s="10"/>
      <c r="Q60" s="10" t="s">
        <v>811</v>
      </c>
      <c r="R60" s="10" t="s">
        <v>811</v>
      </c>
      <c r="S60" s="10" t="s">
        <v>811</v>
      </c>
      <c r="T60" s="10" t="s">
        <v>811</v>
      </c>
      <c r="U60" s="10" t="s">
        <v>811</v>
      </c>
      <c r="V60" s="10" t="s">
        <v>811</v>
      </c>
      <c r="W60" s="10" t="s">
        <v>811</v>
      </c>
      <c r="X60" s="10" t="s">
        <v>811</v>
      </c>
      <c r="Y60" s="10"/>
      <c r="Z60" s="10"/>
      <c r="AA60" s="10"/>
      <c r="AB60" s="10" t="s">
        <v>811</v>
      </c>
      <c r="AC60" s="10" t="s">
        <v>811</v>
      </c>
      <c r="AD60" s="10" t="s">
        <v>811</v>
      </c>
      <c r="AE60" s="10"/>
      <c r="AF60" s="10"/>
      <c r="AG60" s="10"/>
      <c r="AH60" s="21">
        <v>916600</v>
      </c>
      <c r="AI60" s="12">
        <v>0</v>
      </c>
    </row>
    <row r="61" spans="1:35" s="3" customFormat="1" ht="18" customHeight="1" x14ac:dyDescent="0.25">
      <c r="A61" s="8">
        <f t="shared" si="0"/>
        <v>56</v>
      </c>
      <c r="B61" s="24">
        <v>24061731</v>
      </c>
      <c r="C61" s="9" t="s">
        <v>97</v>
      </c>
      <c r="D61" s="10">
        <v>2003</v>
      </c>
      <c r="E61" s="10" t="s">
        <v>3</v>
      </c>
      <c r="F61" s="14" t="s">
        <v>4</v>
      </c>
      <c r="G61" s="11" t="s">
        <v>849</v>
      </c>
      <c r="H61" s="11" t="s">
        <v>848</v>
      </c>
      <c r="I61" s="13" t="s">
        <v>811</v>
      </c>
      <c r="J61" s="13"/>
      <c r="K61" s="13"/>
      <c r="L61" s="13"/>
      <c r="M61" s="13"/>
      <c r="N61" s="13" t="s">
        <v>811</v>
      </c>
      <c r="O61" s="13" t="s">
        <v>811</v>
      </c>
      <c r="P61" s="13"/>
      <c r="Q61" s="13" t="s">
        <v>811</v>
      </c>
      <c r="R61" s="13" t="s">
        <v>811</v>
      </c>
      <c r="S61" s="13" t="s">
        <v>811</v>
      </c>
      <c r="T61" s="13" t="s">
        <v>811</v>
      </c>
      <c r="U61" s="13" t="s">
        <v>811</v>
      </c>
      <c r="V61" s="13" t="s">
        <v>811</v>
      </c>
      <c r="W61" s="13" t="s">
        <v>811</v>
      </c>
      <c r="X61" s="13" t="s">
        <v>811</v>
      </c>
      <c r="Y61" s="13"/>
      <c r="Z61" s="13"/>
      <c r="AA61" s="13" t="s">
        <v>811</v>
      </c>
      <c r="AB61" s="13" t="s">
        <v>811</v>
      </c>
      <c r="AC61" s="13" t="s">
        <v>811</v>
      </c>
      <c r="AD61" s="13" t="s">
        <v>811</v>
      </c>
      <c r="AE61" s="13"/>
      <c r="AF61" s="13"/>
      <c r="AG61" s="13"/>
      <c r="AH61" s="21">
        <v>757100</v>
      </c>
      <c r="AI61" s="12">
        <v>0</v>
      </c>
    </row>
    <row r="62" spans="1:35" s="3" customFormat="1" ht="18" customHeight="1" x14ac:dyDescent="0.25">
      <c r="A62" s="8">
        <f t="shared" si="0"/>
        <v>57</v>
      </c>
      <c r="B62" s="24">
        <v>24052561</v>
      </c>
      <c r="C62" s="9" t="s">
        <v>98</v>
      </c>
      <c r="D62" s="10">
        <v>2001</v>
      </c>
      <c r="E62" s="10" t="s">
        <v>3</v>
      </c>
      <c r="F62" s="10" t="s">
        <v>4</v>
      </c>
      <c r="G62" s="11" t="s">
        <v>849</v>
      </c>
      <c r="H62" s="11" t="s">
        <v>848</v>
      </c>
      <c r="I62" s="13" t="s">
        <v>811</v>
      </c>
      <c r="J62" s="13"/>
      <c r="K62" s="13"/>
      <c r="L62" s="13"/>
      <c r="M62" s="13"/>
      <c r="N62" s="13" t="s">
        <v>811</v>
      </c>
      <c r="O62" s="13" t="s">
        <v>811</v>
      </c>
      <c r="P62" s="13"/>
      <c r="Q62" s="13" t="s">
        <v>811</v>
      </c>
      <c r="R62" s="13" t="s">
        <v>811</v>
      </c>
      <c r="S62" s="13" t="s">
        <v>811</v>
      </c>
      <c r="T62" s="13" t="s">
        <v>811</v>
      </c>
      <c r="U62" s="13" t="s">
        <v>811</v>
      </c>
      <c r="V62" s="13" t="s">
        <v>811</v>
      </c>
      <c r="W62" s="13" t="s">
        <v>811</v>
      </c>
      <c r="X62" s="13" t="s">
        <v>811</v>
      </c>
      <c r="Y62" s="13"/>
      <c r="Z62" s="13"/>
      <c r="AA62" s="13" t="s">
        <v>811</v>
      </c>
      <c r="AB62" s="13" t="s">
        <v>811</v>
      </c>
      <c r="AC62" s="13" t="s">
        <v>811</v>
      </c>
      <c r="AD62" s="13" t="s">
        <v>811</v>
      </c>
      <c r="AE62" s="13"/>
      <c r="AF62" s="13"/>
      <c r="AG62" s="13"/>
      <c r="AH62" s="21">
        <v>757100</v>
      </c>
      <c r="AI62" s="12">
        <v>0</v>
      </c>
    </row>
    <row r="63" spans="1:35" s="3" customFormat="1" ht="18" customHeight="1" x14ac:dyDescent="0.25">
      <c r="A63" s="8">
        <f t="shared" si="0"/>
        <v>58</v>
      </c>
      <c r="B63" s="24">
        <v>2206202</v>
      </c>
      <c r="C63" s="9" t="s">
        <v>99</v>
      </c>
      <c r="D63" s="10">
        <v>1999</v>
      </c>
      <c r="E63" s="10" t="s">
        <v>5</v>
      </c>
      <c r="F63" s="14" t="s">
        <v>7</v>
      </c>
      <c r="G63" s="11" t="s">
        <v>842</v>
      </c>
      <c r="H63" s="11" t="s">
        <v>848</v>
      </c>
      <c r="I63" s="10" t="s">
        <v>811</v>
      </c>
      <c r="J63" s="10" t="s">
        <v>811</v>
      </c>
      <c r="K63" s="10" t="s">
        <v>811</v>
      </c>
      <c r="L63" s="10"/>
      <c r="M63" s="10" t="s">
        <v>811</v>
      </c>
      <c r="N63" s="10" t="s">
        <v>811</v>
      </c>
      <c r="O63" s="10" t="s">
        <v>811</v>
      </c>
      <c r="P63" s="10"/>
      <c r="Q63" s="10" t="s">
        <v>811</v>
      </c>
      <c r="R63" s="10" t="s">
        <v>811</v>
      </c>
      <c r="S63" s="10" t="s">
        <v>811</v>
      </c>
      <c r="T63" s="10" t="s">
        <v>811</v>
      </c>
      <c r="U63" s="10" t="s">
        <v>811</v>
      </c>
      <c r="V63" s="10" t="s">
        <v>811</v>
      </c>
      <c r="W63" s="10" t="s">
        <v>811</v>
      </c>
      <c r="X63" s="10" t="s">
        <v>811</v>
      </c>
      <c r="Y63" s="10"/>
      <c r="Z63" s="10"/>
      <c r="AA63" s="10"/>
      <c r="AB63" s="10"/>
      <c r="AC63" s="10"/>
      <c r="AD63" s="10"/>
      <c r="AE63" s="10"/>
      <c r="AF63" s="10"/>
      <c r="AG63" s="10"/>
      <c r="AH63" s="21">
        <v>639900</v>
      </c>
      <c r="AI63" s="12">
        <v>0</v>
      </c>
    </row>
    <row r="64" spans="1:35" s="3" customFormat="1" ht="18" customHeight="1" x14ac:dyDescent="0.25">
      <c r="A64" s="8">
        <f t="shared" si="0"/>
        <v>59</v>
      </c>
      <c r="B64" s="24">
        <v>24061695</v>
      </c>
      <c r="C64" s="9" t="s">
        <v>100</v>
      </c>
      <c r="D64" s="10">
        <v>1979</v>
      </c>
      <c r="E64" s="10" t="s">
        <v>3</v>
      </c>
      <c r="F64" s="14" t="s">
        <v>4</v>
      </c>
      <c r="G64" s="11" t="s">
        <v>849</v>
      </c>
      <c r="H64" s="11" t="s">
        <v>848</v>
      </c>
      <c r="I64" s="13" t="s">
        <v>811</v>
      </c>
      <c r="J64" s="13"/>
      <c r="K64" s="13"/>
      <c r="L64" s="13"/>
      <c r="M64" s="13"/>
      <c r="N64" s="13" t="s">
        <v>811</v>
      </c>
      <c r="O64" s="13" t="s">
        <v>811</v>
      </c>
      <c r="P64" s="13"/>
      <c r="Q64" s="13" t="s">
        <v>811</v>
      </c>
      <c r="R64" s="13" t="s">
        <v>811</v>
      </c>
      <c r="S64" s="13" t="s">
        <v>811</v>
      </c>
      <c r="T64" s="13" t="s">
        <v>811</v>
      </c>
      <c r="U64" s="13" t="s">
        <v>811</v>
      </c>
      <c r="V64" s="13" t="s">
        <v>811</v>
      </c>
      <c r="W64" s="13" t="s">
        <v>811</v>
      </c>
      <c r="X64" s="13" t="s">
        <v>811</v>
      </c>
      <c r="Y64" s="13"/>
      <c r="Z64" s="13"/>
      <c r="AA64" s="13" t="s">
        <v>811</v>
      </c>
      <c r="AB64" s="13" t="s">
        <v>811</v>
      </c>
      <c r="AC64" s="13" t="s">
        <v>811</v>
      </c>
      <c r="AD64" s="13" t="s">
        <v>811</v>
      </c>
      <c r="AE64" s="13"/>
      <c r="AF64" s="13"/>
      <c r="AG64" s="13"/>
      <c r="AH64" s="21">
        <v>757100</v>
      </c>
      <c r="AI64" s="12">
        <v>0</v>
      </c>
    </row>
    <row r="65" spans="1:35" s="3" customFormat="1" ht="18" customHeight="1" x14ac:dyDescent="0.25">
      <c r="A65" s="8">
        <f t="shared" si="0"/>
        <v>60</v>
      </c>
      <c r="B65" s="24">
        <v>22081003</v>
      </c>
      <c r="C65" s="9" t="s">
        <v>101</v>
      </c>
      <c r="D65" s="10">
        <v>1991</v>
      </c>
      <c r="E65" s="10" t="s">
        <v>3</v>
      </c>
      <c r="F65" s="10" t="s">
        <v>4</v>
      </c>
      <c r="G65" s="11" t="s">
        <v>849</v>
      </c>
      <c r="H65" s="11" t="s">
        <v>848</v>
      </c>
      <c r="I65" s="13" t="s">
        <v>811</v>
      </c>
      <c r="J65" s="13"/>
      <c r="K65" s="13"/>
      <c r="L65" s="13"/>
      <c r="M65" s="13"/>
      <c r="N65" s="13" t="s">
        <v>811</v>
      </c>
      <c r="O65" s="13" t="s">
        <v>811</v>
      </c>
      <c r="P65" s="13"/>
      <c r="Q65" s="13" t="s">
        <v>811</v>
      </c>
      <c r="R65" s="13" t="s">
        <v>811</v>
      </c>
      <c r="S65" s="13" t="s">
        <v>811</v>
      </c>
      <c r="T65" s="13" t="s">
        <v>811</v>
      </c>
      <c r="U65" s="13" t="s">
        <v>811</v>
      </c>
      <c r="V65" s="13" t="s">
        <v>811</v>
      </c>
      <c r="W65" s="13" t="s">
        <v>811</v>
      </c>
      <c r="X65" s="13" t="s">
        <v>811</v>
      </c>
      <c r="Y65" s="13"/>
      <c r="Z65" s="13"/>
      <c r="AA65" s="13" t="s">
        <v>811</v>
      </c>
      <c r="AB65" s="13" t="s">
        <v>811</v>
      </c>
      <c r="AC65" s="13" t="s">
        <v>811</v>
      </c>
      <c r="AD65" s="13" t="s">
        <v>811</v>
      </c>
      <c r="AE65" s="13"/>
      <c r="AF65" s="13"/>
      <c r="AG65" s="13"/>
      <c r="AH65" s="21">
        <v>757100</v>
      </c>
      <c r="AI65" s="12">
        <v>0</v>
      </c>
    </row>
    <row r="66" spans="1:35" s="3" customFormat="1" ht="18" customHeight="1" x14ac:dyDescent="0.25">
      <c r="A66" s="8">
        <f t="shared" si="0"/>
        <v>61</v>
      </c>
      <c r="B66" s="24">
        <v>23101382</v>
      </c>
      <c r="C66" s="9" t="s">
        <v>102</v>
      </c>
      <c r="D66" s="10">
        <v>1996</v>
      </c>
      <c r="E66" s="10" t="s">
        <v>3</v>
      </c>
      <c r="F66" s="14" t="s">
        <v>4</v>
      </c>
      <c r="G66" s="11" t="s">
        <v>849</v>
      </c>
      <c r="H66" s="11" t="s">
        <v>848</v>
      </c>
      <c r="I66" s="13" t="s">
        <v>811</v>
      </c>
      <c r="J66" s="13"/>
      <c r="K66" s="13"/>
      <c r="L66" s="13"/>
      <c r="M66" s="13"/>
      <c r="N66" s="13" t="s">
        <v>811</v>
      </c>
      <c r="O66" s="13" t="s">
        <v>811</v>
      </c>
      <c r="P66" s="13"/>
      <c r="Q66" s="13" t="s">
        <v>811</v>
      </c>
      <c r="R66" s="13" t="s">
        <v>811</v>
      </c>
      <c r="S66" s="13" t="s">
        <v>811</v>
      </c>
      <c r="T66" s="13" t="s">
        <v>811</v>
      </c>
      <c r="U66" s="13" t="s">
        <v>811</v>
      </c>
      <c r="V66" s="13" t="s">
        <v>811</v>
      </c>
      <c r="W66" s="13" t="s">
        <v>811</v>
      </c>
      <c r="X66" s="13" t="s">
        <v>811</v>
      </c>
      <c r="Y66" s="13"/>
      <c r="Z66" s="13"/>
      <c r="AA66" s="13" t="s">
        <v>811</v>
      </c>
      <c r="AB66" s="13" t="s">
        <v>811</v>
      </c>
      <c r="AC66" s="13" t="s">
        <v>811</v>
      </c>
      <c r="AD66" s="13" t="s">
        <v>811</v>
      </c>
      <c r="AE66" s="13"/>
      <c r="AF66" s="13"/>
      <c r="AG66" s="13"/>
      <c r="AH66" s="21">
        <v>757100</v>
      </c>
      <c r="AI66" s="12">
        <v>0</v>
      </c>
    </row>
    <row r="67" spans="1:35" s="3" customFormat="1" ht="18" customHeight="1" x14ac:dyDescent="0.25">
      <c r="A67" s="8">
        <f t="shared" si="0"/>
        <v>62</v>
      </c>
      <c r="B67" s="24">
        <v>24052571</v>
      </c>
      <c r="C67" s="9" t="s">
        <v>103</v>
      </c>
      <c r="D67" s="10">
        <v>1980</v>
      </c>
      <c r="E67" s="10" t="s">
        <v>3</v>
      </c>
      <c r="F67" s="14" t="s">
        <v>4</v>
      </c>
      <c r="G67" s="11" t="s">
        <v>849</v>
      </c>
      <c r="H67" s="11" t="s">
        <v>848</v>
      </c>
      <c r="I67" s="13" t="s">
        <v>811</v>
      </c>
      <c r="J67" s="13"/>
      <c r="K67" s="13"/>
      <c r="L67" s="13"/>
      <c r="M67" s="13"/>
      <c r="N67" s="13" t="s">
        <v>811</v>
      </c>
      <c r="O67" s="13" t="s">
        <v>811</v>
      </c>
      <c r="P67" s="13"/>
      <c r="Q67" s="13" t="s">
        <v>811</v>
      </c>
      <c r="R67" s="13" t="s">
        <v>811</v>
      </c>
      <c r="S67" s="13" t="s">
        <v>811</v>
      </c>
      <c r="T67" s="13" t="s">
        <v>811</v>
      </c>
      <c r="U67" s="13" t="s">
        <v>811</v>
      </c>
      <c r="V67" s="13" t="s">
        <v>811</v>
      </c>
      <c r="W67" s="13" t="s">
        <v>811</v>
      </c>
      <c r="X67" s="13" t="s">
        <v>811</v>
      </c>
      <c r="Y67" s="13"/>
      <c r="Z67" s="13"/>
      <c r="AA67" s="13" t="s">
        <v>811</v>
      </c>
      <c r="AB67" s="13" t="s">
        <v>811</v>
      </c>
      <c r="AC67" s="13" t="s">
        <v>811</v>
      </c>
      <c r="AD67" s="13" t="s">
        <v>811</v>
      </c>
      <c r="AE67" s="13"/>
      <c r="AF67" s="13"/>
      <c r="AG67" s="13"/>
      <c r="AH67" s="21">
        <v>757100</v>
      </c>
      <c r="AI67" s="12">
        <v>0</v>
      </c>
    </row>
    <row r="68" spans="1:35" s="3" customFormat="1" ht="18" customHeight="1" x14ac:dyDescent="0.25">
      <c r="A68" s="8">
        <f t="shared" si="0"/>
        <v>63</v>
      </c>
      <c r="B68" s="24">
        <v>2209847</v>
      </c>
      <c r="C68" s="9" t="s">
        <v>104</v>
      </c>
      <c r="D68" s="10">
        <v>2002</v>
      </c>
      <c r="E68" s="10" t="s">
        <v>3</v>
      </c>
      <c r="F68" s="10" t="s">
        <v>4</v>
      </c>
      <c r="G68" s="11" t="s">
        <v>849</v>
      </c>
      <c r="H68" s="11" t="s">
        <v>848</v>
      </c>
      <c r="I68" s="13" t="s">
        <v>811</v>
      </c>
      <c r="J68" s="13"/>
      <c r="K68" s="13"/>
      <c r="L68" s="13"/>
      <c r="M68" s="13"/>
      <c r="N68" s="13" t="s">
        <v>811</v>
      </c>
      <c r="O68" s="13" t="s">
        <v>811</v>
      </c>
      <c r="P68" s="13"/>
      <c r="Q68" s="13" t="s">
        <v>811</v>
      </c>
      <c r="R68" s="13" t="s">
        <v>811</v>
      </c>
      <c r="S68" s="13" t="s">
        <v>811</v>
      </c>
      <c r="T68" s="13" t="s">
        <v>811</v>
      </c>
      <c r="U68" s="13" t="s">
        <v>811</v>
      </c>
      <c r="V68" s="13" t="s">
        <v>811</v>
      </c>
      <c r="W68" s="13" t="s">
        <v>811</v>
      </c>
      <c r="X68" s="13" t="s">
        <v>811</v>
      </c>
      <c r="Y68" s="13"/>
      <c r="Z68" s="13"/>
      <c r="AA68" s="13" t="s">
        <v>811</v>
      </c>
      <c r="AB68" s="13" t="s">
        <v>811</v>
      </c>
      <c r="AC68" s="13" t="s">
        <v>811</v>
      </c>
      <c r="AD68" s="13" t="s">
        <v>811</v>
      </c>
      <c r="AE68" s="13"/>
      <c r="AF68" s="13"/>
      <c r="AG68" s="13"/>
      <c r="AH68" s="21">
        <v>757100</v>
      </c>
      <c r="AI68" s="12">
        <v>0</v>
      </c>
    </row>
    <row r="69" spans="1:35" s="3" customFormat="1" ht="18" customHeight="1" x14ac:dyDescent="0.25">
      <c r="A69" s="8">
        <f t="shared" si="0"/>
        <v>64</v>
      </c>
      <c r="B69" s="24">
        <v>2208585</v>
      </c>
      <c r="C69" s="9" t="s">
        <v>105</v>
      </c>
      <c r="D69" s="10">
        <v>1989</v>
      </c>
      <c r="E69" s="10" t="s">
        <v>5</v>
      </c>
      <c r="F69" s="10" t="s">
        <v>4</v>
      </c>
      <c r="G69" s="11" t="s">
        <v>849</v>
      </c>
      <c r="H69" s="11" t="s">
        <v>848</v>
      </c>
      <c r="I69" s="10" t="s">
        <v>811</v>
      </c>
      <c r="J69" s="10" t="s">
        <v>811</v>
      </c>
      <c r="K69" s="10" t="s">
        <v>811</v>
      </c>
      <c r="L69" s="10" t="s">
        <v>811</v>
      </c>
      <c r="M69" s="10" t="s">
        <v>811</v>
      </c>
      <c r="N69" s="10" t="s">
        <v>811</v>
      </c>
      <c r="O69" s="10" t="s">
        <v>811</v>
      </c>
      <c r="P69" s="10"/>
      <c r="Q69" s="10" t="s">
        <v>811</v>
      </c>
      <c r="R69" s="10" t="s">
        <v>811</v>
      </c>
      <c r="S69" s="10" t="s">
        <v>811</v>
      </c>
      <c r="T69" s="10" t="s">
        <v>811</v>
      </c>
      <c r="U69" s="10" t="s">
        <v>811</v>
      </c>
      <c r="V69" s="10" t="s">
        <v>811</v>
      </c>
      <c r="W69" s="10" t="s">
        <v>811</v>
      </c>
      <c r="X69" s="10" t="s">
        <v>811</v>
      </c>
      <c r="Y69" s="10"/>
      <c r="Z69" s="10"/>
      <c r="AA69" s="10"/>
      <c r="AB69" s="10" t="s">
        <v>811</v>
      </c>
      <c r="AC69" s="10" t="s">
        <v>811</v>
      </c>
      <c r="AD69" s="10" t="s">
        <v>811</v>
      </c>
      <c r="AE69" s="10"/>
      <c r="AF69" s="10"/>
      <c r="AG69" s="10"/>
      <c r="AH69" s="21">
        <v>916600</v>
      </c>
      <c r="AI69" s="12">
        <v>0</v>
      </c>
    </row>
    <row r="70" spans="1:35" s="3" customFormat="1" ht="18" customHeight="1" x14ac:dyDescent="0.25">
      <c r="A70" s="8">
        <f t="shared" si="0"/>
        <v>65</v>
      </c>
      <c r="B70" s="24">
        <v>22031102</v>
      </c>
      <c r="C70" s="9" t="s">
        <v>106</v>
      </c>
      <c r="D70" s="10">
        <v>2000</v>
      </c>
      <c r="E70" s="10" t="s">
        <v>3</v>
      </c>
      <c r="F70" s="14" t="s">
        <v>4</v>
      </c>
      <c r="G70" s="11" t="s">
        <v>851</v>
      </c>
      <c r="H70" s="11" t="s">
        <v>848</v>
      </c>
      <c r="I70" s="13" t="s">
        <v>811</v>
      </c>
      <c r="J70" s="13"/>
      <c r="K70" s="13"/>
      <c r="L70" s="13"/>
      <c r="M70" s="13"/>
      <c r="N70" s="13" t="s">
        <v>811</v>
      </c>
      <c r="O70" s="13" t="s">
        <v>811</v>
      </c>
      <c r="P70" s="13"/>
      <c r="Q70" s="13" t="s">
        <v>811</v>
      </c>
      <c r="R70" s="13" t="s">
        <v>811</v>
      </c>
      <c r="S70" s="13" t="s">
        <v>811</v>
      </c>
      <c r="T70" s="13" t="s">
        <v>811</v>
      </c>
      <c r="U70" s="13" t="s">
        <v>811</v>
      </c>
      <c r="V70" s="13" t="s">
        <v>811</v>
      </c>
      <c r="W70" s="13" t="s">
        <v>811</v>
      </c>
      <c r="X70" s="13" t="s">
        <v>811</v>
      </c>
      <c r="Y70" s="13"/>
      <c r="Z70" s="13"/>
      <c r="AA70" s="13" t="s">
        <v>811</v>
      </c>
      <c r="AB70" s="13" t="s">
        <v>811</v>
      </c>
      <c r="AC70" s="13" t="s">
        <v>811</v>
      </c>
      <c r="AD70" s="13" t="s">
        <v>811</v>
      </c>
      <c r="AE70" s="13"/>
      <c r="AF70" s="13"/>
      <c r="AG70" s="13"/>
      <c r="AH70" s="21">
        <v>757100</v>
      </c>
      <c r="AI70" s="12">
        <v>0</v>
      </c>
    </row>
    <row r="71" spans="1:35" s="3" customFormat="1" ht="18" customHeight="1" x14ac:dyDescent="0.25">
      <c r="A71" s="8">
        <f t="shared" ref="A71:A134" si="1">A70+1</f>
        <v>66</v>
      </c>
      <c r="B71" s="24">
        <v>1503491</v>
      </c>
      <c r="C71" s="9" t="s">
        <v>107</v>
      </c>
      <c r="D71" s="10">
        <v>1988</v>
      </c>
      <c r="E71" s="10" t="s">
        <v>5</v>
      </c>
      <c r="F71" s="14" t="s">
        <v>7</v>
      </c>
      <c r="G71" s="11" t="s">
        <v>843</v>
      </c>
      <c r="H71" s="11" t="s">
        <v>848</v>
      </c>
      <c r="I71" s="10" t="s">
        <v>811</v>
      </c>
      <c r="J71" s="10" t="s">
        <v>811</v>
      </c>
      <c r="K71" s="10" t="s">
        <v>811</v>
      </c>
      <c r="L71" s="10" t="s">
        <v>811</v>
      </c>
      <c r="M71" s="10" t="s">
        <v>811</v>
      </c>
      <c r="N71" s="10" t="s">
        <v>811</v>
      </c>
      <c r="O71" s="10" t="s">
        <v>811</v>
      </c>
      <c r="P71" s="10"/>
      <c r="Q71" s="10" t="s">
        <v>811</v>
      </c>
      <c r="R71" s="10" t="s">
        <v>811</v>
      </c>
      <c r="S71" s="10" t="s">
        <v>811</v>
      </c>
      <c r="T71" s="10" t="s">
        <v>811</v>
      </c>
      <c r="U71" s="10" t="s">
        <v>811</v>
      </c>
      <c r="V71" s="10" t="s">
        <v>811</v>
      </c>
      <c r="W71" s="10" t="s">
        <v>811</v>
      </c>
      <c r="X71" s="10" t="s">
        <v>811</v>
      </c>
      <c r="Y71" s="10"/>
      <c r="Z71" s="10"/>
      <c r="AA71" s="10"/>
      <c r="AB71" s="10"/>
      <c r="AC71" s="10"/>
      <c r="AD71" s="10"/>
      <c r="AE71" s="10"/>
      <c r="AF71" s="10"/>
      <c r="AG71" s="10"/>
      <c r="AH71" s="21">
        <v>744900</v>
      </c>
      <c r="AI71" s="12">
        <v>0</v>
      </c>
    </row>
    <row r="72" spans="1:35" s="3" customFormat="1" ht="18" customHeight="1" x14ac:dyDescent="0.25">
      <c r="A72" s="8">
        <f t="shared" si="1"/>
        <v>67</v>
      </c>
      <c r="B72" s="24">
        <v>2406264</v>
      </c>
      <c r="C72" s="9" t="s">
        <v>108</v>
      </c>
      <c r="D72" s="10">
        <v>2002</v>
      </c>
      <c r="E72" s="10" t="s">
        <v>3</v>
      </c>
      <c r="F72" s="14" t="s">
        <v>4</v>
      </c>
      <c r="G72" s="11" t="s">
        <v>849</v>
      </c>
      <c r="H72" s="11" t="s">
        <v>848</v>
      </c>
      <c r="I72" s="13" t="s">
        <v>811</v>
      </c>
      <c r="J72" s="13"/>
      <c r="K72" s="13"/>
      <c r="L72" s="13"/>
      <c r="M72" s="13"/>
      <c r="N72" s="13" t="s">
        <v>811</v>
      </c>
      <c r="O72" s="13" t="s">
        <v>811</v>
      </c>
      <c r="P72" s="13"/>
      <c r="Q72" s="13" t="s">
        <v>811</v>
      </c>
      <c r="R72" s="13" t="s">
        <v>811</v>
      </c>
      <c r="S72" s="13" t="s">
        <v>811</v>
      </c>
      <c r="T72" s="13" t="s">
        <v>811</v>
      </c>
      <c r="U72" s="13" t="s">
        <v>811</v>
      </c>
      <c r="V72" s="13" t="s">
        <v>811</v>
      </c>
      <c r="W72" s="13" t="s">
        <v>811</v>
      </c>
      <c r="X72" s="13" t="s">
        <v>811</v>
      </c>
      <c r="Y72" s="13"/>
      <c r="Z72" s="13"/>
      <c r="AA72" s="13" t="s">
        <v>811</v>
      </c>
      <c r="AB72" s="13" t="s">
        <v>811</v>
      </c>
      <c r="AC72" s="13" t="s">
        <v>811</v>
      </c>
      <c r="AD72" s="13" t="s">
        <v>811</v>
      </c>
      <c r="AE72" s="13"/>
      <c r="AF72" s="13"/>
      <c r="AG72" s="13"/>
      <c r="AH72" s="21">
        <v>757100</v>
      </c>
      <c r="AI72" s="12">
        <v>0</v>
      </c>
    </row>
    <row r="73" spans="1:35" s="3" customFormat="1" ht="18" customHeight="1" x14ac:dyDescent="0.25">
      <c r="A73" s="8">
        <f t="shared" si="1"/>
        <v>68</v>
      </c>
      <c r="B73" s="24">
        <v>2206513</v>
      </c>
      <c r="C73" s="9" t="s">
        <v>758</v>
      </c>
      <c r="D73" s="10">
        <v>2001</v>
      </c>
      <c r="E73" s="10" t="s">
        <v>3</v>
      </c>
      <c r="F73" s="14" t="s">
        <v>4</v>
      </c>
      <c r="G73" s="11" t="s">
        <v>849</v>
      </c>
      <c r="H73" s="11" t="s">
        <v>848</v>
      </c>
      <c r="I73" s="13" t="s">
        <v>811</v>
      </c>
      <c r="J73" s="13"/>
      <c r="K73" s="13"/>
      <c r="L73" s="13"/>
      <c r="M73" s="13"/>
      <c r="N73" s="13" t="s">
        <v>811</v>
      </c>
      <c r="O73" s="13" t="s">
        <v>811</v>
      </c>
      <c r="P73" s="13"/>
      <c r="Q73" s="13" t="s">
        <v>811</v>
      </c>
      <c r="R73" s="13" t="s">
        <v>811</v>
      </c>
      <c r="S73" s="13" t="s">
        <v>811</v>
      </c>
      <c r="T73" s="13" t="s">
        <v>811</v>
      </c>
      <c r="U73" s="13" t="s">
        <v>811</v>
      </c>
      <c r="V73" s="13" t="s">
        <v>811</v>
      </c>
      <c r="W73" s="13" t="s">
        <v>811</v>
      </c>
      <c r="X73" s="13" t="s">
        <v>811</v>
      </c>
      <c r="Y73" s="13"/>
      <c r="Z73" s="13"/>
      <c r="AA73" s="13" t="s">
        <v>811</v>
      </c>
      <c r="AB73" s="13" t="s">
        <v>811</v>
      </c>
      <c r="AC73" s="13" t="s">
        <v>811</v>
      </c>
      <c r="AD73" s="13" t="s">
        <v>811</v>
      </c>
      <c r="AE73" s="13"/>
      <c r="AF73" s="13"/>
      <c r="AG73" s="13"/>
      <c r="AH73" s="21">
        <v>757100</v>
      </c>
      <c r="AI73" s="12">
        <v>0</v>
      </c>
    </row>
    <row r="74" spans="1:35" s="3" customFormat="1" ht="18" customHeight="1" x14ac:dyDescent="0.25">
      <c r="A74" s="8">
        <f t="shared" si="1"/>
        <v>69</v>
      </c>
      <c r="B74" s="24">
        <v>1507095</v>
      </c>
      <c r="C74" s="9" t="s">
        <v>109</v>
      </c>
      <c r="D74" s="10">
        <v>1992</v>
      </c>
      <c r="E74" s="10" t="s">
        <v>3</v>
      </c>
      <c r="F74" s="14" t="s">
        <v>4</v>
      </c>
      <c r="G74" s="11" t="s">
        <v>853</v>
      </c>
      <c r="H74" s="11" t="s">
        <v>848</v>
      </c>
      <c r="I74" s="13" t="s">
        <v>811</v>
      </c>
      <c r="J74" s="13"/>
      <c r="K74" s="13"/>
      <c r="L74" s="13"/>
      <c r="M74" s="13"/>
      <c r="N74" s="13" t="s">
        <v>811</v>
      </c>
      <c r="O74" s="13" t="s">
        <v>811</v>
      </c>
      <c r="P74" s="13"/>
      <c r="Q74" s="13" t="s">
        <v>811</v>
      </c>
      <c r="R74" s="13" t="s">
        <v>811</v>
      </c>
      <c r="S74" s="13" t="s">
        <v>811</v>
      </c>
      <c r="T74" s="13" t="s">
        <v>811</v>
      </c>
      <c r="U74" s="13" t="s">
        <v>811</v>
      </c>
      <c r="V74" s="13" t="s">
        <v>811</v>
      </c>
      <c r="W74" s="13" t="s">
        <v>811</v>
      </c>
      <c r="X74" s="13" t="s">
        <v>811</v>
      </c>
      <c r="Y74" s="13"/>
      <c r="Z74" s="13"/>
      <c r="AA74" s="13" t="s">
        <v>811</v>
      </c>
      <c r="AB74" s="13" t="s">
        <v>811</v>
      </c>
      <c r="AC74" s="13" t="s">
        <v>811</v>
      </c>
      <c r="AD74" s="13" t="s">
        <v>811</v>
      </c>
      <c r="AE74" s="13"/>
      <c r="AF74" s="13"/>
      <c r="AG74" s="13"/>
      <c r="AH74" s="21">
        <v>757100</v>
      </c>
      <c r="AI74" s="12">
        <v>0</v>
      </c>
    </row>
    <row r="75" spans="1:35" s="3" customFormat="1" ht="18" customHeight="1" x14ac:dyDescent="0.25">
      <c r="A75" s="8">
        <f t="shared" si="1"/>
        <v>70</v>
      </c>
      <c r="B75" s="24">
        <v>1010188</v>
      </c>
      <c r="C75" s="9" t="s">
        <v>110</v>
      </c>
      <c r="D75" s="10">
        <v>1992</v>
      </c>
      <c r="E75" s="10" t="s">
        <v>3</v>
      </c>
      <c r="F75" s="14" t="s">
        <v>4</v>
      </c>
      <c r="G75" s="11" t="s">
        <v>849</v>
      </c>
      <c r="H75" s="11" t="s">
        <v>848</v>
      </c>
      <c r="I75" s="13" t="s">
        <v>811</v>
      </c>
      <c r="J75" s="13"/>
      <c r="K75" s="13"/>
      <c r="L75" s="13"/>
      <c r="M75" s="13"/>
      <c r="N75" s="13" t="s">
        <v>811</v>
      </c>
      <c r="O75" s="13" t="s">
        <v>811</v>
      </c>
      <c r="P75" s="13"/>
      <c r="Q75" s="13" t="s">
        <v>811</v>
      </c>
      <c r="R75" s="13" t="s">
        <v>811</v>
      </c>
      <c r="S75" s="13" t="s">
        <v>811</v>
      </c>
      <c r="T75" s="13" t="s">
        <v>811</v>
      </c>
      <c r="U75" s="13" t="s">
        <v>811</v>
      </c>
      <c r="V75" s="13" t="s">
        <v>811</v>
      </c>
      <c r="W75" s="13" t="s">
        <v>811</v>
      </c>
      <c r="X75" s="13" t="s">
        <v>811</v>
      </c>
      <c r="Y75" s="13"/>
      <c r="Z75" s="13"/>
      <c r="AA75" s="13" t="s">
        <v>811</v>
      </c>
      <c r="AB75" s="13" t="s">
        <v>811</v>
      </c>
      <c r="AC75" s="13" t="s">
        <v>811</v>
      </c>
      <c r="AD75" s="13" t="s">
        <v>811</v>
      </c>
      <c r="AE75" s="13"/>
      <c r="AF75" s="13"/>
      <c r="AG75" s="13"/>
      <c r="AH75" s="21">
        <v>757100</v>
      </c>
      <c r="AI75" s="12">
        <v>0</v>
      </c>
    </row>
    <row r="76" spans="1:35" s="3" customFormat="1" ht="18" customHeight="1" x14ac:dyDescent="0.25">
      <c r="A76" s="8">
        <f t="shared" si="1"/>
        <v>71</v>
      </c>
      <c r="B76" s="24">
        <v>2105696</v>
      </c>
      <c r="C76" s="9" t="s">
        <v>111</v>
      </c>
      <c r="D76" s="10">
        <v>1993</v>
      </c>
      <c r="E76" s="10" t="s">
        <v>5</v>
      </c>
      <c r="F76" s="14" t="s">
        <v>7</v>
      </c>
      <c r="G76" s="11" t="s">
        <v>853</v>
      </c>
      <c r="H76" s="11" t="s">
        <v>848</v>
      </c>
      <c r="I76" s="10" t="s">
        <v>811</v>
      </c>
      <c r="J76" s="10" t="s">
        <v>811</v>
      </c>
      <c r="K76" s="10" t="s">
        <v>811</v>
      </c>
      <c r="L76" s="10"/>
      <c r="M76" s="10" t="s">
        <v>811</v>
      </c>
      <c r="N76" s="10" t="s">
        <v>811</v>
      </c>
      <c r="O76" s="10" t="s">
        <v>811</v>
      </c>
      <c r="P76" s="10"/>
      <c r="Q76" s="10" t="s">
        <v>811</v>
      </c>
      <c r="R76" s="10" t="s">
        <v>811</v>
      </c>
      <c r="S76" s="10" t="s">
        <v>811</v>
      </c>
      <c r="T76" s="10" t="s">
        <v>811</v>
      </c>
      <c r="U76" s="10"/>
      <c r="V76" s="10" t="s">
        <v>811</v>
      </c>
      <c r="W76" s="10" t="s">
        <v>811</v>
      </c>
      <c r="X76" s="10" t="s">
        <v>811</v>
      </c>
      <c r="Y76" s="10"/>
      <c r="Z76" s="10"/>
      <c r="AA76" s="10"/>
      <c r="AB76" s="10"/>
      <c r="AC76" s="10"/>
      <c r="AD76" s="10"/>
      <c r="AE76" s="10"/>
      <c r="AF76" s="10"/>
      <c r="AG76" s="10"/>
      <c r="AH76" s="21">
        <v>573400</v>
      </c>
      <c r="AI76" s="15" t="s">
        <v>774</v>
      </c>
    </row>
    <row r="77" spans="1:35" s="3" customFormat="1" ht="18" customHeight="1" x14ac:dyDescent="0.25">
      <c r="A77" s="8">
        <f t="shared" si="1"/>
        <v>72</v>
      </c>
      <c r="B77" s="24">
        <v>1308010</v>
      </c>
      <c r="C77" s="9" t="s">
        <v>270</v>
      </c>
      <c r="D77" s="10">
        <v>1990</v>
      </c>
      <c r="E77" s="10" t="s">
        <v>3</v>
      </c>
      <c r="F77" s="14" t="s">
        <v>8</v>
      </c>
      <c r="G77" s="11" t="s">
        <v>839</v>
      </c>
      <c r="H77" s="11" t="s">
        <v>848</v>
      </c>
      <c r="I77" s="10" t="s">
        <v>811</v>
      </c>
      <c r="J77" s="10"/>
      <c r="K77" s="10"/>
      <c r="L77" s="10"/>
      <c r="M77" s="10"/>
      <c r="N77" s="10" t="s">
        <v>811</v>
      </c>
      <c r="O77" s="10" t="s">
        <v>811</v>
      </c>
      <c r="P77" s="10" t="s">
        <v>811</v>
      </c>
      <c r="Q77" s="10"/>
      <c r="R77" s="10" t="s">
        <v>811</v>
      </c>
      <c r="S77" s="10" t="s">
        <v>811</v>
      </c>
      <c r="T77" s="10" t="s">
        <v>811</v>
      </c>
      <c r="U77" s="10" t="s">
        <v>811</v>
      </c>
      <c r="V77" s="10" t="s">
        <v>811</v>
      </c>
      <c r="W77" s="10" t="s">
        <v>811</v>
      </c>
      <c r="X77" s="10" t="s">
        <v>811</v>
      </c>
      <c r="Y77" s="10" t="s">
        <v>811</v>
      </c>
      <c r="Z77" s="10" t="s">
        <v>811</v>
      </c>
      <c r="AA77" s="10" t="s">
        <v>811</v>
      </c>
      <c r="AB77" s="10"/>
      <c r="AC77" s="10"/>
      <c r="AD77" s="10"/>
      <c r="AE77" s="10"/>
      <c r="AF77" s="10"/>
      <c r="AG77" s="10"/>
      <c r="AH77" s="21">
        <v>869300</v>
      </c>
      <c r="AI77" s="12">
        <v>0</v>
      </c>
    </row>
    <row r="78" spans="1:35" s="3" customFormat="1" ht="18" customHeight="1" x14ac:dyDescent="0.25">
      <c r="A78" s="8">
        <f t="shared" si="1"/>
        <v>73</v>
      </c>
      <c r="B78" s="24">
        <v>2406551</v>
      </c>
      <c r="C78" s="9" t="s">
        <v>38</v>
      </c>
      <c r="D78" s="10">
        <v>2002</v>
      </c>
      <c r="E78" s="10" t="s">
        <v>3</v>
      </c>
      <c r="F78" s="14" t="s">
        <v>4</v>
      </c>
      <c r="G78" s="11" t="s">
        <v>849</v>
      </c>
      <c r="H78" s="11" t="s">
        <v>848</v>
      </c>
      <c r="I78" s="13" t="s">
        <v>811</v>
      </c>
      <c r="J78" s="13"/>
      <c r="K78" s="13"/>
      <c r="L78" s="13"/>
      <c r="M78" s="13"/>
      <c r="N78" s="13" t="s">
        <v>811</v>
      </c>
      <c r="O78" s="13" t="s">
        <v>811</v>
      </c>
      <c r="P78" s="13"/>
      <c r="Q78" s="13" t="s">
        <v>811</v>
      </c>
      <c r="R78" s="13" t="s">
        <v>811</v>
      </c>
      <c r="S78" s="13" t="s">
        <v>811</v>
      </c>
      <c r="T78" s="13" t="s">
        <v>811</v>
      </c>
      <c r="U78" s="13" t="s">
        <v>811</v>
      </c>
      <c r="V78" s="13" t="s">
        <v>811</v>
      </c>
      <c r="W78" s="13" t="s">
        <v>811</v>
      </c>
      <c r="X78" s="13" t="s">
        <v>811</v>
      </c>
      <c r="Y78" s="13"/>
      <c r="Z78" s="13"/>
      <c r="AA78" s="13" t="s">
        <v>811</v>
      </c>
      <c r="AB78" s="13" t="s">
        <v>811</v>
      </c>
      <c r="AC78" s="13" t="s">
        <v>811</v>
      </c>
      <c r="AD78" s="13" t="s">
        <v>811</v>
      </c>
      <c r="AE78" s="13"/>
      <c r="AF78" s="13"/>
      <c r="AG78" s="13"/>
      <c r="AH78" s="21">
        <v>757100</v>
      </c>
      <c r="AI78" s="12">
        <v>0</v>
      </c>
    </row>
    <row r="79" spans="1:35" s="3" customFormat="1" ht="18" customHeight="1" x14ac:dyDescent="0.25">
      <c r="A79" s="8">
        <f t="shared" si="1"/>
        <v>74</v>
      </c>
      <c r="B79" s="24">
        <v>24061700</v>
      </c>
      <c r="C79" s="9" t="s">
        <v>112</v>
      </c>
      <c r="D79" s="10">
        <v>1975</v>
      </c>
      <c r="E79" s="10" t="s">
        <v>3</v>
      </c>
      <c r="F79" s="14" t="s">
        <v>4</v>
      </c>
      <c r="G79" s="11" t="s">
        <v>849</v>
      </c>
      <c r="H79" s="11" t="s">
        <v>848</v>
      </c>
      <c r="I79" s="13" t="s">
        <v>811</v>
      </c>
      <c r="J79" s="13"/>
      <c r="K79" s="13"/>
      <c r="L79" s="13"/>
      <c r="M79" s="13"/>
      <c r="N79" s="13" t="s">
        <v>811</v>
      </c>
      <c r="O79" s="13" t="s">
        <v>811</v>
      </c>
      <c r="P79" s="13"/>
      <c r="Q79" s="13" t="s">
        <v>811</v>
      </c>
      <c r="R79" s="13" t="s">
        <v>811</v>
      </c>
      <c r="S79" s="13" t="s">
        <v>811</v>
      </c>
      <c r="T79" s="13" t="s">
        <v>811</v>
      </c>
      <c r="U79" s="13" t="s">
        <v>811</v>
      </c>
      <c r="V79" s="13" t="s">
        <v>811</v>
      </c>
      <c r="W79" s="13" t="s">
        <v>811</v>
      </c>
      <c r="X79" s="13" t="s">
        <v>811</v>
      </c>
      <c r="Y79" s="13"/>
      <c r="Z79" s="13"/>
      <c r="AA79" s="13" t="s">
        <v>811</v>
      </c>
      <c r="AB79" s="13" t="s">
        <v>811</v>
      </c>
      <c r="AC79" s="13" t="s">
        <v>811</v>
      </c>
      <c r="AD79" s="13" t="s">
        <v>811</v>
      </c>
      <c r="AE79" s="13"/>
      <c r="AF79" s="13"/>
      <c r="AG79" s="13"/>
      <c r="AH79" s="21">
        <v>757100</v>
      </c>
      <c r="AI79" s="12">
        <v>0</v>
      </c>
    </row>
    <row r="80" spans="1:35" s="3" customFormat="1" ht="18" customHeight="1" x14ac:dyDescent="0.25">
      <c r="A80" s="8">
        <f t="shared" si="1"/>
        <v>75</v>
      </c>
      <c r="B80" s="24">
        <v>1706110</v>
      </c>
      <c r="C80" s="9" t="s">
        <v>113</v>
      </c>
      <c r="D80" s="10">
        <v>1986</v>
      </c>
      <c r="E80" s="10" t="s">
        <v>3</v>
      </c>
      <c r="F80" s="14" t="s">
        <v>4</v>
      </c>
      <c r="G80" s="11" t="s">
        <v>853</v>
      </c>
      <c r="H80" s="11" t="s">
        <v>848</v>
      </c>
      <c r="I80" s="13" t="s">
        <v>811</v>
      </c>
      <c r="J80" s="13"/>
      <c r="K80" s="13"/>
      <c r="L80" s="13"/>
      <c r="M80" s="13"/>
      <c r="N80" s="13" t="s">
        <v>811</v>
      </c>
      <c r="O80" s="13" t="s">
        <v>811</v>
      </c>
      <c r="P80" s="13"/>
      <c r="Q80" s="13" t="s">
        <v>811</v>
      </c>
      <c r="R80" s="13" t="s">
        <v>811</v>
      </c>
      <c r="S80" s="13" t="s">
        <v>811</v>
      </c>
      <c r="T80" s="13" t="s">
        <v>811</v>
      </c>
      <c r="U80" s="13" t="s">
        <v>811</v>
      </c>
      <c r="V80" s="13" t="s">
        <v>811</v>
      </c>
      <c r="W80" s="13" t="s">
        <v>811</v>
      </c>
      <c r="X80" s="13" t="s">
        <v>811</v>
      </c>
      <c r="Y80" s="13"/>
      <c r="Z80" s="13"/>
      <c r="AA80" s="13" t="s">
        <v>811</v>
      </c>
      <c r="AB80" s="13" t="s">
        <v>811</v>
      </c>
      <c r="AC80" s="13" t="s">
        <v>811</v>
      </c>
      <c r="AD80" s="13" t="s">
        <v>811</v>
      </c>
      <c r="AE80" s="13"/>
      <c r="AF80" s="13"/>
      <c r="AG80" s="13"/>
      <c r="AH80" s="21">
        <v>757100</v>
      </c>
      <c r="AI80" s="12">
        <v>0</v>
      </c>
    </row>
    <row r="81" spans="1:35" s="3" customFormat="1" ht="18" customHeight="1" x14ac:dyDescent="0.25">
      <c r="A81" s="8">
        <f t="shared" si="1"/>
        <v>76</v>
      </c>
      <c r="B81" s="24">
        <v>2406206</v>
      </c>
      <c r="C81" s="9" t="s">
        <v>114</v>
      </c>
      <c r="D81" s="10">
        <v>1994</v>
      </c>
      <c r="E81" s="10" t="s">
        <v>3</v>
      </c>
      <c r="F81" s="14" t="s">
        <v>4</v>
      </c>
      <c r="G81" s="11" t="s">
        <v>849</v>
      </c>
      <c r="H81" s="11" t="s">
        <v>848</v>
      </c>
      <c r="I81" s="13" t="s">
        <v>811</v>
      </c>
      <c r="J81" s="13"/>
      <c r="K81" s="13"/>
      <c r="L81" s="13"/>
      <c r="M81" s="13"/>
      <c r="N81" s="13" t="s">
        <v>811</v>
      </c>
      <c r="O81" s="13" t="s">
        <v>811</v>
      </c>
      <c r="P81" s="13"/>
      <c r="Q81" s="13" t="s">
        <v>811</v>
      </c>
      <c r="R81" s="13" t="s">
        <v>811</v>
      </c>
      <c r="S81" s="13" t="s">
        <v>811</v>
      </c>
      <c r="T81" s="13" t="s">
        <v>811</v>
      </c>
      <c r="U81" s="13" t="s">
        <v>811</v>
      </c>
      <c r="V81" s="13" t="s">
        <v>811</v>
      </c>
      <c r="W81" s="13" t="s">
        <v>811</v>
      </c>
      <c r="X81" s="13" t="s">
        <v>811</v>
      </c>
      <c r="Y81" s="13"/>
      <c r="Z81" s="13"/>
      <c r="AA81" s="13" t="s">
        <v>811</v>
      </c>
      <c r="AB81" s="13" t="s">
        <v>811</v>
      </c>
      <c r="AC81" s="13" t="s">
        <v>811</v>
      </c>
      <c r="AD81" s="13" t="s">
        <v>811</v>
      </c>
      <c r="AE81" s="13"/>
      <c r="AF81" s="13"/>
      <c r="AG81" s="13"/>
      <c r="AH81" s="21">
        <v>757100</v>
      </c>
      <c r="AI81" s="12">
        <v>0</v>
      </c>
    </row>
    <row r="82" spans="1:35" s="3" customFormat="1" ht="18" customHeight="1" x14ac:dyDescent="0.25">
      <c r="A82" s="8">
        <f t="shared" si="1"/>
        <v>77</v>
      </c>
      <c r="B82" s="24">
        <v>22081495</v>
      </c>
      <c r="C82" s="9" t="s">
        <v>115</v>
      </c>
      <c r="D82" s="10">
        <v>1991</v>
      </c>
      <c r="E82" s="10" t="s">
        <v>5</v>
      </c>
      <c r="F82" s="10" t="s">
        <v>4</v>
      </c>
      <c r="G82" s="11" t="s">
        <v>851</v>
      </c>
      <c r="H82" s="11" t="s">
        <v>848</v>
      </c>
      <c r="I82" s="10" t="s">
        <v>811</v>
      </c>
      <c r="J82" s="10" t="s">
        <v>811</v>
      </c>
      <c r="K82" s="10" t="s">
        <v>811</v>
      </c>
      <c r="L82" s="10" t="s">
        <v>811</v>
      </c>
      <c r="M82" s="10" t="s">
        <v>811</v>
      </c>
      <c r="N82" s="10" t="s">
        <v>811</v>
      </c>
      <c r="O82" s="10" t="s">
        <v>811</v>
      </c>
      <c r="P82" s="10"/>
      <c r="Q82" s="10" t="s">
        <v>811</v>
      </c>
      <c r="R82" s="10" t="s">
        <v>811</v>
      </c>
      <c r="S82" s="10" t="s">
        <v>811</v>
      </c>
      <c r="T82" s="10" t="s">
        <v>811</v>
      </c>
      <c r="U82" s="10" t="s">
        <v>811</v>
      </c>
      <c r="V82" s="10" t="s">
        <v>811</v>
      </c>
      <c r="W82" s="10" t="s">
        <v>811</v>
      </c>
      <c r="X82" s="10" t="s">
        <v>811</v>
      </c>
      <c r="Y82" s="10"/>
      <c r="Z82" s="10"/>
      <c r="AA82" s="10"/>
      <c r="AB82" s="10" t="s">
        <v>811</v>
      </c>
      <c r="AC82" s="10" t="s">
        <v>811</v>
      </c>
      <c r="AD82" s="10" t="s">
        <v>811</v>
      </c>
      <c r="AE82" s="10"/>
      <c r="AF82" s="10"/>
      <c r="AG82" s="10"/>
      <c r="AH82" s="21">
        <v>916600</v>
      </c>
      <c r="AI82" s="12">
        <v>0</v>
      </c>
    </row>
    <row r="83" spans="1:35" s="3" customFormat="1" ht="18" customHeight="1" x14ac:dyDescent="0.25">
      <c r="A83" s="8">
        <f t="shared" si="1"/>
        <v>78</v>
      </c>
      <c r="B83" s="24">
        <v>24061325</v>
      </c>
      <c r="C83" s="9" t="s">
        <v>116</v>
      </c>
      <c r="D83" s="10">
        <v>1985</v>
      </c>
      <c r="E83" s="10" t="s">
        <v>3</v>
      </c>
      <c r="F83" s="10" t="s">
        <v>4</v>
      </c>
      <c r="G83" s="11" t="s">
        <v>849</v>
      </c>
      <c r="H83" s="11" t="s">
        <v>848</v>
      </c>
      <c r="I83" s="13" t="s">
        <v>811</v>
      </c>
      <c r="J83" s="13"/>
      <c r="K83" s="13"/>
      <c r="L83" s="13"/>
      <c r="M83" s="13"/>
      <c r="N83" s="13" t="s">
        <v>811</v>
      </c>
      <c r="O83" s="13" t="s">
        <v>811</v>
      </c>
      <c r="P83" s="13"/>
      <c r="Q83" s="13" t="s">
        <v>811</v>
      </c>
      <c r="R83" s="13" t="s">
        <v>811</v>
      </c>
      <c r="S83" s="13" t="s">
        <v>811</v>
      </c>
      <c r="T83" s="13" t="s">
        <v>811</v>
      </c>
      <c r="U83" s="13" t="s">
        <v>811</v>
      </c>
      <c r="V83" s="13" t="s">
        <v>811</v>
      </c>
      <c r="W83" s="13" t="s">
        <v>811</v>
      </c>
      <c r="X83" s="13" t="s">
        <v>811</v>
      </c>
      <c r="Y83" s="13"/>
      <c r="Z83" s="13"/>
      <c r="AA83" s="13" t="s">
        <v>811</v>
      </c>
      <c r="AB83" s="13" t="s">
        <v>811</v>
      </c>
      <c r="AC83" s="13" t="s">
        <v>811</v>
      </c>
      <c r="AD83" s="13" t="s">
        <v>811</v>
      </c>
      <c r="AE83" s="13"/>
      <c r="AF83" s="13"/>
      <c r="AG83" s="13"/>
      <c r="AH83" s="21">
        <v>757100</v>
      </c>
      <c r="AI83" s="12">
        <v>0</v>
      </c>
    </row>
    <row r="84" spans="1:35" s="3" customFormat="1" ht="18" customHeight="1" x14ac:dyDescent="0.25">
      <c r="A84" s="8">
        <f t="shared" si="1"/>
        <v>79</v>
      </c>
      <c r="B84" s="24">
        <v>22081478</v>
      </c>
      <c r="C84" s="9" t="s">
        <v>117</v>
      </c>
      <c r="D84" s="10">
        <v>1977</v>
      </c>
      <c r="E84" s="10" t="s">
        <v>5</v>
      </c>
      <c r="F84" s="10" t="s">
        <v>4</v>
      </c>
      <c r="G84" s="11" t="s">
        <v>849</v>
      </c>
      <c r="H84" s="11" t="s">
        <v>848</v>
      </c>
      <c r="I84" s="10" t="s">
        <v>811</v>
      </c>
      <c r="J84" s="10" t="s">
        <v>811</v>
      </c>
      <c r="K84" s="10" t="s">
        <v>811</v>
      </c>
      <c r="L84" s="10" t="s">
        <v>811</v>
      </c>
      <c r="M84" s="10" t="s">
        <v>811</v>
      </c>
      <c r="N84" s="10" t="s">
        <v>811</v>
      </c>
      <c r="O84" s="10" t="s">
        <v>811</v>
      </c>
      <c r="P84" s="10"/>
      <c r="Q84" s="10" t="s">
        <v>811</v>
      </c>
      <c r="R84" s="10" t="s">
        <v>811</v>
      </c>
      <c r="S84" s="10" t="s">
        <v>811</v>
      </c>
      <c r="T84" s="10" t="s">
        <v>811</v>
      </c>
      <c r="U84" s="10" t="s">
        <v>811</v>
      </c>
      <c r="V84" s="10" t="s">
        <v>811</v>
      </c>
      <c r="W84" s="10" t="s">
        <v>811</v>
      </c>
      <c r="X84" s="10" t="s">
        <v>811</v>
      </c>
      <c r="Y84" s="10"/>
      <c r="Z84" s="10"/>
      <c r="AA84" s="10"/>
      <c r="AB84" s="10" t="s">
        <v>811</v>
      </c>
      <c r="AC84" s="10" t="s">
        <v>811</v>
      </c>
      <c r="AD84" s="10" t="s">
        <v>811</v>
      </c>
      <c r="AE84" s="10"/>
      <c r="AF84" s="10"/>
      <c r="AG84" s="10"/>
      <c r="AH84" s="21">
        <v>916600</v>
      </c>
      <c r="AI84" s="12">
        <v>0</v>
      </c>
    </row>
    <row r="85" spans="1:35" s="3" customFormat="1" ht="18" customHeight="1" x14ac:dyDescent="0.25">
      <c r="A85" s="8">
        <f t="shared" si="1"/>
        <v>80</v>
      </c>
      <c r="B85" s="24">
        <v>23091301</v>
      </c>
      <c r="C85" s="9" t="s">
        <v>118</v>
      </c>
      <c r="D85" s="10">
        <v>2001</v>
      </c>
      <c r="E85" s="10" t="s">
        <v>3</v>
      </c>
      <c r="F85" s="10" t="s">
        <v>7</v>
      </c>
      <c r="G85" s="11" t="s">
        <v>854</v>
      </c>
      <c r="H85" s="11" t="s">
        <v>848</v>
      </c>
      <c r="I85" s="10" t="s">
        <v>811</v>
      </c>
      <c r="J85" s="10"/>
      <c r="K85" s="10"/>
      <c r="L85" s="10"/>
      <c r="M85" s="10"/>
      <c r="N85" s="10" t="s">
        <v>811</v>
      </c>
      <c r="O85" s="10" t="s">
        <v>811</v>
      </c>
      <c r="P85" s="10"/>
      <c r="Q85" s="10" t="s">
        <v>811</v>
      </c>
      <c r="R85" s="10" t="s">
        <v>811</v>
      </c>
      <c r="S85" s="10" t="s">
        <v>811</v>
      </c>
      <c r="T85" s="10" t="s">
        <v>811</v>
      </c>
      <c r="U85" s="10" t="s">
        <v>811</v>
      </c>
      <c r="V85" s="10" t="s">
        <v>811</v>
      </c>
      <c r="W85" s="10" t="s">
        <v>811</v>
      </c>
      <c r="X85" s="10" t="s">
        <v>811</v>
      </c>
      <c r="Y85" s="10"/>
      <c r="Z85" s="10"/>
      <c r="AA85" s="10" t="s">
        <v>811</v>
      </c>
      <c r="AB85" s="10"/>
      <c r="AC85" s="10"/>
      <c r="AD85" s="10"/>
      <c r="AE85" s="10"/>
      <c r="AF85" s="10"/>
      <c r="AG85" s="10"/>
      <c r="AH85" s="21">
        <v>585400</v>
      </c>
      <c r="AI85" s="12">
        <v>0</v>
      </c>
    </row>
    <row r="86" spans="1:35" s="3" customFormat="1" ht="18" customHeight="1" x14ac:dyDescent="0.25">
      <c r="A86" s="8">
        <f t="shared" si="1"/>
        <v>81</v>
      </c>
      <c r="B86" s="24">
        <v>2206429</v>
      </c>
      <c r="C86" s="9" t="s">
        <v>119</v>
      </c>
      <c r="D86" s="10">
        <v>1995</v>
      </c>
      <c r="E86" s="10" t="s">
        <v>3</v>
      </c>
      <c r="F86" s="10" t="s">
        <v>4</v>
      </c>
      <c r="G86" s="11" t="s">
        <v>849</v>
      </c>
      <c r="H86" s="11" t="s">
        <v>848</v>
      </c>
      <c r="I86" s="13" t="s">
        <v>811</v>
      </c>
      <c r="J86" s="13"/>
      <c r="K86" s="13"/>
      <c r="L86" s="13"/>
      <c r="M86" s="13"/>
      <c r="N86" s="13" t="s">
        <v>811</v>
      </c>
      <c r="O86" s="13" t="s">
        <v>811</v>
      </c>
      <c r="P86" s="13"/>
      <c r="Q86" s="13" t="s">
        <v>811</v>
      </c>
      <c r="R86" s="13" t="s">
        <v>811</v>
      </c>
      <c r="S86" s="13" t="s">
        <v>811</v>
      </c>
      <c r="T86" s="13" t="s">
        <v>811</v>
      </c>
      <c r="U86" s="13" t="s">
        <v>811</v>
      </c>
      <c r="V86" s="13" t="s">
        <v>811</v>
      </c>
      <c r="W86" s="13" t="s">
        <v>811</v>
      </c>
      <c r="X86" s="13" t="s">
        <v>811</v>
      </c>
      <c r="Y86" s="13"/>
      <c r="Z86" s="13"/>
      <c r="AA86" s="13" t="s">
        <v>811</v>
      </c>
      <c r="AB86" s="13" t="s">
        <v>811</v>
      </c>
      <c r="AC86" s="13" t="s">
        <v>811</v>
      </c>
      <c r="AD86" s="13" t="s">
        <v>811</v>
      </c>
      <c r="AE86" s="13"/>
      <c r="AF86" s="13"/>
      <c r="AG86" s="13"/>
      <c r="AH86" s="21">
        <v>757100</v>
      </c>
      <c r="AI86" s="12">
        <v>0</v>
      </c>
    </row>
    <row r="87" spans="1:35" s="3" customFormat="1" ht="18" customHeight="1" x14ac:dyDescent="0.25">
      <c r="A87" s="8">
        <f t="shared" si="1"/>
        <v>82</v>
      </c>
      <c r="B87" s="24">
        <v>2401440</v>
      </c>
      <c r="C87" s="9" t="s">
        <v>120</v>
      </c>
      <c r="D87" s="10">
        <v>2001</v>
      </c>
      <c r="E87" s="10" t="s">
        <v>5</v>
      </c>
      <c r="F87" s="10" t="s">
        <v>7</v>
      </c>
      <c r="G87" s="11" t="s">
        <v>855</v>
      </c>
      <c r="H87" s="11" t="s">
        <v>848</v>
      </c>
      <c r="I87" s="10" t="s">
        <v>811</v>
      </c>
      <c r="J87" s="10" t="s">
        <v>811</v>
      </c>
      <c r="K87" s="10" t="s">
        <v>811</v>
      </c>
      <c r="L87" s="10"/>
      <c r="M87" s="10" t="s">
        <v>811</v>
      </c>
      <c r="N87" s="10" t="s">
        <v>811</v>
      </c>
      <c r="O87" s="10" t="s">
        <v>811</v>
      </c>
      <c r="P87" s="10"/>
      <c r="Q87" s="10" t="s">
        <v>811</v>
      </c>
      <c r="R87" s="10" t="s">
        <v>811</v>
      </c>
      <c r="S87" s="10" t="s">
        <v>811</v>
      </c>
      <c r="T87" s="10" t="s">
        <v>811</v>
      </c>
      <c r="U87" s="10" t="s">
        <v>811</v>
      </c>
      <c r="V87" s="10" t="s">
        <v>811</v>
      </c>
      <c r="W87" s="10" t="s">
        <v>811</v>
      </c>
      <c r="X87" s="10" t="s">
        <v>811</v>
      </c>
      <c r="Y87" s="10"/>
      <c r="Z87" s="10"/>
      <c r="AA87" s="10"/>
      <c r="AB87" s="10"/>
      <c r="AC87" s="10"/>
      <c r="AD87" s="10"/>
      <c r="AE87" s="10"/>
      <c r="AF87" s="10"/>
      <c r="AG87" s="10"/>
      <c r="AH87" s="21">
        <v>639900</v>
      </c>
      <c r="AI87" s="12">
        <v>0</v>
      </c>
    </row>
    <row r="88" spans="1:35" s="3" customFormat="1" ht="18" customHeight="1" x14ac:dyDescent="0.25">
      <c r="A88" s="8">
        <f t="shared" si="1"/>
        <v>83</v>
      </c>
      <c r="B88" s="24">
        <v>1512335</v>
      </c>
      <c r="C88" s="9" t="s">
        <v>121</v>
      </c>
      <c r="D88" s="10">
        <v>1994</v>
      </c>
      <c r="E88" s="10" t="s">
        <v>3</v>
      </c>
      <c r="F88" s="10" t="s">
        <v>4</v>
      </c>
      <c r="G88" s="11" t="s">
        <v>849</v>
      </c>
      <c r="H88" s="11" t="s">
        <v>848</v>
      </c>
      <c r="I88" s="13" t="s">
        <v>811</v>
      </c>
      <c r="J88" s="13"/>
      <c r="K88" s="13"/>
      <c r="L88" s="13"/>
      <c r="M88" s="13"/>
      <c r="N88" s="13" t="s">
        <v>811</v>
      </c>
      <c r="O88" s="13" t="s">
        <v>811</v>
      </c>
      <c r="P88" s="13"/>
      <c r="Q88" s="13" t="s">
        <v>811</v>
      </c>
      <c r="R88" s="13" t="s">
        <v>811</v>
      </c>
      <c r="S88" s="13" t="s">
        <v>811</v>
      </c>
      <c r="T88" s="13" t="s">
        <v>811</v>
      </c>
      <c r="U88" s="13" t="s">
        <v>811</v>
      </c>
      <c r="V88" s="13" t="s">
        <v>811</v>
      </c>
      <c r="W88" s="13" t="s">
        <v>811</v>
      </c>
      <c r="X88" s="13" t="s">
        <v>811</v>
      </c>
      <c r="Y88" s="13"/>
      <c r="Z88" s="13"/>
      <c r="AA88" s="13" t="s">
        <v>811</v>
      </c>
      <c r="AB88" s="13" t="s">
        <v>811</v>
      </c>
      <c r="AC88" s="13" t="s">
        <v>811</v>
      </c>
      <c r="AD88" s="13" t="s">
        <v>811</v>
      </c>
      <c r="AE88" s="13"/>
      <c r="AF88" s="13"/>
      <c r="AG88" s="13"/>
      <c r="AH88" s="21">
        <v>757100</v>
      </c>
      <c r="AI88" s="12">
        <v>0</v>
      </c>
    </row>
    <row r="89" spans="1:35" s="3" customFormat="1" ht="18" customHeight="1" x14ac:dyDescent="0.25">
      <c r="A89" s="8">
        <f t="shared" si="1"/>
        <v>84</v>
      </c>
      <c r="B89" s="24">
        <v>24061693</v>
      </c>
      <c r="C89" s="9" t="s">
        <v>122</v>
      </c>
      <c r="D89" s="10">
        <v>2003</v>
      </c>
      <c r="E89" s="10" t="s">
        <v>3</v>
      </c>
      <c r="F89" s="14" t="s">
        <v>4</v>
      </c>
      <c r="G89" s="11" t="s">
        <v>849</v>
      </c>
      <c r="H89" s="11" t="s">
        <v>848</v>
      </c>
      <c r="I89" s="13" t="s">
        <v>811</v>
      </c>
      <c r="J89" s="13"/>
      <c r="K89" s="13"/>
      <c r="L89" s="13"/>
      <c r="M89" s="13"/>
      <c r="N89" s="13" t="s">
        <v>811</v>
      </c>
      <c r="O89" s="13" t="s">
        <v>811</v>
      </c>
      <c r="P89" s="13"/>
      <c r="Q89" s="13" t="s">
        <v>811</v>
      </c>
      <c r="R89" s="13" t="s">
        <v>811</v>
      </c>
      <c r="S89" s="13" t="s">
        <v>811</v>
      </c>
      <c r="T89" s="13" t="s">
        <v>811</v>
      </c>
      <c r="U89" s="13" t="s">
        <v>811</v>
      </c>
      <c r="V89" s="13" t="s">
        <v>811</v>
      </c>
      <c r="W89" s="13" t="s">
        <v>811</v>
      </c>
      <c r="X89" s="13" t="s">
        <v>811</v>
      </c>
      <c r="Y89" s="13"/>
      <c r="Z89" s="13"/>
      <c r="AA89" s="13" t="s">
        <v>811</v>
      </c>
      <c r="AB89" s="13" t="s">
        <v>811</v>
      </c>
      <c r="AC89" s="13" t="s">
        <v>811</v>
      </c>
      <c r="AD89" s="13" t="s">
        <v>811</v>
      </c>
      <c r="AE89" s="13"/>
      <c r="AF89" s="13"/>
      <c r="AG89" s="13"/>
      <c r="AH89" s="21">
        <v>757100</v>
      </c>
      <c r="AI89" s="12">
        <v>0</v>
      </c>
    </row>
    <row r="90" spans="1:35" s="3" customFormat="1" ht="18" customHeight="1" x14ac:dyDescent="0.25">
      <c r="A90" s="8">
        <f t="shared" si="1"/>
        <v>85</v>
      </c>
      <c r="B90" s="24">
        <v>2406277</v>
      </c>
      <c r="C90" s="9" t="s">
        <v>123</v>
      </c>
      <c r="D90" s="10">
        <v>1990</v>
      </c>
      <c r="E90" s="10" t="s">
        <v>3</v>
      </c>
      <c r="F90" s="14" t="s">
        <v>4</v>
      </c>
      <c r="G90" s="11" t="s">
        <v>849</v>
      </c>
      <c r="H90" s="11" t="s">
        <v>848</v>
      </c>
      <c r="I90" s="13" t="s">
        <v>811</v>
      </c>
      <c r="J90" s="13"/>
      <c r="K90" s="13"/>
      <c r="L90" s="13"/>
      <c r="M90" s="13"/>
      <c r="N90" s="13" t="s">
        <v>811</v>
      </c>
      <c r="O90" s="13" t="s">
        <v>811</v>
      </c>
      <c r="P90" s="13"/>
      <c r="Q90" s="13" t="s">
        <v>811</v>
      </c>
      <c r="R90" s="13" t="s">
        <v>811</v>
      </c>
      <c r="S90" s="13" t="s">
        <v>811</v>
      </c>
      <c r="T90" s="13" t="s">
        <v>811</v>
      </c>
      <c r="U90" s="13" t="s">
        <v>811</v>
      </c>
      <c r="V90" s="13" t="s">
        <v>811</v>
      </c>
      <c r="W90" s="13" t="s">
        <v>811</v>
      </c>
      <c r="X90" s="13" t="s">
        <v>811</v>
      </c>
      <c r="Y90" s="13"/>
      <c r="Z90" s="13"/>
      <c r="AA90" s="13" t="s">
        <v>811</v>
      </c>
      <c r="AB90" s="13" t="s">
        <v>811</v>
      </c>
      <c r="AC90" s="13" t="s">
        <v>811</v>
      </c>
      <c r="AD90" s="13" t="s">
        <v>811</v>
      </c>
      <c r="AE90" s="13"/>
      <c r="AF90" s="13"/>
      <c r="AG90" s="13"/>
      <c r="AH90" s="21">
        <v>757100</v>
      </c>
      <c r="AI90" s="12">
        <v>0</v>
      </c>
    </row>
    <row r="91" spans="1:35" s="3" customFormat="1" ht="18" customHeight="1" x14ac:dyDescent="0.25">
      <c r="A91" s="8">
        <f t="shared" si="1"/>
        <v>86</v>
      </c>
      <c r="B91" s="24">
        <v>2206701</v>
      </c>
      <c r="C91" s="9" t="s">
        <v>124</v>
      </c>
      <c r="D91" s="10">
        <v>1996</v>
      </c>
      <c r="E91" s="10" t="s">
        <v>5</v>
      </c>
      <c r="F91" s="14" t="s">
        <v>4</v>
      </c>
      <c r="G91" s="11" t="s">
        <v>849</v>
      </c>
      <c r="H91" s="11" t="s">
        <v>848</v>
      </c>
      <c r="I91" s="10" t="s">
        <v>811</v>
      </c>
      <c r="J91" s="10" t="s">
        <v>811</v>
      </c>
      <c r="K91" s="10" t="s">
        <v>811</v>
      </c>
      <c r="L91" s="10" t="s">
        <v>811</v>
      </c>
      <c r="M91" s="10" t="s">
        <v>811</v>
      </c>
      <c r="N91" s="10" t="s">
        <v>811</v>
      </c>
      <c r="O91" s="10" t="s">
        <v>811</v>
      </c>
      <c r="P91" s="10"/>
      <c r="Q91" s="10" t="s">
        <v>811</v>
      </c>
      <c r="R91" s="10" t="s">
        <v>811</v>
      </c>
      <c r="S91" s="10" t="s">
        <v>811</v>
      </c>
      <c r="T91" s="10" t="s">
        <v>811</v>
      </c>
      <c r="U91" s="10" t="s">
        <v>811</v>
      </c>
      <c r="V91" s="10" t="s">
        <v>811</v>
      </c>
      <c r="W91" s="10" t="s">
        <v>811</v>
      </c>
      <c r="X91" s="10" t="s">
        <v>811</v>
      </c>
      <c r="Y91" s="10"/>
      <c r="Z91" s="10"/>
      <c r="AA91" s="10"/>
      <c r="AB91" s="10" t="s">
        <v>811</v>
      </c>
      <c r="AC91" s="10" t="s">
        <v>811</v>
      </c>
      <c r="AD91" s="10" t="s">
        <v>811</v>
      </c>
      <c r="AE91" s="10"/>
      <c r="AF91" s="10"/>
      <c r="AG91" s="10"/>
      <c r="AH91" s="21">
        <v>916600</v>
      </c>
      <c r="AI91" s="12">
        <v>0</v>
      </c>
    </row>
    <row r="92" spans="1:35" s="3" customFormat="1" ht="18" customHeight="1" x14ac:dyDescent="0.25">
      <c r="A92" s="8">
        <f t="shared" si="1"/>
        <v>87</v>
      </c>
      <c r="B92" s="24">
        <v>23091299</v>
      </c>
      <c r="C92" s="9" t="s">
        <v>271</v>
      </c>
      <c r="D92" s="10">
        <v>1989</v>
      </c>
      <c r="E92" s="10" t="s">
        <v>5</v>
      </c>
      <c r="F92" s="14" t="s">
        <v>4</v>
      </c>
      <c r="G92" s="11" t="s">
        <v>849</v>
      </c>
      <c r="H92" s="11" t="s">
        <v>848</v>
      </c>
      <c r="I92" s="10" t="s">
        <v>811</v>
      </c>
      <c r="J92" s="10" t="s">
        <v>811</v>
      </c>
      <c r="K92" s="10" t="s">
        <v>811</v>
      </c>
      <c r="L92" s="10"/>
      <c r="M92" s="10" t="s">
        <v>811</v>
      </c>
      <c r="N92" s="10" t="s">
        <v>811</v>
      </c>
      <c r="O92" s="10" t="s">
        <v>811</v>
      </c>
      <c r="P92" s="10"/>
      <c r="Q92" s="10" t="s">
        <v>811</v>
      </c>
      <c r="R92" s="10" t="s">
        <v>811</v>
      </c>
      <c r="S92" s="10" t="s">
        <v>811</v>
      </c>
      <c r="T92" s="10" t="s">
        <v>811</v>
      </c>
      <c r="U92" s="10" t="s">
        <v>811</v>
      </c>
      <c r="V92" s="10" t="s">
        <v>811</v>
      </c>
      <c r="W92" s="10" t="s">
        <v>811</v>
      </c>
      <c r="X92" s="10" t="s">
        <v>811</v>
      </c>
      <c r="Y92" s="10"/>
      <c r="Z92" s="10"/>
      <c r="AA92" s="10"/>
      <c r="AB92" s="10" t="s">
        <v>811</v>
      </c>
      <c r="AC92" s="10" t="s">
        <v>811</v>
      </c>
      <c r="AD92" s="10" t="s">
        <v>811</v>
      </c>
      <c r="AE92" s="10"/>
      <c r="AF92" s="10"/>
      <c r="AG92" s="10"/>
      <c r="AH92" s="21">
        <v>811600</v>
      </c>
      <c r="AI92" s="15" t="s">
        <v>771</v>
      </c>
    </row>
    <row r="93" spans="1:35" s="3" customFormat="1" ht="18" customHeight="1" x14ac:dyDescent="0.25">
      <c r="A93" s="8">
        <f t="shared" si="1"/>
        <v>88</v>
      </c>
      <c r="B93" s="24">
        <v>1103173</v>
      </c>
      <c r="C93" s="9" t="s">
        <v>125</v>
      </c>
      <c r="D93" s="10">
        <v>1993</v>
      </c>
      <c r="E93" s="10" t="s">
        <v>3</v>
      </c>
      <c r="F93" s="14" t="s">
        <v>7</v>
      </c>
      <c r="G93" s="11" t="s">
        <v>851</v>
      </c>
      <c r="H93" s="11" t="s">
        <v>848</v>
      </c>
      <c r="I93" s="10" t="s">
        <v>811</v>
      </c>
      <c r="J93" s="10"/>
      <c r="K93" s="10"/>
      <c r="L93" s="10"/>
      <c r="M93" s="10"/>
      <c r="N93" s="10" t="s">
        <v>811</v>
      </c>
      <c r="O93" s="10" t="s">
        <v>811</v>
      </c>
      <c r="P93" s="10"/>
      <c r="Q93" s="10" t="s">
        <v>811</v>
      </c>
      <c r="R93" s="10" t="s">
        <v>811</v>
      </c>
      <c r="S93" s="10" t="s">
        <v>811</v>
      </c>
      <c r="T93" s="10" t="s">
        <v>811</v>
      </c>
      <c r="U93" s="10" t="s">
        <v>811</v>
      </c>
      <c r="V93" s="10" t="s">
        <v>811</v>
      </c>
      <c r="W93" s="10" t="s">
        <v>811</v>
      </c>
      <c r="X93" s="10" t="s">
        <v>811</v>
      </c>
      <c r="Y93" s="10"/>
      <c r="Z93" s="10"/>
      <c r="AA93" s="10" t="s">
        <v>811</v>
      </c>
      <c r="AB93" s="10"/>
      <c r="AC93" s="10"/>
      <c r="AD93" s="10"/>
      <c r="AE93" s="10"/>
      <c r="AF93" s="10"/>
      <c r="AG93" s="10"/>
      <c r="AH93" s="21">
        <v>585400</v>
      </c>
      <c r="AI93" s="12">
        <v>0</v>
      </c>
    </row>
    <row r="94" spans="1:35" s="3" customFormat="1" ht="18" customHeight="1" x14ac:dyDescent="0.25">
      <c r="A94" s="8">
        <f t="shared" si="1"/>
        <v>89</v>
      </c>
      <c r="B94" s="24">
        <v>22091550</v>
      </c>
      <c r="C94" s="9" t="s">
        <v>126</v>
      </c>
      <c r="D94" s="10">
        <v>1982</v>
      </c>
      <c r="E94" s="10" t="s">
        <v>3</v>
      </c>
      <c r="F94" s="10" t="s">
        <v>4</v>
      </c>
      <c r="G94" s="11" t="s">
        <v>849</v>
      </c>
      <c r="H94" s="11" t="s">
        <v>848</v>
      </c>
      <c r="I94" s="13" t="s">
        <v>811</v>
      </c>
      <c r="J94" s="13"/>
      <c r="K94" s="13"/>
      <c r="L94" s="13"/>
      <c r="M94" s="13"/>
      <c r="N94" s="13" t="s">
        <v>811</v>
      </c>
      <c r="O94" s="13" t="s">
        <v>811</v>
      </c>
      <c r="P94" s="13"/>
      <c r="Q94" s="13" t="s">
        <v>811</v>
      </c>
      <c r="R94" s="13" t="s">
        <v>811</v>
      </c>
      <c r="S94" s="13" t="s">
        <v>811</v>
      </c>
      <c r="T94" s="13" t="s">
        <v>811</v>
      </c>
      <c r="U94" s="13" t="s">
        <v>811</v>
      </c>
      <c r="V94" s="13" t="s">
        <v>811</v>
      </c>
      <c r="W94" s="13" t="s">
        <v>811</v>
      </c>
      <c r="X94" s="13" t="s">
        <v>811</v>
      </c>
      <c r="Y94" s="13"/>
      <c r="Z94" s="13"/>
      <c r="AA94" s="13" t="s">
        <v>811</v>
      </c>
      <c r="AB94" s="13" t="s">
        <v>811</v>
      </c>
      <c r="AC94" s="13" t="s">
        <v>811</v>
      </c>
      <c r="AD94" s="13" t="s">
        <v>811</v>
      </c>
      <c r="AE94" s="13"/>
      <c r="AF94" s="13"/>
      <c r="AG94" s="13"/>
      <c r="AH94" s="21">
        <v>757100</v>
      </c>
      <c r="AI94" s="12">
        <v>0</v>
      </c>
    </row>
    <row r="95" spans="1:35" s="3" customFormat="1" ht="18" customHeight="1" x14ac:dyDescent="0.25">
      <c r="A95" s="8">
        <f t="shared" si="1"/>
        <v>90</v>
      </c>
      <c r="B95" s="24">
        <v>24052574</v>
      </c>
      <c r="C95" s="9" t="s">
        <v>127</v>
      </c>
      <c r="D95" s="10">
        <v>1996</v>
      </c>
      <c r="E95" s="10" t="s">
        <v>3</v>
      </c>
      <c r="F95" s="14" t="s">
        <v>4</v>
      </c>
      <c r="G95" s="11" t="s">
        <v>849</v>
      </c>
      <c r="H95" s="11" t="s">
        <v>848</v>
      </c>
      <c r="I95" s="13" t="s">
        <v>811</v>
      </c>
      <c r="J95" s="13"/>
      <c r="K95" s="13"/>
      <c r="L95" s="13"/>
      <c r="M95" s="13"/>
      <c r="N95" s="13" t="s">
        <v>811</v>
      </c>
      <c r="O95" s="13" t="s">
        <v>811</v>
      </c>
      <c r="P95" s="13"/>
      <c r="Q95" s="13" t="s">
        <v>811</v>
      </c>
      <c r="R95" s="13" t="s">
        <v>811</v>
      </c>
      <c r="S95" s="13" t="s">
        <v>811</v>
      </c>
      <c r="T95" s="13" t="s">
        <v>811</v>
      </c>
      <c r="U95" s="13" t="s">
        <v>811</v>
      </c>
      <c r="V95" s="13" t="s">
        <v>811</v>
      </c>
      <c r="W95" s="13" t="s">
        <v>811</v>
      </c>
      <c r="X95" s="13" t="s">
        <v>811</v>
      </c>
      <c r="Y95" s="13"/>
      <c r="Z95" s="13"/>
      <c r="AA95" s="13" t="s">
        <v>811</v>
      </c>
      <c r="AB95" s="13" t="s">
        <v>811</v>
      </c>
      <c r="AC95" s="13" t="s">
        <v>811</v>
      </c>
      <c r="AD95" s="13" t="s">
        <v>811</v>
      </c>
      <c r="AE95" s="13"/>
      <c r="AF95" s="13"/>
      <c r="AG95" s="13"/>
      <c r="AH95" s="21">
        <v>757100</v>
      </c>
      <c r="AI95" s="12">
        <v>0</v>
      </c>
    </row>
    <row r="96" spans="1:35" s="3" customFormat="1" ht="18" customHeight="1" x14ac:dyDescent="0.25">
      <c r="A96" s="8">
        <f t="shared" si="1"/>
        <v>91</v>
      </c>
      <c r="B96" s="24">
        <v>1503482</v>
      </c>
      <c r="C96" s="9" t="s">
        <v>128</v>
      </c>
      <c r="D96" s="10">
        <v>1993</v>
      </c>
      <c r="E96" s="10" t="s">
        <v>3</v>
      </c>
      <c r="F96" s="14" t="s">
        <v>4</v>
      </c>
      <c r="G96" s="11" t="s">
        <v>849</v>
      </c>
      <c r="H96" s="11" t="s">
        <v>848</v>
      </c>
      <c r="I96" s="13" t="s">
        <v>811</v>
      </c>
      <c r="J96" s="13"/>
      <c r="K96" s="13"/>
      <c r="L96" s="13"/>
      <c r="M96" s="13"/>
      <c r="N96" s="13" t="s">
        <v>811</v>
      </c>
      <c r="O96" s="13" t="s">
        <v>811</v>
      </c>
      <c r="P96" s="13"/>
      <c r="Q96" s="13" t="s">
        <v>811</v>
      </c>
      <c r="R96" s="13" t="s">
        <v>811</v>
      </c>
      <c r="S96" s="13" t="s">
        <v>811</v>
      </c>
      <c r="T96" s="13" t="s">
        <v>811</v>
      </c>
      <c r="U96" s="13" t="s">
        <v>811</v>
      </c>
      <c r="V96" s="13" t="s">
        <v>811</v>
      </c>
      <c r="W96" s="13" t="s">
        <v>811</v>
      </c>
      <c r="X96" s="13" t="s">
        <v>811</v>
      </c>
      <c r="Y96" s="13"/>
      <c r="Z96" s="13"/>
      <c r="AA96" s="13" t="s">
        <v>811</v>
      </c>
      <c r="AB96" s="13" t="s">
        <v>811</v>
      </c>
      <c r="AC96" s="13" t="s">
        <v>811</v>
      </c>
      <c r="AD96" s="13" t="s">
        <v>811</v>
      </c>
      <c r="AE96" s="13"/>
      <c r="AF96" s="13"/>
      <c r="AG96" s="13"/>
      <c r="AH96" s="21">
        <v>757100</v>
      </c>
      <c r="AI96" s="12">
        <v>0</v>
      </c>
    </row>
    <row r="97" spans="1:35" s="3" customFormat="1" ht="18" customHeight="1" x14ac:dyDescent="0.25">
      <c r="A97" s="8">
        <f t="shared" si="1"/>
        <v>92</v>
      </c>
      <c r="B97" s="24">
        <v>23101381</v>
      </c>
      <c r="C97" s="9" t="s">
        <v>129</v>
      </c>
      <c r="D97" s="10">
        <v>1994</v>
      </c>
      <c r="E97" s="10" t="s">
        <v>3</v>
      </c>
      <c r="F97" s="10" t="s">
        <v>4</v>
      </c>
      <c r="G97" s="11" t="s">
        <v>849</v>
      </c>
      <c r="H97" s="11" t="s">
        <v>848</v>
      </c>
      <c r="I97" s="13" t="s">
        <v>811</v>
      </c>
      <c r="J97" s="13"/>
      <c r="K97" s="13"/>
      <c r="L97" s="13"/>
      <c r="M97" s="13"/>
      <c r="N97" s="13" t="s">
        <v>811</v>
      </c>
      <c r="O97" s="13" t="s">
        <v>811</v>
      </c>
      <c r="P97" s="13"/>
      <c r="Q97" s="13" t="s">
        <v>811</v>
      </c>
      <c r="R97" s="13" t="s">
        <v>811</v>
      </c>
      <c r="S97" s="13" t="s">
        <v>811</v>
      </c>
      <c r="T97" s="13" t="s">
        <v>811</v>
      </c>
      <c r="U97" s="13" t="s">
        <v>811</v>
      </c>
      <c r="V97" s="13" t="s">
        <v>811</v>
      </c>
      <c r="W97" s="13" t="s">
        <v>811</v>
      </c>
      <c r="X97" s="13" t="s">
        <v>811</v>
      </c>
      <c r="Y97" s="13"/>
      <c r="Z97" s="13"/>
      <c r="AA97" s="13" t="s">
        <v>811</v>
      </c>
      <c r="AB97" s="13" t="s">
        <v>811</v>
      </c>
      <c r="AC97" s="13" t="s">
        <v>811</v>
      </c>
      <c r="AD97" s="13" t="s">
        <v>811</v>
      </c>
      <c r="AE97" s="13"/>
      <c r="AF97" s="13"/>
      <c r="AG97" s="13"/>
      <c r="AH97" s="21">
        <v>757100</v>
      </c>
      <c r="AI97" s="12">
        <v>0</v>
      </c>
    </row>
    <row r="98" spans="1:35" s="3" customFormat="1" ht="18" customHeight="1" x14ac:dyDescent="0.25">
      <c r="A98" s="8">
        <f t="shared" si="1"/>
        <v>93</v>
      </c>
      <c r="B98" s="24">
        <v>2203660</v>
      </c>
      <c r="C98" s="9" t="s">
        <v>43</v>
      </c>
      <c r="D98" s="10">
        <v>1998</v>
      </c>
      <c r="E98" s="10" t="s">
        <v>5</v>
      </c>
      <c r="F98" s="10" t="s">
        <v>4</v>
      </c>
      <c r="G98" s="11" t="s">
        <v>843</v>
      </c>
      <c r="H98" s="11" t="s">
        <v>848</v>
      </c>
      <c r="I98" s="10" t="s">
        <v>811</v>
      </c>
      <c r="J98" s="10" t="s">
        <v>811</v>
      </c>
      <c r="K98" s="10" t="s">
        <v>811</v>
      </c>
      <c r="L98" s="10" t="s">
        <v>811</v>
      </c>
      <c r="M98" s="10" t="s">
        <v>811</v>
      </c>
      <c r="N98" s="10" t="s">
        <v>811</v>
      </c>
      <c r="O98" s="10" t="s">
        <v>811</v>
      </c>
      <c r="P98" s="10"/>
      <c r="Q98" s="10" t="s">
        <v>811</v>
      </c>
      <c r="R98" s="10" t="s">
        <v>811</v>
      </c>
      <c r="S98" s="10" t="s">
        <v>811</v>
      </c>
      <c r="T98" s="10" t="s">
        <v>811</v>
      </c>
      <c r="U98" s="10" t="s">
        <v>811</v>
      </c>
      <c r="V98" s="10" t="s">
        <v>811</v>
      </c>
      <c r="W98" s="10" t="s">
        <v>811</v>
      </c>
      <c r="X98" s="10" t="s">
        <v>811</v>
      </c>
      <c r="Y98" s="10"/>
      <c r="Z98" s="10"/>
      <c r="AA98" s="10"/>
      <c r="AB98" s="10" t="s">
        <v>811</v>
      </c>
      <c r="AC98" s="10" t="s">
        <v>811</v>
      </c>
      <c r="AD98" s="10" t="s">
        <v>811</v>
      </c>
      <c r="AE98" s="10"/>
      <c r="AF98" s="10"/>
      <c r="AG98" s="10"/>
      <c r="AH98" s="21">
        <v>916600</v>
      </c>
      <c r="AI98" s="12">
        <v>0</v>
      </c>
    </row>
    <row r="99" spans="1:35" s="3" customFormat="1" ht="18" customHeight="1" x14ac:dyDescent="0.25">
      <c r="A99" s="8">
        <f t="shared" si="1"/>
        <v>94</v>
      </c>
      <c r="B99" s="24">
        <v>2208196</v>
      </c>
      <c r="C99" s="9" t="s">
        <v>272</v>
      </c>
      <c r="D99" s="10">
        <v>1995</v>
      </c>
      <c r="E99" s="10" t="s">
        <v>3</v>
      </c>
      <c r="F99" s="14" t="s">
        <v>4</v>
      </c>
      <c r="G99" s="11" t="s">
        <v>853</v>
      </c>
      <c r="H99" s="11" t="s">
        <v>848</v>
      </c>
      <c r="I99" s="13" t="s">
        <v>811</v>
      </c>
      <c r="J99" s="13"/>
      <c r="K99" s="13"/>
      <c r="L99" s="13"/>
      <c r="M99" s="13"/>
      <c r="N99" s="13" t="s">
        <v>811</v>
      </c>
      <c r="O99" s="13" t="s">
        <v>811</v>
      </c>
      <c r="P99" s="13"/>
      <c r="Q99" s="13" t="s">
        <v>811</v>
      </c>
      <c r="R99" s="13" t="s">
        <v>811</v>
      </c>
      <c r="S99" s="13" t="s">
        <v>811</v>
      </c>
      <c r="T99" s="13" t="s">
        <v>811</v>
      </c>
      <c r="U99" s="13" t="s">
        <v>811</v>
      </c>
      <c r="V99" s="13" t="s">
        <v>811</v>
      </c>
      <c r="W99" s="13" t="s">
        <v>811</v>
      </c>
      <c r="X99" s="13" t="s">
        <v>811</v>
      </c>
      <c r="Y99" s="13"/>
      <c r="Z99" s="13"/>
      <c r="AA99" s="13" t="s">
        <v>811</v>
      </c>
      <c r="AB99" s="13" t="s">
        <v>811</v>
      </c>
      <c r="AC99" s="13" t="s">
        <v>811</v>
      </c>
      <c r="AD99" s="13" t="s">
        <v>811</v>
      </c>
      <c r="AE99" s="13"/>
      <c r="AF99" s="13"/>
      <c r="AG99" s="13"/>
      <c r="AH99" s="21">
        <v>757100</v>
      </c>
      <c r="AI99" s="12">
        <v>0</v>
      </c>
    </row>
    <row r="100" spans="1:35" s="3" customFormat="1" ht="18" customHeight="1" x14ac:dyDescent="0.25">
      <c r="A100" s="8">
        <f t="shared" si="1"/>
        <v>95</v>
      </c>
      <c r="B100" s="24">
        <v>23122214</v>
      </c>
      <c r="C100" s="9" t="s">
        <v>130</v>
      </c>
      <c r="D100" s="10">
        <v>2000</v>
      </c>
      <c r="E100" s="10" t="s">
        <v>5</v>
      </c>
      <c r="F100" s="10" t="s">
        <v>7</v>
      </c>
      <c r="G100" s="11" t="s">
        <v>852</v>
      </c>
      <c r="H100" s="11" t="s">
        <v>848</v>
      </c>
      <c r="I100" s="10" t="s">
        <v>811</v>
      </c>
      <c r="J100" s="10" t="s">
        <v>811</v>
      </c>
      <c r="K100" s="10" t="s">
        <v>811</v>
      </c>
      <c r="L100" s="10"/>
      <c r="M100" s="10" t="s">
        <v>811</v>
      </c>
      <c r="N100" s="10" t="s">
        <v>811</v>
      </c>
      <c r="O100" s="10" t="s">
        <v>811</v>
      </c>
      <c r="P100" s="10"/>
      <c r="Q100" s="10" t="s">
        <v>811</v>
      </c>
      <c r="R100" s="10" t="s">
        <v>811</v>
      </c>
      <c r="S100" s="10" t="s">
        <v>811</v>
      </c>
      <c r="T100" s="10" t="s">
        <v>811</v>
      </c>
      <c r="U100" s="10" t="s">
        <v>811</v>
      </c>
      <c r="V100" s="10" t="s">
        <v>811</v>
      </c>
      <c r="W100" s="10" t="s">
        <v>811</v>
      </c>
      <c r="X100" s="10" t="s">
        <v>811</v>
      </c>
      <c r="Y100" s="10"/>
      <c r="Z100" s="10"/>
      <c r="AA100" s="10"/>
      <c r="AB100" s="10"/>
      <c r="AC100" s="10"/>
      <c r="AD100" s="10"/>
      <c r="AE100" s="10"/>
      <c r="AF100" s="10"/>
      <c r="AG100" s="10"/>
      <c r="AH100" s="21">
        <v>639900</v>
      </c>
      <c r="AI100" s="12">
        <v>0</v>
      </c>
    </row>
    <row r="101" spans="1:35" s="3" customFormat="1" ht="18" customHeight="1" x14ac:dyDescent="0.25">
      <c r="A101" s="8">
        <f t="shared" si="1"/>
        <v>96</v>
      </c>
      <c r="B101" s="24">
        <v>2406187</v>
      </c>
      <c r="C101" s="9" t="s">
        <v>131</v>
      </c>
      <c r="D101" s="10">
        <v>1986</v>
      </c>
      <c r="E101" s="10" t="s">
        <v>3</v>
      </c>
      <c r="F101" s="14" t="s">
        <v>4</v>
      </c>
      <c r="G101" s="11" t="s">
        <v>849</v>
      </c>
      <c r="H101" s="11" t="s">
        <v>848</v>
      </c>
      <c r="I101" s="13" t="s">
        <v>811</v>
      </c>
      <c r="J101" s="13"/>
      <c r="K101" s="13"/>
      <c r="L101" s="13"/>
      <c r="M101" s="13"/>
      <c r="N101" s="13" t="s">
        <v>811</v>
      </c>
      <c r="O101" s="13" t="s">
        <v>811</v>
      </c>
      <c r="P101" s="13"/>
      <c r="Q101" s="13" t="s">
        <v>811</v>
      </c>
      <c r="R101" s="13" t="s">
        <v>811</v>
      </c>
      <c r="S101" s="13" t="s">
        <v>811</v>
      </c>
      <c r="T101" s="13" t="s">
        <v>811</v>
      </c>
      <c r="U101" s="13" t="s">
        <v>811</v>
      </c>
      <c r="V101" s="13" t="s">
        <v>811</v>
      </c>
      <c r="W101" s="13" t="s">
        <v>811</v>
      </c>
      <c r="X101" s="13" t="s">
        <v>811</v>
      </c>
      <c r="Y101" s="13"/>
      <c r="Z101" s="13"/>
      <c r="AA101" s="13" t="s">
        <v>811</v>
      </c>
      <c r="AB101" s="13" t="s">
        <v>811</v>
      </c>
      <c r="AC101" s="13" t="s">
        <v>811</v>
      </c>
      <c r="AD101" s="13" t="s">
        <v>811</v>
      </c>
      <c r="AE101" s="13"/>
      <c r="AF101" s="13"/>
      <c r="AG101" s="13"/>
      <c r="AH101" s="21">
        <v>757100</v>
      </c>
      <c r="AI101" s="12">
        <v>0</v>
      </c>
    </row>
    <row r="102" spans="1:35" s="3" customFormat="1" ht="18" customHeight="1" x14ac:dyDescent="0.25">
      <c r="A102" s="8">
        <f t="shared" si="1"/>
        <v>97</v>
      </c>
      <c r="B102" s="24">
        <v>2207745</v>
      </c>
      <c r="C102" s="9" t="s">
        <v>132</v>
      </c>
      <c r="D102" s="10">
        <v>1998</v>
      </c>
      <c r="E102" s="10" t="s">
        <v>3</v>
      </c>
      <c r="F102" s="10" t="s">
        <v>4</v>
      </c>
      <c r="G102" s="11" t="s">
        <v>849</v>
      </c>
      <c r="H102" s="11" t="s">
        <v>848</v>
      </c>
      <c r="I102" s="13" t="s">
        <v>811</v>
      </c>
      <c r="J102" s="13"/>
      <c r="K102" s="13"/>
      <c r="L102" s="13"/>
      <c r="M102" s="13"/>
      <c r="N102" s="13" t="s">
        <v>811</v>
      </c>
      <c r="O102" s="13" t="s">
        <v>811</v>
      </c>
      <c r="P102" s="13"/>
      <c r="Q102" s="13" t="s">
        <v>811</v>
      </c>
      <c r="R102" s="13" t="s">
        <v>811</v>
      </c>
      <c r="S102" s="13" t="s">
        <v>811</v>
      </c>
      <c r="T102" s="13" t="s">
        <v>811</v>
      </c>
      <c r="U102" s="13" t="s">
        <v>811</v>
      </c>
      <c r="V102" s="13" t="s">
        <v>811</v>
      </c>
      <c r="W102" s="13" t="s">
        <v>811</v>
      </c>
      <c r="X102" s="13" t="s">
        <v>811</v>
      </c>
      <c r="Y102" s="13"/>
      <c r="Z102" s="13"/>
      <c r="AA102" s="13" t="s">
        <v>811</v>
      </c>
      <c r="AB102" s="13" t="s">
        <v>811</v>
      </c>
      <c r="AC102" s="13" t="s">
        <v>811</v>
      </c>
      <c r="AD102" s="13" t="s">
        <v>811</v>
      </c>
      <c r="AE102" s="13"/>
      <c r="AF102" s="13"/>
      <c r="AG102" s="13"/>
      <c r="AH102" s="21">
        <v>757100</v>
      </c>
      <c r="AI102" s="12">
        <v>0</v>
      </c>
    </row>
    <row r="103" spans="1:35" s="3" customFormat="1" ht="18" customHeight="1" x14ac:dyDescent="0.25">
      <c r="A103" s="8">
        <f t="shared" si="1"/>
        <v>98</v>
      </c>
      <c r="B103" s="24">
        <v>2211259</v>
      </c>
      <c r="C103" s="9" t="s">
        <v>133</v>
      </c>
      <c r="D103" s="10">
        <v>1985</v>
      </c>
      <c r="E103" s="10" t="s">
        <v>3</v>
      </c>
      <c r="F103" s="10" t="s">
        <v>4</v>
      </c>
      <c r="G103" s="11" t="s">
        <v>849</v>
      </c>
      <c r="H103" s="11" t="s">
        <v>848</v>
      </c>
      <c r="I103" s="13" t="s">
        <v>811</v>
      </c>
      <c r="J103" s="13"/>
      <c r="K103" s="13"/>
      <c r="L103" s="13"/>
      <c r="M103" s="13"/>
      <c r="N103" s="13" t="s">
        <v>811</v>
      </c>
      <c r="O103" s="13" t="s">
        <v>811</v>
      </c>
      <c r="P103" s="13"/>
      <c r="Q103" s="13" t="s">
        <v>811</v>
      </c>
      <c r="R103" s="13" t="s">
        <v>811</v>
      </c>
      <c r="S103" s="13" t="s">
        <v>811</v>
      </c>
      <c r="T103" s="13" t="s">
        <v>811</v>
      </c>
      <c r="U103" s="13" t="s">
        <v>811</v>
      </c>
      <c r="V103" s="13" t="s">
        <v>811</v>
      </c>
      <c r="W103" s="13" t="s">
        <v>811</v>
      </c>
      <c r="X103" s="13" t="s">
        <v>811</v>
      </c>
      <c r="Y103" s="13"/>
      <c r="Z103" s="13"/>
      <c r="AA103" s="13" t="s">
        <v>811</v>
      </c>
      <c r="AB103" s="13" t="s">
        <v>811</v>
      </c>
      <c r="AC103" s="13" t="s">
        <v>811</v>
      </c>
      <c r="AD103" s="13" t="s">
        <v>811</v>
      </c>
      <c r="AE103" s="13"/>
      <c r="AF103" s="13"/>
      <c r="AG103" s="13"/>
      <c r="AH103" s="21">
        <v>757100</v>
      </c>
      <c r="AI103" s="12">
        <v>0</v>
      </c>
    </row>
    <row r="104" spans="1:35" s="3" customFormat="1" ht="18" customHeight="1" x14ac:dyDescent="0.25">
      <c r="A104" s="8">
        <f t="shared" si="1"/>
        <v>99</v>
      </c>
      <c r="B104" s="24">
        <v>1008114</v>
      </c>
      <c r="C104" s="9" t="s">
        <v>134</v>
      </c>
      <c r="D104" s="10">
        <v>1993</v>
      </c>
      <c r="E104" s="10" t="s">
        <v>3</v>
      </c>
      <c r="F104" s="14" t="s">
        <v>4</v>
      </c>
      <c r="G104" s="11" t="s">
        <v>849</v>
      </c>
      <c r="H104" s="11" t="s">
        <v>848</v>
      </c>
      <c r="I104" s="13" t="s">
        <v>811</v>
      </c>
      <c r="J104" s="13"/>
      <c r="K104" s="13"/>
      <c r="L104" s="13"/>
      <c r="M104" s="13"/>
      <c r="N104" s="13" t="s">
        <v>811</v>
      </c>
      <c r="O104" s="13" t="s">
        <v>811</v>
      </c>
      <c r="P104" s="13"/>
      <c r="Q104" s="13" t="s">
        <v>811</v>
      </c>
      <c r="R104" s="13" t="s">
        <v>811</v>
      </c>
      <c r="S104" s="13" t="s">
        <v>811</v>
      </c>
      <c r="T104" s="13" t="s">
        <v>811</v>
      </c>
      <c r="U104" s="13" t="s">
        <v>811</v>
      </c>
      <c r="V104" s="13" t="s">
        <v>811</v>
      </c>
      <c r="W104" s="13" t="s">
        <v>811</v>
      </c>
      <c r="X104" s="13" t="s">
        <v>811</v>
      </c>
      <c r="Y104" s="13"/>
      <c r="Z104" s="13"/>
      <c r="AA104" s="13" t="s">
        <v>811</v>
      </c>
      <c r="AB104" s="13" t="s">
        <v>811</v>
      </c>
      <c r="AC104" s="13" t="s">
        <v>811</v>
      </c>
      <c r="AD104" s="13" t="s">
        <v>811</v>
      </c>
      <c r="AE104" s="13"/>
      <c r="AF104" s="13"/>
      <c r="AG104" s="13"/>
      <c r="AH104" s="21">
        <v>757100</v>
      </c>
      <c r="AI104" s="12">
        <v>0</v>
      </c>
    </row>
    <row r="105" spans="1:35" s="3" customFormat="1" ht="18" customHeight="1" x14ac:dyDescent="0.25">
      <c r="A105" s="8">
        <f t="shared" si="1"/>
        <v>100</v>
      </c>
      <c r="B105" s="24">
        <v>2304060</v>
      </c>
      <c r="C105" s="9" t="s">
        <v>135</v>
      </c>
      <c r="D105" s="10">
        <v>2000</v>
      </c>
      <c r="E105" s="10" t="s">
        <v>3</v>
      </c>
      <c r="F105" s="14" t="s">
        <v>7</v>
      </c>
      <c r="G105" s="11" t="s">
        <v>854</v>
      </c>
      <c r="H105" s="11" t="s">
        <v>848</v>
      </c>
      <c r="I105" s="10" t="s">
        <v>811</v>
      </c>
      <c r="J105" s="10"/>
      <c r="K105" s="10"/>
      <c r="L105" s="10"/>
      <c r="M105" s="10"/>
      <c r="N105" s="10" t="s">
        <v>811</v>
      </c>
      <c r="O105" s="10" t="s">
        <v>811</v>
      </c>
      <c r="P105" s="10"/>
      <c r="Q105" s="10" t="s">
        <v>811</v>
      </c>
      <c r="R105" s="10" t="s">
        <v>811</v>
      </c>
      <c r="S105" s="10" t="s">
        <v>811</v>
      </c>
      <c r="T105" s="10" t="s">
        <v>811</v>
      </c>
      <c r="U105" s="10" t="s">
        <v>811</v>
      </c>
      <c r="V105" s="10" t="s">
        <v>811</v>
      </c>
      <c r="W105" s="10" t="s">
        <v>811</v>
      </c>
      <c r="X105" s="10" t="s">
        <v>811</v>
      </c>
      <c r="Y105" s="10"/>
      <c r="Z105" s="10"/>
      <c r="AA105" s="10" t="s">
        <v>811</v>
      </c>
      <c r="AB105" s="10"/>
      <c r="AC105" s="10"/>
      <c r="AD105" s="10"/>
      <c r="AE105" s="10"/>
      <c r="AF105" s="10"/>
      <c r="AG105" s="10"/>
      <c r="AH105" s="21">
        <v>585400</v>
      </c>
      <c r="AI105" s="12">
        <v>0</v>
      </c>
    </row>
    <row r="106" spans="1:35" s="3" customFormat="1" ht="18" customHeight="1" x14ac:dyDescent="0.25">
      <c r="A106" s="8">
        <f t="shared" si="1"/>
        <v>101</v>
      </c>
      <c r="B106" s="24">
        <v>24052530</v>
      </c>
      <c r="C106" s="9" t="s">
        <v>136</v>
      </c>
      <c r="D106" s="10">
        <v>1998</v>
      </c>
      <c r="E106" s="10" t="s">
        <v>3</v>
      </c>
      <c r="F106" s="14" t="s">
        <v>4</v>
      </c>
      <c r="G106" s="11" t="s">
        <v>849</v>
      </c>
      <c r="H106" s="11" t="s">
        <v>848</v>
      </c>
      <c r="I106" s="13" t="s">
        <v>811</v>
      </c>
      <c r="J106" s="13"/>
      <c r="K106" s="13"/>
      <c r="L106" s="13"/>
      <c r="M106" s="13"/>
      <c r="N106" s="13" t="s">
        <v>811</v>
      </c>
      <c r="O106" s="13" t="s">
        <v>811</v>
      </c>
      <c r="P106" s="13"/>
      <c r="Q106" s="13" t="s">
        <v>811</v>
      </c>
      <c r="R106" s="13" t="s">
        <v>811</v>
      </c>
      <c r="S106" s="13" t="s">
        <v>811</v>
      </c>
      <c r="T106" s="13" t="s">
        <v>811</v>
      </c>
      <c r="U106" s="13" t="s">
        <v>811</v>
      </c>
      <c r="V106" s="13" t="s">
        <v>811</v>
      </c>
      <c r="W106" s="13" t="s">
        <v>811</v>
      </c>
      <c r="X106" s="13" t="s">
        <v>811</v>
      </c>
      <c r="Y106" s="13"/>
      <c r="Z106" s="13"/>
      <c r="AA106" s="13" t="s">
        <v>811</v>
      </c>
      <c r="AB106" s="13" t="s">
        <v>811</v>
      </c>
      <c r="AC106" s="13" t="s">
        <v>811</v>
      </c>
      <c r="AD106" s="13" t="s">
        <v>811</v>
      </c>
      <c r="AE106" s="13"/>
      <c r="AF106" s="13"/>
      <c r="AG106" s="13"/>
      <c r="AH106" s="21">
        <v>757100</v>
      </c>
      <c r="AI106" s="12">
        <v>0</v>
      </c>
    </row>
    <row r="107" spans="1:35" s="3" customFormat="1" ht="18" customHeight="1" x14ac:dyDescent="0.25">
      <c r="A107" s="8">
        <f t="shared" si="1"/>
        <v>102</v>
      </c>
      <c r="B107" s="24">
        <v>1805343</v>
      </c>
      <c r="C107" s="9" t="s">
        <v>137</v>
      </c>
      <c r="D107" s="10">
        <v>1986</v>
      </c>
      <c r="E107" s="10" t="s">
        <v>3</v>
      </c>
      <c r="F107" s="10" t="s">
        <v>4</v>
      </c>
      <c r="G107" s="11" t="s">
        <v>853</v>
      </c>
      <c r="H107" s="11" t="s">
        <v>848</v>
      </c>
      <c r="I107" s="13" t="s">
        <v>811</v>
      </c>
      <c r="J107" s="13"/>
      <c r="K107" s="13"/>
      <c r="L107" s="13"/>
      <c r="M107" s="13"/>
      <c r="N107" s="13" t="s">
        <v>811</v>
      </c>
      <c r="O107" s="13" t="s">
        <v>811</v>
      </c>
      <c r="P107" s="13"/>
      <c r="Q107" s="13" t="s">
        <v>811</v>
      </c>
      <c r="R107" s="13" t="s">
        <v>811</v>
      </c>
      <c r="S107" s="13" t="s">
        <v>811</v>
      </c>
      <c r="T107" s="13" t="s">
        <v>811</v>
      </c>
      <c r="U107" s="13" t="s">
        <v>811</v>
      </c>
      <c r="V107" s="13" t="s">
        <v>811</v>
      </c>
      <c r="W107" s="13" t="s">
        <v>811</v>
      </c>
      <c r="X107" s="13" t="s">
        <v>811</v>
      </c>
      <c r="Y107" s="13"/>
      <c r="Z107" s="13"/>
      <c r="AA107" s="13" t="s">
        <v>811</v>
      </c>
      <c r="AB107" s="13" t="s">
        <v>811</v>
      </c>
      <c r="AC107" s="13" t="s">
        <v>811</v>
      </c>
      <c r="AD107" s="13" t="s">
        <v>811</v>
      </c>
      <c r="AE107" s="13"/>
      <c r="AF107" s="13"/>
      <c r="AG107" s="13"/>
      <c r="AH107" s="21">
        <v>757100</v>
      </c>
      <c r="AI107" s="12">
        <v>0</v>
      </c>
    </row>
    <row r="108" spans="1:35" s="3" customFormat="1" ht="18" customHeight="1" x14ac:dyDescent="0.25">
      <c r="A108" s="8">
        <f t="shared" si="1"/>
        <v>103</v>
      </c>
      <c r="B108" s="24">
        <v>1406165</v>
      </c>
      <c r="C108" s="9" t="s">
        <v>273</v>
      </c>
      <c r="D108" s="10">
        <v>1984</v>
      </c>
      <c r="E108" s="10" t="s">
        <v>5</v>
      </c>
      <c r="F108" s="14" t="s">
        <v>8</v>
      </c>
      <c r="G108" s="11" t="s">
        <v>847</v>
      </c>
      <c r="H108" s="11" t="s">
        <v>848</v>
      </c>
      <c r="I108" s="10" t="s">
        <v>811</v>
      </c>
      <c r="J108" s="10" t="s">
        <v>811</v>
      </c>
      <c r="K108" s="10" t="s">
        <v>811</v>
      </c>
      <c r="L108" s="10" t="s">
        <v>811</v>
      </c>
      <c r="M108" s="10" t="s">
        <v>811</v>
      </c>
      <c r="N108" s="10" t="s">
        <v>811</v>
      </c>
      <c r="O108" s="10" t="s">
        <v>811</v>
      </c>
      <c r="P108" s="10" t="s">
        <v>811</v>
      </c>
      <c r="Q108" s="10"/>
      <c r="R108" s="10" t="s">
        <v>811</v>
      </c>
      <c r="S108" s="10" t="s">
        <v>811</v>
      </c>
      <c r="T108" s="10" t="s">
        <v>811</v>
      </c>
      <c r="U108" s="10" t="s">
        <v>811</v>
      </c>
      <c r="V108" s="10" t="s">
        <v>811</v>
      </c>
      <c r="W108" s="10" t="s">
        <v>811</v>
      </c>
      <c r="X108" s="10" t="s">
        <v>811</v>
      </c>
      <c r="Y108" s="10" t="s">
        <v>811</v>
      </c>
      <c r="Z108" s="10" t="s">
        <v>811</v>
      </c>
      <c r="AA108" s="10" t="s">
        <v>811</v>
      </c>
      <c r="AB108" s="10"/>
      <c r="AC108" s="10"/>
      <c r="AD108" s="10"/>
      <c r="AE108" s="10"/>
      <c r="AF108" s="10"/>
      <c r="AG108" s="10"/>
      <c r="AH108" s="21">
        <v>1028800</v>
      </c>
      <c r="AI108" s="12">
        <v>0</v>
      </c>
    </row>
    <row r="109" spans="1:35" s="3" customFormat="1" ht="18" customHeight="1" x14ac:dyDescent="0.25">
      <c r="A109" s="8">
        <f t="shared" si="1"/>
        <v>104</v>
      </c>
      <c r="B109" s="24">
        <v>1506590</v>
      </c>
      <c r="C109" s="9" t="s">
        <v>138</v>
      </c>
      <c r="D109" s="10">
        <v>1987</v>
      </c>
      <c r="E109" s="10" t="s">
        <v>3</v>
      </c>
      <c r="F109" s="10" t="s">
        <v>4</v>
      </c>
      <c r="G109" s="11" t="s">
        <v>849</v>
      </c>
      <c r="H109" s="11" t="s">
        <v>848</v>
      </c>
      <c r="I109" s="13" t="s">
        <v>811</v>
      </c>
      <c r="J109" s="13"/>
      <c r="K109" s="13"/>
      <c r="L109" s="13"/>
      <c r="M109" s="13"/>
      <c r="N109" s="13" t="s">
        <v>811</v>
      </c>
      <c r="O109" s="13" t="s">
        <v>811</v>
      </c>
      <c r="P109" s="13"/>
      <c r="Q109" s="13" t="s">
        <v>811</v>
      </c>
      <c r="R109" s="13" t="s">
        <v>811</v>
      </c>
      <c r="S109" s="13" t="s">
        <v>811</v>
      </c>
      <c r="T109" s="13" t="s">
        <v>811</v>
      </c>
      <c r="U109" s="13" t="s">
        <v>811</v>
      </c>
      <c r="V109" s="13" t="s">
        <v>811</v>
      </c>
      <c r="W109" s="13" t="s">
        <v>811</v>
      </c>
      <c r="X109" s="13" t="s">
        <v>811</v>
      </c>
      <c r="Y109" s="13"/>
      <c r="Z109" s="13"/>
      <c r="AA109" s="13" t="s">
        <v>811</v>
      </c>
      <c r="AB109" s="13" t="s">
        <v>811</v>
      </c>
      <c r="AC109" s="13" t="s">
        <v>811</v>
      </c>
      <c r="AD109" s="13" t="s">
        <v>811</v>
      </c>
      <c r="AE109" s="13"/>
      <c r="AF109" s="13"/>
      <c r="AG109" s="13"/>
      <c r="AH109" s="21">
        <v>757100</v>
      </c>
      <c r="AI109" s="12">
        <v>0</v>
      </c>
    </row>
    <row r="110" spans="1:35" s="3" customFormat="1" ht="18" customHeight="1" x14ac:dyDescent="0.25">
      <c r="A110" s="8">
        <f t="shared" si="1"/>
        <v>105</v>
      </c>
      <c r="B110" s="24">
        <v>2209774</v>
      </c>
      <c r="C110" s="9" t="s">
        <v>139</v>
      </c>
      <c r="D110" s="10">
        <v>1983</v>
      </c>
      <c r="E110" s="10" t="s">
        <v>3</v>
      </c>
      <c r="F110" s="10" t="s">
        <v>4</v>
      </c>
      <c r="G110" s="11" t="s">
        <v>849</v>
      </c>
      <c r="H110" s="11" t="s">
        <v>848</v>
      </c>
      <c r="I110" s="13" t="s">
        <v>811</v>
      </c>
      <c r="J110" s="13"/>
      <c r="K110" s="13"/>
      <c r="L110" s="13"/>
      <c r="M110" s="13"/>
      <c r="N110" s="13" t="s">
        <v>811</v>
      </c>
      <c r="O110" s="13" t="s">
        <v>811</v>
      </c>
      <c r="P110" s="13"/>
      <c r="Q110" s="13" t="s">
        <v>811</v>
      </c>
      <c r="R110" s="13" t="s">
        <v>811</v>
      </c>
      <c r="S110" s="13" t="s">
        <v>811</v>
      </c>
      <c r="T110" s="13" t="s">
        <v>811</v>
      </c>
      <c r="U110" s="13" t="s">
        <v>811</v>
      </c>
      <c r="V110" s="13" t="s">
        <v>811</v>
      </c>
      <c r="W110" s="13" t="s">
        <v>811</v>
      </c>
      <c r="X110" s="13" t="s">
        <v>811</v>
      </c>
      <c r="Y110" s="13"/>
      <c r="Z110" s="13"/>
      <c r="AA110" s="13" t="s">
        <v>811</v>
      </c>
      <c r="AB110" s="13" t="s">
        <v>811</v>
      </c>
      <c r="AC110" s="13" t="s">
        <v>811</v>
      </c>
      <c r="AD110" s="13" t="s">
        <v>811</v>
      </c>
      <c r="AE110" s="13"/>
      <c r="AF110" s="13"/>
      <c r="AG110" s="13"/>
      <c r="AH110" s="21">
        <v>757100</v>
      </c>
      <c r="AI110" s="12">
        <v>0</v>
      </c>
    </row>
    <row r="111" spans="1:35" s="3" customFormat="1" ht="18" customHeight="1" x14ac:dyDescent="0.25">
      <c r="A111" s="8">
        <f t="shared" si="1"/>
        <v>106</v>
      </c>
      <c r="B111" s="24">
        <v>2205325</v>
      </c>
      <c r="C111" s="9" t="s">
        <v>140</v>
      </c>
      <c r="D111" s="10">
        <v>1996</v>
      </c>
      <c r="E111" s="10" t="s">
        <v>3</v>
      </c>
      <c r="F111" s="14" t="s">
        <v>4</v>
      </c>
      <c r="G111" s="11" t="s">
        <v>853</v>
      </c>
      <c r="H111" s="11" t="s">
        <v>848</v>
      </c>
      <c r="I111" s="13" t="s">
        <v>811</v>
      </c>
      <c r="J111" s="13"/>
      <c r="K111" s="13"/>
      <c r="L111" s="13"/>
      <c r="M111" s="13"/>
      <c r="N111" s="13" t="s">
        <v>811</v>
      </c>
      <c r="O111" s="13" t="s">
        <v>811</v>
      </c>
      <c r="P111" s="13"/>
      <c r="Q111" s="13" t="s">
        <v>811</v>
      </c>
      <c r="R111" s="13" t="s">
        <v>811</v>
      </c>
      <c r="S111" s="13" t="s">
        <v>811</v>
      </c>
      <c r="T111" s="13" t="s">
        <v>811</v>
      </c>
      <c r="U111" s="13" t="s">
        <v>811</v>
      </c>
      <c r="V111" s="13" t="s">
        <v>811</v>
      </c>
      <c r="W111" s="13" t="s">
        <v>811</v>
      </c>
      <c r="X111" s="13" t="s">
        <v>811</v>
      </c>
      <c r="Y111" s="13"/>
      <c r="Z111" s="13"/>
      <c r="AA111" s="13" t="s">
        <v>811</v>
      </c>
      <c r="AB111" s="13" t="s">
        <v>811</v>
      </c>
      <c r="AC111" s="13" t="s">
        <v>811</v>
      </c>
      <c r="AD111" s="13" t="s">
        <v>811</v>
      </c>
      <c r="AE111" s="13"/>
      <c r="AF111" s="13"/>
      <c r="AG111" s="13"/>
      <c r="AH111" s="21">
        <v>757100</v>
      </c>
      <c r="AI111" s="12">
        <v>0</v>
      </c>
    </row>
    <row r="112" spans="1:35" s="3" customFormat="1" ht="18" customHeight="1" x14ac:dyDescent="0.25">
      <c r="A112" s="8">
        <f t="shared" si="1"/>
        <v>107</v>
      </c>
      <c r="B112" s="24">
        <v>1911063</v>
      </c>
      <c r="C112" s="9" t="s">
        <v>141</v>
      </c>
      <c r="D112" s="10">
        <v>1993</v>
      </c>
      <c r="E112" s="10" t="s">
        <v>3</v>
      </c>
      <c r="F112" s="14" t="s">
        <v>4</v>
      </c>
      <c r="G112" s="11" t="s">
        <v>853</v>
      </c>
      <c r="H112" s="11" t="s">
        <v>848</v>
      </c>
      <c r="I112" s="13" t="s">
        <v>811</v>
      </c>
      <c r="J112" s="13"/>
      <c r="K112" s="13"/>
      <c r="L112" s="13"/>
      <c r="M112" s="13"/>
      <c r="N112" s="13" t="s">
        <v>811</v>
      </c>
      <c r="O112" s="13" t="s">
        <v>811</v>
      </c>
      <c r="P112" s="13"/>
      <c r="Q112" s="13" t="s">
        <v>811</v>
      </c>
      <c r="R112" s="13" t="s">
        <v>811</v>
      </c>
      <c r="S112" s="13" t="s">
        <v>811</v>
      </c>
      <c r="T112" s="13" t="s">
        <v>811</v>
      </c>
      <c r="U112" s="13" t="s">
        <v>811</v>
      </c>
      <c r="V112" s="13" t="s">
        <v>811</v>
      </c>
      <c r="W112" s="13" t="s">
        <v>811</v>
      </c>
      <c r="X112" s="13" t="s">
        <v>811</v>
      </c>
      <c r="Y112" s="13"/>
      <c r="Z112" s="13"/>
      <c r="AA112" s="13" t="s">
        <v>811</v>
      </c>
      <c r="AB112" s="13" t="s">
        <v>811</v>
      </c>
      <c r="AC112" s="13" t="s">
        <v>811</v>
      </c>
      <c r="AD112" s="13" t="s">
        <v>811</v>
      </c>
      <c r="AE112" s="13"/>
      <c r="AF112" s="13"/>
      <c r="AG112" s="13"/>
      <c r="AH112" s="21">
        <v>757100</v>
      </c>
      <c r="AI112" s="12">
        <v>0</v>
      </c>
    </row>
    <row r="113" spans="1:35" s="3" customFormat="1" ht="18" customHeight="1" x14ac:dyDescent="0.25">
      <c r="A113" s="8">
        <f t="shared" si="1"/>
        <v>108</v>
      </c>
      <c r="B113" s="24">
        <v>2406548</v>
      </c>
      <c r="C113" s="9" t="s">
        <v>142</v>
      </c>
      <c r="D113" s="10">
        <v>1989</v>
      </c>
      <c r="E113" s="10" t="s">
        <v>3</v>
      </c>
      <c r="F113" s="10" t="s">
        <v>4</v>
      </c>
      <c r="G113" s="11" t="s">
        <v>849</v>
      </c>
      <c r="H113" s="11" t="s">
        <v>848</v>
      </c>
      <c r="I113" s="13" t="s">
        <v>811</v>
      </c>
      <c r="J113" s="13"/>
      <c r="K113" s="13"/>
      <c r="L113" s="13"/>
      <c r="M113" s="13"/>
      <c r="N113" s="13" t="s">
        <v>811</v>
      </c>
      <c r="O113" s="13" t="s">
        <v>811</v>
      </c>
      <c r="P113" s="13"/>
      <c r="Q113" s="13" t="s">
        <v>811</v>
      </c>
      <c r="R113" s="13" t="s">
        <v>811</v>
      </c>
      <c r="S113" s="13" t="s">
        <v>811</v>
      </c>
      <c r="T113" s="13" t="s">
        <v>811</v>
      </c>
      <c r="U113" s="13" t="s">
        <v>811</v>
      </c>
      <c r="V113" s="13" t="s">
        <v>811</v>
      </c>
      <c r="W113" s="13" t="s">
        <v>811</v>
      </c>
      <c r="X113" s="13" t="s">
        <v>811</v>
      </c>
      <c r="Y113" s="13"/>
      <c r="Z113" s="13"/>
      <c r="AA113" s="13" t="s">
        <v>811</v>
      </c>
      <c r="AB113" s="13" t="s">
        <v>811</v>
      </c>
      <c r="AC113" s="13" t="s">
        <v>811</v>
      </c>
      <c r="AD113" s="13" t="s">
        <v>811</v>
      </c>
      <c r="AE113" s="13"/>
      <c r="AF113" s="13"/>
      <c r="AG113" s="13"/>
      <c r="AH113" s="21">
        <v>757100</v>
      </c>
      <c r="AI113" s="12">
        <v>0</v>
      </c>
    </row>
    <row r="114" spans="1:35" s="3" customFormat="1" ht="18" customHeight="1" x14ac:dyDescent="0.25">
      <c r="A114" s="8">
        <f t="shared" si="1"/>
        <v>109</v>
      </c>
      <c r="B114" s="24">
        <v>2209780</v>
      </c>
      <c r="C114" s="9" t="s">
        <v>143</v>
      </c>
      <c r="D114" s="10">
        <v>1976</v>
      </c>
      <c r="E114" s="10" t="s">
        <v>3</v>
      </c>
      <c r="F114" s="14" t="s">
        <v>4</v>
      </c>
      <c r="G114" s="11" t="s">
        <v>849</v>
      </c>
      <c r="H114" s="11" t="s">
        <v>848</v>
      </c>
      <c r="I114" s="13" t="s">
        <v>811</v>
      </c>
      <c r="J114" s="13"/>
      <c r="K114" s="13"/>
      <c r="L114" s="13"/>
      <c r="M114" s="13"/>
      <c r="N114" s="13" t="s">
        <v>811</v>
      </c>
      <c r="O114" s="13" t="s">
        <v>811</v>
      </c>
      <c r="P114" s="13"/>
      <c r="Q114" s="13" t="s">
        <v>811</v>
      </c>
      <c r="R114" s="13" t="s">
        <v>811</v>
      </c>
      <c r="S114" s="13" t="s">
        <v>811</v>
      </c>
      <c r="T114" s="13" t="s">
        <v>811</v>
      </c>
      <c r="U114" s="13" t="s">
        <v>811</v>
      </c>
      <c r="V114" s="13" t="s">
        <v>811</v>
      </c>
      <c r="W114" s="13" t="s">
        <v>811</v>
      </c>
      <c r="X114" s="13" t="s">
        <v>811</v>
      </c>
      <c r="Y114" s="13"/>
      <c r="Z114" s="13"/>
      <c r="AA114" s="13" t="s">
        <v>811</v>
      </c>
      <c r="AB114" s="13" t="s">
        <v>811</v>
      </c>
      <c r="AC114" s="13" t="s">
        <v>811</v>
      </c>
      <c r="AD114" s="13" t="s">
        <v>811</v>
      </c>
      <c r="AE114" s="13"/>
      <c r="AF114" s="13"/>
      <c r="AG114" s="13"/>
      <c r="AH114" s="21">
        <v>757100</v>
      </c>
      <c r="AI114" s="12">
        <v>0</v>
      </c>
    </row>
    <row r="115" spans="1:35" s="3" customFormat="1" ht="18" customHeight="1" x14ac:dyDescent="0.25">
      <c r="A115" s="8">
        <f t="shared" si="1"/>
        <v>110</v>
      </c>
      <c r="B115" s="24">
        <v>2208576</v>
      </c>
      <c r="C115" s="9" t="s">
        <v>144</v>
      </c>
      <c r="D115" s="10">
        <v>1986</v>
      </c>
      <c r="E115" s="10" t="s">
        <v>5</v>
      </c>
      <c r="F115" s="14" t="s">
        <v>4</v>
      </c>
      <c r="G115" s="11" t="s">
        <v>849</v>
      </c>
      <c r="H115" s="11" t="s">
        <v>848</v>
      </c>
      <c r="I115" s="10" t="s">
        <v>811</v>
      </c>
      <c r="J115" s="10" t="s">
        <v>811</v>
      </c>
      <c r="K115" s="10" t="s">
        <v>811</v>
      </c>
      <c r="L115" s="10" t="s">
        <v>811</v>
      </c>
      <c r="M115" s="10" t="s">
        <v>811</v>
      </c>
      <c r="N115" s="10" t="s">
        <v>811</v>
      </c>
      <c r="O115" s="10" t="s">
        <v>811</v>
      </c>
      <c r="P115" s="10"/>
      <c r="Q115" s="10" t="s">
        <v>811</v>
      </c>
      <c r="R115" s="10" t="s">
        <v>811</v>
      </c>
      <c r="S115" s="10" t="s">
        <v>811</v>
      </c>
      <c r="T115" s="10" t="s">
        <v>811</v>
      </c>
      <c r="U115" s="10" t="s">
        <v>811</v>
      </c>
      <c r="V115" s="10" t="s">
        <v>811</v>
      </c>
      <c r="W115" s="10" t="s">
        <v>811</v>
      </c>
      <c r="X115" s="10" t="s">
        <v>811</v>
      </c>
      <c r="Y115" s="10"/>
      <c r="Z115" s="10"/>
      <c r="AA115" s="10"/>
      <c r="AB115" s="10" t="s">
        <v>811</v>
      </c>
      <c r="AC115" s="10" t="s">
        <v>811</v>
      </c>
      <c r="AD115" s="10" t="s">
        <v>811</v>
      </c>
      <c r="AE115" s="10"/>
      <c r="AF115" s="10"/>
      <c r="AG115" s="10"/>
      <c r="AH115" s="21">
        <v>916600</v>
      </c>
      <c r="AI115" s="12">
        <v>0</v>
      </c>
    </row>
    <row r="116" spans="1:35" s="3" customFormat="1" ht="18" customHeight="1" x14ac:dyDescent="0.25">
      <c r="A116" s="8">
        <f t="shared" si="1"/>
        <v>111</v>
      </c>
      <c r="B116" s="24">
        <v>2406547</v>
      </c>
      <c r="C116" s="9" t="s">
        <v>145</v>
      </c>
      <c r="D116" s="10">
        <v>1989</v>
      </c>
      <c r="E116" s="10" t="s">
        <v>3</v>
      </c>
      <c r="F116" s="14" t="s">
        <v>4</v>
      </c>
      <c r="G116" s="11" t="s">
        <v>849</v>
      </c>
      <c r="H116" s="11" t="s">
        <v>848</v>
      </c>
      <c r="I116" s="13" t="s">
        <v>811</v>
      </c>
      <c r="J116" s="13"/>
      <c r="K116" s="13"/>
      <c r="L116" s="13"/>
      <c r="M116" s="13"/>
      <c r="N116" s="13" t="s">
        <v>811</v>
      </c>
      <c r="O116" s="13" t="s">
        <v>811</v>
      </c>
      <c r="P116" s="13"/>
      <c r="Q116" s="13" t="s">
        <v>811</v>
      </c>
      <c r="R116" s="13" t="s">
        <v>811</v>
      </c>
      <c r="S116" s="13" t="s">
        <v>811</v>
      </c>
      <c r="T116" s="13" t="s">
        <v>811</v>
      </c>
      <c r="U116" s="13" t="s">
        <v>811</v>
      </c>
      <c r="V116" s="13" t="s">
        <v>811</v>
      </c>
      <c r="W116" s="13" t="s">
        <v>811</v>
      </c>
      <c r="X116" s="13" t="s">
        <v>811</v>
      </c>
      <c r="Y116" s="13"/>
      <c r="Z116" s="13"/>
      <c r="AA116" s="13" t="s">
        <v>811</v>
      </c>
      <c r="AB116" s="13" t="s">
        <v>811</v>
      </c>
      <c r="AC116" s="13" t="s">
        <v>811</v>
      </c>
      <c r="AD116" s="13" t="s">
        <v>811</v>
      </c>
      <c r="AE116" s="13"/>
      <c r="AF116" s="13"/>
      <c r="AG116" s="13"/>
      <c r="AH116" s="21">
        <v>757100</v>
      </c>
      <c r="AI116" s="12">
        <v>0</v>
      </c>
    </row>
    <row r="117" spans="1:35" s="3" customFormat="1" ht="18" customHeight="1" x14ac:dyDescent="0.25">
      <c r="A117" s="8">
        <f t="shared" si="1"/>
        <v>112</v>
      </c>
      <c r="B117" s="24">
        <v>2304897</v>
      </c>
      <c r="C117" s="9" t="s">
        <v>146</v>
      </c>
      <c r="D117" s="10">
        <v>2004</v>
      </c>
      <c r="E117" s="10" t="s">
        <v>3</v>
      </c>
      <c r="F117" s="14" t="s">
        <v>4</v>
      </c>
      <c r="G117" s="11" t="s">
        <v>849</v>
      </c>
      <c r="H117" s="11" t="s">
        <v>848</v>
      </c>
      <c r="I117" s="13" t="s">
        <v>811</v>
      </c>
      <c r="J117" s="13"/>
      <c r="K117" s="13"/>
      <c r="L117" s="13"/>
      <c r="M117" s="13"/>
      <c r="N117" s="13" t="s">
        <v>811</v>
      </c>
      <c r="O117" s="13" t="s">
        <v>811</v>
      </c>
      <c r="P117" s="13"/>
      <c r="Q117" s="13" t="s">
        <v>811</v>
      </c>
      <c r="R117" s="13" t="s">
        <v>811</v>
      </c>
      <c r="S117" s="13" t="s">
        <v>811</v>
      </c>
      <c r="T117" s="13" t="s">
        <v>811</v>
      </c>
      <c r="U117" s="13" t="s">
        <v>811</v>
      </c>
      <c r="V117" s="13" t="s">
        <v>811</v>
      </c>
      <c r="W117" s="13" t="s">
        <v>811</v>
      </c>
      <c r="X117" s="13" t="s">
        <v>811</v>
      </c>
      <c r="Y117" s="13"/>
      <c r="Z117" s="13"/>
      <c r="AA117" s="13" t="s">
        <v>811</v>
      </c>
      <c r="AB117" s="13" t="s">
        <v>811</v>
      </c>
      <c r="AC117" s="13" t="s">
        <v>811</v>
      </c>
      <c r="AD117" s="13" t="s">
        <v>811</v>
      </c>
      <c r="AE117" s="13"/>
      <c r="AF117" s="13"/>
      <c r="AG117" s="13"/>
      <c r="AH117" s="21">
        <v>757100</v>
      </c>
      <c r="AI117" s="12">
        <v>0</v>
      </c>
    </row>
    <row r="118" spans="1:35" s="3" customFormat="1" ht="18" customHeight="1" x14ac:dyDescent="0.25">
      <c r="A118" s="8">
        <f t="shared" si="1"/>
        <v>113</v>
      </c>
      <c r="B118" s="24">
        <v>906012</v>
      </c>
      <c r="C118" s="9" t="s">
        <v>33</v>
      </c>
      <c r="D118" s="10">
        <v>1987</v>
      </c>
      <c r="E118" s="10" t="s">
        <v>3</v>
      </c>
      <c r="F118" s="10" t="s">
        <v>4</v>
      </c>
      <c r="G118" s="11" t="s">
        <v>853</v>
      </c>
      <c r="H118" s="11" t="s">
        <v>848</v>
      </c>
      <c r="I118" s="13" t="s">
        <v>811</v>
      </c>
      <c r="J118" s="13"/>
      <c r="K118" s="13"/>
      <c r="L118" s="13"/>
      <c r="M118" s="13"/>
      <c r="N118" s="13" t="s">
        <v>811</v>
      </c>
      <c r="O118" s="13" t="s">
        <v>811</v>
      </c>
      <c r="P118" s="13"/>
      <c r="Q118" s="13" t="s">
        <v>811</v>
      </c>
      <c r="R118" s="13" t="s">
        <v>811</v>
      </c>
      <c r="S118" s="13" t="s">
        <v>811</v>
      </c>
      <c r="T118" s="13" t="s">
        <v>811</v>
      </c>
      <c r="U118" s="13" t="s">
        <v>811</v>
      </c>
      <c r="V118" s="13" t="s">
        <v>811</v>
      </c>
      <c r="W118" s="13" t="s">
        <v>811</v>
      </c>
      <c r="X118" s="13" t="s">
        <v>811</v>
      </c>
      <c r="Y118" s="13"/>
      <c r="Z118" s="13"/>
      <c r="AA118" s="13" t="s">
        <v>811</v>
      </c>
      <c r="AB118" s="13" t="s">
        <v>811</v>
      </c>
      <c r="AC118" s="13" t="s">
        <v>811</v>
      </c>
      <c r="AD118" s="13" t="s">
        <v>811</v>
      </c>
      <c r="AE118" s="13"/>
      <c r="AF118" s="13"/>
      <c r="AG118" s="13"/>
      <c r="AH118" s="21">
        <v>757100</v>
      </c>
      <c r="AI118" s="12">
        <v>0</v>
      </c>
    </row>
    <row r="119" spans="1:35" s="3" customFormat="1" ht="18" customHeight="1" x14ac:dyDescent="0.25">
      <c r="A119" s="8">
        <f t="shared" si="1"/>
        <v>114</v>
      </c>
      <c r="B119" s="24">
        <v>24052448</v>
      </c>
      <c r="C119" s="9" t="s">
        <v>147</v>
      </c>
      <c r="D119" s="10">
        <v>1978</v>
      </c>
      <c r="E119" s="10" t="s">
        <v>3</v>
      </c>
      <c r="F119" s="14" t="s">
        <v>4</v>
      </c>
      <c r="G119" s="11" t="s">
        <v>849</v>
      </c>
      <c r="H119" s="11" t="s">
        <v>848</v>
      </c>
      <c r="I119" s="13" t="s">
        <v>811</v>
      </c>
      <c r="J119" s="13"/>
      <c r="K119" s="13"/>
      <c r="L119" s="13"/>
      <c r="M119" s="13"/>
      <c r="N119" s="13" t="s">
        <v>811</v>
      </c>
      <c r="O119" s="13" t="s">
        <v>811</v>
      </c>
      <c r="P119" s="13"/>
      <c r="Q119" s="13" t="s">
        <v>811</v>
      </c>
      <c r="R119" s="13" t="s">
        <v>811</v>
      </c>
      <c r="S119" s="13" t="s">
        <v>811</v>
      </c>
      <c r="T119" s="13" t="s">
        <v>811</v>
      </c>
      <c r="U119" s="13" t="s">
        <v>811</v>
      </c>
      <c r="V119" s="13" t="s">
        <v>811</v>
      </c>
      <c r="W119" s="13" t="s">
        <v>811</v>
      </c>
      <c r="X119" s="13" t="s">
        <v>811</v>
      </c>
      <c r="Y119" s="13"/>
      <c r="Z119" s="13"/>
      <c r="AA119" s="13" t="s">
        <v>811</v>
      </c>
      <c r="AB119" s="13" t="s">
        <v>811</v>
      </c>
      <c r="AC119" s="13" t="s">
        <v>811</v>
      </c>
      <c r="AD119" s="13" t="s">
        <v>811</v>
      </c>
      <c r="AE119" s="13"/>
      <c r="AF119" s="13"/>
      <c r="AG119" s="13"/>
      <c r="AH119" s="21">
        <v>757100</v>
      </c>
      <c r="AI119" s="12">
        <v>0</v>
      </c>
    </row>
    <row r="120" spans="1:35" s="3" customFormat="1" ht="18" customHeight="1" x14ac:dyDescent="0.25">
      <c r="A120" s="8">
        <f t="shared" si="1"/>
        <v>115</v>
      </c>
      <c r="B120" s="24">
        <v>24061730</v>
      </c>
      <c r="C120" s="9" t="s">
        <v>148</v>
      </c>
      <c r="D120" s="10">
        <v>2003</v>
      </c>
      <c r="E120" s="10" t="s">
        <v>3</v>
      </c>
      <c r="F120" s="10" t="s">
        <v>4</v>
      </c>
      <c r="G120" s="11" t="s">
        <v>849</v>
      </c>
      <c r="H120" s="11" t="s">
        <v>848</v>
      </c>
      <c r="I120" s="13" t="s">
        <v>811</v>
      </c>
      <c r="J120" s="13"/>
      <c r="K120" s="13"/>
      <c r="L120" s="13"/>
      <c r="M120" s="13"/>
      <c r="N120" s="13" t="s">
        <v>811</v>
      </c>
      <c r="O120" s="13" t="s">
        <v>811</v>
      </c>
      <c r="P120" s="13"/>
      <c r="Q120" s="13" t="s">
        <v>811</v>
      </c>
      <c r="R120" s="13" t="s">
        <v>811</v>
      </c>
      <c r="S120" s="13" t="s">
        <v>811</v>
      </c>
      <c r="T120" s="13" t="s">
        <v>811</v>
      </c>
      <c r="U120" s="13" t="s">
        <v>811</v>
      </c>
      <c r="V120" s="13" t="s">
        <v>811</v>
      </c>
      <c r="W120" s="13" t="s">
        <v>811</v>
      </c>
      <c r="X120" s="13" t="s">
        <v>811</v>
      </c>
      <c r="Y120" s="13"/>
      <c r="Z120" s="13"/>
      <c r="AA120" s="13" t="s">
        <v>811</v>
      </c>
      <c r="AB120" s="13" t="s">
        <v>811</v>
      </c>
      <c r="AC120" s="13" t="s">
        <v>811</v>
      </c>
      <c r="AD120" s="13" t="s">
        <v>811</v>
      </c>
      <c r="AE120" s="13"/>
      <c r="AF120" s="13"/>
      <c r="AG120" s="13"/>
      <c r="AH120" s="21">
        <v>757100</v>
      </c>
      <c r="AI120" s="12">
        <v>0</v>
      </c>
    </row>
    <row r="121" spans="1:35" s="3" customFormat="1" ht="18" customHeight="1" x14ac:dyDescent="0.25">
      <c r="A121" s="8">
        <f t="shared" si="1"/>
        <v>116</v>
      </c>
      <c r="B121" s="24">
        <v>2112145</v>
      </c>
      <c r="C121" s="9" t="s">
        <v>149</v>
      </c>
      <c r="D121" s="10">
        <v>1982</v>
      </c>
      <c r="E121" s="10" t="s">
        <v>5</v>
      </c>
      <c r="F121" s="10" t="s">
        <v>6</v>
      </c>
      <c r="G121" s="11" t="s">
        <v>852</v>
      </c>
      <c r="H121" s="11" t="s">
        <v>848</v>
      </c>
      <c r="I121" s="10" t="s">
        <v>811</v>
      </c>
      <c r="J121" s="10" t="s">
        <v>811</v>
      </c>
      <c r="K121" s="10" t="s">
        <v>811</v>
      </c>
      <c r="L121" s="10" t="s">
        <v>811</v>
      </c>
      <c r="M121" s="10" t="s">
        <v>811</v>
      </c>
      <c r="N121" s="10" t="s">
        <v>811</v>
      </c>
      <c r="O121" s="10" t="s">
        <v>811</v>
      </c>
      <c r="P121" s="10"/>
      <c r="Q121" s="10" t="s">
        <v>811</v>
      </c>
      <c r="R121" s="10" t="s">
        <v>811</v>
      </c>
      <c r="S121" s="10" t="s">
        <v>811</v>
      </c>
      <c r="T121" s="10" t="s">
        <v>811</v>
      </c>
      <c r="U121" s="10" t="s">
        <v>811</v>
      </c>
      <c r="V121" s="10" t="s">
        <v>811</v>
      </c>
      <c r="W121" s="10" t="s">
        <v>811</v>
      </c>
      <c r="X121" s="10" t="s">
        <v>811</v>
      </c>
      <c r="Y121" s="10"/>
      <c r="Z121" s="10"/>
      <c r="AA121" s="10"/>
      <c r="AB121" s="10"/>
      <c r="AC121" s="10"/>
      <c r="AD121" s="10"/>
      <c r="AE121" s="10" t="s">
        <v>811</v>
      </c>
      <c r="AF121" s="10" t="s">
        <v>811</v>
      </c>
      <c r="AG121" s="10"/>
      <c r="AH121" s="21">
        <v>904900</v>
      </c>
      <c r="AI121" s="12">
        <v>0</v>
      </c>
    </row>
    <row r="122" spans="1:35" s="3" customFormat="1" ht="18" customHeight="1" x14ac:dyDescent="0.25">
      <c r="A122" s="8">
        <f t="shared" si="1"/>
        <v>117</v>
      </c>
      <c r="B122" s="24">
        <v>1601085</v>
      </c>
      <c r="C122" s="9" t="s">
        <v>150</v>
      </c>
      <c r="D122" s="10">
        <v>1990</v>
      </c>
      <c r="E122" s="10" t="s">
        <v>3</v>
      </c>
      <c r="F122" s="10" t="s">
        <v>4</v>
      </c>
      <c r="G122" s="11" t="s">
        <v>849</v>
      </c>
      <c r="H122" s="11" t="s">
        <v>848</v>
      </c>
      <c r="I122" s="13" t="s">
        <v>811</v>
      </c>
      <c r="J122" s="13"/>
      <c r="K122" s="13"/>
      <c r="L122" s="13"/>
      <c r="M122" s="13"/>
      <c r="N122" s="13" t="s">
        <v>811</v>
      </c>
      <c r="O122" s="13" t="s">
        <v>811</v>
      </c>
      <c r="P122" s="13"/>
      <c r="Q122" s="13" t="s">
        <v>811</v>
      </c>
      <c r="R122" s="13" t="s">
        <v>811</v>
      </c>
      <c r="S122" s="13" t="s">
        <v>811</v>
      </c>
      <c r="T122" s="13" t="s">
        <v>811</v>
      </c>
      <c r="U122" s="13" t="s">
        <v>811</v>
      </c>
      <c r="V122" s="13" t="s">
        <v>811</v>
      </c>
      <c r="W122" s="13" t="s">
        <v>811</v>
      </c>
      <c r="X122" s="13" t="s">
        <v>811</v>
      </c>
      <c r="Y122" s="13"/>
      <c r="Z122" s="13"/>
      <c r="AA122" s="13" t="s">
        <v>811</v>
      </c>
      <c r="AB122" s="13" t="s">
        <v>811</v>
      </c>
      <c r="AC122" s="13" t="s">
        <v>811</v>
      </c>
      <c r="AD122" s="13" t="s">
        <v>811</v>
      </c>
      <c r="AE122" s="13"/>
      <c r="AF122" s="13"/>
      <c r="AG122" s="13"/>
      <c r="AH122" s="21">
        <v>757100</v>
      </c>
      <c r="AI122" s="12">
        <v>0</v>
      </c>
    </row>
    <row r="123" spans="1:35" s="3" customFormat="1" ht="18" customHeight="1" x14ac:dyDescent="0.25">
      <c r="A123" s="8">
        <f t="shared" si="1"/>
        <v>118</v>
      </c>
      <c r="B123" s="24">
        <v>2208995</v>
      </c>
      <c r="C123" s="9" t="s">
        <v>151</v>
      </c>
      <c r="D123" s="10">
        <v>1978</v>
      </c>
      <c r="E123" s="10" t="s">
        <v>5</v>
      </c>
      <c r="F123" s="10" t="s">
        <v>4</v>
      </c>
      <c r="G123" s="11" t="s">
        <v>849</v>
      </c>
      <c r="H123" s="11" t="s">
        <v>848</v>
      </c>
      <c r="I123" s="10" t="s">
        <v>811</v>
      </c>
      <c r="J123" s="10" t="s">
        <v>811</v>
      </c>
      <c r="K123" s="10" t="s">
        <v>811</v>
      </c>
      <c r="L123" s="10" t="s">
        <v>811</v>
      </c>
      <c r="M123" s="10" t="s">
        <v>811</v>
      </c>
      <c r="N123" s="10" t="s">
        <v>811</v>
      </c>
      <c r="O123" s="10" t="s">
        <v>811</v>
      </c>
      <c r="P123" s="10"/>
      <c r="Q123" s="10" t="s">
        <v>811</v>
      </c>
      <c r="R123" s="10" t="s">
        <v>811</v>
      </c>
      <c r="S123" s="10" t="s">
        <v>811</v>
      </c>
      <c r="T123" s="10" t="s">
        <v>811</v>
      </c>
      <c r="U123" s="10" t="s">
        <v>811</v>
      </c>
      <c r="V123" s="10" t="s">
        <v>811</v>
      </c>
      <c r="W123" s="10" t="s">
        <v>811</v>
      </c>
      <c r="X123" s="10" t="s">
        <v>811</v>
      </c>
      <c r="Y123" s="10"/>
      <c r="Z123" s="10"/>
      <c r="AA123" s="10"/>
      <c r="AB123" s="10" t="s">
        <v>811</v>
      </c>
      <c r="AC123" s="10" t="s">
        <v>811</v>
      </c>
      <c r="AD123" s="10" t="s">
        <v>811</v>
      </c>
      <c r="AE123" s="10"/>
      <c r="AF123" s="10"/>
      <c r="AG123" s="10"/>
      <c r="AH123" s="21">
        <v>916600</v>
      </c>
      <c r="AI123" s="12">
        <v>0</v>
      </c>
    </row>
    <row r="124" spans="1:35" s="3" customFormat="1" ht="18" customHeight="1" x14ac:dyDescent="0.25">
      <c r="A124" s="8">
        <f t="shared" si="1"/>
        <v>119</v>
      </c>
      <c r="B124" s="24">
        <v>2104129</v>
      </c>
      <c r="C124" s="9" t="s">
        <v>152</v>
      </c>
      <c r="D124" s="10">
        <v>1977</v>
      </c>
      <c r="E124" s="10" t="s">
        <v>3</v>
      </c>
      <c r="F124" s="14" t="s">
        <v>4</v>
      </c>
      <c r="G124" s="11" t="s">
        <v>850</v>
      </c>
      <c r="H124" s="11" t="s">
        <v>848</v>
      </c>
      <c r="I124" s="13" t="s">
        <v>811</v>
      </c>
      <c r="J124" s="13"/>
      <c r="K124" s="13"/>
      <c r="L124" s="13"/>
      <c r="M124" s="13"/>
      <c r="N124" s="13" t="s">
        <v>811</v>
      </c>
      <c r="O124" s="13" t="s">
        <v>811</v>
      </c>
      <c r="P124" s="13"/>
      <c r="Q124" s="13" t="s">
        <v>811</v>
      </c>
      <c r="R124" s="13" t="s">
        <v>811</v>
      </c>
      <c r="S124" s="13" t="s">
        <v>811</v>
      </c>
      <c r="T124" s="13" t="s">
        <v>811</v>
      </c>
      <c r="U124" s="13" t="s">
        <v>811</v>
      </c>
      <c r="V124" s="13" t="s">
        <v>811</v>
      </c>
      <c r="W124" s="13" t="s">
        <v>811</v>
      </c>
      <c r="X124" s="13" t="s">
        <v>811</v>
      </c>
      <c r="Y124" s="13"/>
      <c r="Z124" s="13"/>
      <c r="AA124" s="13" t="s">
        <v>811</v>
      </c>
      <c r="AB124" s="13" t="s">
        <v>811</v>
      </c>
      <c r="AC124" s="13" t="s">
        <v>811</v>
      </c>
      <c r="AD124" s="13" t="s">
        <v>811</v>
      </c>
      <c r="AE124" s="13"/>
      <c r="AF124" s="13"/>
      <c r="AG124" s="13"/>
      <c r="AH124" s="21">
        <v>757100</v>
      </c>
      <c r="AI124" s="12">
        <v>0</v>
      </c>
    </row>
    <row r="125" spans="1:35" s="3" customFormat="1" ht="18" customHeight="1" x14ac:dyDescent="0.25">
      <c r="A125" s="8">
        <f t="shared" si="1"/>
        <v>120</v>
      </c>
      <c r="B125" s="24">
        <v>1009169</v>
      </c>
      <c r="C125" s="9" t="s">
        <v>153</v>
      </c>
      <c r="D125" s="10">
        <v>1979</v>
      </c>
      <c r="E125" s="10" t="s">
        <v>3</v>
      </c>
      <c r="F125" s="10" t="s">
        <v>4</v>
      </c>
      <c r="G125" s="11" t="s">
        <v>849</v>
      </c>
      <c r="H125" s="11" t="s">
        <v>848</v>
      </c>
      <c r="I125" s="13" t="s">
        <v>811</v>
      </c>
      <c r="J125" s="13"/>
      <c r="K125" s="13"/>
      <c r="L125" s="13"/>
      <c r="M125" s="13"/>
      <c r="N125" s="13" t="s">
        <v>811</v>
      </c>
      <c r="O125" s="13" t="s">
        <v>811</v>
      </c>
      <c r="P125" s="13"/>
      <c r="Q125" s="13" t="s">
        <v>811</v>
      </c>
      <c r="R125" s="13" t="s">
        <v>811</v>
      </c>
      <c r="S125" s="13" t="s">
        <v>811</v>
      </c>
      <c r="T125" s="13" t="s">
        <v>811</v>
      </c>
      <c r="U125" s="13" t="s">
        <v>811</v>
      </c>
      <c r="V125" s="13" t="s">
        <v>811</v>
      </c>
      <c r="W125" s="13" t="s">
        <v>811</v>
      </c>
      <c r="X125" s="13" t="s">
        <v>811</v>
      </c>
      <c r="Y125" s="13"/>
      <c r="Z125" s="13"/>
      <c r="AA125" s="13" t="s">
        <v>811</v>
      </c>
      <c r="AB125" s="13" t="s">
        <v>811</v>
      </c>
      <c r="AC125" s="13" t="s">
        <v>811</v>
      </c>
      <c r="AD125" s="13" t="s">
        <v>811</v>
      </c>
      <c r="AE125" s="13"/>
      <c r="AF125" s="13"/>
      <c r="AG125" s="13"/>
      <c r="AH125" s="21">
        <v>757100</v>
      </c>
      <c r="AI125" s="12">
        <v>0</v>
      </c>
    </row>
    <row r="126" spans="1:35" s="3" customFormat="1" ht="18" customHeight="1" x14ac:dyDescent="0.25">
      <c r="A126" s="8">
        <f t="shared" si="1"/>
        <v>121</v>
      </c>
      <c r="B126" s="24">
        <v>22081001</v>
      </c>
      <c r="C126" s="9" t="s">
        <v>154</v>
      </c>
      <c r="D126" s="10">
        <v>1979</v>
      </c>
      <c r="E126" s="10" t="s">
        <v>5</v>
      </c>
      <c r="F126" s="14" t="s">
        <v>4</v>
      </c>
      <c r="G126" s="11" t="s">
        <v>849</v>
      </c>
      <c r="H126" s="11" t="s">
        <v>848</v>
      </c>
      <c r="I126" s="10" t="s">
        <v>811</v>
      </c>
      <c r="J126" s="10" t="s">
        <v>811</v>
      </c>
      <c r="K126" s="10" t="s">
        <v>811</v>
      </c>
      <c r="L126" s="10" t="s">
        <v>811</v>
      </c>
      <c r="M126" s="10" t="s">
        <v>811</v>
      </c>
      <c r="N126" s="10" t="s">
        <v>811</v>
      </c>
      <c r="O126" s="10" t="s">
        <v>811</v>
      </c>
      <c r="P126" s="10"/>
      <c r="Q126" s="10" t="s">
        <v>811</v>
      </c>
      <c r="R126" s="10" t="s">
        <v>811</v>
      </c>
      <c r="S126" s="10" t="s">
        <v>811</v>
      </c>
      <c r="T126" s="10" t="s">
        <v>811</v>
      </c>
      <c r="U126" s="10" t="s">
        <v>811</v>
      </c>
      <c r="V126" s="10" t="s">
        <v>811</v>
      </c>
      <c r="W126" s="10" t="s">
        <v>811</v>
      </c>
      <c r="X126" s="10" t="s">
        <v>811</v>
      </c>
      <c r="Y126" s="10"/>
      <c r="Z126" s="10"/>
      <c r="AA126" s="10"/>
      <c r="AB126" s="10" t="s">
        <v>811</v>
      </c>
      <c r="AC126" s="10" t="s">
        <v>811</v>
      </c>
      <c r="AD126" s="10" t="s">
        <v>811</v>
      </c>
      <c r="AE126" s="10"/>
      <c r="AF126" s="10"/>
      <c r="AG126" s="10"/>
      <c r="AH126" s="21">
        <v>916600</v>
      </c>
      <c r="AI126" s="12">
        <v>0</v>
      </c>
    </row>
    <row r="127" spans="1:35" s="3" customFormat="1" ht="18" customHeight="1" x14ac:dyDescent="0.25">
      <c r="A127" s="8">
        <f t="shared" si="1"/>
        <v>122</v>
      </c>
      <c r="B127" s="24">
        <v>1004296</v>
      </c>
      <c r="C127" s="9" t="s">
        <v>155</v>
      </c>
      <c r="D127" s="10">
        <v>1983</v>
      </c>
      <c r="E127" s="10" t="s">
        <v>3</v>
      </c>
      <c r="F127" s="14" t="s">
        <v>4</v>
      </c>
      <c r="G127" s="11" t="s">
        <v>853</v>
      </c>
      <c r="H127" s="11" t="s">
        <v>848</v>
      </c>
      <c r="I127" s="13" t="s">
        <v>811</v>
      </c>
      <c r="J127" s="13"/>
      <c r="K127" s="13"/>
      <c r="L127" s="13"/>
      <c r="M127" s="13"/>
      <c r="N127" s="13" t="s">
        <v>811</v>
      </c>
      <c r="O127" s="13" t="s">
        <v>811</v>
      </c>
      <c r="P127" s="13"/>
      <c r="Q127" s="13" t="s">
        <v>811</v>
      </c>
      <c r="R127" s="13" t="s">
        <v>811</v>
      </c>
      <c r="S127" s="13" t="s">
        <v>811</v>
      </c>
      <c r="T127" s="13" t="s">
        <v>811</v>
      </c>
      <c r="U127" s="13" t="s">
        <v>811</v>
      </c>
      <c r="V127" s="13" t="s">
        <v>811</v>
      </c>
      <c r="W127" s="13" t="s">
        <v>811</v>
      </c>
      <c r="X127" s="13" t="s">
        <v>811</v>
      </c>
      <c r="Y127" s="13"/>
      <c r="Z127" s="13"/>
      <c r="AA127" s="13" t="s">
        <v>811</v>
      </c>
      <c r="AB127" s="13" t="s">
        <v>811</v>
      </c>
      <c r="AC127" s="13" t="s">
        <v>811</v>
      </c>
      <c r="AD127" s="13" t="s">
        <v>811</v>
      </c>
      <c r="AE127" s="13"/>
      <c r="AF127" s="13"/>
      <c r="AG127" s="13"/>
      <c r="AH127" s="21">
        <v>757100</v>
      </c>
      <c r="AI127" s="12">
        <v>0</v>
      </c>
    </row>
    <row r="128" spans="1:35" s="3" customFormat="1" ht="18" customHeight="1" x14ac:dyDescent="0.25">
      <c r="A128" s="8">
        <f t="shared" si="1"/>
        <v>123</v>
      </c>
      <c r="B128" s="24">
        <v>2112160</v>
      </c>
      <c r="C128" s="9" t="s">
        <v>156</v>
      </c>
      <c r="D128" s="10">
        <v>2001</v>
      </c>
      <c r="E128" s="10" t="s">
        <v>3</v>
      </c>
      <c r="F128" s="10" t="s">
        <v>4</v>
      </c>
      <c r="G128" s="11" t="s">
        <v>853</v>
      </c>
      <c r="H128" s="11" t="s">
        <v>848</v>
      </c>
      <c r="I128" s="13" t="s">
        <v>811</v>
      </c>
      <c r="J128" s="13"/>
      <c r="K128" s="13"/>
      <c r="L128" s="13"/>
      <c r="M128" s="13"/>
      <c r="N128" s="13" t="s">
        <v>811</v>
      </c>
      <c r="O128" s="13" t="s">
        <v>811</v>
      </c>
      <c r="P128" s="13"/>
      <c r="Q128" s="13" t="s">
        <v>811</v>
      </c>
      <c r="R128" s="13" t="s">
        <v>811</v>
      </c>
      <c r="S128" s="13" t="s">
        <v>811</v>
      </c>
      <c r="T128" s="13" t="s">
        <v>811</v>
      </c>
      <c r="U128" s="13" t="s">
        <v>811</v>
      </c>
      <c r="V128" s="13" t="s">
        <v>811</v>
      </c>
      <c r="W128" s="13" t="s">
        <v>811</v>
      </c>
      <c r="X128" s="13" t="s">
        <v>811</v>
      </c>
      <c r="Y128" s="13"/>
      <c r="Z128" s="13"/>
      <c r="AA128" s="13" t="s">
        <v>811</v>
      </c>
      <c r="AB128" s="13" t="s">
        <v>811</v>
      </c>
      <c r="AC128" s="13" t="s">
        <v>811</v>
      </c>
      <c r="AD128" s="13" t="s">
        <v>811</v>
      </c>
      <c r="AE128" s="13"/>
      <c r="AF128" s="13"/>
      <c r="AG128" s="13"/>
      <c r="AH128" s="21">
        <v>757100</v>
      </c>
      <c r="AI128" s="12">
        <v>0</v>
      </c>
    </row>
    <row r="129" spans="1:35" s="3" customFormat="1" ht="18" customHeight="1" x14ac:dyDescent="0.25">
      <c r="A129" s="8">
        <f t="shared" si="1"/>
        <v>124</v>
      </c>
      <c r="B129" s="24">
        <v>2406553</v>
      </c>
      <c r="C129" s="9" t="s">
        <v>157</v>
      </c>
      <c r="D129" s="10">
        <v>1978</v>
      </c>
      <c r="E129" s="10" t="s">
        <v>3</v>
      </c>
      <c r="F129" s="10" t="s">
        <v>4</v>
      </c>
      <c r="G129" s="11" t="s">
        <v>849</v>
      </c>
      <c r="H129" s="11" t="s">
        <v>848</v>
      </c>
      <c r="I129" s="13" t="s">
        <v>811</v>
      </c>
      <c r="J129" s="13"/>
      <c r="K129" s="13"/>
      <c r="L129" s="13"/>
      <c r="M129" s="13"/>
      <c r="N129" s="13" t="s">
        <v>811</v>
      </c>
      <c r="O129" s="13" t="s">
        <v>811</v>
      </c>
      <c r="P129" s="13"/>
      <c r="Q129" s="13" t="s">
        <v>811</v>
      </c>
      <c r="R129" s="13" t="s">
        <v>811</v>
      </c>
      <c r="S129" s="13" t="s">
        <v>811</v>
      </c>
      <c r="T129" s="13"/>
      <c r="U129" s="13" t="s">
        <v>811</v>
      </c>
      <c r="V129" s="13" t="s">
        <v>811</v>
      </c>
      <c r="W129" s="13" t="s">
        <v>811</v>
      </c>
      <c r="X129" s="13" t="s">
        <v>811</v>
      </c>
      <c r="Y129" s="13"/>
      <c r="Z129" s="13"/>
      <c r="AA129" s="13" t="s">
        <v>811</v>
      </c>
      <c r="AB129" s="13" t="s">
        <v>811</v>
      </c>
      <c r="AC129" s="13" t="s">
        <v>811</v>
      </c>
      <c r="AD129" s="13" t="s">
        <v>811</v>
      </c>
      <c r="AE129" s="13"/>
      <c r="AF129" s="13"/>
      <c r="AG129" s="13"/>
      <c r="AH129" s="21">
        <v>722100</v>
      </c>
      <c r="AI129" s="15" t="s">
        <v>777</v>
      </c>
    </row>
    <row r="130" spans="1:35" s="3" customFormat="1" ht="18" customHeight="1" x14ac:dyDescent="0.25">
      <c r="A130" s="8">
        <f t="shared" si="1"/>
        <v>125</v>
      </c>
      <c r="B130" s="24">
        <v>2206664</v>
      </c>
      <c r="C130" s="9" t="s">
        <v>158</v>
      </c>
      <c r="D130" s="10">
        <v>2003</v>
      </c>
      <c r="E130" s="10" t="s">
        <v>5</v>
      </c>
      <c r="F130" s="10" t="s">
        <v>32</v>
      </c>
      <c r="G130" s="11" t="s">
        <v>843</v>
      </c>
      <c r="H130" s="11" t="s">
        <v>848</v>
      </c>
      <c r="I130" s="10" t="s">
        <v>811</v>
      </c>
      <c r="J130" s="10" t="s">
        <v>811</v>
      </c>
      <c r="K130" s="10" t="s">
        <v>811</v>
      </c>
      <c r="L130" s="10"/>
      <c r="M130" s="10" t="s">
        <v>811</v>
      </c>
      <c r="N130" s="10" t="s">
        <v>811</v>
      </c>
      <c r="O130" s="10" t="s">
        <v>811</v>
      </c>
      <c r="P130" s="10"/>
      <c r="Q130" s="10" t="s">
        <v>811</v>
      </c>
      <c r="R130" s="10" t="s">
        <v>811</v>
      </c>
      <c r="S130" s="10" t="s">
        <v>811</v>
      </c>
      <c r="T130" s="10" t="s">
        <v>811</v>
      </c>
      <c r="U130" s="10" t="s">
        <v>811</v>
      </c>
      <c r="V130" s="10" t="s">
        <v>811</v>
      </c>
      <c r="W130" s="10" t="s">
        <v>811</v>
      </c>
      <c r="X130" s="10" t="s">
        <v>811</v>
      </c>
      <c r="Y130" s="10"/>
      <c r="Z130" s="10"/>
      <c r="AA130" s="10"/>
      <c r="AB130" s="10"/>
      <c r="AC130" s="10"/>
      <c r="AD130" s="10"/>
      <c r="AE130" s="10"/>
      <c r="AF130" s="10"/>
      <c r="AG130" s="10" t="s">
        <v>811</v>
      </c>
      <c r="AH130" s="21">
        <v>694900</v>
      </c>
      <c r="AI130" s="12">
        <v>0</v>
      </c>
    </row>
    <row r="131" spans="1:35" s="3" customFormat="1" ht="18" customHeight="1" x14ac:dyDescent="0.25">
      <c r="A131" s="8">
        <f t="shared" si="1"/>
        <v>126</v>
      </c>
      <c r="B131" s="24">
        <v>2406192</v>
      </c>
      <c r="C131" s="9" t="s">
        <v>159</v>
      </c>
      <c r="D131" s="10">
        <v>1980</v>
      </c>
      <c r="E131" s="10" t="s">
        <v>3</v>
      </c>
      <c r="F131" s="10" t="s">
        <v>4</v>
      </c>
      <c r="G131" s="11" t="s">
        <v>849</v>
      </c>
      <c r="H131" s="11" t="s">
        <v>848</v>
      </c>
      <c r="I131" s="13" t="s">
        <v>811</v>
      </c>
      <c r="J131" s="13"/>
      <c r="K131" s="13"/>
      <c r="L131" s="13"/>
      <c r="M131" s="13"/>
      <c r="N131" s="13" t="s">
        <v>811</v>
      </c>
      <c r="O131" s="13" t="s">
        <v>811</v>
      </c>
      <c r="P131" s="13"/>
      <c r="Q131" s="13" t="s">
        <v>811</v>
      </c>
      <c r="R131" s="13" t="s">
        <v>811</v>
      </c>
      <c r="S131" s="13" t="s">
        <v>811</v>
      </c>
      <c r="T131" s="13" t="s">
        <v>811</v>
      </c>
      <c r="U131" s="13" t="s">
        <v>811</v>
      </c>
      <c r="V131" s="13" t="s">
        <v>811</v>
      </c>
      <c r="W131" s="13" t="s">
        <v>811</v>
      </c>
      <c r="X131" s="13" t="s">
        <v>811</v>
      </c>
      <c r="Y131" s="13"/>
      <c r="Z131" s="13"/>
      <c r="AA131" s="13" t="s">
        <v>811</v>
      </c>
      <c r="AB131" s="13" t="s">
        <v>811</v>
      </c>
      <c r="AC131" s="13" t="s">
        <v>811</v>
      </c>
      <c r="AD131" s="13" t="s">
        <v>811</v>
      </c>
      <c r="AE131" s="13"/>
      <c r="AF131" s="13"/>
      <c r="AG131" s="13"/>
      <c r="AH131" s="21">
        <v>757100</v>
      </c>
      <c r="AI131" s="12">
        <v>0</v>
      </c>
    </row>
    <row r="132" spans="1:35" s="3" customFormat="1" ht="18" customHeight="1" x14ac:dyDescent="0.25">
      <c r="A132" s="8">
        <f t="shared" si="1"/>
        <v>127</v>
      </c>
      <c r="B132" s="24">
        <v>2303199</v>
      </c>
      <c r="C132" s="9" t="s">
        <v>160</v>
      </c>
      <c r="D132" s="10">
        <v>1993</v>
      </c>
      <c r="E132" s="10" t="s">
        <v>3</v>
      </c>
      <c r="F132" s="10" t="s">
        <v>7</v>
      </c>
      <c r="G132" s="11" t="s">
        <v>847</v>
      </c>
      <c r="H132" s="11" t="s">
        <v>848</v>
      </c>
      <c r="I132" s="10" t="s">
        <v>811</v>
      </c>
      <c r="J132" s="10"/>
      <c r="K132" s="10"/>
      <c r="L132" s="10"/>
      <c r="M132" s="10"/>
      <c r="N132" s="10" t="s">
        <v>811</v>
      </c>
      <c r="O132" s="10" t="s">
        <v>811</v>
      </c>
      <c r="P132" s="10"/>
      <c r="Q132" s="10" t="s">
        <v>811</v>
      </c>
      <c r="R132" s="10" t="s">
        <v>811</v>
      </c>
      <c r="S132" s="10" t="s">
        <v>811</v>
      </c>
      <c r="T132" s="10" t="s">
        <v>811</v>
      </c>
      <c r="U132" s="10" t="s">
        <v>811</v>
      </c>
      <c r="V132" s="10" t="s">
        <v>811</v>
      </c>
      <c r="W132" s="10" t="s">
        <v>811</v>
      </c>
      <c r="X132" s="10" t="s">
        <v>811</v>
      </c>
      <c r="Y132" s="10"/>
      <c r="Z132" s="10"/>
      <c r="AA132" s="10" t="s">
        <v>811</v>
      </c>
      <c r="AB132" s="10"/>
      <c r="AC132" s="10"/>
      <c r="AD132" s="10"/>
      <c r="AE132" s="10"/>
      <c r="AF132" s="10"/>
      <c r="AG132" s="10"/>
      <c r="AH132" s="21">
        <v>585400</v>
      </c>
      <c r="AI132" s="12">
        <v>0</v>
      </c>
    </row>
    <row r="133" spans="1:35" s="3" customFormat="1" ht="18" customHeight="1" x14ac:dyDescent="0.25">
      <c r="A133" s="8">
        <f t="shared" si="1"/>
        <v>128</v>
      </c>
      <c r="B133" s="24">
        <v>904089</v>
      </c>
      <c r="C133" s="9" t="s">
        <v>161</v>
      </c>
      <c r="D133" s="10">
        <v>1985</v>
      </c>
      <c r="E133" s="10" t="s">
        <v>3</v>
      </c>
      <c r="F133" s="10" t="s">
        <v>4</v>
      </c>
      <c r="G133" s="11" t="s">
        <v>849</v>
      </c>
      <c r="H133" s="11" t="s">
        <v>848</v>
      </c>
      <c r="I133" s="13" t="s">
        <v>811</v>
      </c>
      <c r="J133" s="13"/>
      <c r="K133" s="13"/>
      <c r="L133" s="13"/>
      <c r="M133" s="13"/>
      <c r="N133" s="13" t="s">
        <v>811</v>
      </c>
      <c r="O133" s="13" t="s">
        <v>811</v>
      </c>
      <c r="P133" s="13"/>
      <c r="Q133" s="13" t="s">
        <v>811</v>
      </c>
      <c r="R133" s="13" t="s">
        <v>811</v>
      </c>
      <c r="S133" s="13" t="s">
        <v>811</v>
      </c>
      <c r="T133" s="13" t="s">
        <v>811</v>
      </c>
      <c r="U133" s="13" t="s">
        <v>811</v>
      </c>
      <c r="V133" s="13" t="s">
        <v>811</v>
      </c>
      <c r="W133" s="13" t="s">
        <v>811</v>
      </c>
      <c r="X133" s="13" t="s">
        <v>811</v>
      </c>
      <c r="Y133" s="13"/>
      <c r="Z133" s="13"/>
      <c r="AA133" s="13" t="s">
        <v>811</v>
      </c>
      <c r="AB133" s="13" t="s">
        <v>811</v>
      </c>
      <c r="AC133" s="13" t="s">
        <v>811</v>
      </c>
      <c r="AD133" s="13" t="s">
        <v>811</v>
      </c>
      <c r="AE133" s="13"/>
      <c r="AF133" s="13"/>
      <c r="AG133" s="13"/>
      <c r="AH133" s="21">
        <v>757100</v>
      </c>
      <c r="AI133" s="12">
        <v>0</v>
      </c>
    </row>
    <row r="134" spans="1:35" s="3" customFormat="1" ht="18" customHeight="1" x14ac:dyDescent="0.25">
      <c r="A134" s="8">
        <f t="shared" si="1"/>
        <v>129</v>
      </c>
      <c r="B134" s="24">
        <v>2406266</v>
      </c>
      <c r="C134" s="9" t="s">
        <v>162</v>
      </c>
      <c r="D134" s="10">
        <v>1982</v>
      </c>
      <c r="E134" s="10" t="s">
        <v>3</v>
      </c>
      <c r="F134" s="10" t="s">
        <v>4</v>
      </c>
      <c r="G134" s="11" t="s">
        <v>849</v>
      </c>
      <c r="H134" s="11" t="s">
        <v>848</v>
      </c>
      <c r="I134" s="13" t="s">
        <v>811</v>
      </c>
      <c r="J134" s="13"/>
      <c r="K134" s="13"/>
      <c r="L134" s="13"/>
      <c r="M134" s="13"/>
      <c r="N134" s="13" t="s">
        <v>811</v>
      </c>
      <c r="O134" s="13" t="s">
        <v>811</v>
      </c>
      <c r="P134" s="13"/>
      <c r="Q134" s="13" t="s">
        <v>811</v>
      </c>
      <c r="R134" s="13" t="s">
        <v>811</v>
      </c>
      <c r="S134" s="13" t="s">
        <v>811</v>
      </c>
      <c r="T134" s="13" t="s">
        <v>811</v>
      </c>
      <c r="U134" s="13" t="s">
        <v>811</v>
      </c>
      <c r="V134" s="13" t="s">
        <v>811</v>
      </c>
      <c r="W134" s="13" t="s">
        <v>811</v>
      </c>
      <c r="X134" s="13" t="s">
        <v>811</v>
      </c>
      <c r="Y134" s="13"/>
      <c r="Z134" s="13"/>
      <c r="AA134" s="13" t="s">
        <v>811</v>
      </c>
      <c r="AB134" s="13" t="s">
        <v>811</v>
      </c>
      <c r="AC134" s="13" t="s">
        <v>811</v>
      </c>
      <c r="AD134" s="13" t="s">
        <v>811</v>
      </c>
      <c r="AE134" s="13"/>
      <c r="AF134" s="13"/>
      <c r="AG134" s="13"/>
      <c r="AH134" s="21">
        <v>757100</v>
      </c>
      <c r="AI134" s="12">
        <v>0</v>
      </c>
    </row>
    <row r="135" spans="1:35" s="3" customFormat="1" ht="18" customHeight="1" x14ac:dyDescent="0.25">
      <c r="A135" s="8">
        <f t="shared" ref="A135:A198" si="2">A134+1</f>
        <v>130</v>
      </c>
      <c r="B135" s="24">
        <v>22081481</v>
      </c>
      <c r="C135" s="9" t="s">
        <v>163</v>
      </c>
      <c r="D135" s="10">
        <v>1982</v>
      </c>
      <c r="E135" s="10" t="s">
        <v>5</v>
      </c>
      <c r="F135" s="10" t="s">
        <v>4</v>
      </c>
      <c r="G135" s="11" t="s">
        <v>849</v>
      </c>
      <c r="H135" s="11" t="s">
        <v>848</v>
      </c>
      <c r="I135" s="10" t="s">
        <v>811</v>
      </c>
      <c r="J135" s="10" t="s">
        <v>811</v>
      </c>
      <c r="K135" s="10" t="s">
        <v>811</v>
      </c>
      <c r="L135" s="10" t="s">
        <v>811</v>
      </c>
      <c r="M135" s="10" t="s">
        <v>811</v>
      </c>
      <c r="N135" s="10" t="s">
        <v>811</v>
      </c>
      <c r="O135" s="10" t="s">
        <v>811</v>
      </c>
      <c r="P135" s="10"/>
      <c r="Q135" s="10" t="s">
        <v>811</v>
      </c>
      <c r="R135" s="10" t="s">
        <v>811</v>
      </c>
      <c r="S135" s="10" t="s">
        <v>811</v>
      </c>
      <c r="T135" s="10" t="s">
        <v>811</v>
      </c>
      <c r="U135" s="10" t="s">
        <v>811</v>
      </c>
      <c r="V135" s="10" t="s">
        <v>811</v>
      </c>
      <c r="W135" s="10" t="s">
        <v>811</v>
      </c>
      <c r="X135" s="10" t="s">
        <v>811</v>
      </c>
      <c r="Y135" s="10"/>
      <c r="Z135" s="10"/>
      <c r="AA135" s="10"/>
      <c r="AB135" s="10" t="s">
        <v>811</v>
      </c>
      <c r="AC135" s="10" t="s">
        <v>811</v>
      </c>
      <c r="AD135" s="10" t="s">
        <v>811</v>
      </c>
      <c r="AE135" s="10"/>
      <c r="AF135" s="10"/>
      <c r="AG135" s="10"/>
      <c r="AH135" s="21">
        <v>916600</v>
      </c>
      <c r="AI135" s="12">
        <v>0</v>
      </c>
    </row>
    <row r="136" spans="1:35" s="3" customFormat="1" ht="18" customHeight="1" x14ac:dyDescent="0.25">
      <c r="A136" s="8">
        <f t="shared" si="2"/>
        <v>131</v>
      </c>
      <c r="B136" s="24">
        <v>2304896</v>
      </c>
      <c r="C136" s="9" t="s">
        <v>12</v>
      </c>
      <c r="D136" s="10">
        <v>2004</v>
      </c>
      <c r="E136" s="10" t="s">
        <v>3</v>
      </c>
      <c r="F136" s="14" t="s">
        <v>4</v>
      </c>
      <c r="G136" s="11" t="s">
        <v>849</v>
      </c>
      <c r="H136" s="11" t="s">
        <v>848</v>
      </c>
      <c r="I136" s="13" t="s">
        <v>811</v>
      </c>
      <c r="J136" s="13"/>
      <c r="K136" s="13"/>
      <c r="L136" s="13"/>
      <c r="M136" s="13"/>
      <c r="N136" s="13" t="s">
        <v>811</v>
      </c>
      <c r="O136" s="13" t="s">
        <v>811</v>
      </c>
      <c r="P136" s="13"/>
      <c r="Q136" s="13" t="s">
        <v>811</v>
      </c>
      <c r="R136" s="13" t="s">
        <v>811</v>
      </c>
      <c r="S136" s="13" t="s">
        <v>811</v>
      </c>
      <c r="T136" s="13" t="s">
        <v>811</v>
      </c>
      <c r="U136" s="13" t="s">
        <v>811</v>
      </c>
      <c r="V136" s="13" t="s">
        <v>811</v>
      </c>
      <c r="W136" s="13" t="s">
        <v>811</v>
      </c>
      <c r="X136" s="13" t="s">
        <v>811</v>
      </c>
      <c r="Y136" s="13"/>
      <c r="Z136" s="13"/>
      <c r="AA136" s="13" t="s">
        <v>811</v>
      </c>
      <c r="AB136" s="13" t="s">
        <v>811</v>
      </c>
      <c r="AC136" s="13" t="s">
        <v>811</v>
      </c>
      <c r="AD136" s="13" t="s">
        <v>811</v>
      </c>
      <c r="AE136" s="13"/>
      <c r="AF136" s="13"/>
      <c r="AG136" s="13"/>
      <c r="AH136" s="21">
        <v>757100</v>
      </c>
      <c r="AI136" s="12">
        <v>0</v>
      </c>
    </row>
    <row r="137" spans="1:35" s="3" customFormat="1" ht="18" customHeight="1" x14ac:dyDescent="0.25">
      <c r="A137" s="8">
        <f t="shared" si="2"/>
        <v>132</v>
      </c>
      <c r="B137" s="24">
        <v>22081482</v>
      </c>
      <c r="C137" s="9" t="s">
        <v>164</v>
      </c>
      <c r="D137" s="10">
        <v>1981</v>
      </c>
      <c r="E137" s="10" t="s">
        <v>5</v>
      </c>
      <c r="F137" s="10" t="s">
        <v>4</v>
      </c>
      <c r="G137" s="11" t="s">
        <v>849</v>
      </c>
      <c r="H137" s="11" t="s">
        <v>848</v>
      </c>
      <c r="I137" s="10" t="s">
        <v>811</v>
      </c>
      <c r="J137" s="10" t="s">
        <v>811</v>
      </c>
      <c r="K137" s="10" t="s">
        <v>811</v>
      </c>
      <c r="L137" s="10" t="s">
        <v>811</v>
      </c>
      <c r="M137" s="10" t="s">
        <v>811</v>
      </c>
      <c r="N137" s="10" t="s">
        <v>811</v>
      </c>
      <c r="O137" s="10" t="s">
        <v>811</v>
      </c>
      <c r="P137" s="10"/>
      <c r="Q137" s="10" t="s">
        <v>811</v>
      </c>
      <c r="R137" s="10" t="s">
        <v>811</v>
      </c>
      <c r="S137" s="10" t="s">
        <v>811</v>
      </c>
      <c r="T137" s="10" t="s">
        <v>811</v>
      </c>
      <c r="U137" s="10" t="s">
        <v>811</v>
      </c>
      <c r="V137" s="10" t="s">
        <v>811</v>
      </c>
      <c r="W137" s="10" t="s">
        <v>811</v>
      </c>
      <c r="X137" s="10" t="s">
        <v>811</v>
      </c>
      <c r="Y137" s="10"/>
      <c r="Z137" s="10"/>
      <c r="AA137" s="10"/>
      <c r="AB137" s="10" t="s">
        <v>811</v>
      </c>
      <c r="AC137" s="10" t="s">
        <v>811</v>
      </c>
      <c r="AD137" s="10" t="s">
        <v>811</v>
      </c>
      <c r="AE137" s="10"/>
      <c r="AF137" s="10"/>
      <c r="AG137" s="10"/>
      <c r="AH137" s="21">
        <v>916600</v>
      </c>
      <c r="AI137" s="12">
        <v>0</v>
      </c>
    </row>
    <row r="138" spans="1:35" s="3" customFormat="1" ht="18" customHeight="1" x14ac:dyDescent="0.25">
      <c r="A138" s="8">
        <f t="shared" si="2"/>
        <v>133</v>
      </c>
      <c r="B138" s="24">
        <v>2111542</v>
      </c>
      <c r="C138" s="9" t="s">
        <v>165</v>
      </c>
      <c r="D138" s="10">
        <v>1986</v>
      </c>
      <c r="E138" s="10" t="s">
        <v>3</v>
      </c>
      <c r="F138" s="10" t="s">
        <v>4</v>
      </c>
      <c r="G138" s="11" t="s">
        <v>849</v>
      </c>
      <c r="H138" s="11" t="s">
        <v>848</v>
      </c>
      <c r="I138" s="13" t="s">
        <v>811</v>
      </c>
      <c r="J138" s="13"/>
      <c r="K138" s="13"/>
      <c r="L138" s="13"/>
      <c r="M138" s="13"/>
      <c r="N138" s="13" t="s">
        <v>811</v>
      </c>
      <c r="O138" s="13" t="s">
        <v>811</v>
      </c>
      <c r="P138" s="13"/>
      <c r="Q138" s="13" t="s">
        <v>811</v>
      </c>
      <c r="R138" s="13" t="s">
        <v>811</v>
      </c>
      <c r="S138" s="13" t="s">
        <v>811</v>
      </c>
      <c r="T138" s="13" t="s">
        <v>811</v>
      </c>
      <c r="U138" s="13" t="s">
        <v>811</v>
      </c>
      <c r="V138" s="13" t="s">
        <v>811</v>
      </c>
      <c r="W138" s="13" t="s">
        <v>811</v>
      </c>
      <c r="X138" s="13" t="s">
        <v>811</v>
      </c>
      <c r="Y138" s="13"/>
      <c r="Z138" s="13"/>
      <c r="AA138" s="13" t="s">
        <v>811</v>
      </c>
      <c r="AB138" s="13" t="s">
        <v>811</v>
      </c>
      <c r="AC138" s="13" t="s">
        <v>811</v>
      </c>
      <c r="AD138" s="13" t="s">
        <v>811</v>
      </c>
      <c r="AE138" s="13"/>
      <c r="AF138" s="13"/>
      <c r="AG138" s="13"/>
      <c r="AH138" s="21">
        <v>757100</v>
      </c>
      <c r="AI138" s="12">
        <v>0</v>
      </c>
    </row>
    <row r="139" spans="1:35" s="3" customFormat="1" ht="18" customHeight="1" x14ac:dyDescent="0.25">
      <c r="A139" s="8">
        <f t="shared" si="2"/>
        <v>134</v>
      </c>
      <c r="B139" s="24">
        <v>2203652</v>
      </c>
      <c r="C139" s="9" t="s">
        <v>166</v>
      </c>
      <c r="D139" s="10">
        <v>1987</v>
      </c>
      <c r="E139" s="10" t="s">
        <v>3</v>
      </c>
      <c r="F139" s="10" t="s">
        <v>4</v>
      </c>
      <c r="G139" s="11" t="s">
        <v>853</v>
      </c>
      <c r="H139" s="11" t="s">
        <v>848</v>
      </c>
      <c r="I139" s="13" t="s">
        <v>811</v>
      </c>
      <c r="J139" s="13"/>
      <c r="K139" s="13"/>
      <c r="L139" s="13"/>
      <c r="M139" s="13"/>
      <c r="N139" s="13" t="s">
        <v>811</v>
      </c>
      <c r="O139" s="13" t="s">
        <v>811</v>
      </c>
      <c r="P139" s="13"/>
      <c r="Q139" s="13" t="s">
        <v>811</v>
      </c>
      <c r="R139" s="13" t="s">
        <v>811</v>
      </c>
      <c r="S139" s="13" t="s">
        <v>811</v>
      </c>
      <c r="T139" s="13" t="s">
        <v>811</v>
      </c>
      <c r="U139" s="13" t="s">
        <v>811</v>
      </c>
      <c r="V139" s="13" t="s">
        <v>811</v>
      </c>
      <c r="W139" s="13" t="s">
        <v>811</v>
      </c>
      <c r="X139" s="13" t="s">
        <v>811</v>
      </c>
      <c r="Y139" s="13"/>
      <c r="Z139" s="13"/>
      <c r="AA139" s="13" t="s">
        <v>811</v>
      </c>
      <c r="AB139" s="13" t="s">
        <v>811</v>
      </c>
      <c r="AC139" s="13" t="s">
        <v>811</v>
      </c>
      <c r="AD139" s="13" t="s">
        <v>811</v>
      </c>
      <c r="AE139" s="13"/>
      <c r="AF139" s="13"/>
      <c r="AG139" s="13"/>
      <c r="AH139" s="21">
        <v>757100</v>
      </c>
      <c r="AI139" s="12">
        <v>0</v>
      </c>
    </row>
    <row r="140" spans="1:35" s="3" customFormat="1" ht="18" customHeight="1" x14ac:dyDescent="0.25">
      <c r="A140" s="8">
        <f t="shared" si="2"/>
        <v>135</v>
      </c>
      <c r="B140" s="24">
        <v>22081487</v>
      </c>
      <c r="C140" s="9" t="s">
        <v>167</v>
      </c>
      <c r="D140" s="10">
        <v>1974</v>
      </c>
      <c r="E140" s="10" t="s">
        <v>5</v>
      </c>
      <c r="F140" s="10" t="s">
        <v>4</v>
      </c>
      <c r="G140" s="11" t="s">
        <v>849</v>
      </c>
      <c r="H140" s="11" t="s">
        <v>848</v>
      </c>
      <c r="I140" s="10" t="s">
        <v>811</v>
      </c>
      <c r="J140" s="10" t="s">
        <v>811</v>
      </c>
      <c r="K140" s="10" t="s">
        <v>811</v>
      </c>
      <c r="L140" s="10" t="s">
        <v>811</v>
      </c>
      <c r="M140" s="10" t="s">
        <v>811</v>
      </c>
      <c r="N140" s="10" t="s">
        <v>811</v>
      </c>
      <c r="O140" s="10" t="s">
        <v>811</v>
      </c>
      <c r="P140" s="10"/>
      <c r="Q140" s="10" t="s">
        <v>811</v>
      </c>
      <c r="R140" s="10" t="s">
        <v>811</v>
      </c>
      <c r="S140" s="10" t="s">
        <v>811</v>
      </c>
      <c r="T140" s="10" t="s">
        <v>811</v>
      </c>
      <c r="U140" s="10" t="s">
        <v>811</v>
      </c>
      <c r="V140" s="10" t="s">
        <v>811</v>
      </c>
      <c r="W140" s="10" t="s">
        <v>811</v>
      </c>
      <c r="X140" s="10" t="s">
        <v>811</v>
      </c>
      <c r="Y140" s="10"/>
      <c r="Z140" s="10"/>
      <c r="AA140" s="10"/>
      <c r="AB140" s="10" t="s">
        <v>811</v>
      </c>
      <c r="AC140" s="10" t="s">
        <v>811</v>
      </c>
      <c r="AD140" s="10" t="s">
        <v>811</v>
      </c>
      <c r="AE140" s="10"/>
      <c r="AF140" s="10"/>
      <c r="AG140" s="10"/>
      <c r="AH140" s="21">
        <v>916600</v>
      </c>
      <c r="AI140" s="12">
        <v>0</v>
      </c>
    </row>
    <row r="141" spans="1:35" s="3" customFormat="1" ht="18" customHeight="1" x14ac:dyDescent="0.25">
      <c r="A141" s="8">
        <f t="shared" si="2"/>
        <v>136</v>
      </c>
      <c r="B141" s="24">
        <v>1507080</v>
      </c>
      <c r="C141" s="9" t="s">
        <v>168</v>
      </c>
      <c r="D141" s="10">
        <v>1990</v>
      </c>
      <c r="E141" s="10" t="s">
        <v>3</v>
      </c>
      <c r="F141" s="10" t="s">
        <v>7</v>
      </c>
      <c r="G141" s="11" t="s">
        <v>851</v>
      </c>
      <c r="H141" s="11" t="s">
        <v>848</v>
      </c>
      <c r="I141" s="10" t="s">
        <v>811</v>
      </c>
      <c r="J141" s="10"/>
      <c r="K141" s="10"/>
      <c r="L141" s="10"/>
      <c r="M141" s="10"/>
      <c r="N141" s="10" t="s">
        <v>811</v>
      </c>
      <c r="O141" s="10" t="s">
        <v>811</v>
      </c>
      <c r="P141" s="10"/>
      <c r="Q141" s="10" t="s">
        <v>811</v>
      </c>
      <c r="R141" s="10" t="s">
        <v>811</v>
      </c>
      <c r="S141" s="10" t="s">
        <v>811</v>
      </c>
      <c r="T141" s="10" t="s">
        <v>811</v>
      </c>
      <c r="U141" s="10" t="s">
        <v>811</v>
      </c>
      <c r="V141" s="10" t="s">
        <v>811</v>
      </c>
      <c r="W141" s="10" t="s">
        <v>811</v>
      </c>
      <c r="X141" s="10" t="s">
        <v>811</v>
      </c>
      <c r="Y141" s="10"/>
      <c r="Z141" s="10"/>
      <c r="AA141" s="10" t="s">
        <v>811</v>
      </c>
      <c r="AB141" s="10"/>
      <c r="AC141" s="10"/>
      <c r="AD141" s="10"/>
      <c r="AE141" s="10"/>
      <c r="AF141" s="10"/>
      <c r="AG141" s="10"/>
      <c r="AH141" s="21">
        <v>585400</v>
      </c>
      <c r="AI141" s="12">
        <v>0</v>
      </c>
    </row>
    <row r="142" spans="1:35" s="3" customFormat="1" ht="18" customHeight="1" x14ac:dyDescent="0.25">
      <c r="A142" s="8">
        <f t="shared" si="2"/>
        <v>137</v>
      </c>
      <c r="B142" s="24">
        <v>22101895</v>
      </c>
      <c r="C142" s="9" t="s">
        <v>169</v>
      </c>
      <c r="D142" s="10">
        <v>1997</v>
      </c>
      <c r="E142" s="10" t="s">
        <v>5</v>
      </c>
      <c r="F142" s="10" t="s">
        <v>4</v>
      </c>
      <c r="G142" s="11" t="s">
        <v>849</v>
      </c>
      <c r="H142" s="11" t="s">
        <v>848</v>
      </c>
      <c r="I142" s="10" t="s">
        <v>811</v>
      </c>
      <c r="J142" s="10" t="s">
        <v>811</v>
      </c>
      <c r="K142" s="10" t="s">
        <v>811</v>
      </c>
      <c r="L142" s="10" t="s">
        <v>811</v>
      </c>
      <c r="M142" s="10" t="s">
        <v>811</v>
      </c>
      <c r="N142" s="10" t="s">
        <v>811</v>
      </c>
      <c r="O142" s="10" t="s">
        <v>811</v>
      </c>
      <c r="P142" s="10"/>
      <c r="Q142" s="10" t="s">
        <v>811</v>
      </c>
      <c r="R142" s="10" t="s">
        <v>811</v>
      </c>
      <c r="S142" s="10" t="s">
        <v>811</v>
      </c>
      <c r="T142" s="10" t="s">
        <v>811</v>
      </c>
      <c r="U142" s="10" t="s">
        <v>811</v>
      </c>
      <c r="V142" s="10" t="s">
        <v>811</v>
      </c>
      <c r="W142" s="10" t="s">
        <v>811</v>
      </c>
      <c r="X142" s="10" t="s">
        <v>811</v>
      </c>
      <c r="Y142" s="10"/>
      <c r="Z142" s="10"/>
      <c r="AA142" s="10"/>
      <c r="AB142" s="10" t="s">
        <v>811</v>
      </c>
      <c r="AC142" s="10" t="s">
        <v>811</v>
      </c>
      <c r="AD142" s="10" t="s">
        <v>811</v>
      </c>
      <c r="AE142" s="10"/>
      <c r="AF142" s="10"/>
      <c r="AG142" s="10"/>
      <c r="AH142" s="21">
        <v>916600</v>
      </c>
      <c r="AI142" s="12">
        <v>0</v>
      </c>
    </row>
    <row r="143" spans="1:35" s="3" customFormat="1" ht="18" customHeight="1" x14ac:dyDescent="0.25">
      <c r="A143" s="8">
        <f t="shared" si="2"/>
        <v>138</v>
      </c>
      <c r="B143" s="24">
        <v>2406980</v>
      </c>
      <c r="C143" s="9" t="s">
        <v>170</v>
      </c>
      <c r="D143" s="10">
        <v>1996</v>
      </c>
      <c r="E143" s="10" t="s">
        <v>3</v>
      </c>
      <c r="F143" s="14" t="s">
        <v>4</v>
      </c>
      <c r="G143" s="11" t="s">
        <v>849</v>
      </c>
      <c r="H143" s="11" t="s">
        <v>848</v>
      </c>
      <c r="I143" s="13" t="s">
        <v>811</v>
      </c>
      <c r="J143" s="13"/>
      <c r="K143" s="13"/>
      <c r="L143" s="13"/>
      <c r="M143" s="13"/>
      <c r="N143" s="13" t="s">
        <v>811</v>
      </c>
      <c r="O143" s="13" t="s">
        <v>811</v>
      </c>
      <c r="P143" s="13"/>
      <c r="Q143" s="13" t="s">
        <v>811</v>
      </c>
      <c r="R143" s="13" t="s">
        <v>811</v>
      </c>
      <c r="S143" s="13" t="s">
        <v>811</v>
      </c>
      <c r="T143" s="13" t="s">
        <v>811</v>
      </c>
      <c r="U143" s="13" t="s">
        <v>811</v>
      </c>
      <c r="V143" s="13" t="s">
        <v>811</v>
      </c>
      <c r="W143" s="13" t="s">
        <v>811</v>
      </c>
      <c r="X143" s="13" t="s">
        <v>811</v>
      </c>
      <c r="Y143" s="13"/>
      <c r="Z143" s="13"/>
      <c r="AA143" s="13" t="s">
        <v>811</v>
      </c>
      <c r="AB143" s="13" t="s">
        <v>811</v>
      </c>
      <c r="AC143" s="13" t="s">
        <v>811</v>
      </c>
      <c r="AD143" s="13" t="s">
        <v>811</v>
      </c>
      <c r="AE143" s="13"/>
      <c r="AF143" s="13"/>
      <c r="AG143" s="13"/>
      <c r="AH143" s="21">
        <v>757100</v>
      </c>
      <c r="AI143" s="12">
        <v>0</v>
      </c>
    </row>
    <row r="144" spans="1:35" s="3" customFormat="1" ht="18" customHeight="1" x14ac:dyDescent="0.25">
      <c r="A144" s="8">
        <f t="shared" si="2"/>
        <v>139</v>
      </c>
      <c r="B144" s="24">
        <v>1507096</v>
      </c>
      <c r="C144" s="9" t="s">
        <v>171</v>
      </c>
      <c r="D144" s="10">
        <v>1993</v>
      </c>
      <c r="E144" s="10" t="s">
        <v>3</v>
      </c>
      <c r="F144" s="10" t="s">
        <v>4</v>
      </c>
      <c r="G144" s="11" t="s">
        <v>853</v>
      </c>
      <c r="H144" s="11" t="s">
        <v>848</v>
      </c>
      <c r="I144" s="13" t="s">
        <v>811</v>
      </c>
      <c r="J144" s="13"/>
      <c r="K144" s="13"/>
      <c r="L144" s="13"/>
      <c r="M144" s="13"/>
      <c r="N144" s="13" t="s">
        <v>811</v>
      </c>
      <c r="O144" s="13" t="s">
        <v>811</v>
      </c>
      <c r="P144" s="13"/>
      <c r="Q144" s="13" t="s">
        <v>811</v>
      </c>
      <c r="R144" s="13" t="s">
        <v>811</v>
      </c>
      <c r="S144" s="13" t="s">
        <v>811</v>
      </c>
      <c r="T144" s="13" t="s">
        <v>811</v>
      </c>
      <c r="U144" s="13" t="s">
        <v>811</v>
      </c>
      <c r="V144" s="13" t="s">
        <v>811</v>
      </c>
      <c r="W144" s="13" t="s">
        <v>811</v>
      </c>
      <c r="X144" s="13" t="s">
        <v>811</v>
      </c>
      <c r="Y144" s="13"/>
      <c r="Z144" s="13"/>
      <c r="AA144" s="13" t="s">
        <v>811</v>
      </c>
      <c r="AB144" s="13" t="s">
        <v>811</v>
      </c>
      <c r="AC144" s="13" t="s">
        <v>811</v>
      </c>
      <c r="AD144" s="13" t="s">
        <v>811</v>
      </c>
      <c r="AE144" s="13"/>
      <c r="AF144" s="13"/>
      <c r="AG144" s="13"/>
      <c r="AH144" s="21">
        <v>757100</v>
      </c>
      <c r="AI144" s="12">
        <v>0</v>
      </c>
    </row>
    <row r="145" spans="1:35" s="3" customFormat="1" ht="18" customHeight="1" x14ac:dyDescent="0.25">
      <c r="A145" s="8">
        <f t="shared" si="2"/>
        <v>140</v>
      </c>
      <c r="B145" s="24">
        <v>2208586</v>
      </c>
      <c r="C145" s="9" t="s">
        <v>172</v>
      </c>
      <c r="D145" s="10">
        <v>1979</v>
      </c>
      <c r="E145" s="10" t="s">
        <v>5</v>
      </c>
      <c r="F145" s="10" t="s">
        <v>4</v>
      </c>
      <c r="G145" s="11" t="s">
        <v>849</v>
      </c>
      <c r="H145" s="11" t="s">
        <v>848</v>
      </c>
      <c r="I145" s="10" t="s">
        <v>811</v>
      </c>
      <c r="J145" s="10" t="s">
        <v>811</v>
      </c>
      <c r="K145" s="10" t="s">
        <v>811</v>
      </c>
      <c r="L145" s="10" t="s">
        <v>811</v>
      </c>
      <c r="M145" s="10" t="s">
        <v>811</v>
      </c>
      <c r="N145" s="10" t="s">
        <v>811</v>
      </c>
      <c r="O145" s="10" t="s">
        <v>811</v>
      </c>
      <c r="P145" s="10"/>
      <c r="Q145" s="10" t="s">
        <v>811</v>
      </c>
      <c r="R145" s="10" t="s">
        <v>811</v>
      </c>
      <c r="S145" s="10" t="s">
        <v>811</v>
      </c>
      <c r="T145" s="10" t="s">
        <v>811</v>
      </c>
      <c r="U145" s="10" t="s">
        <v>811</v>
      </c>
      <c r="V145" s="10" t="s">
        <v>811</v>
      </c>
      <c r="W145" s="10" t="s">
        <v>811</v>
      </c>
      <c r="X145" s="10" t="s">
        <v>811</v>
      </c>
      <c r="Y145" s="10"/>
      <c r="Z145" s="10"/>
      <c r="AA145" s="10"/>
      <c r="AB145" s="10" t="s">
        <v>811</v>
      </c>
      <c r="AC145" s="10" t="s">
        <v>811</v>
      </c>
      <c r="AD145" s="10" t="s">
        <v>811</v>
      </c>
      <c r="AE145" s="10"/>
      <c r="AF145" s="10"/>
      <c r="AG145" s="10"/>
      <c r="AH145" s="21">
        <v>916600</v>
      </c>
      <c r="AI145" s="12">
        <v>0</v>
      </c>
    </row>
    <row r="146" spans="1:35" s="3" customFormat="1" ht="18" customHeight="1" x14ac:dyDescent="0.25">
      <c r="A146" s="8">
        <f t="shared" si="2"/>
        <v>141</v>
      </c>
      <c r="B146" s="24">
        <v>2209772</v>
      </c>
      <c r="C146" s="9" t="s">
        <v>173</v>
      </c>
      <c r="D146" s="10">
        <v>1975</v>
      </c>
      <c r="E146" s="10" t="s">
        <v>3</v>
      </c>
      <c r="F146" s="10" t="s">
        <v>4</v>
      </c>
      <c r="G146" s="11" t="s">
        <v>849</v>
      </c>
      <c r="H146" s="11" t="s">
        <v>848</v>
      </c>
      <c r="I146" s="13" t="s">
        <v>811</v>
      </c>
      <c r="J146" s="13"/>
      <c r="K146" s="13"/>
      <c r="L146" s="13"/>
      <c r="M146" s="13"/>
      <c r="N146" s="13" t="s">
        <v>811</v>
      </c>
      <c r="O146" s="13" t="s">
        <v>811</v>
      </c>
      <c r="P146" s="13"/>
      <c r="Q146" s="13" t="s">
        <v>811</v>
      </c>
      <c r="R146" s="13" t="s">
        <v>811</v>
      </c>
      <c r="S146" s="13" t="s">
        <v>811</v>
      </c>
      <c r="T146" s="13" t="s">
        <v>811</v>
      </c>
      <c r="U146" s="13" t="s">
        <v>811</v>
      </c>
      <c r="V146" s="13" t="s">
        <v>811</v>
      </c>
      <c r="W146" s="13" t="s">
        <v>811</v>
      </c>
      <c r="X146" s="13" t="s">
        <v>811</v>
      </c>
      <c r="Y146" s="13"/>
      <c r="Z146" s="13"/>
      <c r="AA146" s="13" t="s">
        <v>811</v>
      </c>
      <c r="AB146" s="13" t="s">
        <v>811</v>
      </c>
      <c r="AC146" s="13" t="s">
        <v>811</v>
      </c>
      <c r="AD146" s="13" t="s">
        <v>811</v>
      </c>
      <c r="AE146" s="13"/>
      <c r="AF146" s="13"/>
      <c r="AG146" s="13"/>
      <c r="AH146" s="21">
        <v>757100</v>
      </c>
      <c r="AI146" s="12">
        <v>0</v>
      </c>
    </row>
    <row r="147" spans="1:35" s="3" customFormat="1" ht="18" customHeight="1" x14ac:dyDescent="0.25">
      <c r="A147" s="8">
        <f t="shared" si="2"/>
        <v>142</v>
      </c>
      <c r="B147" s="24">
        <v>904088</v>
      </c>
      <c r="C147" s="9" t="s">
        <v>174</v>
      </c>
      <c r="D147" s="10">
        <v>1992</v>
      </c>
      <c r="E147" s="10" t="s">
        <v>3</v>
      </c>
      <c r="F147" s="14" t="s">
        <v>4</v>
      </c>
      <c r="G147" s="11" t="s">
        <v>853</v>
      </c>
      <c r="H147" s="11" t="s">
        <v>848</v>
      </c>
      <c r="I147" s="13" t="s">
        <v>811</v>
      </c>
      <c r="J147" s="13"/>
      <c r="K147" s="13"/>
      <c r="L147" s="13"/>
      <c r="M147" s="13"/>
      <c r="N147" s="13" t="s">
        <v>811</v>
      </c>
      <c r="O147" s="13" t="s">
        <v>811</v>
      </c>
      <c r="P147" s="13"/>
      <c r="Q147" s="13" t="s">
        <v>811</v>
      </c>
      <c r="R147" s="13" t="s">
        <v>811</v>
      </c>
      <c r="S147" s="13" t="s">
        <v>811</v>
      </c>
      <c r="T147" s="13" t="s">
        <v>811</v>
      </c>
      <c r="U147" s="13" t="s">
        <v>811</v>
      </c>
      <c r="V147" s="13" t="s">
        <v>811</v>
      </c>
      <c r="W147" s="13" t="s">
        <v>811</v>
      </c>
      <c r="X147" s="13" t="s">
        <v>811</v>
      </c>
      <c r="Y147" s="13"/>
      <c r="Z147" s="13"/>
      <c r="AA147" s="13" t="s">
        <v>811</v>
      </c>
      <c r="AB147" s="13" t="s">
        <v>811</v>
      </c>
      <c r="AC147" s="13" t="s">
        <v>811</v>
      </c>
      <c r="AD147" s="13" t="s">
        <v>811</v>
      </c>
      <c r="AE147" s="13"/>
      <c r="AF147" s="13"/>
      <c r="AG147" s="13"/>
      <c r="AH147" s="21">
        <v>757100</v>
      </c>
      <c r="AI147" s="12">
        <v>0</v>
      </c>
    </row>
    <row r="148" spans="1:35" s="3" customFormat="1" ht="18" customHeight="1" x14ac:dyDescent="0.25">
      <c r="A148" s="8">
        <f t="shared" si="2"/>
        <v>143</v>
      </c>
      <c r="B148" s="24">
        <v>22081493</v>
      </c>
      <c r="C148" s="9" t="s">
        <v>175</v>
      </c>
      <c r="D148" s="10">
        <v>1986</v>
      </c>
      <c r="E148" s="10" t="s">
        <v>5</v>
      </c>
      <c r="F148" s="10" t="s">
        <v>4</v>
      </c>
      <c r="G148" s="11" t="s">
        <v>849</v>
      </c>
      <c r="H148" s="11" t="s">
        <v>848</v>
      </c>
      <c r="I148" s="10" t="s">
        <v>811</v>
      </c>
      <c r="J148" s="10" t="s">
        <v>811</v>
      </c>
      <c r="K148" s="10" t="s">
        <v>811</v>
      </c>
      <c r="L148" s="10"/>
      <c r="M148" s="10" t="s">
        <v>811</v>
      </c>
      <c r="N148" s="10" t="s">
        <v>811</v>
      </c>
      <c r="O148" s="10" t="s">
        <v>811</v>
      </c>
      <c r="P148" s="10"/>
      <c r="Q148" s="10" t="s">
        <v>811</v>
      </c>
      <c r="R148" s="10" t="s">
        <v>811</v>
      </c>
      <c r="S148" s="10" t="s">
        <v>811</v>
      </c>
      <c r="T148" s="10" t="s">
        <v>811</v>
      </c>
      <c r="U148" s="10" t="s">
        <v>811</v>
      </c>
      <c r="V148" s="10" t="s">
        <v>811</v>
      </c>
      <c r="W148" s="10" t="s">
        <v>811</v>
      </c>
      <c r="X148" s="10" t="s">
        <v>811</v>
      </c>
      <c r="Y148" s="10"/>
      <c r="Z148" s="10"/>
      <c r="AA148" s="10"/>
      <c r="AB148" s="10" t="s">
        <v>811</v>
      </c>
      <c r="AC148" s="10" t="s">
        <v>811</v>
      </c>
      <c r="AD148" s="10" t="s">
        <v>811</v>
      </c>
      <c r="AE148" s="10"/>
      <c r="AF148" s="10"/>
      <c r="AG148" s="10"/>
      <c r="AH148" s="21">
        <v>811600</v>
      </c>
      <c r="AI148" s="15" t="s">
        <v>771</v>
      </c>
    </row>
    <row r="149" spans="1:35" s="3" customFormat="1" ht="18" customHeight="1" x14ac:dyDescent="0.25">
      <c r="A149" s="8">
        <f t="shared" si="2"/>
        <v>144</v>
      </c>
      <c r="B149" s="24">
        <v>2406203</v>
      </c>
      <c r="C149" s="9" t="s">
        <v>176</v>
      </c>
      <c r="D149" s="10">
        <v>1987</v>
      </c>
      <c r="E149" s="10" t="s">
        <v>3</v>
      </c>
      <c r="F149" s="10" t="s">
        <v>4</v>
      </c>
      <c r="G149" s="11" t="s">
        <v>849</v>
      </c>
      <c r="H149" s="11" t="s">
        <v>848</v>
      </c>
      <c r="I149" s="13" t="s">
        <v>811</v>
      </c>
      <c r="J149" s="13"/>
      <c r="K149" s="13"/>
      <c r="L149" s="13"/>
      <c r="M149" s="13"/>
      <c r="N149" s="13" t="s">
        <v>811</v>
      </c>
      <c r="O149" s="13" t="s">
        <v>811</v>
      </c>
      <c r="P149" s="13"/>
      <c r="Q149" s="13" t="s">
        <v>811</v>
      </c>
      <c r="R149" s="13" t="s">
        <v>811</v>
      </c>
      <c r="S149" s="13" t="s">
        <v>811</v>
      </c>
      <c r="T149" s="13" t="s">
        <v>811</v>
      </c>
      <c r="U149" s="13" t="s">
        <v>811</v>
      </c>
      <c r="V149" s="13" t="s">
        <v>811</v>
      </c>
      <c r="W149" s="13" t="s">
        <v>811</v>
      </c>
      <c r="X149" s="13" t="s">
        <v>811</v>
      </c>
      <c r="Y149" s="13"/>
      <c r="Z149" s="13"/>
      <c r="AA149" s="13" t="s">
        <v>811</v>
      </c>
      <c r="AB149" s="13" t="s">
        <v>811</v>
      </c>
      <c r="AC149" s="13" t="s">
        <v>811</v>
      </c>
      <c r="AD149" s="13" t="s">
        <v>811</v>
      </c>
      <c r="AE149" s="13"/>
      <c r="AF149" s="13"/>
      <c r="AG149" s="13"/>
      <c r="AH149" s="21">
        <v>757100</v>
      </c>
      <c r="AI149" s="12">
        <v>0</v>
      </c>
    </row>
    <row r="150" spans="1:35" s="3" customFormat="1" ht="18" customHeight="1" x14ac:dyDescent="0.25">
      <c r="A150" s="8">
        <f t="shared" si="2"/>
        <v>145</v>
      </c>
      <c r="B150" s="24">
        <v>2208991</v>
      </c>
      <c r="C150" s="9" t="s">
        <v>177</v>
      </c>
      <c r="D150" s="10">
        <v>1979</v>
      </c>
      <c r="E150" s="10" t="s">
        <v>5</v>
      </c>
      <c r="F150" s="10" t="s">
        <v>4</v>
      </c>
      <c r="G150" s="11" t="s">
        <v>849</v>
      </c>
      <c r="H150" s="11" t="s">
        <v>848</v>
      </c>
      <c r="I150" s="10" t="s">
        <v>811</v>
      </c>
      <c r="J150" s="10" t="s">
        <v>811</v>
      </c>
      <c r="K150" s="10" t="s">
        <v>811</v>
      </c>
      <c r="L150" s="10" t="s">
        <v>811</v>
      </c>
      <c r="M150" s="10" t="s">
        <v>811</v>
      </c>
      <c r="N150" s="10" t="s">
        <v>811</v>
      </c>
      <c r="O150" s="10" t="s">
        <v>811</v>
      </c>
      <c r="P150" s="10"/>
      <c r="Q150" s="10" t="s">
        <v>811</v>
      </c>
      <c r="R150" s="10" t="s">
        <v>811</v>
      </c>
      <c r="S150" s="10" t="s">
        <v>811</v>
      </c>
      <c r="T150" s="10" t="s">
        <v>811</v>
      </c>
      <c r="U150" s="10" t="s">
        <v>811</v>
      </c>
      <c r="V150" s="10" t="s">
        <v>811</v>
      </c>
      <c r="W150" s="10" t="s">
        <v>811</v>
      </c>
      <c r="X150" s="10" t="s">
        <v>811</v>
      </c>
      <c r="Y150" s="10"/>
      <c r="Z150" s="10"/>
      <c r="AA150" s="10"/>
      <c r="AB150" s="10" t="s">
        <v>811</v>
      </c>
      <c r="AC150" s="10" t="s">
        <v>811</v>
      </c>
      <c r="AD150" s="10" t="s">
        <v>811</v>
      </c>
      <c r="AE150" s="10"/>
      <c r="AF150" s="10"/>
      <c r="AG150" s="10"/>
      <c r="AH150" s="21">
        <v>916600</v>
      </c>
      <c r="AI150" s="12">
        <v>0</v>
      </c>
    </row>
    <row r="151" spans="1:35" s="3" customFormat="1" ht="18" customHeight="1" x14ac:dyDescent="0.25">
      <c r="A151" s="8">
        <f t="shared" si="2"/>
        <v>146</v>
      </c>
      <c r="B151" s="24">
        <v>908228</v>
      </c>
      <c r="C151" s="9" t="s">
        <v>178</v>
      </c>
      <c r="D151" s="10">
        <v>1985</v>
      </c>
      <c r="E151" s="10" t="s">
        <v>5</v>
      </c>
      <c r="F151" s="14" t="s">
        <v>6</v>
      </c>
      <c r="G151" s="11" t="s">
        <v>852</v>
      </c>
      <c r="H151" s="11" t="s">
        <v>848</v>
      </c>
      <c r="I151" s="10" t="s">
        <v>811</v>
      </c>
      <c r="J151" s="10" t="s">
        <v>811</v>
      </c>
      <c r="K151" s="10" t="s">
        <v>811</v>
      </c>
      <c r="L151" s="10" t="s">
        <v>811</v>
      </c>
      <c r="M151" s="10" t="s">
        <v>811</v>
      </c>
      <c r="N151" s="10" t="s">
        <v>811</v>
      </c>
      <c r="O151" s="10" t="s">
        <v>811</v>
      </c>
      <c r="P151" s="10"/>
      <c r="Q151" s="10" t="s">
        <v>811</v>
      </c>
      <c r="R151" s="10" t="s">
        <v>811</v>
      </c>
      <c r="S151" s="10" t="s">
        <v>811</v>
      </c>
      <c r="T151" s="10" t="s">
        <v>811</v>
      </c>
      <c r="U151" s="10" t="s">
        <v>811</v>
      </c>
      <c r="V151" s="10" t="s">
        <v>811</v>
      </c>
      <c r="W151" s="10" t="s">
        <v>811</v>
      </c>
      <c r="X151" s="10" t="s">
        <v>811</v>
      </c>
      <c r="Y151" s="10"/>
      <c r="Z151" s="10"/>
      <c r="AA151" s="10"/>
      <c r="AB151" s="10"/>
      <c r="AC151" s="10"/>
      <c r="AD151" s="10"/>
      <c r="AE151" s="10" t="s">
        <v>811</v>
      </c>
      <c r="AF151" s="10" t="s">
        <v>811</v>
      </c>
      <c r="AG151" s="10"/>
      <c r="AH151" s="21">
        <v>904900</v>
      </c>
      <c r="AI151" s="12">
        <v>0</v>
      </c>
    </row>
    <row r="152" spans="1:35" s="3" customFormat="1" ht="18" customHeight="1" x14ac:dyDescent="0.25">
      <c r="A152" s="8">
        <f t="shared" si="2"/>
        <v>147</v>
      </c>
      <c r="B152" s="24">
        <v>2208992</v>
      </c>
      <c r="C152" s="9" t="s">
        <v>179</v>
      </c>
      <c r="D152" s="10">
        <v>1982</v>
      </c>
      <c r="E152" s="10" t="s">
        <v>5</v>
      </c>
      <c r="F152" s="14" t="s">
        <v>4</v>
      </c>
      <c r="G152" s="11" t="s">
        <v>849</v>
      </c>
      <c r="H152" s="11" t="s">
        <v>848</v>
      </c>
      <c r="I152" s="10" t="s">
        <v>811</v>
      </c>
      <c r="J152" s="10" t="s">
        <v>811</v>
      </c>
      <c r="K152" s="10" t="s">
        <v>811</v>
      </c>
      <c r="L152" s="10" t="s">
        <v>811</v>
      </c>
      <c r="M152" s="10" t="s">
        <v>811</v>
      </c>
      <c r="N152" s="10" t="s">
        <v>811</v>
      </c>
      <c r="O152" s="10" t="s">
        <v>811</v>
      </c>
      <c r="P152" s="10"/>
      <c r="Q152" s="10" t="s">
        <v>811</v>
      </c>
      <c r="R152" s="10" t="s">
        <v>811</v>
      </c>
      <c r="S152" s="10" t="s">
        <v>811</v>
      </c>
      <c r="T152" s="10" t="s">
        <v>811</v>
      </c>
      <c r="U152" s="10" t="s">
        <v>811</v>
      </c>
      <c r="V152" s="10" t="s">
        <v>811</v>
      </c>
      <c r="W152" s="10" t="s">
        <v>811</v>
      </c>
      <c r="X152" s="10" t="s">
        <v>811</v>
      </c>
      <c r="Y152" s="10"/>
      <c r="Z152" s="10"/>
      <c r="AA152" s="10"/>
      <c r="AB152" s="10" t="s">
        <v>811</v>
      </c>
      <c r="AC152" s="10" t="s">
        <v>811</v>
      </c>
      <c r="AD152" s="10" t="s">
        <v>811</v>
      </c>
      <c r="AE152" s="10"/>
      <c r="AF152" s="10"/>
      <c r="AG152" s="10"/>
      <c r="AH152" s="21">
        <v>916600</v>
      </c>
      <c r="AI152" s="12">
        <v>0</v>
      </c>
    </row>
    <row r="153" spans="1:35" s="3" customFormat="1" ht="18" customHeight="1" x14ac:dyDescent="0.25">
      <c r="A153" s="8">
        <f t="shared" si="2"/>
        <v>148</v>
      </c>
      <c r="B153" s="24">
        <v>22061137</v>
      </c>
      <c r="C153" s="9" t="s">
        <v>180</v>
      </c>
      <c r="D153" s="10">
        <v>1968</v>
      </c>
      <c r="E153" s="10" t="s">
        <v>3</v>
      </c>
      <c r="F153" s="14" t="s">
        <v>4</v>
      </c>
      <c r="G153" s="11" t="s">
        <v>853</v>
      </c>
      <c r="H153" s="11" t="s">
        <v>848</v>
      </c>
      <c r="I153" s="13" t="s">
        <v>811</v>
      </c>
      <c r="J153" s="13"/>
      <c r="K153" s="13"/>
      <c r="L153" s="13"/>
      <c r="M153" s="13"/>
      <c r="N153" s="13" t="s">
        <v>811</v>
      </c>
      <c r="O153" s="13" t="s">
        <v>811</v>
      </c>
      <c r="P153" s="13"/>
      <c r="Q153" s="13" t="s">
        <v>811</v>
      </c>
      <c r="R153" s="13" t="s">
        <v>811</v>
      </c>
      <c r="S153" s="13" t="s">
        <v>811</v>
      </c>
      <c r="T153" s="13" t="s">
        <v>811</v>
      </c>
      <c r="U153" s="13" t="s">
        <v>811</v>
      </c>
      <c r="V153" s="13" t="s">
        <v>811</v>
      </c>
      <c r="W153" s="13" t="s">
        <v>811</v>
      </c>
      <c r="X153" s="13" t="s">
        <v>811</v>
      </c>
      <c r="Y153" s="13"/>
      <c r="Z153" s="13"/>
      <c r="AA153" s="13" t="s">
        <v>811</v>
      </c>
      <c r="AB153" s="13" t="s">
        <v>811</v>
      </c>
      <c r="AC153" s="13" t="s">
        <v>811</v>
      </c>
      <c r="AD153" s="13" t="s">
        <v>811</v>
      </c>
      <c r="AE153" s="13"/>
      <c r="AF153" s="13"/>
      <c r="AG153" s="13"/>
      <c r="AH153" s="21">
        <v>757100</v>
      </c>
      <c r="AI153" s="12">
        <v>0</v>
      </c>
    </row>
    <row r="154" spans="1:35" s="3" customFormat="1" ht="18" customHeight="1" x14ac:dyDescent="0.25">
      <c r="A154" s="8">
        <f t="shared" si="2"/>
        <v>149</v>
      </c>
      <c r="B154" s="24">
        <v>2406201</v>
      </c>
      <c r="C154" s="9" t="s">
        <v>181</v>
      </c>
      <c r="D154" s="10">
        <v>1987</v>
      </c>
      <c r="E154" s="10" t="s">
        <v>3</v>
      </c>
      <c r="F154" s="14" t="s">
        <v>4</v>
      </c>
      <c r="G154" s="11" t="s">
        <v>849</v>
      </c>
      <c r="H154" s="11" t="s">
        <v>848</v>
      </c>
      <c r="I154" s="13" t="s">
        <v>811</v>
      </c>
      <c r="J154" s="13"/>
      <c r="K154" s="13"/>
      <c r="L154" s="13"/>
      <c r="M154" s="13"/>
      <c r="N154" s="13" t="s">
        <v>811</v>
      </c>
      <c r="O154" s="13" t="s">
        <v>811</v>
      </c>
      <c r="P154" s="13"/>
      <c r="Q154" s="13" t="s">
        <v>811</v>
      </c>
      <c r="R154" s="13" t="s">
        <v>811</v>
      </c>
      <c r="S154" s="13" t="s">
        <v>811</v>
      </c>
      <c r="T154" s="13" t="s">
        <v>811</v>
      </c>
      <c r="U154" s="13" t="s">
        <v>811</v>
      </c>
      <c r="V154" s="13" t="s">
        <v>811</v>
      </c>
      <c r="W154" s="13" t="s">
        <v>811</v>
      </c>
      <c r="X154" s="13" t="s">
        <v>811</v>
      </c>
      <c r="Y154" s="13"/>
      <c r="Z154" s="13"/>
      <c r="AA154" s="13" t="s">
        <v>811</v>
      </c>
      <c r="AB154" s="13" t="s">
        <v>811</v>
      </c>
      <c r="AC154" s="13" t="s">
        <v>811</v>
      </c>
      <c r="AD154" s="13" t="s">
        <v>811</v>
      </c>
      <c r="AE154" s="13"/>
      <c r="AF154" s="13"/>
      <c r="AG154" s="13"/>
      <c r="AH154" s="21">
        <v>757100</v>
      </c>
      <c r="AI154" s="12">
        <v>0</v>
      </c>
    </row>
    <row r="155" spans="1:35" s="3" customFormat="1" ht="18" customHeight="1" x14ac:dyDescent="0.25">
      <c r="A155" s="8">
        <f t="shared" si="2"/>
        <v>150</v>
      </c>
      <c r="B155" s="24">
        <v>2105692</v>
      </c>
      <c r="C155" s="9" t="s">
        <v>182</v>
      </c>
      <c r="D155" s="10">
        <v>1989</v>
      </c>
      <c r="E155" s="10" t="s">
        <v>5</v>
      </c>
      <c r="F155" s="14" t="s">
        <v>4</v>
      </c>
      <c r="G155" s="11" t="s">
        <v>849</v>
      </c>
      <c r="H155" s="11" t="s">
        <v>848</v>
      </c>
      <c r="I155" s="10" t="s">
        <v>811</v>
      </c>
      <c r="J155" s="10" t="s">
        <v>811</v>
      </c>
      <c r="K155" s="10" t="s">
        <v>811</v>
      </c>
      <c r="L155" s="10" t="s">
        <v>811</v>
      </c>
      <c r="M155" s="10" t="s">
        <v>811</v>
      </c>
      <c r="N155" s="10" t="s">
        <v>811</v>
      </c>
      <c r="O155" s="10" t="s">
        <v>811</v>
      </c>
      <c r="P155" s="10"/>
      <c r="Q155" s="10" t="s">
        <v>811</v>
      </c>
      <c r="R155" s="10" t="s">
        <v>811</v>
      </c>
      <c r="S155" s="10" t="s">
        <v>811</v>
      </c>
      <c r="T155" s="10" t="s">
        <v>811</v>
      </c>
      <c r="U155" s="10" t="s">
        <v>811</v>
      </c>
      <c r="V155" s="10" t="s">
        <v>811</v>
      </c>
      <c r="W155" s="10" t="s">
        <v>811</v>
      </c>
      <c r="X155" s="10" t="s">
        <v>811</v>
      </c>
      <c r="Y155" s="10"/>
      <c r="Z155" s="10"/>
      <c r="AA155" s="10"/>
      <c r="AB155" s="10" t="s">
        <v>811</v>
      </c>
      <c r="AC155" s="10" t="s">
        <v>811</v>
      </c>
      <c r="AD155" s="10" t="s">
        <v>811</v>
      </c>
      <c r="AE155" s="10"/>
      <c r="AF155" s="10"/>
      <c r="AG155" s="10"/>
      <c r="AH155" s="21">
        <v>916600</v>
      </c>
      <c r="AI155" s="12">
        <v>0</v>
      </c>
    </row>
    <row r="156" spans="1:35" s="3" customFormat="1" ht="18" customHeight="1" x14ac:dyDescent="0.25">
      <c r="A156" s="8">
        <f t="shared" si="2"/>
        <v>151</v>
      </c>
      <c r="B156" s="24">
        <v>2406188</v>
      </c>
      <c r="C156" s="9" t="s">
        <v>183</v>
      </c>
      <c r="D156" s="10">
        <v>2001</v>
      </c>
      <c r="E156" s="10" t="s">
        <v>3</v>
      </c>
      <c r="F156" s="14" t="s">
        <v>4</v>
      </c>
      <c r="G156" s="11" t="s">
        <v>849</v>
      </c>
      <c r="H156" s="11" t="s">
        <v>848</v>
      </c>
      <c r="I156" s="13" t="s">
        <v>811</v>
      </c>
      <c r="J156" s="13"/>
      <c r="K156" s="13"/>
      <c r="L156" s="13"/>
      <c r="M156" s="13"/>
      <c r="N156" s="13" t="s">
        <v>811</v>
      </c>
      <c r="O156" s="13" t="s">
        <v>811</v>
      </c>
      <c r="P156" s="13"/>
      <c r="Q156" s="13" t="s">
        <v>811</v>
      </c>
      <c r="R156" s="13" t="s">
        <v>811</v>
      </c>
      <c r="S156" s="13" t="s">
        <v>811</v>
      </c>
      <c r="T156" s="13" t="s">
        <v>811</v>
      </c>
      <c r="U156" s="13" t="s">
        <v>811</v>
      </c>
      <c r="V156" s="13" t="s">
        <v>811</v>
      </c>
      <c r="W156" s="13" t="s">
        <v>811</v>
      </c>
      <c r="X156" s="13" t="s">
        <v>811</v>
      </c>
      <c r="Y156" s="13"/>
      <c r="Z156" s="13"/>
      <c r="AA156" s="13" t="s">
        <v>811</v>
      </c>
      <c r="AB156" s="13" t="s">
        <v>811</v>
      </c>
      <c r="AC156" s="13" t="s">
        <v>811</v>
      </c>
      <c r="AD156" s="13" t="s">
        <v>811</v>
      </c>
      <c r="AE156" s="13"/>
      <c r="AF156" s="13"/>
      <c r="AG156" s="13"/>
      <c r="AH156" s="21">
        <v>757100</v>
      </c>
      <c r="AI156" s="12">
        <v>0</v>
      </c>
    </row>
    <row r="157" spans="1:35" s="3" customFormat="1" ht="18" customHeight="1" x14ac:dyDescent="0.25">
      <c r="A157" s="8">
        <f t="shared" si="2"/>
        <v>152</v>
      </c>
      <c r="B157" s="24">
        <v>24031032</v>
      </c>
      <c r="C157" s="9" t="s">
        <v>36</v>
      </c>
      <c r="D157" s="10">
        <v>1993</v>
      </c>
      <c r="E157" s="10" t="s">
        <v>5</v>
      </c>
      <c r="F157" s="14" t="s">
        <v>4</v>
      </c>
      <c r="G157" s="11" t="s">
        <v>849</v>
      </c>
      <c r="H157" s="11" t="s">
        <v>848</v>
      </c>
      <c r="I157" s="10" t="s">
        <v>811</v>
      </c>
      <c r="J157" s="10" t="s">
        <v>811</v>
      </c>
      <c r="K157" s="10" t="s">
        <v>811</v>
      </c>
      <c r="L157" s="10"/>
      <c r="M157" s="10" t="s">
        <v>811</v>
      </c>
      <c r="N157" s="10" t="s">
        <v>811</v>
      </c>
      <c r="O157" s="10" t="s">
        <v>811</v>
      </c>
      <c r="P157" s="10"/>
      <c r="Q157" s="10" t="s">
        <v>811</v>
      </c>
      <c r="R157" s="10" t="s">
        <v>811</v>
      </c>
      <c r="S157" s="10" t="s">
        <v>811</v>
      </c>
      <c r="T157" s="10" t="s">
        <v>811</v>
      </c>
      <c r="U157" s="10" t="s">
        <v>811</v>
      </c>
      <c r="V157" s="10" t="s">
        <v>811</v>
      </c>
      <c r="W157" s="10" t="s">
        <v>811</v>
      </c>
      <c r="X157" s="10" t="s">
        <v>811</v>
      </c>
      <c r="Y157" s="10"/>
      <c r="Z157" s="10"/>
      <c r="AA157" s="10"/>
      <c r="AB157" s="10" t="s">
        <v>811</v>
      </c>
      <c r="AC157" s="10" t="s">
        <v>811</v>
      </c>
      <c r="AD157" s="10" t="s">
        <v>811</v>
      </c>
      <c r="AE157" s="10"/>
      <c r="AF157" s="10"/>
      <c r="AG157" s="10"/>
      <c r="AH157" s="21">
        <v>811600</v>
      </c>
      <c r="AI157" s="15" t="s">
        <v>771</v>
      </c>
    </row>
    <row r="158" spans="1:35" s="3" customFormat="1" ht="18" customHeight="1" x14ac:dyDescent="0.25">
      <c r="A158" s="8">
        <f t="shared" si="2"/>
        <v>153</v>
      </c>
      <c r="B158" s="24">
        <v>24061013</v>
      </c>
      <c r="C158" s="9" t="s">
        <v>184</v>
      </c>
      <c r="D158" s="10">
        <v>1992</v>
      </c>
      <c r="E158" s="10" t="s">
        <v>3</v>
      </c>
      <c r="F158" s="14" t="s">
        <v>4</v>
      </c>
      <c r="G158" s="11" t="s">
        <v>849</v>
      </c>
      <c r="H158" s="11" t="s">
        <v>848</v>
      </c>
      <c r="I158" s="13" t="s">
        <v>811</v>
      </c>
      <c r="J158" s="13"/>
      <c r="K158" s="13"/>
      <c r="L158" s="13"/>
      <c r="M158" s="13"/>
      <c r="N158" s="13" t="s">
        <v>811</v>
      </c>
      <c r="O158" s="13" t="s">
        <v>811</v>
      </c>
      <c r="P158" s="13"/>
      <c r="Q158" s="13" t="s">
        <v>811</v>
      </c>
      <c r="R158" s="13" t="s">
        <v>811</v>
      </c>
      <c r="S158" s="13" t="s">
        <v>811</v>
      </c>
      <c r="T158" s="13" t="s">
        <v>811</v>
      </c>
      <c r="U158" s="13" t="s">
        <v>811</v>
      </c>
      <c r="V158" s="13" t="s">
        <v>811</v>
      </c>
      <c r="W158" s="13" t="s">
        <v>811</v>
      </c>
      <c r="X158" s="13" t="s">
        <v>811</v>
      </c>
      <c r="Y158" s="13"/>
      <c r="Z158" s="13"/>
      <c r="AA158" s="13" t="s">
        <v>811</v>
      </c>
      <c r="AB158" s="13" t="s">
        <v>811</v>
      </c>
      <c r="AC158" s="13" t="s">
        <v>811</v>
      </c>
      <c r="AD158" s="13" t="s">
        <v>811</v>
      </c>
      <c r="AE158" s="13"/>
      <c r="AF158" s="13"/>
      <c r="AG158" s="13"/>
      <c r="AH158" s="21">
        <v>757100</v>
      </c>
      <c r="AI158" s="12">
        <v>0</v>
      </c>
    </row>
    <row r="159" spans="1:35" s="3" customFormat="1" ht="18" customHeight="1" x14ac:dyDescent="0.25">
      <c r="A159" s="8">
        <f t="shared" si="2"/>
        <v>154</v>
      </c>
      <c r="B159" s="24">
        <v>2210716</v>
      </c>
      <c r="C159" s="9" t="s">
        <v>185</v>
      </c>
      <c r="D159" s="10">
        <v>1977</v>
      </c>
      <c r="E159" s="10" t="s">
        <v>3</v>
      </c>
      <c r="F159" s="14" t="s">
        <v>4</v>
      </c>
      <c r="G159" s="11" t="s">
        <v>849</v>
      </c>
      <c r="H159" s="11" t="s">
        <v>848</v>
      </c>
      <c r="I159" s="13" t="s">
        <v>811</v>
      </c>
      <c r="J159" s="13"/>
      <c r="K159" s="13"/>
      <c r="L159" s="13"/>
      <c r="M159" s="13"/>
      <c r="N159" s="13" t="s">
        <v>811</v>
      </c>
      <c r="O159" s="13" t="s">
        <v>811</v>
      </c>
      <c r="P159" s="13"/>
      <c r="Q159" s="13" t="s">
        <v>811</v>
      </c>
      <c r="R159" s="13" t="s">
        <v>811</v>
      </c>
      <c r="S159" s="13" t="s">
        <v>811</v>
      </c>
      <c r="T159" s="13" t="s">
        <v>811</v>
      </c>
      <c r="U159" s="13" t="s">
        <v>811</v>
      </c>
      <c r="V159" s="13" t="s">
        <v>811</v>
      </c>
      <c r="W159" s="13" t="s">
        <v>811</v>
      </c>
      <c r="X159" s="13" t="s">
        <v>811</v>
      </c>
      <c r="Y159" s="13"/>
      <c r="Z159" s="13"/>
      <c r="AA159" s="13" t="s">
        <v>811</v>
      </c>
      <c r="AB159" s="13" t="s">
        <v>811</v>
      </c>
      <c r="AC159" s="13" t="s">
        <v>811</v>
      </c>
      <c r="AD159" s="13" t="s">
        <v>811</v>
      </c>
      <c r="AE159" s="13"/>
      <c r="AF159" s="13"/>
      <c r="AG159" s="13"/>
      <c r="AH159" s="21">
        <v>757100</v>
      </c>
      <c r="AI159" s="12">
        <v>0</v>
      </c>
    </row>
    <row r="160" spans="1:35" s="3" customFormat="1" ht="18" customHeight="1" x14ac:dyDescent="0.25">
      <c r="A160" s="8">
        <f t="shared" si="2"/>
        <v>155</v>
      </c>
      <c r="B160" s="24">
        <v>2406982</v>
      </c>
      <c r="C160" s="9" t="s">
        <v>186</v>
      </c>
      <c r="D160" s="10">
        <v>2001</v>
      </c>
      <c r="E160" s="10" t="s">
        <v>3</v>
      </c>
      <c r="F160" s="14" t="s">
        <v>4</v>
      </c>
      <c r="G160" s="11" t="s">
        <v>849</v>
      </c>
      <c r="H160" s="11" t="s">
        <v>848</v>
      </c>
      <c r="I160" s="13" t="s">
        <v>811</v>
      </c>
      <c r="J160" s="13"/>
      <c r="K160" s="13"/>
      <c r="L160" s="13"/>
      <c r="M160" s="13"/>
      <c r="N160" s="13" t="s">
        <v>811</v>
      </c>
      <c r="O160" s="13" t="s">
        <v>811</v>
      </c>
      <c r="P160" s="13"/>
      <c r="Q160" s="13" t="s">
        <v>811</v>
      </c>
      <c r="R160" s="13" t="s">
        <v>811</v>
      </c>
      <c r="S160" s="13" t="s">
        <v>811</v>
      </c>
      <c r="T160" s="13" t="s">
        <v>811</v>
      </c>
      <c r="U160" s="13" t="s">
        <v>811</v>
      </c>
      <c r="V160" s="13" t="s">
        <v>811</v>
      </c>
      <c r="W160" s="13" t="s">
        <v>811</v>
      </c>
      <c r="X160" s="13" t="s">
        <v>811</v>
      </c>
      <c r="Y160" s="13"/>
      <c r="Z160" s="13"/>
      <c r="AA160" s="13" t="s">
        <v>811</v>
      </c>
      <c r="AB160" s="13" t="s">
        <v>811</v>
      </c>
      <c r="AC160" s="13" t="s">
        <v>811</v>
      </c>
      <c r="AD160" s="13" t="s">
        <v>811</v>
      </c>
      <c r="AE160" s="13"/>
      <c r="AF160" s="13"/>
      <c r="AG160" s="13"/>
      <c r="AH160" s="21">
        <v>757100</v>
      </c>
      <c r="AI160" s="12">
        <v>0</v>
      </c>
    </row>
    <row r="161" spans="1:35" s="3" customFormat="1" ht="18" customHeight="1" x14ac:dyDescent="0.25">
      <c r="A161" s="8">
        <f t="shared" si="2"/>
        <v>156</v>
      </c>
      <c r="B161" s="24">
        <v>24061721</v>
      </c>
      <c r="C161" s="9" t="s">
        <v>187</v>
      </c>
      <c r="D161" s="10">
        <v>1993</v>
      </c>
      <c r="E161" s="10" t="s">
        <v>3</v>
      </c>
      <c r="F161" s="14" t="s">
        <v>4</v>
      </c>
      <c r="G161" s="11" t="s">
        <v>849</v>
      </c>
      <c r="H161" s="11" t="s">
        <v>848</v>
      </c>
      <c r="I161" s="13" t="s">
        <v>811</v>
      </c>
      <c r="J161" s="13"/>
      <c r="K161" s="13"/>
      <c r="L161" s="13"/>
      <c r="M161" s="13"/>
      <c r="N161" s="13" t="s">
        <v>811</v>
      </c>
      <c r="O161" s="13" t="s">
        <v>811</v>
      </c>
      <c r="P161" s="13"/>
      <c r="Q161" s="13" t="s">
        <v>811</v>
      </c>
      <c r="R161" s="13" t="s">
        <v>811</v>
      </c>
      <c r="S161" s="13" t="s">
        <v>811</v>
      </c>
      <c r="T161" s="13" t="s">
        <v>811</v>
      </c>
      <c r="U161" s="13" t="s">
        <v>811</v>
      </c>
      <c r="V161" s="13" t="s">
        <v>811</v>
      </c>
      <c r="W161" s="13" t="s">
        <v>811</v>
      </c>
      <c r="X161" s="13" t="s">
        <v>811</v>
      </c>
      <c r="Y161" s="13"/>
      <c r="Z161" s="13"/>
      <c r="AA161" s="13" t="s">
        <v>811</v>
      </c>
      <c r="AB161" s="13" t="s">
        <v>811</v>
      </c>
      <c r="AC161" s="13" t="s">
        <v>811</v>
      </c>
      <c r="AD161" s="13" t="s">
        <v>811</v>
      </c>
      <c r="AE161" s="13"/>
      <c r="AF161" s="13"/>
      <c r="AG161" s="13"/>
      <c r="AH161" s="21">
        <v>757100</v>
      </c>
      <c r="AI161" s="12">
        <v>0</v>
      </c>
    </row>
    <row r="162" spans="1:35" s="3" customFormat="1" ht="18" customHeight="1" x14ac:dyDescent="0.25">
      <c r="A162" s="8">
        <f t="shared" si="2"/>
        <v>157</v>
      </c>
      <c r="B162" s="24">
        <v>1911102</v>
      </c>
      <c r="C162" s="9" t="s">
        <v>274</v>
      </c>
      <c r="D162" s="10">
        <v>1975</v>
      </c>
      <c r="E162" s="10" t="s">
        <v>3</v>
      </c>
      <c r="F162" s="14" t="s">
        <v>4</v>
      </c>
      <c r="G162" s="11" t="s">
        <v>849</v>
      </c>
      <c r="H162" s="11" t="s">
        <v>848</v>
      </c>
      <c r="I162" s="13" t="s">
        <v>811</v>
      </c>
      <c r="J162" s="13"/>
      <c r="K162" s="13"/>
      <c r="L162" s="13"/>
      <c r="M162" s="13"/>
      <c r="N162" s="13" t="s">
        <v>811</v>
      </c>
      <c r="O162" s="13" t="s">
        <v>811</v>
      </c>
      <c r="P162" s="13"/>
      <c r="Q162" s="13" t="s">
        <v>811</v>
      </c>
      <c r="R162" s="13" t="s">
        <v>811</v>
      </c>
      <c r="S162" s="13" t="s">
        <v>811</v>
      </c>
      <c r="T162" s="13" t="s">
        <v>811</v>
      </c>
      <c r="U162" s="13" t="s">
        <v>811</v>
      </c>
      <c r="V162" s="13" t="s">
        <v>811</v>
      </c>
      <c r="W162" s="13" t="s">
        <v>811</v>
      </c>
      <c r="X162" s="13" t="s">
        <v>811</v>
      </c>
      <c r="Y162" s="13"/>
      <c r="Z162" s="13"/>
      <c r="AA162" s="13" t="s">
        <v>811</v>
      </c>
      <c r="AB162" s="13" t="s">
        <v>811</v>
      </c>
      <c r="AC162" s="13" t="s">
        <v>811</v>
      </c>
      <c r="AD162" s="13" t="s">
        <v>811</v>
      </c>
      <c r="AE162" s="13"/>
      <c r="AF162" s="13"/>
      <c r="AG162" s="13"/>
      <c r="AH162" s="21">
        <v>757100</v>
      </c>
      <c r="AI162" s="12">
        <v>0</v>
      </c>
    </row>
    <row r="163" spans="1:35" s="3" customFormat="1" ht="18" customHeight="1" x14ac:dyDescent="0.25">
      <c r="A163" s="8">
        <f t="shared" si="2"/>
        <v>158</v>
      </c>
      <c r="B163" s="24">
        <v>24061014</v>
      </c>
      <c r="C163" s="9" t="s">
        <v>188</v>
      </c>
      <c r="D163" s="10">
        <v>1991</v>
      </c>
      <c r="E163" s="10" t="s">
        <v>3</v>
      </c>
      <c r="F163" s="14" t="s">
        <v>4</v>
      </c>
      <c r="G163" s="11" t="s">
        <v>849</v>
      </c>
      <c r="H163" s="11" t="s">
        <v>848</v>
      </c>
      <c r="I163" s="13" t="s">
        <v>811</v>
      </c>
      <c r="J163" s="13"/>
      <c r="K163" s="13"/>
      <c r="L163" s="13"/>
      <c r="M163" s="13"/>
      <c r="N163" s="13" t="s">
        <v>811</v>
      </c>
      <c r="O163" s="13" t="s">
        <v>811</v>
      </c>
      <c r="P163" s="13"/>
      <c r="Q163" s="13" t="s">
        <v>811</v>
      </c>
      <c r="R163" s="13" t="s">
        <v>811</v>
      </c>
      <c r="S163" s="13" t="s">
        <v>811</v>
      </c>
      <c r="T163" s="13" t="s">
        <v>811</v>
      </c>
      <c r="U163" s="13" t="s">
        <v>811</v>
      </c>
      <c r="V163" s="13" t="s">
        <v>811</v>
      </c>
      <c r="W163" s="13" t="s">
        <v>811</v>
      </c>
      <c r="X163" s="13" t="s">
        <v>811</v>
      </c>
      <c r="Y163" s="13"/>
      <c r="Z163" s="13"/>
      <c r="AA163" s="13" t="s">
        <v>811</v>
      </c>
      <c r="AB163" s="13" t="s">
        <v>811</v>
      </c>
      <c r="AC163" s="13" t="s">
        <v>811</v>
      </c>
      <c r="AD163" s="13" t="s">
        <v>811</v>
      </c>
      <c r="AE163" s="13"/>
      <c r="AF163" s="13"/>
      <c r="AG163" s="13"/>
      <c r="AH163" s="21">
        <v>757100</v>
      </c>
      <c r="AI163" s="12">
        <v>0</v>
      </c>
    </row>
    <row r="164" spans="1:35" s="3" customFormat="1" ht="18" customHeight="1" x14ac:dyDescent="0.25">
      <c r="A164" s="8">
        <f t="shared" si="2"/>
        <v>159</v>
      </c>
      <c r="B164" s="24">
        <v>1108146</v>
      </c>
      <c r="C164" s="9" t="s">
        <v>189</v>
      </c>
      <c r="D164" s="10">
        <v>1989</v>
      </c>
      <c r="E164" s="10" t="s">
        <v>3</v>
      </c>
      <c r="F164" s="14" t="s">
        <v>7</v>
      </c>
      <c r="G164" s="11" t="s">
        <v>852</v>
      </c>
      <c r="H164" s="11" t="s">
        <v>848</v>
      </c>
      <c r="I164" s="10" t="s">
        <v>811</v>
      </c>
      <c r="J164" s="10"/>
      <c r="K164" s="10"/>
      <c r="L164" s="10"/>
      <c r="M164" s="10"/>
      <c r="N164" s="10" t="s">
        <v>811</v>
      </c>
      <c r="O164" s="10" t="s">
        <v>811</v>
      </c>
      <c r="P164" s="10"/>
      <c r="Q164" s="10" t="s">
        <v>811</v>
      </c>
      <c r="R164" s="10" t="s">
        <v>811</v>
      </c>
      <c r="S164" s="10" t="s">
        <v>811</v>
      </c>
      <c r="T164" s="10" t="s">
        <v>811</v>
      </c>
      <c r="U164" s="10" t="s">
        <v>811</v>
      </c>
      <c r="V164" s="10" t="s">
        <v>811</v>
      </c>
      <c r="W164" s="10" t="s">
        <v>811</v>
      </c>
      <c r="X164" s="10" t="s">
        <v>811</v>
      </c>
      <c r="Y164" s="10"/>
      <c r="Z164" s="10"/>
      <c r="AA164" s="10" t="s">
        <v>811</v>
      </c>
      <c r="AB164" s="10"/>
      <c r="AC164" s="10"/>
      <c r="AD164" s="10"/>
      <c r="AE164" s="10"/>
      <c r="AF164" s="10"/>
      <c r="AG164" s="10"/>
      <c r="AH164" s="21">
        <v>585400</v>
      </c>
      <c r="AI164" s="12">
        <v>0</v>
      </c>
    </row>
    <row r="165" spans="1:35" s="3" customFormat="1" ht="18" customHeight="1" x14ac:dyDescent="0.25">
      <c r="A165" s="8">
        <f t="shared" si="2"/>
        <v>160</v>
      </c>
      <c r="B165" s="24">
        <v>1102083</v>
      </c>
      <c r="C165" s="9" t="s">
        <v>190</v>
      </c>
      <c r="D165" s="10">
        <v>1992</v>
      </c>
      <c r="E165" s="10" t="s">
        <v>3</v>
      </c>
      <c r="F165" s="14" t="s">
        <v>4</v>
      </c>
      <c r="G165" s="11" t="s">
        <v>853</v>
      </c>
      <c r="H165" s="11" t="s">
        <v>848</v>
      </c>
      <c r="I165" s="13" t="s">
        <v>811</v>
      </c>
      <c r="J165" s="13"/>
      <c r="K165" s="13"/>
      <c r="L165" s="13"/>
      <c r="M165" s="13"/>
      <c r="N165" s="13" t="s">
        <v>811</v>
      </c>
      <c r="O165" s="13" t="s">
        <v>811</v>
      </c>
      <c r="P165" s="13"/>
      <c r="Q165" s="13" t="s">
        <v>811</v>
      </c>
      <c r="R165" s="13" t="s">
        <v>811</v>
      </c>
      <c r="S165" s="13" t="s">
        <v>811</v>
      </c>
      <c r="T165" s="13" t="s">
        <v>811</v>
      </c>
      <c r="U165" s="13" t="s">
        <v>811</v>
      </c>
      <c r="V165" s="13" t="s">
        <v>811</v>
      </c>
      <c r="W165" s="13" t="s">
        <v>811</v>
      </c>
      <c r="X165" s="13" t="s">
        <v>811</v>
      </c>
      <c r="Y165" s="13"/>
      <c r="Z165" s="13"/>
      <c r="AA165" s="13" t="s">
        <v>811</v>
      </c>
      <c r="AB165" s="13" t="s">
        <v>811</v>
      </c>
      <c r="AC165" s="13" t="s">
        <v>811</v>
      </c>
      <c r="AD165" s="13" t="s">
        <v>811</v>
      </c>
      <c r="AE165" s="13"/>
      <c r="AF165" s="13"/>
      <c r="AG165" s="13"/>
      <c r="AH165" s="21">
        <v>757100</v>
      </c>
      <c r="AI165" s="12">
        <v>0</v>
      </c>
    </row>
    <row r="166" spans="1:35" s="3" customFormat="1" ht="18" customHeight="1" x14ac:dyDescent="0.25">
      <c r="A166" s="8">
        <f t="shared" si="2"/>
        <v>161</v>
      </c>
      <c r="B166" s="24">
        <v>2208588</v>
      </c>
      <c r="C166" s="9" t="s">
        <v>191</v>
      </c>
      <c r="D166" s="10">
        <v>1981</v>
      </c>
      <c r="E166" s="10" t="s">
        <v>5</v>
      </c>
      <c r="F166" s="14" t="s">
        <v>4</v>
      </c>
      <c r="G166" s="11" t="s">
        <v>849</v>
      </c>
      <c r="H166" s="11" t="s">
        <v>848</v>
      </c>
      <c r="I166" s="10" t="s">
        <v>811</v>
      </c>
      <c r="J166" s="10" t="s">
        <v>811</v>
      </c>
      <c r="K166" s="10" t="s">
        <v>811</v>
      </c>
      <c r="L166" s="10" t="s">
        <v>811</v>
      </c>
      <c r="M166" s="10" t="s">
        <v>811</v>
      </c>
      <c r="N166" s="10" t="s">
        <v>811</v>
      </c>
      <c r="O166" s="10" t="s">
        <v>811</v>
      </c>
      <c r="P166" s="10"/>
      <c r="Q166" s="10" t="s">
        <v>811</v>
      </c>
      <c r="R166" s="10" t="s">
        <v>811</v>
      </c>
      <c r="S166" s="10" t="s">
        <v>811</v>
      </c>
      <c r="T166" s="10" t="s">
        <v>811</v>
      </c>
      <c r="U166" s="10" t="s">
        <v>811</v>
      </c>
      <c r="V166" s="10" t="s">
        <v>811</v>
      </c>
      <c r="W166" s="10" t="s">
        <v>811</v>
      </c>
      <c r="X166" s="10" t="s">
        <v>811</v>
      </c>
      <c r="Y166" s="10"/>
      <c r="Z166" s="10"/>
      <c r="AA166" s="10"/>
      <c r="AB166" s="10" t="s">
        <v>811</v>
      </c>
      <c r="AC166" s="10" t="s">
        <v>811</v>
      </c>
      <c r="AD166" s="10" t="s">
        <v>811</v>
      </c>
      <c r="AE166" s="10"/>
      <c r="AF166" s="10"/>
      <c r="AG166" s="10"/>
      <c r="AH166" s="21">
        <v>916600</v>
      </c>
      <c r="AI166" s="12">
        <v>0</v>
      </c>
    </row>
    <row r="167" spans="1:35" s="3" customFormat="1" ht="18" customHeight="1" x14ac:dyDescent="0.25">
      <c r="A167" s="8">
        <f t="shared" si="2"/>
        <v>162</v>
      </c>
      <c r="B167" s="24">
        <v>1911064</v>
      </c>
      <c r="C167" s="9" t="s">
        <v>192</v>
      </c>
      <c r="D167" s="10">
        <v>1998</v>
      </c>
      <c r="E167" s="10" t="s">
        <v>3</v>
      </c>
      <c r="F167" s="14" t="s">
        <v>4</v>
      </c>
      <c r="G167" s="11" t="s">
        <v>849</v>
      </c>
      <c r="H167" s="11" t="s">
        <v>848</v>
      </c>
      <c r="I167" s="13" t="s">
        <v>811</v>
      </c>
      <c r="J167" s="13"/>
      <c r="K167" s="13"/>
      <c r="L167" s="13"/>
      <c r="M167" s="13"/>
      <c r="N167" s="13" t="s">
        <v>811</v>
      </c>
      <c r="O167" s="13" t="s">
        <v>811</v>
      </c>
      <c r="P167" s="13"/>
      <c r="Q167" s="13" t="s">
        <v>811</v>
      </c>
      <c r="R167" s="13" t="s">
        <v>811</v>
      </c>
      <c r="S167" s="13" t="s">
        <v>811</v>
      </c>
      <c r="T167" s="13" t="s">
        <v>811</v>
      </c>
      <c r="U167" s="13" t="s">
        <v>811</v>
      </c>
      <c r="V167" s="13" t="s">
        <v>811</v>
      </c>
      <c r="W167" s="13" t="s">
        <v>811</v>
      </c>
      <c r="X167" s="13" t="s">
        <v>811</v>
      </c>
      <c r="Y167" s="13"/>
      <c r="Z167" s="13"/>
      <c r="AA167" s="13" t="s">
        <v>811</v>
      </c>
      <c r="AB167" s="13" t="s">
        <v>811</v>
      </c>
      <c r="AC167" s="13" t="s">
        <v>811</v>
      </c>
      <c r="AD167" s="13" t="s">
        <v>811</v>
      </c>
      <c r="AE167" s="13"/>
      <c r="AF167" s="13"/>
      <c r="AG167" s="13"/>
      <c r="AH167" s="21">
        <v>757100</v>
      </c>
      <c r="AI167" s="12">
        <v>0</v>
      </c>
    </row>
    <row r="168" spans="1:35" s="3" customFormat="1" ht="18" customHeight="1" x14ac:dyDescent="0.25">
      <c r="A168" s="8">
        <f t="shared" si="2"/>
        <v>163</v>
      </c>
      <c r="B168" s="24">
        <v>1501054</v>
      </c>
      <c r="C168" s="9" t="s">
        <v>193</v>
      </c>
      <c r="D168" s="10">
        <v>1987</v>
      </c>
      <c r="E168" s="10" t="s">
        <v>3</v>
      </c>
      <c r="F168" s="14" t="s">
        <v>4</v>
      </c>
      <c r="G168" s="11" t="s">
        <v>853</v>
      </c>
      <c r="H168" s="11" t="s">
        <v>848</v>
      </c>
      <c r="I168" s="13" t="s">
        <v>811</v>
      </c>
      <c r="J168" s="13"/>
      <c r="K168" s="13"/>
      <c r="L168" s="13"/>
      <c r="M168" s="13"/>
      <c r="N168" s="13" t="s">
        <v>811</v>
      </c>
      <c r="O168" s="13" t="s">
        <v>811</v>
      </c>
      <c r="P168" s="13"/>
      <c r="Q168" s="13" t="s">
        <v>811</v>
      </c>
      <c r="R168" s="13" t="s">
        <v>811</v>
      </c>
      <c r="S168" s="13" t="s">
        <v>811</v>
      </c>
      <c r="T168" s="13" t="s">
        <v>811</v>
      </c>
      <c r="U168" s="13" t="s">
        <v>811</v>
      </c>
      <c r="V168" s="13" t="s">
        <v>811</v>
      </c>
      <c r="W168" s="13" t="s">
        <v>811</v>
      </c>
      <c r="X168" s="13" t="s">
        <v>811</v>
      </c>
      <c r="Y168" s="13"/>
      <c r="Z168" s="13"/>
      <c r="AA168" s="13" t="s">
        <v>811</v>
      </c>
      <c r="AB168" s="13" t="s">
        <v>811</v>
      </c>
      <c r="AC168" s="13" t="s">
        <v>811</v>
      </c>
      <c r="AD168" s="13" t="s">
        <v>811</v>
      </c>
      <c r="AE168" s="13"/>
      <c r="AF168" s="13"/>
      <c r="AG168" s="13"/>
      <c r="AH168" s="21">
        <v>757100</v>
      </c>
      <c r="AI168" s="12">
        <v>0</v>
      </c>
    </row>
    <row r="169" spans="1:35" s="3" customFormat="1" ht="18" customHeight="1" x14ac:dyDescent="0.25">
      <c r="A169" s="8">
        <f t="shared" si="2"/>
        <v>164</v>
      </c>
      <c r="B169" s="24">
        <v>22092040</v>
      </c>
      <c r="C169" s="9" t="s">
        <v>194</v>
      </c>
      <c r="D169" s="10">
        <v>1992</v>
      </c>
      <c r="E169" s="10" t="s">
        <v>3</v>
      </c>
      <c r="F169" s="14" t="s">
        <v>4</v>
      </c>
      <c r="G169" s="11" t="s">
        <v>853</v>
      </c>
      <c r="H169" s="11" t="s">
        <v>848</v>
      </c>
      <c r="I169" s="13" t="s">
        <v>811</v>
      </c>
      <c r="J169" s="13"/>
      <c r="K169" s="13"/>
      <c r="L169" s="13"/>
      <c r="M169" s="13"/>
      <c r="N169" s="13" t="s">
        <v>811</v>
      </c>
      <c r="O169" s="13" t="s">
        <v>811</v>
      </c>
      <c r="P169" s="13"/>
      <c r="Q169" s="13" t="s">
        <v>811</v>
      </c>
      <c r="R169" s="13" t="s">
        <v>811</v>
      </c>
      <c r="S169" s="13" t="s">
        <v>811</v>
      </c>
      <c r="T169" s="13" t="s">
        <v>811</v>
      </c>
      <c r="U169" s="13" t="s">
        <v>811</v>
      </c>
      <c r="V169" s="13" t="s">
        <v>811</v>
      </c>
      <c r="W169" s="13" t="s">
        <v>811</v>
      </c>
      <c r="X169" s="13" t="s">
        <v>811</v>
      </c>
      <c r="Y169" s="13"/>
      <c r="Z169" s="13"/>
      <c r="AA169" s="13" t="s">
        <v>811</v>
      </c>
      <c r="AB169" s="13" t="s">
        <v>811</v>
      </c>
      <c r="AC169" s="13" t="s">
        <v>811</v>
      </c>
      <c r="AD169" s="13" t="s">
        <v>811</v>
      </c>
      <c r="AE169" s="13"/>
      <c r="AF169" s="13"/>
      <c r="AG169" s="13"/>
      <c r="AH169" s="21">
        <v>757100</v>
      </c>
      <c r="AI169" s="12">
        <v>0</v>
      </c>
    </row>
    <row r="170" spans="1:35" s="3" customFormat="1" ht="18" customHeight="1" x14ac:dyDescent="0.25">
      <c r="A170" s="8">
        <f t="shared" si="2"/>
        <v>165</v>
      </c>
      <c r="B170" s="24">
        <v>1010321</v>
      </c>
      <c r="C170" s="9" t="s">
        <v>195</v>
      </c>
      <c r="D170" s="10">
        <v>1991</v>
      </c>
      <c r="E170" s="10" t="s">
        <v>3</v>
      </c>
      <c r="F170" s="14" t="s">
        <v>4</v>
      </c>
      <c r="G170" s="11" t="s">
        <v>843</v>
      </c>
      <c r="H170" s="11" t="s">
        <v>848</v>
      </c>
      <c r="I170" s="13" t="s">
        <v>811</v>
      </c>
      <c r="J170" s="13"/>
      <c r="K170" s="13"/>
      <c r="L170" s="13"/>
      <c r="M170" s="13"/>
      <c r="N170" s="13" t="s">
        <v>811</v>
      </c>
      <c r="O170" s="13" t="s">
        <v>811</v>
      </c>
      <c r="P170" s="13"/>
      <c r="Q170" s="13" t="s">
        <v>811</v>
      </c>
      <c r="R170" s="13" t="s">
        <v>811</v>
      </c>
      <c r="S170" s="13" t="s">
        <v>811</v>
      </c>
      <c r="T170" s="13" t="s">
        <v>811</v>
      </c>
      <c r="U170" s="13" t="s">
        <v>811</v>
      </c>
      <c r="V170" s="13" t="s">
        <v>811</v>
      </c>
      <c r="W170" s="13" t="s">
        <v>811</v>
      </c>
      <c r="X170" s="13" t="s">
        <v>811</v>
      </c>
      <c r="Y170" s="13"/>
      <c r="Z170" s="13"/>
      <c r="AA170" s="13" t="s">
        <v>811</v>
      </c>
      <c r="AB170" s="13" t="s">
        <v>811</v>
      </c>
      <c r="AC170" s="13" t="s">
        <v>811</v>
      </c>
      <c r="AD170" s="13" t="s">
        <v>811</v>
      </c>
      <c r="AE170" s="13"/>
      <c r="AF170" s="13"/>
      <c r="AG170" s="13"/>
      <c r="AH170" s="21">
        <v>757100</v>
      </c>
      <c r="AI170" s="12">
        <v>0</v>
      </c>
    </row>
    <row r="171" spans="1:35" s="3" customFormat="1" ht="18" customHeight="1" x14ac:dyDescent="0.25">
      <c r="A171" s="8">
        <f t="shared" si="2"/>
        <v>166</v>
      </c>
      <c r="B171" s="24">
        <v>24061327</v>
      </c>
      <c r="C171" s="9" t="s">
        <v>196</v>
      </c>
      <c r="D171" s="10">
        <v>1976</v>
      </c>
      <c r="E171" s="10" t="s">
        <v>3</v>
      </c>
      <c r="F171" s="14" t="s">
        <v>4</v>
      </c>
      <c r="G171" s="11" t="s">
        <v>849</v>
      </c>
      <c r="H171" s="11" t="s">
        <v>848</v>
      </c>
      <c r="I171" s="13" t="s">
        <v>811</v>
      </c>
      <c r="J171" s="13"/>
      <c r="K171" s="13"/>
      <c r="L171" s="13"/>
      <c r="M171" s="13"/>
      <c r="N171" s="13" t="s">
        <v>811</v>
      </c>
      <c r="O171" s="13" t="s">
        <v>811</v>
      </c>
      <c r="P171" s="13"/>
      <c r="Q171" s="13" t="s">
        <v>811</v>
      </c>
      <c r="R171" s="13" t="s">
        <v>811</v>
      </c>
      <c r="S171" s="13" t="s">
        <v>811</v>
      </c>
      <c r="T171" s="13" t="s">
        <v>811</v>
      </c>
      <c r="U171" s="13" t="s">
        <v>811</v>
      </c>
      <c r="V171" s="13" t="s">
        <v>811</v>
      </c>
      <c r="W171" s="13" t="s">
        <v>811</v>
      </c>
      <c r="X171" s="13" t="s">
        <v>811</v>
      </c>
      <c r="Y171" s="13"/>
      <c r="Z171" s="13"/>
      <c r="AA171" s="13" t="s">
        <v>811</v>
      </c>
      <c r="AB171" s="13" t="s">
        <v>811</v>
      </c>
      <c r="AC171" s="13" t="s">
        <v>811</v>
      </c>
      <c r="AD171" s="13" t="s">
        <v>811</v>
      </c>
      <c r="AE171" s="13"/>
      <c r="AF171" s="13"/>
      <c r="AG171" s="13"/>
      <c r="AH171" s="21">
        <v>757100</v>
      </c>
      <c r="AI171" s="12">
        <v>0</v>
      </c>
    </row>
    <row r="172" spans="1:35" s="3" customFormat="1" ht="18" customHeight="1" x14ac:dyDescent="0.25">
      <c r="A172" s="8">
        <f t="shared" si="2"/>
        <v>167</v>
      </c>
      <c r="B172" s="24">
        <v>22031106</v>
      </c>
      <c r="C172" s="9" t="s">
        <v>197</v>
      </c>
      <c r="D172" s="10">
        <v>2003</v>
      </c>
      <c r="E172" s="10" t="s">
        <v>5</v>
      </c>
      <c r="F172" s="10" t="s">
        <v>32</v>
      </c>
      <c r="G172" s="11" t="s">
        <v>843</v>
      </c>
      <c r="H172" s="11" t="s">
        <v>848</v>
      </c>
      <c r="I172" s="10" t="s">
        <v>811</v>
      </c>
      <c r="J172" s="10" t="s">
        <v>811</v>
      </c>
      <c r="K172" s="10" t="s">
        <v>811</v>
      </c>
      <c r="L172" s="10"/>
      <c r="M172" s="10" t="s">
        <v>811</v>
      </c>
      <c r="N172" s="10" t="s">
        <v>811</v>
      </c>
      <c r="O172" s="10" t="s">
        <v>811</v>
      </c>
      <c r="P172" s="10"/>
      <c r="Q172" s="10" t="s">
        <v>811</v>
      </c>
      <c r="R172" s="10" t="s">
        <v>811</v>
      </c>
      <c r="S172" s="10" t="s">
        <v>811</v>
      </c>
      <c r="T172" s="10" t="s">
        <v>811</v>
      </c>
      <c r="U172" s="10" t="s">
        <v>811</v>
      </c>
      <c r="V172" s="10" t="s">
        <v>811</v>
      </c>
      <c r="W172" s="10" t="s">
        <v>811</v>
      </c>
      <c r="X172" s="10" t="s">
        <v>811</v>
      </c>
      <c r="Y172" s="10"/>
      <c r="Z172" s="10"/>
      <c r="AA172" s="10"/>
      <c r="AB172" s="10"/>
      <c r="AC172" s="10"/>
      <c r="AD172" s="10"/>
      <c r="AE172" s="10"/>
      <c r="AF172" s="10"/>
      <c r="AG172" s="10" t="s">
        <v>811</v>
      </c>
      <c r="AH172" s="21">
        <v>694900</v>
      </c>
      <c r="AI172" s="12">
        <v>0</v>
      </c>
    </row>
    <row r="173" spans="1:35" s="3" customFormat="1" ht="18" customHeight="1" x14ac:dyDescent="0.25">
      <c r="A173" s="8">
        <f t="shared" si="2"/>
        <v>168</v>
      </c>
      <c r="B173" s="24">
        <v>2406549</v>
      </c>
      <c r="C173" s="9" t="s">
        <v>198</v>
      </c>
      <c r="D173" s="10">
        <v>2001</v>
      </c>
      <c r="E173" s="10" t="s">
        <v>3</v>
      </c>
      <c r="F173" s="14" t="s">
        <v>4</v>
      </c>
      <c r="G173" s="11" t="s">
        <v>849</v>
      </c>
      <c r="H173" s="11" t="s">
        <v>848</v>
      </c>
      <c r="I173" s="13" t="s">
        <v>811</v>
      </c>
      <c r="J173" s="13"/>
      <c r="K173" s="13"/>
      <c r="L173" s="13"/>
      <c r="M173" s="13"/>
      <c r="N173" s="13" t="s">
        <v>811</v>
      </c>
      <c r="O173" s="13" t="s">
        <v>811</v>
      </c>
      <c r="P173" s="13"/>
      <c r="Q173" s="13" t="s">
        <v>811</v>
      </c>
      <c r="R173" s="13" t="s">
        <v>811</v>
      </c>
      <c r="S173" s="13" t="s">
        <v>811</v>
      </c>
      <c r="T173" s="13" t="s">
        <v>811</v>
      </c>
      <c r="U173" s="13" t="s">
        <v>811</v>
      </c>
      <c r="V173" s="13" t="s">
        <v>811</v>
      </c>
      <c r="W173" s="13" t="s">
        <v>811</v>
      </c>
      <c r="X173" s="13" t="s">
        <v>811</v>
      </c>
      <c r="Y173" s="13"/>
      <c r="Z173" s="13"/>
      <c r="AA173" s="13" t="s">
        <v>811</v>
      </c>
      <c r="AB173" s="13" t="s">
        <v>811</v>
      </c>
      <c r="AC173" s="13" t="s">
        <v>811</v>
      </c>
      <c r="AD173" s="13" t="s">
        <v>811</v>
      </c>
      <c r="AE173" s="13"/>
      <c r="AF173" s="13"/>
      <c r="AG173" s="13"/>
      <c r="AH173" s="21">
        <v>757100</v>
      </c>
      <c r="AI173" s="12">
        <v>0</v>
      </c>
    </row>
    <row r="174" spans="1:35" s="3" customFormat="1" ht="18" customHeight="1" x14ac:dyDescent="0.25">
      <c r="A174" s="8">
        <f t="shared" si="2"/>
        <v>169</v>
      </c>
      <c r="B174" s="24">
        <v>24061332</v>
      </c>
      <c r="C174" s="9" t="s">
        <v>199</v>
      </c>
      <c r="D174" s="10">
        <v>1984</v>
      </c>
      <c r="E174" s="10" t="s">
        <v>3</v>
      </c>
      <c r="F174" s="14" t="s">
        <v>4</v>
      </c>
      <c r="G174" s="11" t="s">
        <v>849</v>
      </c>
      <c r="H174" s="11" t="s">
        <v>848</v>
      </c>
      <c r="I174" s="13" t="s">
        <v>811</v>
      </c>
      <c r="J174" s="13"/>
      <c r="K174" s="13"/>
      <c r="L174" s="13"/>
      <c r="M174" s="13"/>
      <c r="N174" s="13" t="s">
        <v>811</v>
      </c>
      <c r="O174" s="13" t="s">
        <v>811</v>
      </c>
      <c r="P174" s="13"/>
      <c r="Q174" s="13" t="s">
        <v>811</v>
      </c>
      <c r="R174" s="13" t="s">
        <v>811</v>
      </c>
      <c r="S174" s="13" t="s">
        <v>811</v>
      </c>
      <c r="T174" s="13" t="s">
        <v>811</v>
      </c>
      <c r="U174" s="13" t="s">
        <v>811</v>
      </c>
      <c r="V174" s="13" t="s">
        <v>811</v>
      </c>
      <c r="W174" s="13" t="s">
        <v>811</v>
      </c>
      <c r="X174" s="13" t="s">
        <v>811</v>
      </c>
      <c r="Y174" s="13"/>
      <c r="Z174" s="13"/>
      <c r="AA174" s="13" t="s">
        <v>811</v>
      </c>
      <c r="AB174" s="13" t="s">
        <v>811</v>
      </c>
      <c r="AC174" s="13" t="s">
        <v>811</v>
      </c>
      <c r="AD174" s="13" t="s">
        <v>811</v>
      </c>
      <c r="AE174" s="13"/>
      <c r="AF174" s="13"/>
      <c r="AG174" s="13"/>
      <c r="AH174" s="21">
        <v>757100</v>
      </c>
      <c r="AI174" s="12">
        <v>0</v>
      </c>
    </row>
    <row r="175" spans="1:35" s="3" customFormat="1" ht="18" customHeight="1" x14ac:dyDescent="0.25">
      <c r="A175" s="8">
        <f t="shared" si="2"/>
        <v>170</v>
      </c>
      <c r="B175" s="24">
        <v>2407189</v>
      </c>
      <c r="C175" s="9" t="s">
        <v>200</v>
      </c>
      <c r="D175" s="10">
        <v>2003</v>
      </c>
      <c r="E175" s="10" t="s">
        <v>3</v>
      </c>
      <c r="F175" s="14" t="s">
        <v>4</v>
      </c>
      <c r="G175" s="11" t="s">
        <v>849</v>
      </c>
      <c r="H175" s="11" t="s">
        <v>848</v>
      </c>
      <c r="I175" s="13" t="s">
        <v>811</v>
      </c>
      <c r="J175" s="13"/>
      <c r="K175" s="13"/>
      <c r="L175" s="13"/>
      <c r="M175" s="13"/>
      <c r="N175" s="13" t="s">
        <v>811</v>
      </c>
      <c r="O175" s="13" t="s">
        <v>811</v>
      </c>
      <c r="P175" s="13"/>
      <c r="Q175" s="13" t="s">
        <v>811</v>
      </c>
      <c r="R175" s="13" t="s">
        <v>811</v>
      </c>
      <c r="S175" s="13" t="s">
        <v>811</v>
      </c>
      <c r="T175" s="13" t="s">
        <v>811</v>
      </c>
      <c r="U175" s="13" t="s">
        <v>811</v>
      </c>
      <c r="V175" s="13" t="s">
        <v>811</v>
      </c>
      <c r="W175" s="13" t="s">
        <v>811</v>
      </c>
      <c r="X175" s="13" t="s">
        <v>811</v>
      </c>
      <c r="Y175" s="13"/>
      <c r="Z175" s="13"/>
      <c r="AA175" s="13" t="s">
        <v>811</v>
      </c>
      <c r="AB175" s="13" t="s">
        <v>811</v>
      </c>
      <c r="AC175" s="13" t="s">
        <v>811</v>
      </c>
      <c r="AD175" s="13" t="s">
        <v>811</v>
      </c>
      <c r="AE175" s="13"/>
      <c r="AF175" s="13"/>
      <c r="AG175" s="13"/>
      <c r="AH175" s="21">
        <v>757100</v>
      </c>
      <c r="AI175" s="12">
        <v>0</v>
      </c>
    </row>
    <row r="176" spans="1:35" s="3" customFormat="1" ht="18" customHeight="1" x14ac:dyDescent="0.25">
      <c r="A176" s="8">
        <f t="shared" si="2"/>
        <v>171</v>
      </c>
      <c r="B176" s="24">
        <v>22081468</v>
      </c>
      <c r="C176" s="9" t="s">
        <v>201</v>
      </c>
      <c r="D176" s="10">
        <v>1971</v>
      </c>
      <c r="E176" s="10" t="s">
        <v>3</v>
      </c>
      <c r="F176" s="14" t="s">
        <v>4</v>
      </c>
      <c r="G176" s="11" t="s">
        <v>849</v>
      </c>
      <c r="H176" s="11" t="s">
        <v>848</v>
      </c>
      <c r="I176" s="13" t="s">
        <v>811</v>
      </c>
      <c r="J176" s="13"/>
      <c r="K176" s="13"/>
      <c r="L176" s="13"/>
      <c r="M176" s="13"/>
      <c r="N176" s="13" t="s">
        <v>811</v>
      </c>
      <c r="O176" s="13" t="s">
        <v>811</v>
      </c>
      <c r="P176" s="13"/>
      <c r="Q176" s="13" t="s">
        <v>811</v>
      </c>
      <c r="R176" s="13" t="s">
        <v>811</v>
      </c>
      <c r="S176" s="13" t="s">
        <v>811</v>
      </c>
      <c r="T176" s="13" t="s">
        <v>811</v>
      </c>
      <c r="U176" s="13" t="s">
        <v>811</v>
      </c>
      <c r="V176" s="13" t="s">
        <v>811</v>
      </c>
      <c r="W176" s="13" t="s">
        <v>811</v>
      </c>
      <c r="X176" s="13" t="s">
        <v>811</v>
      </c>
      <c r="Y176" s="13"/>
      <c r="Z176" s="13"/>
      <c r="AA176" s="13" t="s">
        <v>811</v>
      </c>
      <c r="AB176" s="13" t="s">
        <v>811</v>
      </c>
      <c r="AC176" s="13" t="s">
        <v>811</v>
      </c>
      <c r="AD176" s="13" t="s">
        <v>811</v>
      </c>
      <c r="AE176" s="13"/>
      <c r="AF176" s="13"/>
      <c r="AG176" s="13"/>
      <c r="AH176" s="21">
        <v>757100</v>
      </c>
      <c r="AI176" s="12">
        <v>0</v>
      </c>
    </row>
    <row r="177" spans="1:35" s="3" customFormat="1" ht="18" customHeight="1" x14ac:dyDescent="0.25">
      <c r="A177" s="8">
        <f t="shared" si="2"/>
        <v>172</v>
      </c>
      <c r="B177" s="24">
        <v>1501072</v>
      </c>
      <c r="C177" s="9" t="s">
        <v>202</v>
      </c>
      <c r="D177" s="10">
        <v>1991</v>
      </c>
      <c r="E177" s="10" t="s">
        <v>3</v>
      </c>
      <c r="F177" s="10" t="s">
        <v>7</v>
      </c>
      <c r="G177" s="11" t="s">
        <v>854</v>
      </c>
      <c r="H177" s="11" t="s">
        <v>848</v>
      </c>
      <c r="I177" s="10" t="s">
        <v>811</v>
      </c>
      <c r="J177" s="10"/>
      <c r="K177" s="10"/>
      <c r="L177" s="10"/>
      <c r="M177" s="10"/>
      <c r="N177" s="10" t="s">
        <v>811</v>
      </c>
      <c r="O177" s="10" t="s">
        <v>811</v>
      </c>
      <c r="P177" s="10"/>
      <c r="Q177" s="10" t="s">
        <v>811</v>
      </c>
      <c r="R177" s="10" t="s">
        <v>811</v>
      </c>
      <c r="S177" s="10" t="s">
        <v>811</v>
      </c>
      <c r="T177" s="10" t="s">
        <v>811</v>
      </c>
      <c r="U177" s="10" t="s">
        <v>811</v>
      </c>
      <c r="V177" s="10" t="s">
        <v>811</v>
      </c>
      <c r="W177" s="10" t="s">
        <v>811</v>
      </c>
      <c r="X177" s="10" t="s">
        <v>811</v>
      </c>
      <c r="Y177" s="10"/>
      <c r="Z177" s="10"/>
      <c r="AA177" s="10" t="s">
        <v>811</v>
      </c>
      <c r="AB177" s="10"/>
      <c r="AC177" s="10"/>
      <c r="AD177" s="10"/>
      <c r="AE177" s="10"/>
      <c r="AF177" s="10"/>
      <c r="AG177" s="10"/>
      <c r="AH177" s="21">
        <v>585400</v>
      </c>
      <c r="AI177" s="12">
        <v>0</v>
      </c>
    </row>
    <row r="178" spans="1:35" s="3" customFormat="1" ht="18" customHeight="1" x14ac:dyDescent="0.25">
      <c r="A178" s="8">
        <f t="shared" si="2"/>
        <v>173</v>
      </c>
      <c r="B178" s="24">
        <v>2203649</v>
      </c>
      <c r="C178" s="9" t="s">
        <v>203</v>
      </c>
      <c r="D178" s="10">
        <v>1988</v>
      </c>
      <c r="E178" s="10" t="s">
        <v>3</v>
      </c>
      <c r="F178" s="10" t="s">
        <v>4</v>
      </c>
      <c r="G178" s="11" t="s">
        <v>849</v>
      </c>
      <c r="H178" s="11" t="s">
        <v>848</v>
      </c>
      <c r="I178" s="13" t="s">
        <v>811</v>
      </c>
      <c r="J178" s="13"/>
      <c r="K178" s="13"/>
      <c r="L178" s="13"/>
      <c r="M178" s="13"/>
      <c r="N178" s="13" t="s">
        <v>811</v>
      </c>
      <c r="O178" s="13" t="s">
        <v>811</v>
      </c>
      <c r="P178" s="13"/>
      <c r="Q178" s="13" t="s">
        <v>811</v>
      </c>
      <c r="R178" s="13" t="s">
        <v>811</v>
      </c>
      <c r="S178" s="13" t="s">
        <v>811</v>
      </c>
      <c r="T178" s="13" t="s">
        <v>811</v>
      </c>
      <c r="U178" s="13" t="s">
        <v>811</v>
      </c>
      <c r="V178" s="13" t="s">
        <v>811</v>
      </c>
      <c r="W178" s="13" t="s">
        <v>811</v>
      </c>
      <c r="X178" s="13" t="s">
        <v>811</v>
      </c>
      <c r="Y178" s="13"/>
      <c r="Z178" s="13"/>
      <c r="AA178" s="13" t="s">
        <v>811</v>
      </c>
      <c r="AB178" s="13" t="s">
        <v>811</v>
      </c>
      <c r="AC178" s="13" t="s">
        <v>811</v>
      </c>
      <c r="AD178" s="13" t="s">
        <v>811</v>
      </c>
      <c r="AE178" s="13"/>
      <c r="AF178" s="13"/>
      <c r="AG178" s="13"/>
      <c r="AH178" s="21">
        <v>757100</v>
      </c>
      <c r="AI178" s="12">
        <v>0</v>
      </c>
    </row>
    <row r="179" spans="1:35" s="3" customFormat="1" ht="18" customHeight="1" x14ac:dyDescent="0.25">
      <c r="A179" s="8">
        <f t="shared" si="2"/>
        <v>174</v>
      </c>
      <c r="B179" s="24">
        <v>1505799</v>
      </c>
      <c r="C179" s="9" t="s">
        <v>204</v>
      </c>
      <c r="D179" s="10">
        <v>1989</v>
      </c>
      <c r="E179" s="10" t="s">
        <v>3</v>
      </c>
      <c r="F179" s="10" t="s">
        <v>4</v>
      </c>
      <c r="G179" s="11" t="s">
        <v>849</v>
      </c>
      <c r="H179" s="11" t="s">
        <v>848</v>
      </c>
      <c r="I179" s="13" t="s">
        <v>811</v>
      </c>
      <c r="J179" s="13"/>
      <c r="K179" s="13"/>
      <c r="L179" s="13"/>
      <c r="M179" s="13"/>
      <c r="N179" s="13" t="s">
        <v>811</v>
      </c>
      <c r="O179" s="13" t="s">
        <v>811</v>
      </c>
      <c r="P179" s="13"/>
      <c r="Q179" s="13" t="s">
        <v>811</v>
      </c>
      <c r="R179" s="13" t="s">
        <v>811</v>
      </c>
      <c r="S179" s="13" t="s">
        <v>811</v>
      </c>
      <c r="T179" s="13" t="s">
        <v>811</v>
      </c>
      <c r="U179" s="13" t="s">
        <v>811</v>
      </c>
      <c r="V179" s="13" t="s">
        <v>811</v>
      </c>
      <c r="W179" s="13" t="s">
        <v>811</v>
      </c>
      <c r="X179" s="13" t="s">
        <v>811</v>
      </c>
      <c r="Y179" s="13"/>
      <c r="Z179" s="13"/>
      <c r="AA179" s="13" t="s">
        <v>811</v>
      </c>
      <c r="AB179" s="13" t="s">
        <v>811</v>
      </c>
      <c r="AC179" s="13" t="s">
        <v>811</v>
      </c>
      <c r="AD179" s="13" t="s">
        <v>811</v>
      </c>
      <c r="AE179" s="13"/>
      <c r="AF179" s="13"/>
      <c r="AG179" s="13"/>
      <c r="AH179" s="21">
        <v>757100</v>
      </c>
      <c r="AI179" s="12">
        <v>0</v>
      </c>
    </row>
    <row r="180" spans="1:35" s="3" customFormat="1" ht="18" customHeight="1" x14ac:dyDescent="0.25">
      <c r="A180" s="8">
        <f t="shared" si="2"/>
        <v>175</v>
      </c>
      <c r="B180" s="24">
        <v>2210705</v>
      </c>
      <c r="C180" s="9" t="s">
        <v>205</v>
      </c>
      <c r="D180" s="10">
        <v>1974</v>
      </c>
      <c r="E180" s="10" t="s">
        <v>3</v>
      </c>
      <c r="F180" s="10" t="s">
        <v>4</v>
      </c>
      <c r="G180" s="11" t="s">
        <v>849</v>
      </c>
      <c r="H180" s="11" t="s">
        <v>848</v>
      </c>
      <c r="I180" s="13" t="s">
        <v>811</v>
      </c>
      <c r="J180" s="13"/>
      <c r="K180" s="13"/>
      <c r="L180" s="13"/>
      <c r="M180" s="13"/>
      <c r="N180" s="13" t="s">
        <v>811</v>
      </c>
      <c r="O180" s="13" t="s">
        <v>811</v>
      </c>
      <c r="P180" s="13"/>
      <c r="Q180" s="13" t="s">
        <v>811</v>
      </c>
      <c r="R180" s="13" t="s">
        <v>811</v>
      </c>
      <c r="S180" s="13" t="s">
        <v>811</v>
      </c>
      <c r="T180" s="13" t="s">
        <v>811</v>
      </c>
      <c r="U180" s="13" t="s">
        <v>811</v>
      </c>
      <c r="V180" s="13" t="s">
        <v>811</v>
      </c>
      <c r="W180" s="13" t="s">
        <v>811</v>
      </c>
      <c r="X180" s="13" t="s">
        <v>811</v>
      </c>
      <c r="Y180" s="13"/>
      <c r="Z180" s="13"/>
      <c r="AA180" s="13" t="s">
        <v>811</v>
      </c>
      <c r="AB180" s="13" t="s">
        <v>811</v>
      </c>
      <c r="AC180" s="13" t="s">
        <v>811</v>
      </c>
      <c r="AD180" s="13" t="s">
        <v>811</v>
      </c>
      <c r="AE180" s="13"/>
      <c r="AF180" s="13"/>
      <c r="AG180" s="13"/>
      <c r="AH180" s="21">
        <v>757100</v>
      </c>
      <c r="AI180" s="12">
        <v>0</v>
      </c>
    </row>
    <row r="181" spans="1:35" s="3" customFormat="1" ht="18" customHeight="1" x14ac:dyDescent="0.25">
      <c r="A181" s="8">
        <f t="shared" si="2"/>
        <v>176</v>
      </c>
      <c r="B181" s="24">
        <v>22081494</v>
      </c>
      <c r="C181" s="9" t="s">
        <v>206</v>
      </c>
      <c r="D181" s="10">
        <v>1990</v>
      </c>
      <c r="E181" s="10" t="s">
        <v>5</v>
      </c>
      <c r="F181" s="14" t="s">
        <v>4</v>
      </c>
      <c r="G181" s="11" t="s">
        <v>849</v>
      </c>
      <c r="H181" s="11" t="s">
        <v>848</v>
      </c>
      <c r="I181" s="10" t="s">
        <v>811</v>
      </c>
      <c r="J181" s="10" t="s">
        <v>811</v>
      </c>
      <c r="K181" s="10" t="s">
        <v>811</v>
      </c>
      <c r="L181" s="10"/>
      <c r="M181" s="10" t="s">
        <v>811</v>
      </c>
      <c r="N181" s="10" t="s">
        <v>811</v>
      </c>
      <c r="O181" s="10" t="s">
        <v>811</v>
      </c>
      <c r="P181" s="10"/>
      <c r="Q181" s="10" t="s">
        <v>811</v>
      </c>
      <c r="R181" s="10" t="s">
        <v>811</v>
      </c>
      <c r="S181" s="10" t="s">
        <v>811</v>
      </c>
      <c r="T181" s="10" t="s">
        <v>811</v>
      </c>
      <c r="U181" s="10" t="s">
        <v>811</v>
      </c>
      <c r="V181" s="10" t="s">
        <v>811</v>
      </c>
      <c r="W181" s="10" t="s">
        <v>811</v>
      </c>
      <c r="X181" s="10" t="s">
        <v>811</v>
      </c>
      <c r="Y181" s="10"/>
      <c r="Z181" s="10"/>
      <c r="AA181" s="10"/>
      <c r="AB181" s="10" t="s">
        <v>811</v>
      </c>
      <c r="AC181" s="10" t="s">
        <v>811</v>
      </c>
      <c r="AD181" s="10" t="s">
        <v>811</v>
      </c>
      <c r="AE181" s="10"/>
      <c r="AF181" s="10"/>
      <c r="AG181" s="10"/>
      <c r="AH181" s="21">
        <v>811600</v>
      </c>
      <c r="AI181" s="15" t="s">
        <v>771</v>
      </c>
    </row>
    <row r="182" spans="1:35" s="3" customFormat="1" ht="18" customHeight="1" x14ac:dyDescent="0.25">
      <c r="A182" s="8">
        <f t="shared" si="2"/>
        <v>177</v>
      </c>
      <c r="B182" s="24">
        <v>2208222</v>
      </c>
      <c r="C182" s="9" t="s">
        <v>207</v>
      </c>
      <c r="D182" s="10">
        <v>1998</v>
      </c>
      <c r="E182" s="10" t="s">
        <v>3</v>
      </c>
      <c r="F182" s="10" t="s">
        <v>4</v>
      </c>
      <c r="G182" s="11" t="s">
        <v>849</v>
      </c>
      <c r="H182" s="11" t="s">
        <v>848</v>
      </c>
      <c r="I182" s="13" t="s">
        <v>811</v>
      </c>
      <c r="J182" s="13"/>
      <c r="K182" s="13"/>
      <c r="L182" s="13"/>
      <c r="M182" s="13"/>
      <c r="N182" s="13" t="s">
        <v>811</v>
      </c>
      <c r="O182" s="13" t="s">
        <v>811</v>
      </c>
      <c r="P182" s="13"/>
      <c r="Q182" s="13" t="s">
        <v>811</v>
      </c>
      <c r="R182" s="13" t="s">
        <v>811</v>
      </c>
      <c r="S182" s="13" t="s">
        <v>811</v>
      </c>
      <c r="T182" s="13" t="s">
        <v>811</v>
      </c>
      <c r="U182" s="13" t="s">
        <v>811</v>
      </c>
      <c r="V182" s="13" t="s">
        <v>811</v>
      </c>
      <c r="W182" s="13" t="s">
        <v>811</v>
      </c>
      <c r="X182" s="13" t="s">
        <v>811</v>
      </c>
      <c r="Y182" s="13"/>
      <c r="Z182" s="13"/>
      <c r="AA182" s="13" t="s">
        <v>811</v>
      </c>
      <c r="AB182" s="13" t="s">
        <v>811</v>
      </c>
      <c r="AC182" s="13" t="s">
        <v>811</v>
      </c>
      <c r="AD182" s="13" t="s">
        <v>811</v>
      </c>
      <c r="AE182" s="13"/>
      <c r="AF182" s="13"/>
      <c r="AG182" s="13"/>
      <c r="AH182" s="21">
        <v>757100</v>
      </c>
      <c r="AI182" s="12">
        <v>0</v>
      </c>
    </row>
    <row r="183" spans="1:35" s="3" customFormat="1" ht="18" customHeight="1" x14ac:dyDescent="0.25">
      <c r="A183" s="8">
        <f t="shared" si="2"/>
        <v>178</v>
      </c>
      <c r="B183" s="24">
        <v>1504756</v>
      </c>
      <c r="C183" s="9" t="s">
        <v>208</v>
      </c>
      <c r="D183" s="10">
        <v>1988</v>
      </c>
      <c r="E183" s="10" t="s">
        <v>3</v>
      </c>
      <c r="F183" s="14" t="s">
        <v>4</v>
      </c>
      <c r="G183" s="11" t="s">
        <v>849</v>
      </c>
      <c r="H183" s="11" t="s">
        <v>848</v>
      </c>
      <c r="I183" s="13" t="s">
        <v>811</v>
      </c>
      <c r="J183" s="13"/>
      <c r="K183" s="13"/>
      <c r="L183" s="13"/>
      <c r="M183" s="13"/>
      <c r="N183" s="13" t="s">
        <v>811</v>
      </c>
      <c r="O183" s="13" t="s">
        <v>811</v>
      </c>
      <c r="P183" s="13"/>
      <c r="Q183" s="13" t="s">
        <v>811</v>
      </c>
      <c r="R183" s="13" t="s">
        <v>811</v>
      </c>
      <c r="S183" s="13" t="s">
        <v>811</v>
      </c>
      <c r="T183" s="13" t="s">
        <v>811</v>
      </c>
      <c r="U183" s="13" t="s">
        <v>811</v>
      </c>
      <c r="V183" s="13" t="s">
        <v>811</v>
      </c>
      <c r="W183" s="13" t="s">
        <v>811</v>
      </c>
      <c r="X183" s="13" t="s">
        <v>811</v>
      </c>
      <c r="Y183" s="13"/>
      <c r="Z183" s="13"/>
      <c r="AA183" s="13" t="s">
        <v>811</v>
      </c>
      <c r="AB183" s="13" t="s">
        <v>811</v>
      </c>
      <c r="AC183" s="13" t="s">
        <v>811</v>
      </c>
      <c r="AD183" s="13" t="s">
        <v>811</v>
      </c>
      <c r="AE183" s="13"/>
      <c r="AF183" s="13"/>
      <c r="AG183" s="13"/>
      <c r="AH183" s="21">
        <v>757100</v>
      </c>
      <c r="AI183" s="12">
        <v>0</v>
      </c>
    </row>
    <row r="184" spans="1:35" s="3" customFormat="1" ht="18" customHeight="1" x14ac:dyDescent="0.25">
      <c r="A184" s="8">
        <f t="shared" si="2"/>
        <v>179</v>
      </c>
      <c r="B184" s="24">
        <v>2111454</v>
      </c>
      <c r="C184" s="9" t="s">
        <v>209</v>
      </c>
      <c r="D184" s="10">
        <v>1985</v>
      </c>
      <c r="E184" s="10" t="s">
        <v>5</v>
      </c>
      <c r="F184" s="10" t="s">
        <v>4</v>
      </c>
      <c r="G184" s="11" t="s">
        <v>851</v>
      </c>
      <c r="H184" s="11" t="s">
        <v>848</v>
      </c>
      <c r="I184" s="10" t="s">
        <v>811</v>
      </c>
      <c r="J184" s="10" t="s">
        <v>811</v>
      </c>
      <c r="K184" s="10" t="s">
        <v>811</v>
      </c>
      <c r="L184" s="10" t="s">
        <v>811</v>
      </c>
      <c r="M184" s="10" t="s">
        <v>811</v>
      </c>
      <c r="N184" s="10" t="s">
        <v>811</v>
      </c>
      <c r="O184" s="10" t="s">
        <v>811</v>
      </c>
      <c r="P184" s="10"/>
      <c r="Q184" s="10" t="s">
        <v>811</v>
      </c>
      <c r="R184" s="10" t="s">
        <v>811</v>
      </c>
      <c r="S184" s="10" t="s">
        <v>811</v>
      </c>
      <c r="T184" s="10" t="s">
        <v>811</v>
      </c>
      <c r="U184" s="10" t="s">
        <v>811</v>
      </c>
      <c r="V184" s="10" t="s">
        <v>811</v>
      </c>
      <c r="W184" s="10" t="s">
        <v>811</v>
      </c>
      <c r="X184" s="10" t="s">
        <v>811</v>
      </c>
      <c r="Y184" s="10"/>
      <c r="Z184" s="10"/>
      <c r="AA184" s="10"/>
      <c r="AB184" s="10" t="s">
        <v>811</v>
      </c>
      <c r="AC184" s="10" t="s">
        <v>811</v>
      </c>
      <c r="AD184" s="10" t="s">
        <v>811</v>
      </c>
      <c r="AE184" s="10"/>
      <c r="AF184" s="10"/>
      <c r="AG184" s="10"/>
      <c r="AH184" s="21">
        <v>916600</v>
      </c>
      <c r="AI184" s="12">
        <v>0</v>
      </c>
    </row>
    <row r="185" spans="1:35" s="3" customFormat="1" ht="18" customHeight="1" x14ac:dyDescent="0.25">
      <c r="A185" s="8">
        <f t="shared" si="2"/>
        <v>180</v>
      </c>
      <c r="B185" s="24">
        <v>1003241</v>
      </c>
      <c r="C185" s="9" t="s">
        <v>210</v>
      </c>
      <c r="D185" s="10">
        <v>1982</v>
      </c>
      <c r="E185" s="10" t="s">
        <v>3</v>
      </c>
      <c r="F185" s="10" t="s">
        <v>4</v>
      </c>
      <c r="G185" s="11" t="s">
        <v>849</v>
      </c>
      <c r="H185" s="11" t="s">
        <v>848</v>
      </c>
      <c r="I185" s="13" t="s">
        <v>811</v>
      </c>
      <c r="J185" s="13"/>
      <c r="K185" s="13"/>
      <c r="L185" s="13"/>
      <c r="M185" s="13"/>
      <c r="N185" s="13" t="s">
        <v>811</v>
      </c>
      <c r="O185" s="13" t="s">
        <v>811</v>
      </c>
      <c r="P185" s="13"/>
      <c r="Q185" s="13" t="s">
        <v>811</v>
      </c>
      <c r="R185" s="13" t="s">
        <v>811</v>
      </c>
      <c r="S185" s="13" t="s">
        <v>811</v>
      </c>
      <c r="T185" s="13" t="s">
        <v>811</v>
      </c>
      <c r="U185" s="13" t="s">
        <v>811</v>
      </c>
      <c r="V185" s="13" t="s">
        <v>811</v>
      </c>
      <c r="W185" s="13" t="s">
        <v>811</v>
      </c>
      <c r="X185" s="13" t="s">
        <v>811</v>
      </c>
      <c r="Y185" s="13"/>
      <c r="Z185" s="13"/>
      <c r="AA185" s="13" t="s">
        <v>811</v>
      </c>
      <c r="AB185" s="13" t="s">
        <v>811</v>
      </c>
      <c r="AC185" s="13" t="s">
        <v>811</v>
      </c>
      <c r="AD185" s="13" t="s">
        <v>811</v>
      </c>
      <c r="AE185" s="13"/>
      <c r="AF185" s="13"/>
      <c r="AG185" s="13"/>
      <c r="AH185" s="21">
        <v>757100</v>
      </c>
      <c r="AI185" s="12">
        <v>0</v>
      </c>
    </row>
    <row r="186" spans="1:35" s="3" customFormat="1" ht="18" customHeight="1" x14ac:dyDescent="0.25">
      <c r="A186" s="8">
        <f t="shared" si="2"/>
        <v>181</v>
      </c>
      <c r="B186" s="24">
        <v>1309164</v>
      </c>
      <c r="C186" s="9" t="s">
        <v>211</v>
      </c>
      <c r="D186" s="10">
        <v>1994</v>
      </c>
      <c r="E186" s="10" t="s">
        <v>3</v>
      </c>
      <c r="F186" s="10" t="s">
        <v>4</v>
      </c>
      <c r="G186" s="11" t="s">
        <v>849</v>
      </c>
      <c r="H186" s="11" t="s">
        <v>848</v>
      </c>
      <c r="I186" s="13" t="s">
        <v>811</v>
      </c>
      <c r="J186" s="13"/>
      <c r="K186" s="13"/>
      <c r="L186" s="13"/>
      <c r="M186" s="13"/>
      <c r="N186" s="13" t="s">
        <v>811</v>
      </c>
      <c r="O186" s="13" t="s">
        <v>811</v>
      </c>
      <c r="P186" s="13"/>
      <c r="Q186" s="13" t="s">
        <v>811</v>
      </c>
      <c r="R186" s="13" t="s">
        <v>811</v>
      </c>
      <c r="S186" s="13" t="s">
        <v>811</v>
      </c>
      <c r="T186" s="13" t="s">
        <v>811</v>
      </c>
      <c r="U186" s="13" t="s">
        <v>811</v>
      </c>
      <c r="V186" s="13" t="s">
        <v>811</v>
      </c>
      <c r="W186" s="13" t="s">
        <v>811</v>
      </c>
      <c r="X186" s="13" t="s">
        <v>811</v>
      </c>
      <c r="Y186" s="13"/>
      <c r="Z186" s="13"/>
      <c r="AA186" s="13" t="s">
        <v>811</v>
      </c>
      <c r="AB186" s="13" t="s">
        <v>811</v>
      </c>
      <c r="AC186" s="13" t="s">
        <v>811</v>
      </c>
      <c r="AD186" s="13" t="s">
        <v>811</v>
      </c>
      <c r="AE186" s="13"/>
      <c r="AF186" s="13"/>
      <c r="AG186" s="13"/>
      <c r="AH186" s="21">
        <v>757100</v>
      </c>
      <c r="AI186" s="12">
        <v>0</v>
      </c>
    </row>
    <row r="187" spans="1:35" s="3" customFormat="1" ht="18" customHeight="1" x14ac:dyDescent="0.25">
      <c r="A187" s="8">
        <f t="shared" si="2"/>
        <v>182</v>
      </c>
      <c r="B187" s="24">
        <v>1806139</v>
      </c>
      <c r="C187" s="9" t="s">
        <v>212</v>
      </c>
      <c r="D187" s="10">
        <v>1992</v>
      </c>
      <c r="E187" s="10" t="s">
        <v>3</v>
      </c>
      <c r="F187" s="14" t="s">
        <v>4</v>
      </c>
      <c r="G187" s="11" t="s">
        <v>851</v>
      </c>
      <c r="H187" s="11" t="s">
        <v>848</v>
      </c>
      <c r="I187" s="13" t="s">
        <v>811</v>
      </c>
      <c r="J187" s="13"/>
      <c r="K187" s="13"/>
      <c r="L187" s="13"/>
      <c r="M187" s="13"/>
      <c r="N187" s="13" t="s">
        <v>811</v>
      </c>
      <c r="O187" s="13" t="s">
        <v>811</v>
      </c>
      <c r="P187" s="13"/>
      <c r="Q187" s="13" t="s">
        <v>811</v>
      </c>
      <c r="R187" s="13" t="s">
        <v>811</v>
      </c>
      <c r="S187" s="13" t="s">
        <v>811</v>
      </c>
      <c r="T187" s="13" t="s">
        <v>811</v>
      </c>
      <c r="U187" s="13" t="s">
        <v>811</v>
      </c>
      <c r="V187" s="13" t="s">
        <v>811</v>
      </c>
      <c r="W187" s="13" t="s">
        <v>811</v>
      </c>
      <c r="X187" s="13" t="s">
        <v>811</v>
      </c>
      <c r="Y187" s="13"/>
      <c r="Z187" s="13"/>
      <c r="AA187" s="13" t="s">
        <v>811</v>
      </c>
      <c r="AB187" s="13" t="s">
        <v>811</v>
      </c>
      <c r="AC187" s="13" t="s">
        <v>811</v>
      </c>
      <c r="AD187" s="13" t="s">
        <v>811</v>
      </c>
      <c r="AE187" s="13"/>
      <c r="AF187" s="13"/>
      <c r="AG187" s="13"/>
      <c r="AH187" s="21">
        <v>757100</v>
      </c>
      <c r="AI187" s="12">
        <v>0</v>
      </c>
    </row>
    <row r="188" spans="1:35" s="3" customFormat="1" ht="18" customHeight="1" x14ac:dyDescent="0.25">
      <c r="A188" s="8">
        <f t="shared" si="2"/>
        <v>183</v>
      </c>
      <c r="B188" s="24">
        <v>24052559</v>
      </c>
      <c r="C188" s="9" t="s">
        <v>213</v>
      </c>
      <c r="D188" s="10">
        <v>1979</v>
      </c>
      <c r="E188" s="10" t="s">
        <v>3</v>
      </c>
      <c r="F188" s="14" t="s">
        <v>4</v>
      </c>
      <c r="G188" s="11" t="s">
        <v>849</v>
      </c>
      <c r="H188" s="11" t="s">
        <v>848</v>
      </c>
      <c r="I188" s="13" t="s">
        <v>811</v>
      </c>
      <c r="J188" s="13"/>
      <c r="K188" s="13"/>
      <c r="L188" s="13"/>
      <c r="M188" s="13"/>
      <c r="N188" s="13" t="s">
        <v>811</v>
      </c>
      <c r="O188" s="13" t="s">
        <v>811</v>
      </c>
      <c r="P188" s="13"/>
      <c r="Q188" s="13" t="s">
        <v>811</v>
      </c>
      <c r="R188" s="13" t="s">
        <v>811</v>
      </c>
      <c r="S188" s="13" t="s">
        <v>811</v>
      </c>
      <c r="T188" s="13" t="s">
        <v>811</v>
      </c>
      <c r="U188" s="13" t="s">
        <v>811</v>
      </c>
      <c r="V188" s="13" t="s">
        <v>811</v>
      </c>
      <c r="W188" s="13" t="s">
        <v>811</v>
      </c>
      <c r="X188" s="13" t="s">
        <v>811</v>
      </c>
      <c r="Y188" s="13"/>
      <c r="Z188" s="13"/>
      <c r="AA188" s="13" t="s">
        <v>811</v>
      </c>
      <c r="AB188" s="13" t="s">
        <v>811</v>
      </c>
      <c r="AC188" s="13" t="s">
        <v>811</v>
      </c>
      <c r="AD188" s="13" t="s">
        <v>811</v>
      </c>
      <c r="AE188" s="13"/>
      <c r="AF188" s="13"/>
      <c r="AG188" s="13"/>
      <c r="AH188" s="21">
        <v>757100</v>
      </c>
      <c r="AI188" s="12">
        <v>0</v>
      </c>
    </row>
    <row r="189" spans="1:35" s="3" customFormat="1" ht="18" customHeight="1" x14ac:dyDescent="0.25">
      <c r="A189" s="8">
        <f t="shared" si="2"/>
        <v>184</v>
      </c>
      <c r="B189" s="24">
        <v>1805409</v>
      </c>
      <c r="C189" s="9" t="s">
        <v>214</v>
      </c>
      <c r="D189" s="10">
        <v>1999</v>
      </c>
      <c r="E189" s="10" t="s">
        <v>3</v>
      </c>
      <c r="F189" s="10" t="s">
        <v>4</v>
      </c>
      <c r="G189" s="11" t="s">
        <v>849</v>
      </c>
      <c r="H189" s="11" t="s">
        <v>848</v>
      </c>
      <c r="I189" s="13" t="s">
        <v>811</v>
      </c>
      <c r="J189" s="13"/>
      <c r="K189" s="13"/>
      <c r="L189" s="13"/>
      <c r="M189" s="13"/>
      <c r="N189" s="13" t="s">
        <v>811</v>
      </c>
      <c r="O189" s="13" t="s">
        <v>811</v>
      </c>
      <c r="P189" s="13"/>
      <c r="Q189" s="13" t="s">
        <v>811</v>
      </c>
      <c r="R189" s="13" t="s">
        <v>811</v>
      </c>
      <c r="S189" s="13" t="s">
        <v>811</v>
      </c>
      <c r="T189" s="13" t="s">
        <v>811</v>
      </c>
      <c r="U189" s="13" t="s">
        <v>811</v>
      </c>
      <c r="V189" s="13" t="s">
        <v>811</v>
      </c>
      <c r="W189" s="13" t="s">
        <v>811</v>
      </c>
      <c r="X189" s="13" t="s">
        <v>811</v>
      </c>
      <c r="Y189" s="13"/>
      <c r="Z189" s="13"/>
      <c r="AA189" s="13" t="s">
        <v>811</v>
      </c>
      <c r="AB189" s="13" t="s">
        <v>811</v>
      </c>
      <c r="AC189" s="13" t="s">
        <v>811</v>
      </c>
      <c r="AD189" s="13" t="s">
        <v>811</v>
      </c>
      <c r="AE189" s="13"/>
      <c r="AF189" s="13"/>
      <c r="AG189" s="13"/>
      <c r="AH189" s="21">
        <v>757100</v>
      </c>
      <c r="AI189" s="12">
        <v>0</v>
      </c>
    </row>
    <row r="190" spans="1:35" s="3" customFormat="1" ht="18" customHeight="1" x14ac:dyDescent="0.25">
      <c r="A190" s="8">
        <f t="shared" si="2"/>
        <v>185</v>
      </c>
      <c r="B190" s="24">
        <v>2406981</v>
      </c>
      <c r="C190" s="9" t="s">
        <v>275</v>
      </c>
      <c r="D190" s="10">
        <v>2000</v>
      </c>
      <c r="E190" s="10" t="s">
        <v>3</v>
      </c>
      <c r="F190" s="14" t="s">
        <v>4</v>
      </c>
      <c r="G190" s="11" t="s">
        <v>849</v>
      </c>
      <c r="H190" s="11" t="s">
        <v>848</v>
      </c>
      <c r="I190" s="13" t="s">
        <v>811</v>
      </c>
      <c r="J190" s="13"/>
      <c r="K190" s="13"/>
      <c r="L190" s="13"/>
      <c r="M190" s="13"/>
      <c r="N190" s="13" t="s">
        <v>811</v>
      </c>
      <c r="O190" s="13" t="s">
        <v>811</v>
      </c>
      <c r="P190" s="13"/>
      <c r="Q190" s="13" t="s">
        <v>811</v>
      </c>
      <c r="R190" s="13" t="s">
        <v>811</v>
      </c>
      <c r="S190" s="13" t="s">
        <v>811</v>
      </c>
      <c r="T190" s="13" t="s">
        <v>811</v>
      </c>
      <c r="U190" s="13" t="s">
        <v>811</v>
      </c>
      <c r="V190" s="13" t="s">
        <v>811</v>
      </c>
      <c r="W190" s="13" t="s">
        <v>811</v>
      </c>
      <c r="X190" s="13" t="s">
        <v>811</v>
      </c>
      <c r="Y190" s="13"/>
      <c r="Z190" s="13"/>
      <c r="AA190" s="13" t="s">
        <v>811</v>
      </c>
      <c r="AB190" s="13" t="s">
        <v>811</v>
      </c>
      <c r="AC190" s="13" t="s">
        <v>811</v>
      </c>
      <c r="AD190" s="13" t="s">
        <v>811</v>
      </c>
      <c r="AE190" s="13"/>
      <c r="AF190" s="13"/>
      <c r="AG190" s="13"/>
      <c r="AH190" s="21">
        <v>757100</v>
      </c>
      <c r="AI190" s="12">
        <v>0</v>
      </c>
    </row>
    <row r="191" spans="1:35" s="3" customFormat="1" ht="18" customHeight="1" x14ac:dyDescent="0.25">
      <c r="A191" s="8">
        <f t="shared" si="2"/>
        <v>186</v>
      </c>
      <c r="B191" s="24">
        <v>2406198</v>
      </c>
      <c r="C191" s="9" t="s">
        <v>215</v>
      </c>
      <c r="D191" s="10">
        <v>1979</v>
      </c>
      <c r="E191" s="10" t="s">
        <v>3</v>
      </c>
      <c r="F191" s="10" t="s">
        <v>4</v>
      </c>
      <c r="G191" s="11" t="s">
        <v>849</v>
      </c>
      <c r="H191" s="11" t="s">
        <v>848</v>
      </c>
      <c r="I191" s="13" t="s">
        <v>811</v>
      </c>
      <c r="J191" s="13"/>
      <c r="K191" s="13"/>
      <c r="L191" s="13"/>
      <c r="M191" s="13"/>
      <c r="N191" s="13" t="s">
        <v>811</v>
      </c>
      <c r="O191" s="13" t="s">
        <v>811</v>
      </c>
      <c r="P191" s="13"/>
      <c r="Q191" s="13" t="s">
        <v>811</v>
      </c>
      <c r="R191" s="13" t="s">
        <v>811</v>
      </c>
      <c r="S191" s="13" t="s">
        <v>811</v>
      </c>
      <c r="T191" s="13" t="s">
        <v>811</v>
      </c>
      <c r="U191" s="13" t="s">
        <v>811</v>
      </c>
      <c r="V191" s="13" t="s">
        <v>811</v>
      </c>
      <c r="W191" s="13" t="s">
        <v>811</v>
      </c>
      <c r="X191" s="13" t="s">
        <v>811</v>
      </c>
      <c r="Y191" s="13"/>
      <c r="Z191" s="13"/>
      <c r="AA191" s="13" t="s">
        <v>811</v>
      </c>
      <c r="AB191" s="13" t="s">
        <v>811</v>
      </c>
      <c r="AC191" s="13" t="s">
        <v>811</v>
      </c>
      <c r="AD191" s="13" t="s">
        <v>811</v>
      </c>
      <c r="AE191" s="13"/>
      <c r="AF191" s="13"/>
      <c r="AG191" s="13"/>
      <c r="AH191" s="21">
        <v>757100</v>
      </c>
      <c r="AI191" s="12">
        <v>0</v>
      </c>
    </row>
    <row r="192" spans="1:35" s="3" customFormat="1" ht="18" customHeight="1" x14ac:dyDescent="0.25">
      <c r="A192" s="8">
        <f t="shared" si="2"/>
        <v>187</v>
      </c>
      <c r="B192" s="24">
        <v>1508384</v>
      </c>
      <c r="C192" s="9" t="s">
        <v>216</v>
      </c>
      <c r="D192" s="10">
        <v>1984</v>
      </c>
      <c r="E192" s="10" t="s">
        <v>3</v>
      </c>
      <c r="F192" s="14" t="s">
        <v>4</v>
      </c>
      <c r="G192" s="11" t="s">
        <v>853</v>
      </c>
      <c r="H192" s="11" t="s">
        <v>848</v>
      </c>
      <c r="I192" s="13" t="s">
        <v>811</v>
      </c>
      <c r="J192" s="13"/>
      <c r="K192" s="13"/>
      <c r="L192" s="13"/>
      <c r="M192" s="13"/>
      <c r="N192" s="13" t="s">
        <v>811</v>
      </c>
      <c r="O192" s="13" t="s">
        <v>811</v>
      </c>
      <c r="P192" s="13"/>
      <c r="Q192" s="13" t="s">
        <v>811</v>
      </c>
      <c r="R192" s="13" t="s">
        <v>811</v>
      </c>
      <c r="S192" s="13" t="s">
        <v>811</v>
      </c>
      <c r="T192" s="13" t="s">
        <v>811</v>
      </c>
      <c r="U192" s="13" t="s">
        <v>811</v>
      </c>
      <c r="V192" s="13" t="s">
        <v>811</v>
      </c>
      <c r="W192" s="13" t="s">
        <v>811</v>
      </c>
      <c r="X192" s="13" t="s">
        <v>811</v>
      </c>
      <c r="Y192" s="13"/>
      <c r="Z192" s="13"/>
      <c r="AA192" s="13" t="s">
        <v>811</v>
      </c>
      <c r="AB192" s="13" t="s">
        <v>811</v>
      </c>
      <c r="AC192" s="13" t="s">
        <v>811</v>
      </c>
      <c r="AD192" s="13" t="s">
        <v>811</v>
      </c>
      <c r="AE192" s="13"/>
      <c r="AF192" s="13"/>
      <c r="AG192" s="13"/>
      <c r="AH192" s="21">
        <v>757100</v>
      </c>
      <c r="AI192" s="12">
        <v>0</v>
      </c>
    </row>
    <row r="193" spans="1:35" s="3" customFormat="1" ht="18" customHeight="1" x14ac:dyDescent="0.25">
      <c r="A193" s="8">
        <f t="shared" si="2"/>
        <v>188</v>
      </c>
      <c r="B193" s="24">
        <v>2010626</v>
      </c>
      <c r="C193" s="9" t="s">
        <v>217</v>
      </c>
      <c r="D193" s="10">
        <v>1997</v>
      </c>
      <c r="E193" s="10" t="s">
        <v>3</v>
      </c>
      <c r="F193" s="14" t="s">
        <v>7</v>
      </c>
      <c r="G193" s="11" t="s">
        <v>856</v>
      </c>
      <c r="H193" s="11" t="s">
        <v>848</v>
      </c>
      <c r="I193" s="10" t="s">
        <v>811</v>
      </c>
      <c r="J193" s="10"/>
      <c r="K193" s="10"/>
      <c r="L193" s="10"/>
      <c r="M193" s="10"/>
      <c r="N193" s="10" t="s">
        <v>811</v>
      </c>
      <c r="O193" s="10" t="s">
        <v>811</v>
      </c>
      <c r="P193" s="10"/>
      <c r="Q193" s="10" t="s">
        <v>811</v>
      </c>
      <c r="R193" s="10" t="s">
        <v>811</v>
      </c>
      <c r="S193" s="10" t="s">
        <v>811</v>
      </c>
      <c r="T193" s="10" t="s">
        <v>811</v>
      </c>
      <c r="U193" s="10" t="s">
        <v>811</v>
      </c>
      <c r="V193" s="10" t="s">
        <v>811</v>
      </c>
      <c r="W193" s="10" t="s">
        <v>811</v>
      </c>
      <c r="X193" s="10" t="s">
        <v>811</v>
      </c>
      <c r="Y193" s="10"/>
      <c r="Z193" s="10"/>
      <c r="AA193" s="10" t="s">
        <v>811</v>
      </c>
      <c r="AB193" s="10"/>
      <c r="AC193" s="10"/>
      <c r="AD193" s="10"/>
      <c r="AE193" s="10"/>
      <c r="AF193" s="10"/>
      <c r="AG193" s="10"/>
      <c r="AH193" s="21">
        <v>585400</v>
      </c>
      <c r="AI193" s="12">
        <v>0</v>
      </c>
    </row>
    <row r="194" spans="1:35" s="3" customFormat="1" ht="18" customHeight="1" x14ac:dyDescent="0.25">
      <c r="A194" s="8">
        <f t="shared" si="2"/>
        <v>189</v>
      </c>
      <c r="B194" s="24">
        <v>2202945</v>
      </c>
      <c r="C194" s="9" t="s">
        <v>218</v>
      </c>
      <c r="D194" s="10">
        <v>1993</v>
      </c>
      <c r="E194" s="10" t="s">
        <v>5</v>
      </c>
      <c r="F194" s="10" t="s">
        <v>4</v>
      </c>
      <c r="G194" s="11" t="s">
        <v>849</v>
      </c>
      <c r="H194" s="11" t="s">
        <v>848</v>
      </c>
      <c r="I194" s="10" t="s">
        <v>811</v>
      </c>
      <c r="J194" s="10" t="s">
        <v>811</v>
      </c>
      <c r="K194" s="10" t="s">
        <v>811</v>
      </c>
      <c r="L194" s="10" t="s">
        <v>811</v>
      </c>
      <c r="M194" s="10" t="s">
        <v>811</v>
      </c>
      <c r="N194" s="10" t="s">
        <v>811</v>
      </c>
      <c r="O194" s="10" t="s">
        <v>811</v>
      </c>
      <c r="P194" s="10"/>
      <c r="Q194" s="10" t="s">
        <v>811</v>
      </c>
      <c r="R194" s="10" t="s">
        <v>811</v>
      </c>
      <c r="S194" s="10" t="s">
        <v>811</v>
      </c>
      <c r="T194" s="10" t="s">
        <v>811</v>
      </c>
      <c r="U194" s="10" t="s">
        <v>811</v>
      </c>
      <c r="V194" s="10" t="s">
        <v>811</v>
      </c>
      <c r="W194" s="10" t="s">
        <v>811</v>
      </c>
      <c r="X194" s="10" t="s">
        <v>811</v>
      </c>
      <c r="Y194" s="10"/>
      <c r="Z194" s="10"/>
      <c r="AA194" s="10"/>
      <c r="AB194" s="10" t="s">
        <v>811</v>
      </c>
      <c r="AC194" s="10" t="s">
        <v>811</v>
      </c>
      <c r="AD194" s="10" t="s">
        <v>811</v>
      </c>
      <c r="AE194" s="10"/>
      <c r="AF194" s="10"/>
      <c r="AG194" s="10"/>
      <c r="AH194" s="21">
        <v>916600</v>
      </c>
      <c r="AI194" s="12">
        <v>0</v>
      </c>
    </row>
    <row r="195" spans="1:35" s="3" customFormat="1" ht="18" customHeight="1" x14ac:dyDescent="0.25">
      <c r="A195" s="8">
        <f t="shared" si="2"/>
        <v>190</v>
      </c>
      <c r="B195" s="24">
        <v>911188</v>
      </c>
      <c r="C195" s="9" t="s">
        <v>219</v>
      </c>
      <c r="D195" s="10">
        <v>1980</v>
      </c>
      <c r="E195" s="10" t="s">
        <v>3</v>
      </c>
      <c r="F195" s="10" t="s">
        <v>4</v>
      </c>
      <c r="G195" s="11" t="s">
        <v>842</v>
      </c>
      <c r="H195" s="11" t="s">
        <v>848</v>
      </c>
      <c r="I195" s="13" t="s">
        <v>811</v>
      </c>
      <c r="J195" s="13"/>
      <c r="K195" s="13"/>
      <c r="L195" s="13"/>
      <c r="M195" s="13"/>
      <c r="N195" s="13" t="s">
        <v>811</v>
      </c>
      <c r="O195" s="13" t="s">
        <v>811</v>
      </c>
      <c r="P195" s="13"/>
      <c r="Q195" s="13" t="s">
        <v>811</v>
      </c>
      <c r="R195" s="13" t="s">
        <v>811</v>
      </c>
      <c r="S195" s="13" t="s">
        <v>811</v>
      </c>
      <c r="T195" s="13" t="s">
        <v>811</v>
      </c>
      <c r="U195" s="13" t="s">
        <v>811</v>
      </c>
      <c r="V195" s="13" t="s">
        <v>811</v>
      </c>
      <c r="W195" s="13" t="s">
        <v>811</v>
      </c>
      <c r="X195" s="13" t="s">
        <v>811</v>
      </c>
      <c r="Y195" s="13"/>
      <c r="Z195" s="13"/>
      <c r="AA195" s="13" t="s">
        <v>811</v>
      </c>
      <c r="AB195" s="13" t="s">
        <v>811</v>
      </c>
      <c r="AC195" s="13" t="s">
        <v>811</v>
      </c>
      <c r="AD195" s="13" t="s">
        <v>811</v>
      </c>
      <c r="AE195" s="13"/>
      <c r="AF195" s="13"/>
      <c r="AG195" s="13"/>
      <c r="AH195" s="21">
        <v>757100</v>
      </c>
      <c r="AI195" s="12">
        <v>0</v>
      </c>
    </row>
    <row r="196" spans="1:35" s="3" customFormat="1" ht="18" customHeight="1" x14ac:dyDescent="0.25">
      <c r="A196" s="8">
        <f t="shared" si="2"/>
        <v>191</v>
      </c>
      <c r="B196" s="24">
        <v>24061707</v>
      </c>
      <c r="C196" s="9" t="s">
        <v>220</v>
      </c>
      <c r="D196" s="10">
        <v>1988</v>
      </c>
      <c r="E196" s="10" t="s">
        <v>3</v>
      </c>
      <c r="F196" s="10" t="s">
        <v>4</v>
      </c>
      <c r="G196" s="11" t="s">
        <v>849</v>
      </c>
      <c r="H196" s="11" t="s">
        <v>848</v>
      </c>
      <c r="I196" s="13" t="s">
        <v>811</v>
      </c>
      <c r="J196" s="13"/>
      <c r="K196" s="13"/>
      <c r="L196" s="13"/>
      <c r="M196" s="13"/>
      <c r="N196" s="13" t="s">
        <v>811</v>
      </c>
      <c r="O196" s="13" t="s">
        <v>811</v>
      </c>
      <c r="P196" s="13"/>
      <c r="Q196" s="13" t="s">
        <v>811</v>
      </c>
      <c r="R196" s="13" t="s">
        <v>811</v>
      </c>
      <c r="S196" s="13" t="s">
        <v>811</v>
      </c>
      <c r="T196" s="13" t="s">
        <v>811</v>
      </c>
      <c r="U196" s="13" t="s">
        <v>811</v>
      </c>
      <c r="V196" s="13" t="s">
        <v>811</v>
      </c>
      <c r="W196" s="13" t="s">
        <v>811</v>
      </c>
      <c r="X196" s="13" t="s">
        <v>811</v>
      </c>
      <c r="Y196" s="13"/>
      <c r="Z196" s="13"/>
      <c r="AA196" s="13" t="s">
        <v>811</v>
      </c>
      <c r="AB196" s="13" t="s">
        <v>811</v>
      </c>
      <c r="AC196" s="13" t="s">
        <v>811</v>
      </c>
      <c r="AD196" s="13" t="s">
        <v>811</v>
      </c>
      <c r="AE196" s="13"/>
      <c r="AF196" s="13"/>
      <c r="AG196" s="13"/>
      <c r="AH196" s="21">
        <v>757100</v>
      </c>
      <c r="AI196" s="12">
        <v>0</v>
      </c>
    </row>
    <row r="197" spans="1:35" s="3" customFormat="1" ht="18" customHeight="1" x14ac:dyDescent="0.25">
      <c r="A197" s="8">
        <f t="shared" si="2"/>
        <v>192</v>
      </c>
      <c r="B197" s="24">
        <v>1601070</v>
      </c>
      <c r="C197" s="9" t="s">
        <v>221</v>
      </c>
      <c r="D197" s="10">
        <v>1982</v>
      </c>
      <c r="E197" s="10" t="s">
        <v>3</v>
      </c>
      <c r="F197" s="10" t="s">
        <v>4</v>
      </c>
      <c r="G197" s="11" t="s">
        <v>849</v>
      </c>
      <c r="H197" s="11" t="s">
        <v>848</v>
      </c>
      <c r="I197" s="13" t="s">
        <v>811</v>
      </c>
      <c r="J197" s="13"/>
      <c r="K197" s="13"/>
      <c r="L197" s="13"/>
      <c r="M197" s="13"/>
      <c r="N197" s="13" t="s">
        <v>811</v>
      </c>
      <c r="O197" s="13" t="s">
        <v>811</v>
      </c>
      <c r="P197" s="13"/>
      <c r="Q197" s="13" t="s">
        <v>811</v>
      </c>
      <c r="R197" s="13" t="s">
        <v>811</v>
      </c>
      <c r="S197" s="13" t="s">
        <v>811</v>
      </c>
      <c r="T197" s="13" t="s">
        <v>811</v>
      </c>
      <c r="U197" s="13" t="s">
        <v>811</v>
      </c>
      <c r="V197" s="13" t="s">
        <v>811</v>
      </c>
      <c r="W197" s="13" t="s">
        <v>811</v>
      </c>
      <c r="X197" s="13" t="s">
        <v>811</v>
      </c>
      <c r="Y197" s="13"/>
      <c r="Z197" s="13"/>
      <c r="AA197" s="13" t="s">
        <v>811</v>
      </c>
      <c r="AB197" s="13" t="s">
        <v>811</v>
      </c>
      <c r="AC197" s="13" t="s">
        <v>811</v>
      </c>
      <c r="AD197" s="13" t="s">
        <v>811</v>
      </c>
      <c r="AE197" s="13"/>
      <c r="AF197" s="13"/>
      <c r="AG197" s="13"/>
      <c r="AH197" s="21">
        <v>757100</v>
      </c>
      <c r="AI197" s="12">
        <v>0</v>
      </c>
    </row>
    <row r="198" spans="1:35" s="3" customFormat="1" ht="18" customHeight="1" x14ac:dyDescent="0.25">
      <c r="A198" s="8">
        <f t="shared" si="2"/>
        <v>193</v>
      </c>
      <c r="B198" s="24">
        <v>22092048</v>
      </c>
      <c r="C198" s="9" t="s">
        <v>222</v>
      </c>
      <c r="D198" s="10">
        <v>1999</v>
      </c>
      <c r="E198" s="10" t="s">
        <v>5</v>
      </c>
      <c r="F198" s="10" t="s">
        <v>7</v>
      </c>
      <c r="G198" s="11" t="s">
        <v>838</v>
      </c>
      <c r="H198" s="11" t="s">
        <v>848</v>
      </c>
      <c r="I198" s="10" t="s">
        <v>811</v>
      </c>
      <c r="J198" s="10" t="s">
        <v>811</v>
      </c>
      <c r="K198" s="10" t="s">
        <v>811</v>
      </c>
      <c r="L198" s="10"/>
      <c r="M198" s="10" t="s">
        <v>811</v>
      </c>
      <c r="N198" s="10" t="s">
        <v>811</v>
      </c>
      <c r="O198" s="10" t="s">
        <v>811</v>
      </c>
      <c r="P198" s="10"/>
      <c r="Q198" s="10" t="s">
        <v>811</v>
      </c>
      <c r="R198" s="10" t="s">
        <v>811</v>
      </c>
      <c r="S198" s="10" t="s">
        <v>811</v>
      </c>
      <c r="T198" s="10" t="s">
        <v>811</v>
      </c>
      <c r="U198" s="10"/>
      <c r="V198" s="10" t="s">
        <v>811</v>
      </c>
      <c r="W198" s="10" t="s">
        <v>811</v>
      </c>
      <c r="X198" s="10" t="s">
        <v>811</v>
      </c>
      <c r="Y198" s="10"/>
      <c r="Z198" s="10"/>
      <c r="AA198" s="10"/>
      <c r="AB198" s="10"/>
      <c r="AC198" s="10"/>
      <c r="AD198" s="10"/>
      <c r="AE198" s="10"/>
      <c r="AF198" s="10"/>
      <c r="AG198" s="10"/>
      <c r="AH198" s="21">
        <v>573400</v>
      </c>
      <c r="AI198" s="15" t="s">
        <v>774</v>
      </c>
    </row>
    <row r="199" spans="1:35" s="3" customFormat="1" ht="18" customHeight="1" x14ac:dyDescent="0.25">
      <c r="A199" s="8">
        <f t="shared" ref="A199:A212" si="3">A198+1</f>
        <v>194</v>
      </c>
      <c r="B199" s="24">
        <v>1512250</v>
      </c>
      <c r="C199" s="9" t="s">
        <v>223</v>
      </c>
      <c r="D199" s="10">
        <v>1983</v>
      </c>
      <c r="E199" s="10" t="s">
        <v>3</v>
      </c>
      <c r="F199" s="14" t="s">
        <v>4</v>
      </c>
      <c r="G199" s="11" t="s">
        <v>851</v>
      </c>
      <c r="H199" s="11" t="s">
        <v>848</v>
      </c>
      <c r="I199" s="13" t="s">
        <v>811</v>
      </c>
      <c r="J199" s="13"/>
      <c r="K199" s="13"/>
      <c r="L199" s="13"/>
      <c r="M199" s="13"/>
      <c r="N199" s="13" t="s">
        <v>811</v>
      </c>
      <c r="O199" s="13" t="s">
        <v>811</v>
      </c>
      <c r="P199" s="13"/>
      <c r="Q199" s="13" t="s">
        <v>811</v>
      </c>
      <c r="R199" s="13" t="s">
        <v>811</v>
      </c>
      <c r="S199" s="13" t="s">
        <v>811</v>
      </c>
      <c r="T199" s="13" t="s">
        <v>811</v>
      </c>
      <c r="U199" s="13" t="s">
        <v>811</v>
      </c>
      <c r="V199" s="13" t="s">
        <v>811</v>
      </c>
      <c r="W199" s="13" t="s">
        <v>811</v>
      </c>
      <c r="X199" s="13" t="s">
        <v>811</v>
      </c>
      <c r="Y199" s="13"/>
      <c r="Z199" s="13"/>
      <c r="AA199" s="13" t="s">
        <v>811</v>
      </c>
      <c r="AB199" s="13" t="s">
        <v>811</v>
      </c>
      <c r="AC199" s="13" t="s">
        <v>811</v>
      </c>
      <c r="AD199" s="13" t="s">
        <v>811</v>
      </c>
      <c r="AE199" s="13"/>
      <c r="AF199" s="13"/>
      <c r="AG199" s="13"/>
      <c r="AH199" s="21">
        <v>757100</v>
      </c>
      <c r="AI199" s="12">
        <v>0</v>
      </c>
    </row>
    <row r="200" spans="1:35" s="3" customFormat="1" ht="18" customHeight="1" x14ac:dyDescent="0.25">
      <c r="A200" s="8">
        <f t="shared" si="3"/>
        <v>195</v>
      </c>
      <c r="B200" s="24">
        <v>2208599</v>
      </c>
      <c r="C200" s="9" t="s">
        <v>224</v>
      </c>
      <c r="D200" s="10">
        <v>1983</v>
      </c>
      <c r="E200" s="10" t="s">
        <v>5</v>
      </c>
      <c r="F200" s="10" t="s">
        <v>4</v>
      </c>
      <c r="G200" s="11" t="s">
        <v>849</v>
      </c>
      <c r="H200" s="11" t="s">
        <v>848</v>
      </c>
      <c r="I200" s="10" t="s">
        <v>811</v>
      </c>
      <c r="J200" s="10" t="s">
        <v>811</v>
      </c>
      <c r="K200" s="10" t="s">
        <v>811</v>
      </c>
      <c r="L200" s="10"/>
      <c r="M200" s="10" t="s">
        <v>811</v>
      </c>
      <c r="N200" s="10" t="s">
        <v>811</v>
      </c>
      <c r="O200" s="10" t="s">
        <v>811</v>
      </c>
      <c r="P200" s="10"/>
      <c r="Q200" s="10" t="s">
        <v>811</v>
      </c>
      <c r="R200" s="10" t="s">
        <v>811</v>
      </c>
      <c r="S200" s="10" t="s">
        <v>811</v>
      </c>
      <c r="T200" s="10" t="s">
        <v>811</v>
      </c>
      <c r="U200" s="10" t="s">
        <v>811</v>
      </c>
      <c r="V200" s="10" t="s">
        <v>811</v>
      </c>
      <c r="W200" s="10" t="s">
        <v>811</v>
      </c>
      <c r="X200" s="10" t="s">
        <v>811</v>
      </c>
      <c r="Y200" s="10"/>
      <c r="Z200" s="10"/>
      <c r="AA200" s="10"/>
      <c r="AB200" s="10" t="s">
        <v>811</v>
      </c>
      <c r="AC200" s="10" t="s">
        <v>811</v>
      </c>
      <c r="AD200" s="10" t="s">
        <v>811</v>
      </c>
      <c r="AE200" s="10"/>
      <c r="AF200" s="10"/>
      <c r="AG200" s="10"/>
      <c r="AH200" s="21">
        <v>811600</v>
      </c>
      <c r="AI200" s="15" t="s">
        <v>771</v>
      </c>
    </row>
    <row r="201" spans="1:35" s="3" customFormat="1" ht="18" customHeight="1" x14ac:dyDescent="0.25">
      <c r="A201" s="8">
        <f t="shared" si="3"/>
        <v>196</v>
      </c>
      <c r="B201" s="24">
        <v>22081491</v>
      </c>
      <c r="C201" s="9" t="s">
        <v>225</v>
      </c>
      <c r="D201" s="10">
        <v>1977</v>
      </c>
      <c r="E201" s="10" t="s">
        <v>3</v>
      </c>
      <c r="F201" s="14" t="s">
        <v>4</v>
      </c>
      <c r="G201" s="11" t="s">
        <v>853</v>
      </c>
      <c r="H201" s="11" t="s">
        <v>848</v>
      </c>
      <c r="I201" s="13" t="s">
        <v>811</v>
      </c>
      <c r="J201" s="13"/>
      <c r="K201" s="13"/>
      <c r="L201" s="13"/>
      <c r="M201" s="13"/>
      <c r="N201" s="13" t="s">
        <v>811</v>
      </c>
      <c r="O201" s="13" t="s">
        <v>811</v>
      </c>
      <c r="P201" s="13"/>
      <c r="Q201" s="13" t="s">
        <v>811</v>
      </c>
      <c r="R201" s="13" t="s">
        <v>811</v>
      </c>
      <c r="S201" s="13" t="s">
        <v>811</v>
      </c>
      <c r="T201" s="13" t="s">
        <v>811</v>
      </c>
      <c r="U201" s="13" t="s">
        <v>811</v>
      </c>
      <c r="V201" s="13" t="s">
        <v>811</v>
      </c>
      <c r="W201" s="13" t="s">
        <v>811</v>
      </c>
      <c r="X201" s="13" t="s">
        <v>811</v>
      </c>
      <c r="Y201" s="13"/>
      <c r="Z201" s="13"/>
      <c r="AA201" s="13" t="s">
        <v>811</v>
      </c>
      <c r="AB201" s="13" t="s">
        <v>811</v>
      </c>
      <c r="AC201" s="13" t="s">
        <v>811</v>
      </c>
      <c r="AD201" s="13" t="s">
        <v>811</v>
      </c>
      <c r="AE201" s="13"/>
      <c r="AF201" s="13"/>
      <c r="AG201" s="13"/>
      <c r="AH201" s="21">
        <v>757100</v>
      </c>
      <c r="AI201" s="12">
        <v>0</v>
      </c>
    </row>
    <row r="202" spans="1:35" s="3" customFormat="1" ht="18" customHeight="1" x14ac:dyDescent="0.25">
      <c r="A202" s="8">
        <f t="shared" si="3"/>
        <v>197</v>
      </c>
      <c r="B202" s="24">
        <v>2407187</v>
      </c>
      <c r="C202" s="9" t="s">
        <v>226</v>
      </c>
      <c r="D202" s="10">
        <v>1981</v>
      </c>
      <c r="E202" s="10" t="s">
        <v>3</v>
      </c>
      <c r="F202" s="10" t="s">
        <v>4</v>
      </c>
      <c r="G202" s="11" t="s">
        <v>849</v>
      </c>
      <c r="H202" s="11" t="s">
        <v>848</v>
      </c>
      <c r="I202" s="13" t="s">
        <v>811</v>
      </c>
      <c r="J202" s="13"/>
      <c r="K202" s="13"/>
      <c r="L202" s="13"/>
      <c r="M202" s="13"/>
      <c r="N202" s="13" t="s">
        <v>811</v>
      </c>
      <c r="O202" s="13" t="s">
        <v>811</v>
      </c>
      <c r="P202" s="13"/>
      <c r="Q202" s="13" t="s">
        <v>811</v>
      </c>
      <c r="R202" s="13" t="s">
        <v>811</v>
      </c>
      <c r="S202" s="13" t="s">
        <v>811</v>
      </c>
      <c r="T202" s="13" t="s">
        <v>811</v>
      </c>
      <c r="U202" s="13" t="s">
        <v>811</v>
      </c>
      <c r="V202" s="13" t="s">
        <v>811</v>
      </c>
      <c r="W202" s="13" t="s">
        <v>811</v>
      </c>
      <c r="X202" s="13" t="s">
        <v>811</v>
      </c>
      <c r="Y202" s="13"/>
      <c r="Z202" s="13"/>
      <c r="AA202" s="13" t="s">
        <v>811</v>
      </c>
      <c r="AB202" s="13" t="s">
        <v>811</v>
      </c>
      <c r="AC202" s="13" t="s">
        <v>811</v>
      </c>
      <c r="AD202" s="13" t="s">
        <v>811</v>
      </c>
      <c r="AE202" s="13"/>
      <c r="AF202" s="13"/>
      <c r="AG202" s="13"/>
      <c r="AH202" s="21">
        <v>757100</v>
      </c>
      <c r="AI202" s="12">
        <v>0</v>
      </c>
    </row>
    <row r="203" spans="1:35" s="3" customFormat="1" ht="18" customHeight="1" x14ac:dyDescent="0.25">
      <c r="A203" s="8">
        <f t="shared" si="3"/>
        <v>198</v>
      </c>
      <c r="B203" s="24">
        <v>2208999</v>
      </c>
      <c r="C203" s="9" t="s">
        <v>227</v>
      </c>
      <c r="D203" s="10">
        <v>1981</v>
      </c>
      <c r="E203" s="10" t="s">
        <v>5</v>
      </c>
      <c r="F203" s="10" t="s">
        <v>4</v>
      </c>
      <c r="G203" s="11" t="s">
        <v>849</v>
      </c>
      <c r="H203" s="11" t="s">
        <v>848</v>
      </c>
      <c r="I203" s="10" t="s">
        <v>811</v>
      </c>
      <c r="J203" s="10" t="s">
        <v>811</v>
      </c>
      <c r="K203" s="10" t="s">
        <v>811</v>
      </c>
      <c r="L203" s="10" t="s">
        <v>811</v>
      </c>
      <c r="M203" s="10" t="s">
        <v>811</v>
      </c>
      <c r="N203" s="10" t="s">
        <v>811</v>
      </c>
      <c r="O203" s="10" t="s">
        <v>811</v>
      </c>
      <c r="P203" s="10"/>
      <c r="Q203" s="10" t="s">
        <v>811</v>
      </c>
      <c r="R203" s="10" t="s">
        <v>811</v>
      </c>
      <c r="S203" s="10" t="s">
        <v>811</v>
      </c>
      <c r="T203" s="10" t="s">
        <v>811</v>
      </c>
      <c r="U203" s="10" t="s">
        <v>811</v>
      </c>
      <c r="V203" s="10" t="s">
        <v>811</v>
      </c>
      <c r="W203" s="10" t="s">
        <v>811</v>
      </c>
      <c r="X203" s="10" t="s">
        <v>811</v>
      </c>
      <c r="Y203" s="10"/>
      <c r="Z203" s="10"/>
      <c r="AA203" s="10"/>
      <c r="AB203" s="10" t="s">
        <v>811</v>
      </c>
      <c r="AC203" s="10" t="s">
        <v>811</v>
      </c>
      <c r="AD203" s="10" t="s">
        <v>811</v>
      </c>
      <c r="AE203" s="10"/>
      <c r="AF203" s="10"/>
      <c r="AG203" s="10"/>
      <c r="AH203" s="21">
        <v>916600</v>
      </c>
      <c r="AI203" s="12">
        <v>0</v>
      </c>
    </row>
    <row r="204" spans="1:35" s="3" customFormat="1" ht="18" customHeight="1" x14ac:dyDescent="0.25">
      <c r="A204" s="8">
        <f t="shared" si="3"/>
        <v>199</v>
      </c>
      <c r="B204" s="24">
        <v>2206421</v>
      </c>
      <c r="C204" s="9" t="s">
        <v>228</v>
      </c>
      <c r="D204" s="10">
        <v>1994</v>
      </c>
      <c r="E204" s="10" t="s">
        <v>5</v>
      </c>
      <c r="F204" s="10" t="s">
        <v>4</v>
      </c>
      <c r="G204" s="11" t="s">
        <v>849</v>
      </c>
      <c r="H204" s="11" t="s">
        <v>848</v>
      </c>
      <c r="I204" s="10" t="s">
        <v>811</v>
      </c>
      <c r="J204" s="10" t="s">
        <v>811</v>
      </c>
      <c r="K204" s="10" t="s">
        <v>811</v>
      </c>
      <c r="L204" s="10" t="s">
        <v>811</v>
      </c>
      <c r="M204" s="10" t="s">
        <v>811</v>
      </c>
      <c r="N204" s="10" t="s">
        <v>811</v>
      </c>
      <c r="O204" s="10" t="s">
        <v>811</v>
      </c>
      <c r="P204" s="10"/>
      <c r="Q204" s="10" t="s">
        <v>811</v>
      </c>
      <c r="R204" s="10" t="s">
        <v>811</v>
      </c>
      <c r="S204" s="10" t="s">
        <v>811</v>
      </c>
      <c r="T204" s="10" t="s">
        <v>811</v>
      </c>
      <c r="U204" s="10" t="s">
        <v>811</v>
      </c>
      <c r="V204" s="10" t="s">
        <v>811</v>
      </c>
      <c r="W204" s="10" t="s">
        <v>811</v>
      </c>
      <c r="X204" s="10" t="s">
        <v>811</v>
      </c>
      <c r="Y204" s="10"/>
      <c r="Z204" s="10"/>
      <c r="AA204" s="10"/>
      <c r="AB204" s="10" t="s">
        <v>811</v>
      </c>
      <c r="AC204" s="10" t="s">
        <v>811</v>
      </c>
      <c r="AD204" s="10" t="s">
        <v>811</v>
      </c>
      <c r="AE204" s="10"/>
      <c r="AF204" s="10"/>
      <c r="AG204" s="10"/>
      <c r="AH204" s="21">
        <v>916600</v>
      </c>
      <c r="AI204" s="12">
        <v>0</v>
      </c>
    </row>
    <row r="205" spans="1:35" s="3" customFormat="1" ht="18" customHeight="1" x14ac:dyDescent="0.25">
      <c r="A205" s="8">
        <f t="shared" si="3"/>
        <v>200</v>
      </c>
      <c r="B205" s="24">
        <v>501004</v>
      </c>
      <c r="C205" s="9" t="s">
        <v>229</v>
      </c>
      <c r="D205" s="10">
        <v>1986</v>
      </c>
      <c r="E205" s="10" t="s">
        <v>3</v>
      </c>
      <c r="F205" s="10" t="s">
        <v>4</v>
      </c>
      <c r="G205" s="11" t="s">
        <v>849</v>
      </c>
      <c r="H205" s="11" t="s">
        <v>848</v>
      </c>
      <c r="I205" s="13" t="s">
        <v>811</v>
      </c>
      <c r="J205" s="13"/>
      <c r="K205" s="13"/>
      <c r="L205" s="13"/>
      <c r="M205" s="13"/>
      <c r="N205" s="13" t="s">
        <v>811</v>
      </c>
      <c r="O205" s="13" t="s">
        <v>811</v>
      </c>
      <c r="P205" s="13"/>
      <c r="Q205" s="13" t="s">
        <v>811</v>
      </c>
      <c r="R205" s="13" t="s">
        <v>811</v>
      </c>
      <c r="S205" s="13" t="s">
        <v>811</v>
      </c>
      <c r="T205" s="13" t="s">
        <v>811</v>
      </c>
      <c r="U205" s="13" t="s">
        <v>811</v>
      </c>
      <c r="V205" s="13" t="s">
        <v>811</v>
      </c>
      <c r="W205" s="13" t="s">
        <v>811</v>
      </c>
      <c r="X205" s="13" t="s">
        <v>811</v>
      </c>
      <c r="Y205" s="13"/>
      <c r="Z205" s="13"/>
      <c r="AA205" s="13" t="s">
        <v>811</v>
      </c>
      <c r="AB205" s="13" t="s">
        <v>811</v>
      </c>
      <c r="AC205" s="13" t="s">
        <v>811</v>
      </c>
      <c r="AD205" s="13" t="s">
        <v>811</v>
      </c>
      <c r="AE205" s="13"/>
      <c r="AF205" s="13"/>
      <c r="AG205" s="13"/>
      <c r="AH205" s="21">
        <v>757100</v>
      </c>
      <c r="AI205" s="12">
        <v>0</v>
      </c>
    </row>
    <row r="206" spans="1:35" s="3" customFormat="1" ht="18" customHeight="1" x14ac:dyDescent="0.25">
      <c r="A206" s="8">
        <f t="shared" si="3"/>
        <v>201</v>
      </c>
      <c r="B206" s="24">
        <v>22041300</v>
      </c>
      <c r="C206" s="9" t="s">
        <v>230</v>
      </c>
      <c r="D206" s="10">
        <v>1995</v>
      </c>
      <c r="E206" s="10" t="s">
        <v>3</v>
      </c>
      <c r="F206" s="14" t="s">
        <v>4</v>
      </c>
      <c r="G206" s="11" t="s">
        <v>849</v>
      </c>
      <c r="H206" s="11" t="s">
        <v>848</v>
      </c>
      <c r="I206" s="13" t="s">
        <v>811</v>
      </c>
      <c r="J206" s="13"/>
      <c r="K206" s="13"/>
      <c r="L206" s="13"/>
      <c r="M206" s="13"/>
      <c r="N206" s="13" t="s">
        <v>811</v>
      </c>
      <c r="O206" s="13" t="s">
        <v>811</v>
      </c>
      <c r="P206" s="13"/>
      <c r="Q206" s="13" t="s">
        <v>811</v>
      </c>
      <c r="R206" s="13" t="s">
        <v>811</v>
      </c>
      <c r="S206" s="13" t="s">
        <v>811</v>
      </c>
      <c r="T206" s="13" t="s">
        <v>811</v>
      </c>
      <c r="U206" s="13" t="s">
        <v>811</v>
      </c>
      <c r="V206" s="13" t="s">
        <v>811</v>
      </c>
      <c r="W206" s="13" t="s">
        <v>811</v>
      </c>
      <c r="X206" s="13" t="s">
        <v>811</v>
      </c>
      <c r="Y206" s="13"/>
      <c r="Z206" s="13"/>
      <c r="AA206" s="13" t="s">
        <v>811</v>
      </c>
      <c r="AB206" s="13" t="s">
        <v>811</v>
      </c>
      <c r="AC206" s="13" t="s">
        <v>811</v>
      </c>
      <c r="AD206" s="13" t="s">
        <v>811</v>
      </c>
      <c r="AE206" s="13"/>
      <c r="AF206" s="13"/>
      <c r="AG206" s="13"/>
      <c r="AH206" s="21">
        <v>757100</v>
      </c>
      <c r="AI206" s="12">
        <v>0</v>
      </c>
    </row>
    <row r="207" spans="1:35" s="3" customFormat="1" ht="18" customHeight="1" x14ac:dyDescent="0.25">
      <c r="A207" s="8">
        <f t="shared" si="3"/>
        <v>202</v>
      </c>
      <c r="B207" s="24">
        <v>2208580</v>
      </c>
      <c r="C207" s="9" t="s">
        <v>231</v>
      </c>
      <c r="D207" s="10">
        <v>1979</v>
      </c>
      <c r="E207" s="10" t="s">
        <v>5</v>
      </c>
      <c r="F207" s="14" t="s">
        <v>4</v>
      </c>
      <c r="G207" s="11" t="s">
        <v>849</v>
      </c>
      <c r="H207" s="11" t="s">
        <v>848</v>
      </c>
      <c r="I207" s="10" t="s">
        <v>811</v>
      </c>
      <c r="J207" s="10" t="s">
        <v>811</v>
      </c>
      <c r="K207" s="10" t="s">
        <v>811</v>
      </c>
      <c r="L207" s="10"/>
      <c r="M207" s="10" t="s">
        <v>811</v>
      </c>
      <c r="N207" s="10" t="s">
        <v>811</v>
      </c>
      <c r="O207" s="10" t="s">
        <v>811</v>
      </c>
      <c r="P207" s="10"/>
      <c r="Q207" s="10" t="s">
        <v>811</v>
      </c>
      <c r="R207" s="10" t="s">
        <v>811</v>
      </c>
      <c r="S207" s="10" t="s">
        <v>811</v>
      </c>
      <c r="T207" s="10" t="s">
        <v>811</v>
      </c>
      <c r="U207" s="10" t="s">
        <v>811</v>
      </c>
      <c r="V207" s="10" t="s">
        <v>811</v>
      </c>
      <c r="W207" s="10" t="s">
        <v>811</v>
      </c>
      <c r="X207" s="10" t="s">
        <v>811</v>
      </c>
      <c r="Y207" s="10"/>
      <c r="Z207" s="10"/>
      <c r="AA207" s="10"/>
      <c r="AB207" s="10" t="s">
        <v>811</v>
      </c>
      <c r="AC207" s="10" t="s">
        <v>811</v>
      </c>
      <c r="AD207" s="10" t="s">
        <v>811</v>
      </c>
      <c r="AE207" s="10"/>
      <c r="AF207" s="10"/>
      <c r="AG207" s="10"/>
      <c r="AH207" s="21">
        <v>811600</v>
      </c>
      <c r="AI207" s="15" t="s">
        <v>771</v>
      </c>
    </row>
    <row r="208" spans="1:35" s="3" customFormat="1" ht="18" customHeight="1" x14ac:dyDescent="0.25">
      <c r="A208" s="8">
        <f t="shared" si="3"/>
        <v>203</v>
      </c>
      <c r="B208" s="24">
        <v>2210708</v>
      </c>
      <c r="C208" s="9" t="s">
        <v>232</v>
      </c>
      <c r="D208" s="10">
        <v>1977</v>
      </c>
      <c r="E208" s="10" t="s">
        <v>5</v>
      </c>
      <c r="F208" s="10" t="s">
        <v>4</v>
      </c>
      <c r="G208" s="11" t="s">
        <v>849</v>
      </c>
      <c r="H208" s="11" t="s">
        <v>848</v>
      </c>
      <c r="I208" s="10" t="s">
        <v>811</v>
      </c>
      <c r="J208" s="10" t="s">
        <v>811</v>
      </c>
      <c r="K208" s="10" t="s">
        <v>811</v>
      </c>
      <c r="L208" s="10" t="s">
        <v>811</v>
      </c>
      <c r="M208" s="10" t="s">
        <v>811</v>
      </c>
      <c r="N208" s="10" t="s">
        <v>811</v>
      </c>
      <c r="O208" s="10" t="s">
        <v>811</v>
      </c>
      <c r="P208" s="10"/>
      <c r="Q208" s="10" t="s">
        <v>811</v>
      </c>
      <c r="R208" s="10" t="s">
        <v>811</v>
      </c>
      <c r="S208" s="10" t="s">
        <v>811</v>
      </c>
      <c r="T208" s="10" t="s">
        <v>811</v>
      </c>
      <c r="U208" s="10" t="s">
        <v>811</v>
      </c>
      <c r="V208" s="10" t="s">
        <v>811</v>
      </c>
      <c r="W208" s="10" t="s">
        <v>811</v>
      </c>
      <c r="X208" s="10" t="s">
        <v>811</v>
      </c>
      <c r="Y208" s="10"/>
      <c r="Z208" s="10"/>
      <c r="AA208" s="10"/>
      <c r="AB208" s="10" t="s">
        <v>811</v>
      </c>
      <c r="AC208" s="10" t="s">
        <v>811</v>
      </c>
      <c r="AD208" s="10" t="s">
        <v>811</v>
      </c>
      <c r="AE208" s="10"/>
      <c r="AF208" s="10"/>
      <c r="AG208" s="10"/>
      <c r="AH208" s="21">
        <v>916600</v>
      </c>
      <c r="AI208" s="12">
        <v>0</v>
      </c>
    </row>
    <row r="209" spans="1:36" s="3" customFormat="1" ht="18" customHeight="1" x14ac:dyDescent="0.25">
      <c r="A209" s="8">
        <f t="shared" si="3"/>
        <v>204</v>
      </c>
      <c r="B209" s="24">
        <v>22091516</v>
      </c>
      <c r="C209" s="9" t="s">
        <v>276</v>
      </c>
      <c r="D209" s="10">
        <v>1991</v>
      </c>
      <c r="E209" s="10" t="s">
        <v>3</v>
      </c>
      <c r="F209" s="10" t="s">
        <v>4</v>
      </c>
      <c r="G209" s="11" t="s">
        <v>853</v>
      </c>
      <c r="H209" s="11" t="s">
        <v>848</v>
      </c>
      <c r="I209" s="13" t="s">
        <v>811</v>
      </c>
      <c r="J209" s="13"/>
      <c r="K209" s="13"/>
      <c r="L209" s="13"/>
      <c r="M209" s="13"/>
      <c r="N209" s="13" t="s">
        <v>811</v>
      </c>
      <c r="O209" s="13" t="s">
        <v>811</v>
      </c>
      <c r="P209" s="13"/>
      <c r="Q209" s="13" t="s">
        <v>811</v>
      </c>
      <c r="R209" s="13" t="s">
        <v>811</v>
      </c>
      <c r="S209" s="13" t="s">
        <v>811</v>
      </c>
      <c r="T209" s="13" t="s">
        <v>811</v>
      </c>
      <c r="U209" s="13" t="s">
        <v>811</v>
      </c>
      <c r="V209" s="13" t="s">
        <v>811</v>
      </c>
      <c r="W209" s="13" t="s">
        <v>811</v>
      </c>
      <c r="X209" s="13" t="s">
        <v>811</v>
      </c>
      <c r="Y209" s="13"/>
      <c r="Z209" s="13"/>
      <c r="AA209" s="13" t="s">
        <v>811</v>
      </c>
      <c r="AB209" s="13" t="s">
        <v>811</v>
      </c>
      <c r="AC209" s="13" t="s">
        <v>811</v>
      </c>
      <c r="AD209" s="13" t="s">
        <v>811</v>
      </c>
      <c r="AE209" s="13"/>
      <c r="AF209" s="13"/>
      <c r="AG209" s="13"/>
      <c r="AH209" s="21">
        <v>757100</v>
      </c>
      <c r="AI209" s="12">
        <v>0</v>
      </c>
    </row>
    <row r="210" spans="1:36" s="3" customFormat="1" ht="18" customHeight="1" x14ac:dyDescent="0.25">
      <c r="A210" s="8">
        <f t="shared" si="3"/>
        <v>205</v>
      </c>
      <c r="B210" s="24">
        <v>2407190</v>
      </c>
      <c r="C210" s="9" t="s">
        <v>233</v>
      </c>
      <c r="D210" s="10">
        <v>1981</v>
      </c>
      <c r="E210" s="10" t="s">
        <v>3</v>
      </c>
      <c r="F210" s="10" t="s">
        <v>4</v>
      </c>
      <c r="G210" s="11" t="s">
        <v>849</v>
      </c>
      <c r="H210" s="11" t="s">
        <v>848</v>
      </c>
      <c r="I210" s="13" t="s">
        <v>811</v>
      </c>
      <c r="J210" s="13"/>
      <c r="K210" s="13"/>
      <c r="L210" s="13"/>
      <c r="M210" s="13"/>
      <c r="N210" s="13" t="s">
        <v>811</v>
      </c>
      <c r="O210" s="13" t="s">
        <v>811</v>
      </c>
      <c r="P210" s="13"/>
      <c r="Q210" s="13" t="s">
        <v>811</v>
      </c>
      <c r="R210" s="13" t="s">
        <v>811</v>
      </c>
      <c r="S210" s="13" t="s">
        <v>811</v>
      </c>
      <c r="T210" s="13" t="s">
        <v>811</v>
      </c>
      <c r="U210" s="13" t="s">
        <v>811</v>
      </c>
      <c r="V210" s="13" t="s">
        <v>811</v>
      </c>
      <c r="W210" s="13" t="s">
        <v>811</v>
      </c>
      <c r="X210" s="13" t="s">
        <v>811</v>
      </c>
      <c r="Y210" s="13"/>
      <c r="Z210" s="13"/>
      <c r="AA210" s="13" t="s">
        <v>811</v>
      </c>
      <c r="AB210" s="13" t="s">
        <v>811</v>
      </c>
      <c r="AC210" s="13" t="s">
        <v>811</v>
      </c>
      <c r="AD210" s="13" t="s">
        <v>811</v>
      </c>
      <c r="AE210" s="13"/>
      <c r="AF210" s="13"/>
      <c r="AG210" s="13"/>
      <c r="AH210" s="21">
        <v>757100</v>
      </c>
      <c r="AI210" s="12">
        <v>0</v>
      </c>
    </row>
    <row r="211" spans="1:36" s="3" customFormat="1" ht="18" customHeight="1" x14ac:dyDescent="0.25">
      <c r="A211" s="8">
        <f t="shared" si="3"/>
        <v>206</v>
      </c>
      <c r="B211" s="24">
        <v>1309163</v>
      </c>
      <c r="C211" s="9" t="s">
        <v>234</v>
      </c>
      <c r="D211" s="10">
        <v>1990</v>
      </c>
      <c r="E211" s="10" t="s">
        <v>3</v>
      </c>
      <c r="F211" s="14" t="s">
        <v>4</v>
      </c>
      <c r="G211" s="11" t="s">
        <v>853</v>
      </c>
      <c r="H211" s="11" t="s">
        <v>848</v>
      </c>
      <c r="I211" s="13" t="s">
        <v>811</v>
      </c>
      <c r="J211" s="13"/>
      <c r="K211" s="13"/>
      <c r="L211" s="13"/>
      <c r="M211" s="13"/>
      <c r="N211" s="13" t="s">
        <v>811</v>
      </c>
      <c r="O211" s="13" t="s">
        <v>811</v>
      </c>
      <c r="P211" s="13"/>
      <c r="Q211" s="13" t="s">
        <v>811</v>
      </c>
      <c r="R211" s="13" t="s">
        <v>811</v>
      </c>
      <c r="S211" s="13" t="s">
        <v>811</v>
      </c>
      <c r="T211" s="13" t="s">
        <v>811</v>
      </c>
      <c r="U211" s="13" t="s">
        <v>811</v>
      </c>
      <c r="V211" s="13" t="s">
        <v>811</v>
      </c>
      <c r="W211" s="13" t="s">
        <v>811</v>
      </c>
      <c r="X211" s="13" t="s">
        <v>811</v>
      </c>
      <c r="Y211" s="13"/>
      <c r="Z211" s="13"/>
      <c r="AA211" s="13" t="s">
        <v>811</v>
      </c>
      <c r="AB211" s="13" t="s">
        <v>811</v>
      </c>
      <c r="AC211" s="13" t="s">
        <v>811</v>
      </c>
      <c r="AD211" s="13" t="s">
        <v>811</v>
      </c>
      <c r="AE211" s="13"/>
      <c r="AF211" s="13"/>
      <c r="AG211" s="13"/>
      <c r="AH211" s="21">
        <v>757100</v>
      </c>
      <c r="AI211" s="12">
        <v>0</v>
      </c>
    </row>
    <row r="212" spans="1:36" s="3" customFormat="1" ht="18" customHeight="1" x14ac:dyDescent="0.25">
      <c r="A212" s="8">
        <f t="shared" si="3"/>
        <v>207</v>
      </c>
      <c r="B212" s="24">
        <v>1601063</v>
      </c>
      <c r="C212" s="9" t="s">
        <v>235</v>
      </c>
      <c r="D212" s="10">
        <v>1996</v>
      </c>
      <c r="E212" s="10" t="s">
        <v>3</v>
      </c>
      <c r="F212" s="14" t="s">
        <v>4</v>
      </c>
      <c r="G212" s="11" t="s">
        <v>849</v>
      </c>
      <c r="H212" s="11" t="s">
        <v>848</v>
      </c>
      <c r="I212" s="13" t="s">
        <v>811</v>
      </c>
      <c r="J212" s="13"/>
      <c r="K212" s="13"/>
      <c r="L212" s="13"/>
      <c r="M212" s="13"/>
      <c r="N212" s="13" t="s">
        <v>811</v>
      </c>
      <c r="O212" s="13" t="s">
        <v>811</v>
      </c>
      <c r="P212" s="13"/>
      <c r="Q212" s="13" t="s">
        <v>811</v>
      </c>
      <c r="R212" s="13" t="s">
        <v>811</v>
      </c>
      <c r="S212" s="13" t="s">
        <v>811</v>
      </c>
      <c r="T212" s="13" t="s">
        <v>811</v>
      </c>
      <c r="U212" s="13" t="s">
        <v>811</v>
      </c>
      <c r="V212" s="13" t="s">
        <v>811</v>
      </c>
      <c r="W212" s="13" t="s">
        <v>811</v>
      </c>
      <c r="X212" s="13" t="s">
        <v>811</v>
      </c>
      <c r="Y212" s="13"/>
      <c r="Z212" s="13"/>
      <c r="AA212" s="13" t="s">
        <v>811</v>
      </c>
      <c r="AB212" s="13" t="s">
        <v>811</v>
      </c>
      <c r="AC212" s="13" t="s">
        <v>811</v>
      </c>
      <c r="AD212" s="13" t="s">
        <v>811</v>
      </c>
      <c r="AE212" s="13"/>
      <c r="AF212" s="13"/>
      <c r="AG212" s="13"/>
      <c r="AH212" s="21">
        <v>757100</v>
      </c>
      <c r="AI212" s="12">
        <v>0</v>
      </c>
    </row>
    <row r="213" spans="1:36" s="4" customFormat="1" x14ac:dyDescent="0.25">
      <c r="A213" s="131" t="s">
        <v>812</v>
      </c>
      <c r="B213" s="132"/>
      <c r="C213" s="132"/>
      <c r="D213" s="132"/>
      <c r="E213" s="132"/>
      <c r="F213" s="132"/>
      <c r="G213" s="132"/>
      <c r="H213" s="133"/>
      <c r="I213" s="16">
        <f t="shared" ref="I213:AG213" si="4">COUNTIF(I6:I212,"x")</f>
        <v>207</v>
      </c>
      <c r="J213" s="16">
        <f t="shared" si="4"/>
        <v>56</v>
      </c>
      <c r="K213" s="16">
        <f t="shared" si="4"/>
        <v>56</v>
      </c>
      <c r="L213" s="16">
        <f t="shared" si="4"/>
        <v>39</v>
      </c>
      <c r="M213" s="16">
        <f t="shared" si="4"/>
        <v>56</v>
      </c>
      <c r="N213" s="16">
        <f t="shared" si="4"/>
        <v>207</v>
      </c>
      <c r="O213" s="16">
        <f t="shared" si="4"/>
        <v>207</v>
      </c>
      <c r="P213" s="16">
        <f t="shared" si="4"/>
        <v>4</v>
      </c>
      <c r="Q213" s="16">
        <f t="shared" si="4"/>
        <v>203</v>
      </c>
      <c r="R213" s="16">
        <f t="shared" si="4"/>
        <v>207</v>
      </c>
      <c r="S213" s="16">
        <f t="shared" si="4"/>
        <v>207</v>
      </c>
      <c r="T213" s="16">
        <f t="shared" si="4"/>
        <v>205</v>
      </c>
      <c r="U213" s="16">
        <f t="shared" si="4"/>
        <v>204</v>
      </c>
      <c r="V213" s="16">
        <f t="shared" si="4"/>
        <v>207</v>
      </c>
      <c r="W213" s="16">
        <f t="shared" si="4"/>
        <v>207</v>
      </c>
      <c r="X213" s="16">
        <f t="shared" si="4"/>
        <v>207</v>
      </c>
      <c r="Y213" s="16">
        <f t="shared" si="4"/>
        <v>4</v>
      </c>
      <c r="Z213" s="16">
        <f t="shared" si="4"/>
        <v>4</v>
      </c>
      <c r="AA213" s="16">
        <f t="shared" si="4"/>
        <v>152</v>
      </c>
      <c r="AB213" s="16">
        <f t="shared" si="4"/>
        <v>177</v>
      </c>
      <c r="AC213" s="16">
        <f t="shared" si="4"/>
        <v>177</v>
      </c>
      <c r="AD213" s="16">
        <f t="shared" si="4"/>
        <v>177</v>
      </c>
      <c r="AE213" s="16">
        <f t="shared" si="4"/>
        <v>2</v>
      </c>
      <c r="AF213" s="16">
        <f t="shared" si="4"/>
        <v>2</v>
      </c>
      <c r="AG213" s="16">
        <f t="shared" si="4"/>
        <v>2</v>
      </c>
      <c r="AH213" s="21">
        <v>0</v>
      </c>
      <c r="AI213" s="17"/>
      <c r="AJ213" s="3"/>
    </row>
    <row r="214" spans="1:36" s="4" customFormat="1" x14ac:dyDescent="0.25">
      <c r="A214" s="131" t="s">
        <v>813</v>
      </c>
      <c r="B214" s="132"/>
      <c r="C214" s="132"/>
      <c r="D214" s="132"/>
      <c r="E214" s="132"/>
      <c r="F214" s="132"/>
      <c r="G214" s="132"/>
      <c r="H214" s="133"/>
      <c r="I214" s="18">
        <v>66500</v>
      </c>
      <c r="J214" s="18">
        <v>0</v>
      </c>
      <c r="K214" s="18"/>
      <c r="L214" s="18">
        <v>105000</v>
      </c>
      <c r="M214" s="18">
        <v>54500</v>
      </c>
      <c r="N214" s="18">
        <v>44800</v>
      </c>
      <c r="O214" s="18">
        <v>16000</v>
      </c>
      <c r="P214" s="18">
        <v>112500</v>
      </c>
      <c r="Q214" s="18">
        <v>52600</v>
      </c>
      <c r="R214" s="18">
        <v>49000</v>
      </c>
      <c r="S214" s="18">
        <v>60000</v>
      </c>
      <c r="T214" s="18">
        <v>35000</v>
      </c>
      <c r="U214" s="18">
        <v>66500</v>
      </c>
      <c r="V214" s="18">
        <v>80000</v>
      </c>
      <c r="W214" s="18">
        <v>80000</v>
      </c>
      <c r="X214" s="18">
        <v>35000</v>
      </c>
      <c r="Y214" s="18">
        <v>199500</v>
      </c>
      <c r="Z214" s="18">
        <v>24500</v>
      </c>
      <c r="AA214" s="18">
        <v>0</v>
      </c>
      <c r="AB214" s="18">
        <v>29900</v>
      </c>
      <c r="AC214" s="18">
        <v>76000</v>
      </c>
      <c r="AD214" s="18">
        <v>65800</v>
      </c>
      <c r="AE214" s="18">
        <v>80000</v>
      </c>
      <c r="AF214" s="18">
        <v>80000</v>
      </c>
      <c r="AG214" s="18">
        <v>55000</v>
      </c>
      <c r="AH214" s="21">
        <v>0</v>
      </c>
      <c r="AI214" s="17"/>
      <c r="AJ214" s="3"/>
    </row>
    <row r="215" spans="1:36" s="4" customFormat="1" x14ac:dyDescent="0.25">
      <c r="A215" s="134" t="s">
        <v>814</v>
      </c>
      <c r="B215" s="135"/>
      <c r="C215" s="135"/>
      <c r="D215" s="135"/>
      <c r="E215" s="135"/>
      <c r="F215" s="135"/>
      <c r="G215" s="135"/>
      <c r="H215" s="136"/>
      <c r="I215" s="19">
        <f>I214*I213</f>
        <v>13765500</v>
      </c>
      <c r="J215" s="19">
        <f t="shared" ref="J215:AG215" si="5">J214*J213</f>
        <v>0</v>
      </c>
      <c r="K215" s="19">
        <f t="shared" si="5"/>
        <v>0</v>
      </c>
      <c r="L215" s="19">
        <f t="shared" si="5"/>
        <v>4095000</v>
      </c>
      <c r="M215" s="19">
        <f t="shared" si="5"/>
        <v>3052000</v>
      </c>
      <c r="N215" s="19">
        <f t="shared" si="5"/>
        <v>9273600</v>
      </c>
      <c r="O215" s="19">
        <f t="shared" si="5"/>
        <v>3312000</v>
      </c>
      <c r="P215" s="19">
        <f t="shared" si="5"/>
        <v>450000</v>
      </c>
      <c r="Q215" s="19">
        <f t="shared" si="5"/>
        <v>10677800</v>
      </c>
      <c r="R215" s="19">
        <f t="shared" si="5"/>
        <v>10143000</v>
      </c>
      <c r="S215" s="19">
        <f t="shared" si="5"/>
        <v>12420000</v>
      </c>
      <c r="T215" s="19">
        <f t="shared" si="5"/>
        <v>7175000</v>
      </c>
      <c r="U215" s="19">
        <f t="shared" si="5"/>
        <v>13566000</v>
      </c>
      <c r="V215" s="19">
        <f t="shared" si="5"/>
        <v>16560000</v>
      </c>
      <c r="W215" s="19">
        <f t="shared" si="5"/>
        <v>16560000</v>
      </c>
      <c r="X215" s="19">
        <f t="shared" si="5"/>
        <v>7245000</v>
      </c>
      <c r="Y215" s="19">
        <f t="shared" si="5"/>
        <v>798000</v>
      </c>
      <c r="Z215" s="19">
        <f t="shared" si="5"/>
        <v>98000</v>
      </c>
      <c r="AA215" s="19">
        <f t="shared" si="5"/>
        <v>0</v>
      </c>
      <c r="AB215" s="19">
        <f t="shared" si="5"/>
        <v>5292300</v>
      </c>
      <c r="AC215" s="19">
        <f t="shared" si="5"/>
        <v>13452000</v>
      </c>
      <c r="AD215" s="19">
        <f t="shared" si="5"/>
        <v>11646600</v>
      </c>
      <c r="AE215" s="19">
        <f t="shared" si="5"/>
        <v>160000</v>
      </c>
      <c r="AF215" s="19">
        <f t="shared" si="5"/>
        <v>160000</v>
      </c>
      <c r="AG215" s="19">
        <f t="shared" si="5"/>
        <v>110000</v>
      </c>
      <c r="AH215" s="22">
        <f>SUM(I215:AG215)</f>
        <v>160011800</v>
      </c>
      <c r="AI215" s="20"/>
    </row>
    <row r="216" spans="1:36" ht="15.75" customHeight="1" x14ac:dyDescent="0.25"/>
  </sheetData>
  <mergeCells count="13">
    <mergeCell ref="A213:H213"/>
    <mergeCell ref="A214:H214"/>
    <mergeCell ref="A215:H215"/>
    <mergeCell ref="A1:AH1"/>
    <mergeCell ref="A3:A4"/>
    <mergeCell ref="B3:B4"/>
    <mergeCell ref="C3:C4"/>
    <mergeCell ref="D3:D4"/>
    <mergeCell ref="E3:E4"/>
    <mergeCell ref="F3:F4"/>
    <mergeCell ref="G3:G4"/>
    <mergeCell ref="H3:H4"/>
    <mergeCell ref="I3:AI3"/>
  </mergeCells>
  <conditionalFormatting sqref="B3">
    <cfRule type="duplicateValues" dxfId="64" priority="1"/>
  </conditionalFormatting>
  <conditionalFormatting sqref="B216:B687">
    <cfRule type="duplicateValues" dxfId="63" priority="3"/>
  </conditionalFormatting>
  <conditionalFormatting sqref="B216:B1048576 B5:B212 B3">
    <cfRule type="duplicateValues" dxfId="62" priority="4"/>
  </conditionalFormatting>
  <conditionalFormatting sqref="F6:F212">
    <cfRule type="uniqueValues" dxfId="61" priority="140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DA4A-C34B-4960-9410-603CB61F1532}">
  <dimension ref="A1:AH10"/>
  <sheetViews>
    <sheetView workbookViewId="0">
      <pane xSplit="7" ySplit="7" topLeftCell="H8" activePane="bottomRight" state="frozen"/>
      <selection activeCell="G15" sqref="G15"/>
      <selection pane="topRight" activeCell="G15" sqref="G15"/>
      <selection pane="bottomLeft" activeCell="G15" sqref="G15"/>
      <selection pane="bottomRight" activeCell="H6" sqref="H6"/>
    </sheetView>
  </sheetViews>
  <sheetFormatPr defaultRowHeight="15" x14ac:dyDescent="0.25"/>
  <cols>
    <col min="1" max="1" width="4.7109375" style="2" customWidth="1"/>
    <col min="2" max="2" width="8" style="25" bestFit="1" customWidth="1"/>
    <col min="3" max="3" width="15.42578125" style="1" bestFit="1" customWidth="1"/>
    <col min="4" max="4" width="9.28515625" style="2" bestFit="1" customWidth="1"/>
    <col min="5" max="5" width="9" style="2" bestFit="1" customWidth="1"/>
    <col min="6" max="6" width="9.42578125" style="1" bestFit="1" customWidth="1"/>
    <col min="7" max="7" width="23.140625" style="5" bestFit="1" customWidth="1"/>
    <col min="8" max="8" width="36.5703125" style="5" bestFit="1" customWidth="1"/>
    <col min="9" max="9" width="13.5703125" style="2" bestFit="1" customWidth="1"/>
    <col min="10" max="10" width="5.42578125" style="2" bestFit="1" customWidth="1"/>
    <col min="11" max="11" width="5.140625" style="2" bestFit="1" customWidth="1"/>
    <col min="12" max="12" width="9" style="2" bestFit="1" customWidth="1"/>
    <col min="13" max="13" width="11.42578125" style="2" bestFit="1" customWidth="1"/>
    <col min="14" max="14" width="8.85546875" style="2" bestFit="1" customWidth="1"/>
    <col min="15" max="16" width="11.28515625" style="2" bestFit="1" customWidth="1"/>
    <col min="17" max="17" width="11" style="2" bestFit="1" customWidth="1"/>
    <col min="18" max="18" width="12.140625" style="2" bestFit="1" customWidth="1"/>
    <col min="19" max="19" width="11.85546875" style="2" bestFit="1" customWidth="1"/>
    <col min="20" max="20" width="10.42578125" style="2" bestFit="1" customWidth="1"/>
    <col min="21" max="22" width="12.42578125" style="2" bestFit="1" customWidth="1"/>
    <col min="23" max="23" width="10.5703125" style="2" bestFit="1" customWidth="1"/>
    <col min="24" max="24" width="7.7109375" style="2" bestFit="1" customWidth="1"/>
    <col min="25" max="25" width="8" style="2" bestFit="1" customWidth="1"/>
    <col min="26" max="26" width="9" style="2" bestFit="1" customWidth="1"/>
    <col min="27" max="27" width="16.7109375" style="2" bestFit="1" customWidth="1"/>
    <col min="28" max="29" width="9" style="2" bestFit="1" customWidth="1"/>
    <col min="30" max="30" width="6.85546875" style="2" bestFit="1" customWidth="1"/>
    <col min="31" max="31" width="9.42578125" style="2" bestFit="1" customWidth="1"/>
    <col min="32" max="32" width="10.5703125" style="23" bestFit="1" customWidth="1"/>
    <col min="33" max="33" width="6.7109375" style="5" bestFit="1" customWidth="1"/>
    <col min="34" max="34" width="17.28515625" style="1" bestFit="1" customWidth="1"/>
    <col min="35" max="16384" width="9.140625" style="1"/>
  </cols>
  <sheetData>
    <row r="1" spans="1:34" s="37" customFormat="1" ht="19.5" x14ac:dyDescent="0.3">
      <c r="A1" s="147" t="s">
        <v>899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36"/>
    </row>
    <row r="2" spans="1:34" s="37" customFormat="1" ht="19.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75" t="s">
        <v>900</v>
      </c>
      <c r="AB2" s="36"/>
      <c r="AC2" s="36"/>
      <c r="AD2" s="36"/>
      <c r="AE2" s="36"/>
      <c r="AF2" s="36"/>
      <c r="AG2" s="36"/>
    </row>
    <row r="3" spans="1:34" ht="17.25" customHeight="1" x14ac:dyDescent="0.25">
      <c r="A3" s="158" t="s">
        <v>0</v>
      </c>
      <c r="B3" s="159" t="s">
        <v>780</v>
      </c>
      <c r="C3" s="158" t="s">
        <v>1</v>
      </c>
      <c r="D3" s="158" t="s">
        <v>781</v>
      </c>
      <c r="E3" s="158" t="s">
        <v>2</v>
      </c>
      <c r="F3" s="160" t="s">
        <v>785</v>
      </c>
      <c r="G3" s="158" t="s">
        <v>896</v>
      </c>
      <c r="H3" s="158" t="s">
        <v>897</v>
      </c>
      <c r="I3" s="161" t="s">
        <v>786</v>
      </c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</row>
    <row r="4" spans="1:34" s="6" customFormat="1" ht="65.25" customHeight="1" x14ac:dyDescent="0.25">
      <c r="A4" s="158"/>
      <c r="B4" s="159"/>
      <c r="C4" s="158"/>
      <c r="D4" s="158"/>
      <c r="E4" s="158"/>
      <c r="F4" s="160"/>
      <c r="G4" s="158"/>
      <c r="H4" s="158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795</v>
      </c>
      <c r="Q4" s="44" t="s">
        <v>797</v>
      </c>
      <c r="R4" s="44" t="s">
        <v>798</v>
      </c>
      <c r="S4" s="44" t="s">
        <v>799</v>
      </c>
      <c r="T4" s="44" t="s">
        <v>800</v>
      </c>
      <c r="U4" s="44" t="s">
        <v>815</v>
      </c>
      <c r="V4" s="44" t="s">
        <v>801</v>
      </c>
      <c r="W4" s="44" t="s">
        <v>802</v>
      </c>
      <c r="X4" s="44" t="s">
        <v>816</v>
      </c>
      <c r="Y4" s="44" t="s">
        <v>827</v>
      </c>
      <c r="Z4" s="44" t="s">
        <v>831</v>
      </c>
      <c r="AA4" s="44" t="s">
        <v>832</v>
      </c>
      <c r="AB4" s="44" t="s">
        <v>833</v>
      </c>
      <c r="AC4" s="44" t="s">
        <v>834</v>
      </c>
      <c r="AD4" s="44" t="s">
        <v>829</v>
      </c>
      <c r="AE4" s="44" t="s">
        <v>830</v>
      </c>
      <c r="AF4" s="45" t="s">
        <v>810</v>
      </c>
      <c r="AG4" s="44" t="s">
        <v>782</v>
      </c>
    </row>
    <row r="5" spans="1:34" s="3" customFormat="1" ht="18" customHeight="1" x14ac:dyDescent="0.25">
      <c r="A5" s="8">
        <v>1</v>
      </c>
      <c r="B5" s="24">
        <v>1508534</v>
      </c>
      <c r="C5" s="9" t="s">
        <v>277</v>
      </c>
      <c r="D5" s="10">
        <v>1989</v>
      </c>
      <c r="E5" s="10" t="s">
        <v>3</v>
      </c>
      <c r="F5" s="10" t="s">
        <v>7</v>
      </c>
      <c r="G5" s="11" t="s">
        <v>840</v>
      </c>
      <c r="H5" s="11" t="s">
        <v>857</v>
      </c>
      <c r="I5" s="10" t="s">
        <v>811</v>
      </c>
      <c r="J5" s="10"/>
      <c r="K5" s="10"/>
      <c r="L5" s="10"/>
      <c r="M5" s="10"/>
      <c r="N5" s="10" t="s">
        <v>811</v>
      </c>
      <c r="O5" s="10" t="s">
        <v>811</v>
      </c>
      <c r="P5" s="10" t="s">
        <v>811</v>
      </c>
      <c r="Q5" s="10" t="s">
        <v>811</v>
      </c>
      <c r="R5" s="10" t="s">
        <v>811</v>
      </c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10" t="s">
        <v>811</v>
      </c>
      <c r="Y5" s="10"/>
      <c r="Z5" s="10"/>
      <c r="AA5" s="10"/>
      <c r="AB5" s="10"/>
      <c r="AC5" s="10"/>
      <c r="AD5" s="10"/>
      <c r="AE5" s="10"/>
      <c r="AF5" s="21">
        <v>585400</v>
      </c>
      <c r="AG5" s="12">
        <v>0</v>
      </c>
    </row>
    <row r="6" spans="1:34" s="3" customFormat="1" ht="18" customHeight="1" x14ac:dyDescent="0.25">
      <c r="A6" s="8">
        <f t="shared" ref="A6" si="0">A5+1</f>
        <v>2</v>
      </c>
      <c r="B6" s="24">
        <v>1006176</v>
      </c>
      <c r="C6" s="9" t="s">
        <v>278</v>
      </c>
      <c r="D6" s="10">
        <v>1987</v>
      </c>
      <c r="E6" s="10" t="s">
        <v>5</v>
      </c>
      <c r="F6" s="10" t="s">
        <v>7</v>
      </c>
      <c r="G6" s="11" t="s">
        <v>840</v>
      </c>
      <c r="H6" s="11" t="s">
        <v>857</v>
      </c>
      <c r="I6" s="10" t="s">
        <v>811</v>
      </c>
      <c r="J6" s="10" t="s">
        <v>811</v>
      </c>
      <c r="K6" s="10" t="s">
        <v>811</v>
      </c>
      <c r="L6" s="10" t="s">
        <v>811</v>
      </c>
      <c r="M6" s="10" t="s">
        <v>811</v>
      </c>
      <c r="N6" s="10" t="s">
        <v>811</v>
      </c>
      <c r="O6" s="10" t="s">
        <v>811</v>
      </c>
      <c r="P6" s="10" t="s">
        <v>811</v>
      </c>
      <c r="Q6" s="10" t="s">
        <v>811</v>
      </c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10"/>
      <c r="Y6" s="10"/>
      <c r="Z6" s="10"/>
      <c r="AA6" s="10"/>
      <c r="AB6" s="10"/>
      <c r="AC6" s="10"/>
      <c r="AD6" s="10"/>
      <c r="AE6" s="10"/>
      <c r="AF6" s="21">
        <v>744900</v>
      </c>
      <c r="AG6" s="12">
        <v>0</v>
      </c>
    </row>
    <row r="7" spans="1:34" s="4" customFormat="1" x14ac:dyDescent="0.25">
      <c r="A7" s="152" t="s">
        <v>812</v>
      </c>
      <c r="B7" s="153"/>
      <c r="C7" s="153"/>
      <c r="D7" s="153"/>
      <c r="E7" s="153"/>
      <c r="F7" s="153"/>
      <c r="G7" s="153"/>
      <c r="H7" s="154"/>
      <c r="I7" s="77">
        <f t="shared" ref="I7:AE7" si="1">COUNTIF(I5:I6,"x")</f>
        <v>2</v>
      </c>
      <c r="J7" s="77">
        <f t="shared" si="1"/>
        <v>1</v>
      </c>
      <c r="K7" s="77">
        <f t="shared" si="1"/>
        <v>1</v>
      </c>
      <c r="L7" s="77">
        <f t="shared" si="1"/>
        <v>1</v>
      </c>
      <c r="M7" s="77">
        <f t="shared" si="1"/>
        <v>1</v>
      </c>
      <c r="N7" s="77">
        <f t="shared" si="1"/>
        <v>2</v>
      </c>
      <c r="O7" s="77">
        <f t="shared" si="1"/>
        <v>2</v>
      </c>
      <c r="P7" s="77">
        <f t="shared" si="1"/>
        <v>2</v>
      </c>
      <c r="Q7" s="77">
        <f t="shared" si="1"/>
        <v>2</v>
      </c>
      <c r="R7" s="77">
        <f t="shared" si="1"/>
        <v>2</v>
      </c>
      <c r="S7" s="77">
        <f t="shared" si="1"/>
        <v>2</v>
      </c>
      <c r="T7" s="77">
        <f t="shared" si="1"/>
        <v>2</v>
      </c>
      <c r="U7" s="77">
        <f t="shared" si="1"/>
        <v>2</v>
      </c>
      <c r="V7" s="77">
        <f t="shared" si="1"/>
        <v>2</v>
      </c>
      <c r="W7" s="77">
        <f t="shared" si="1"/>
        <v>2</v>
      </c>
      <c r="X7" s="77">
        <f t="shared" si="1"/>
        <v>1</v>
      </c>
      <c r="Y7" s="77">
        <f t="shared" si="1"/>
        <v>0</v>
      </c>
      <c r="Z7" s="77">
        <f t="shared" si="1"/>
        <v>0</v>
      </c>
      <c r="AA7" s="77">
        <f t="shared" si="1"/>
        <v>0</v>
      </c>
      <c r="AB7" s="77">
        <f t="shared" si="1"/>
        <v>0</v>
      </c>
      <c r="AC7" s="77">
        <f t="shared" si="1"/>
        <v>0</v>
      </c>
      <c r="AD7" s="77">
        <f t="shared" si="1"/>
        <v>0</v>
      </c>
      <c r="AE7" s="77">
        <f t="shared" si="1"/>
        <v>0</v>
      </c>
      <c r="AF7" s="78">
        <f>SUMIF(I7:AE7,"x",I$5:$AE6)</f>
        <v>0</v>
      </c>
      <c r="AG7" s="59"/>
      <c r="AH7" s="3"/>
    </row>
    <row r="8" spans="1:34" s="4" customFormat="1" x14ac:dyDescent="0.25">
      <c r="A8" s="152" t="s">
        <v>813</v>
      </c>
      <c r="B8" s="153"/>
      <c r="C8" s="153"/>
      <c r="D8" s="153"/>
      <c r="E8" s="153"/>
      <c r="F8" s="153"/>
      <c r="G8" s="153"/>
      <c r="H8" s="154"/>
      <c r="I8" s="47">
        <v>66500</v>
      </c>
      <c r="J8" s="47">
        <v>0</v>
      </c>
      <c r="K8" s="47"/>
      <c r="L8" s="47">
        <v>105000</v>
      </c>
      <c r="M8" s="47">
        <v>54500</v>
      </c>
      <c r="N8" s="47">
        <v>44800</v>
      </c>
      <c r="O8" s="47">
        <v>16000</v>
      </c>
      <c r="P8" s="47">
        <v>52600</v>
      </c>
      <c r="Q8" s="47">
        <v>49000</v>
      </c>
      <c r="R8" s="47">
        <v>60000</v>
      </c>
      <c r="S8" s="47">
        <v>35000</v>
      </c>
      <c r="T8" s="47">
        <v>66500</v>
      </c>
      <c r="U8" s="47">
        <v>80000</v>
      </c>
      <c r="V8" s="47">
        <v>80000</v>
      </c>
      <c r="W8" s="47">
        <v>35000</v>
      </c>
      <c r="X8" s="47">
        <v>0</v>
      </c>
      <c r="Y8" s="47">
        <v>96800</v>
      </c>
      <c r="Z8" s="47">
        <v>139200</v>
      </c>
      <c r="AA8" s="47">
        <v>138400</v>
      </c>
      <c r="AB8" s="47">
        <v>153600</v>
      </c>
      <c r="AC8" s="47">
        <v>329600</v>
      </c>
      <c r="AD8" s="47"/>
      <c r="AE8" s="47">
        <v>199200</v>
      </c>
      <c r="AF8" s="78">
        <f>SUMIF(I8:AE8,"x",I$5:$AE7)</f>
        <v>0</v>
      </c>
      <c r="AG8" s="59"/>
      <c r="AH8" s="3"/>
    </row>
    <row r="9" spans="1:34" s="4" customFormat="1" x14ac:dyDescent="0.25">
      <c r="A9" s="155" t="s">
        <v>814</v>
      </c>
      <c r="B9" s="156"/>
      <c r="C9" s="156"/>
      <c r="D9" s="156"/>
      <c r="E9" s="156"/>
      <c r="F9" s="156"/>
      <c r="G9" s="156"/>
      <c r="H9" s="157"/>
      <c r="I9" s="79">
        <f t="shared" ref="I9:AE9" si="2">I8*I7</f>
        <v>133000</v>
      </c>
      <c r="J9" s="79">
        <f t="shared" si="2"/>
        <v>0</v>
      </c>
      <c r="K9" s="79">
        <f t="shared" si="2"/>
        <v>0</v>
      </c>
      <c r="L9" s="79">
        <f t="shared" si="2"/>
        <v>105000</v>
      </c>
      <c r="M9" s="79">
        <f t="shared" si="2"/>
        <v>54500</v>
      </c>
      <c r="N9" s="79">
        <f t="shared" si="2"/>
        <v>89600</v>
      </c>
      <c r="O9" s="79">
        <f t="shared" si="2"/>
        <v>32000</v>
      </c>
      <c r="P9" s="79">
        <f t="shared" si="2"/>
        <v>105200</v>
      </c>
      <c r="Q9" s="79">
        <f t="shared" si="2"/>
        <v>98000</v>
      </c>
      <c r="R9" s="79">
        <f t="shared" si="2"/>
        <v>120000</v>
      </c>
      <c r="S9" s="79">
        <f t="shared" si="2"/>
        <v>70000</v>
      </c>
      <c r="T9" s="79">
        <f t="shared" si="2"/>
        <v>133000</v>
      </c>
      <c r="U9" s="79">
        <f t="shared" si="2"/>
        <v>160000</v>
      </c>
      <c r="V9" s="79">
        <f t="shared" si="2"/>
        <v>160000</v>
      </c>
      <c r="W9" s="79">
        <f t="shared" si="2"/>
        <v>70000</v>
      </c>
      <c r="X9" s="79">
        <f t="shared" si="2"/>
        <v>0</v>
      </c>
      <c r="Y9" s="79">
        <f t="shared" si="2"/>
        <v>0</v>
      </c>
      <c r="Z9" s="79">
        <f t="shared" si="2"/>
        <v>0</v>
      </c>
      <c r="AA9" s="79">
        <f t="shared" si="2"/>
        <v>0</v>
      </c>
      <c r="AB9" s="79">
        <f t="shared" si="2"/>
        <v>0</v>
      </c>
      <c r="AC9" s="79">
        <f t="shared" si="2"/>
        <v>0</v>
      </c>
      <c r="AD9" s="79">
        <f t="shared" si="2"/>
        <v>0</v>
      </c>
      <c r="AE9" s="79">
        <f t="shared" si="2"/>
        <v>0</v>
      </c>
      <c r="AF9" s="80">
        <f>SUM(I9:AE9)</f>
        <v>1330300</v>
      </c>
      <c r="AG9" s="62"/>
    </row>
    <row r="10" spans="1:34" ht="15.75" customHeight="1" x14ac:dyDescent="0.25"/>
  </sheetData>
  <mergeCells count="13">
    <mergeCell ref="A7:H7"/>
    <mergeCell ref="A8:H8"/>
    <mergeCell ref="A9:H9"/>
    <mergeCell ref="A1:AF1"/>
    <mergeCell ref="A3:A4"/>
    <mergeCell ref="B3:B4"/>
    <mergeCell ref="C3:C4"/>
    <mergeCell ref="D3:D4"/>
    <mergeCell ref="E3:E4"/>
    <mergeCell ref="F3:F4"/>
    <mergeCell ref="G3:G4"/>
    <mergeCell ref="H3:H4"/>
    <mergeCell ref="I3:AG3"/>
  </mergeCells>
  <conditionalFormatting sqref="B3">
    <cfRule type="duplicateValues" dxfId="60" priority="1"/>
  </conditionalFormatting>
  <conditionalFormatting sqref="B10:B481">
    <cfRule type="duplicateValues" dxfId="59" priority="2"/>
  </conditionalFormatting>
  <conditionalFormatting sqref="B10:B1048576 B5:B6 B3">
    <cfRule type="duplicateValues" dxfId="58" priority="3"/>
  </conditionalFormatting>
  <conditionalFormatting sqref="F5:F6">
    <cfRule type="uniqueValues" dxfId="57" priority="153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6474-E725-4A54-900D-94DBFB7320A6}">
  <dimension ref="A1:AE10"/>
  <sheetViews>
    <sheetView workbookViewId="0">
      <pane xSplit="7" ySplit="7" topLeftCell="W8" activePane="bottomRight" state="frozen"/>
      <selection activeCell="G15" sqref="G15"/>
      <selection pane="topRight" activeCell="G15" sqref="G15"/>
      <selection pane="bottomLeft" activeCell="G15" sqref="G15"/>
      <selection pane="bottomRight" activeCell="H6" sqref="H6"/>
    </sheetView>
  </sheetViews>
  <sheetFormatPr defaultRowHeight="15" x14ac:dyDescent="0.25"/>
  <cols>
    <col min="1" max="1" width="5.7109375" style="2" customWidth="1"/>
    <col min="2" max="2" width="9" style="25" bestFit="1" customWidth="1"/>
    <col min="3" max="3" width="20.140625" style="1" bestFit="1" customWidth="1"/>
    <col min="4" max="4" width="6.7109375" style="2" customWidth="1"/>
    <col min="5" max="5" width="6.140625" style="2" customWidth="1"/>
    <col min="6" max="6" width="9.7109375" style="1" customWidth="1"/>
    <col min="7" max="7" width="23.140625" style="5" bestFit="1" customWidth="1"/>
    <col min="8" max="8" width="39.42578125" style="5" bestFit="1" customWidth="1"/>
    <col min="9" max="9" width="10" style="2" customWidth="1"/>
    <col min="10" max="11" width="7" style="2" customWidth="1"/>
    <col min="12" max="12" width="9.28515625" style="2" customWidth="1"/>
    <col min="13" max="15" width="12" style="2" bestFit="1" customWidth="1"/>
    <col min="16" max="16" width="13" style="2" bestFit="1" customWidth="1"/>
    <col min="17" max="17" width="12" style="2" bestFit="1" customWidth="1"/>
    <col min="18" max="18" width="13" style="2" bestFit="1" customWidth="1"/>
    <col min="19" max="19" width="12" style="2" bestFit="1" customWidth="1"/>
    <col min="20" max="22" width="13" style="2" bestFit="1" customWidth="1"/>
    <col min="23" max="23" width="12" style="2" bestFit="1" customWidth="1"/>
    <col min="24" max="24" width="8.85546875" style="2" bestFit="1" customWidth="1"/>
    <col min="25" max="25" width="12" style="39" bestFit="1" customWidth="1"/>
    <col min="26" max="26" width="11.28515625" style="87" bestFit="1" customWidth="1"/>
    <col min="27" max="27" width="17.28515625" style="2" bestFit="1" customWidth="1"/>
    <col min="28" max="31" width="9.140625" style="2"/>
    <col min="32" max="16384" width="9.140625" style="1"/>
  </cols>
  <sheetData>
    <row r="1" spans="1:31" s="37" customFormat="1" ht="19.5" x14ac:dyDescent="0.3">
      <c r="A1" s="147" t="s">
        <v>899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81"/>
      <c r="AA1" s="82"/>
      <c r="AB1" s="82"/>
      <c r="AC1" s="82"/>
      <c r="AD1" s="82"/>
      <c r="AE1" s="82"/>
    </row>
    <row r="2" spans="1:31" s="37" customFormat="1" ht="19.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96" t="s">
        <v>900</v>
      </c>
      <c r="X2" s="36"/>
      <c r="Y2" s="81"/>
      <c r="Z2" s="81"/>
      <c r="AA2" s="82"/>
      <c r="AB2" s="82"/>
      <c r="AC2" s="82"/>
      <c r="AD2" s="82"/>
      <c r="AE2" s="82"/>
    </row>
    <row r="3" spans="1:31" ht="17.25" customHeight="1" x14ac:dyDescent="0.25">
      <c r="A3" s="149" t="s">
        <v>0</v>
      </c>
      <c r="B3" s="150" t="s">
        <v>780</v>
      </c>
      <c r="C3" s="149" t="s">
        <v>1</v>
      </c>
      <c r="D3" s="149" t="s">
        <v>781</v>
      </c>
      <c r="E3" s="149" t="s">
        <v>2</v>
      </c>
      <c r="F3" s="151" t="s">
        <v>785</v>
      </c>
      <c r="G3" s="149" t="s">
        <v>896</v>
      </c>
      <c r="H3" s="149" t="s">
        <v>897</v>
      </c>
      <c r="I3" s="161" t="s">
        <v>786</v>
      </c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</row>
    <row r="4" spans="1:31" s="6" customFormat="1" ht="65.25" customHeight="1" x14ac:dyDescent="0.25">
      <c r="A4" s="149"/>
      <c r="B4" s="150"/>
      <c r="C4" s="149"/>
      <c r="D4" s="149"/>
      <c r="E4" s="149"/>
      <c r="F4" s="151"/>
      <c r="G4" s="149"/>
      <c r="H4" s="149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795</v>
      </c>
      <c r="Q4" s="44" t="s">
        <v>797</v>
      </c>
      <c r="R4" s="44" t="s">
        <v>798</v>
      </c>
      <c r="S4" s="44" t="s">
        <v>799</v>
      </c>
      <c r="T4" s="44" t="s">
        <v>800</v>
      </c>
      <c r="U4" s="44" t="s">
        <v>815</v>
      </c>
      <c r="V4" s="44" t="s">
        <v>801</v>
      </c>
      <c r="W4" s="44" t="s">
        <v>802</v>
      </c>
      <c r="X4" s="44" t="s">
        <v>816</v>
      </c>
      <c r="Y4" s="74" t="s">
        <v>810</v>
      </c>
      <c r="Z4" s="44" t="s">
        <v>782</v>
      </c>
      <c r="AA4" s="83"/>
      <c r="AB4" s="83"/>
      <c r="AC4" s="83"/>
      <c r="AD4" s="83"/>
      <c r="AE4" s="83"/>
    </row>
    <row r="5" spans="1:31" s="3" customFormat="1" ht="18" customHeight="1" x14ac:dyDescent="0.25">
      <c r="A5" s="8">
        <v>1</v>
      </c>
      <c r="B5" s="24">
        <v>23093891</v>
      </c>
      <c r="C5" s="9" t="s">
        <v>282</v>
      </c>
      <c r="D5" s="10">
        <v>1999</v>
      </c>
      <c r="E5" s="10" t="s">
        <v>3</v>
      </c>
      <c r="F5" s="10" t="s">
        <v>7</v>
      </c>
      <c r="G5" s="11" t="s">
        <v>840</v>
      </c>
      <c r="H5" s="11" t="s">
        <v>862</v>
      </c>
      <c r="I5" s="10" t="s">
        <v>811</v>
      </c>
      <c r="J5" s="10"/>
      <c r="K5" s="10"/>
      <c r="L5" s="10"/>
      <c r="M5" s="10"/>
      <c r="N5" s="10" t="s">
        <v>811</v>
      </c>
      <c r="O5" s="10" t="s">
        <v>811</v>
      </c>
      <c r="P5" s="10" t="s">
        <v>811</v>
      </c>
      <c r="Q5" s="10" t="s">
        <v>811</v>
      </c>
      <c r="R5" s="10" t="s">
        <v>811</v>
      </c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10" t="s">
        <v>811</v>
      </c>
      <c r="Y5" s="38">
        <v>585400</v>
      </c>
      <c r="Z5" s="84">
        <v>0</v>
      </c>
      <c r="AA5" s="85"/>
      <c r="AB5" s="85"/>
      <c r="AC5" s="85"/>
      <c r="AD5" s="85"/>
      <c r="AE5" s="85"/>
    </row>
    <row r="6" spans="1:31" s="3" customFormat="1" ht="18" customHeight="1" x14ac:dyDescent="0.25">
      <c r="A6" s="8">
        <f t="shared" ref="A6" si="0">A5+1</f>
        <v>2</v>
      </c>
      <c r="B6" s="24">
        <v>1809234</v>
      </c>
      <c r="C6" s="9" t="s">
        <v>283</v>
      </c>
      <c r="D6" s="10">
        <v>1993</v>
      </c>
      <c r="E6" s="10" t="s">
        <v>5</v>
      </c>
      <c r="F6" s="14" t="s">
        <v>7</v>
      </c>
      <c r="G6" s="11" t="s">
        <v>840</v>
      </c>
      <c r="H6" s="11" t="s">
        <v>862</v>
      </c>
      <c r="I6" s="10" t="s">
        <v>811</v>
      </c>
      <c r="J6" s="10" t="s">
        <v>811</v>
      </c>
      <c r="K6" s="10" t="s">
        <v>811</v>
      </c>
      <c r="L6" s="10" t="s">
        <v>811</v>
      </c>
      <c r="M6" s="10" t="s">
        <v>811</v>
      </c>
      <c r="N6" s="10" t="s">
        <v>811</v>
      </c>
      <c r="O6" s="10" t="s">
        <v>811</v>
      </c>
      <c r="P6" s="10" t="s">
        <v>811</v>
      </c>
      <c r="Q6" s="10" t="s">
        <v>811</v>
      </c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10"/>
      <c r="Y6" s="38">
        <v>744900</v>
      </c>
      <c r="Z6" s="84">
        <v>0</v>
      </c>
      <c r="AA6" s="85"/>
      <c r="AB6" s="85"/>
      <c r="AC6" s="85"/>
      <c r="AD6" s="85"/>
      <c r="AE6" s="85"/>
    </row>
    <row r="7" spans="1:31" s="4" customFormat="1" x14ac:dyDescent="0.25">
      <c r="A7" s="152" t="s">
        <v>812</v>
      </c>
      <c r="B7" s="153"/>
      <c r="C7" s="153"/>
      <c r="D7" s="153"/>
      <c r="E7" s="153"/>
      <c r="F7" s="153"/>
      <c r="G7" s="153"/>
      <c r="H7" s="154"/>
      <c r="I7" s="77">
        <f t="shared" ref="I7:X7" si="1">COUNTIF(I5:I6,"x")</f>
        <v>2</v>
      </c>
      <c r="J7" s="77">
        <f t="shared" si="1"/>
        <v>1</v>
      </c>
      <c r="K7" s="77">
        <f t="shared" si="1"/>
        <v>1</v>
      </c>
      <c r="L7" s="77">
        <f t="shared" si="1"/>
        <v>1</v>
      </c>
      <c r="M7" s="77">
        <f t="shared" si="1"/>
        <v>1</v>
      </c>
      <c r="N7" s="77">
        <f t="shared" si="1"/>
        <v>2</v>
      </c>
      <c r="O7" s="77">
        <f t="shared" si="1"/>
        <v>2</v>
      </c>
      <c r="P7" s="77">
        <f t="shared" si="1"/>
        <v>2</v>
      </c>
      <c r="Q7" s="77">
        <f t="shared" si="1"/>
        <v>2</v>
      </c>
      <c r="R7" s="77">
        <f t="shared" si="1"/>
        <v>2</v>
      </c>
      <c r="S7" s="77">
        <f t="shared" si="1"/>
        <v>2</v>
      </c>
      <c r="T7" s="77">
        <f t="shared" si="1"/>
        <v>2</v>
      </c>
      <c r="U7" s="77">
        <f t="shared" si="1"/>
        <v>2</v>
      </c>
      <c r="V7" s="77">
        <f t="shared" si="1"/>
        <v>2</v>
      </c>
      <c r="W7" s="77">
        <f t="shared" si="1"/>
        <v>2</v>
      </c>
      <c r="X7" s="77">
        <f t="shared" si="1"/>
        <v>1</v>
      </c>
      <c r="Y7" s="58">
        <v>0</v>
      </c>
      <c r="Z7" s="88"/>
      <c r="AA7" s="85"/>
      <c r="AB7" s="86"/>
      <c r="AC7" s="86"/>
      <c r="AD7" s="86"/>
      <c r="AE7" s="86"/>
    </row>
    <row r="8" spans="1:31" s="4" customFormat="1" x14ac:dyDescent="0.25">
      <c r="A8" s="152" t="s">
        <v>813</v>
      </c>
      <c r="B8" s="153"/>
      <c r="C8" s="153"/>
      <c r="D8" s="153"/>
      <c r="E8" s="153"/>
      <c r="F8" s="153"/>
      <c r="G8" s="153"/>
      <c r="H8" s="154"/>
      <c r="I8" s="47">
        <v>66500</v>
      </c>
      <c r="J8" s="47">
        <v>0</v>
      </c>
      <c r="K8" s="47"/>
      <c r="L8" s="47">
        <v>105000</v>
      </c>
      <c r="M8" s="47">
        <v>54500</v>
      </c>
      <c r="N8" s="47">
        <v>44800</v>
      </c>
      <c r="O8" s="47">
        <v>16000</v>
      </c>
      <c r="P8" s="47">
        <v>52600</v>
      </c>
      <c r="Q8" s="47">
        <v>49000</v>
      </c>
      <c r="R8" s="47">
        <v>60000</v>
      </c>
      <c r="S8" s="47">
        <v>35000</v>
      </c>
      <c r="T8" s="47">
        <v>66500</v>
      </c>
      <c r="U8" s="47">
        <v>80000</v>
      </c>
      <c r="V8" s="47">
        <v>80000</v>
      </c>
      <c r="W8" s="47">
        <v>35000</v>
      </c>
      <c r="X8" s="47">
        <v>0</v>
      </c>
      <c r="Y8" s="58">
        <v>0</v>
      </c>
      <c r="Z8" s="88"/>
      <c r="AA8" s="85"/>
      <c r="AB8" s="86"/>
      <c r="AC8" s="86"/>
      <c r="AD8" s="86"/>
      <c r="AE8" s="86"/>
    </row>
    <row r="9" spans="1:31" s="4" customFormat="1" x14ac:dyDescent="0.25">
      <c r="A9" s="155" t="s">
        <v>814</v>
      </c>
      <c r="B9" s="156"/>
      <c r="C9" s="156"/>
      <c r="D9" s="156"/>
      <c r="E9" s="156"/>
      <c r="F9" s="156"/>
      <c r="G9" s="156"/>
      <c r="H9" s="157"/>
      <c r="I9" s="79">
        <f t="shared" ref="I9:X9" si="2">I8*I7</f>
        <v>133000</v>
      </c>
      <c r="J9" s="79">
        <f t="shared" si="2"/>
        <v>0</v>
      </c>
      <c r="K9" s="79">
        <f t="shared" si="2"/>
        <v>0</v>
      </c>
      <c r="L9" s="79">
        <f t="shared" si="2"/>
        <v>105000</v>
      </c>
      <c r="M9" s="79">
        <f t="shared" si="2"/>
        <v>54500</v>
      </c>
      <c r="N9" s="79">
        <f t="shared" si="2"/>
        <v>89600</v>
      </c>
      <c r="O9" s="79">
        <f t="shared" si="2"/>
        <v>32000</v>
      </c>
      <c r="P9" s="79">
        <f t="shared" si="2"/>
        <v>105200</v>
      </c>
      <c r="Q9" s="79">
        <f t="shared" si="2"/>
        <v>98000</v>
      </c>
      <c r="R9" s="79">
        <f t="shared" si="2"/>
        <v>120000</v>
      </c>
      <c r="S9" s="79">
        <f t="shared" si="2"/>
        <v>70000</v>
      </c>
      <c r="T9" s="79">
        <f t="shared" si="2"/>
        <v>133000</v>
      </c>
      <c r="U9" s="79">
        <f t="shared" si="2"/>
        <v>160000</v>
      </c>
      <c r="V9" s="79">
        <f t="shared" si="2"/>
        <v>160000</v>
      </c>
      <c r="W9" s="79">
        <f t="shared" si="2"/>
        <v>70000</v>
      </c>
      <c r="X9" s="79">
        <f t="shared" si="2"/>
        <v>0</v>
      </c>
      <c r="Y9" s="61">
        <f>SUM(I9:X9)</f>
        <v>1330300</v>
      </c>
      <c r="Z9" s="89"/>
      <c r="AA9" s="86"/>
      <c r="AB9" s="86"/>
      <c r="AC9" s="86"/>
      <c r="AD9" s="86"/>
      <c r="AE9" s="86"/>
    </row>
    <row r="10" spans="1:31" ht="15.75" customHeight="1" x14ac:dyDescent="0.25"/>
  </sheetData>
  <autoFilter ref="A4:AA9" xr:uid="{69DF6474-E725-4A54-900D-94DBFB7320A6}"/>
  <mergeCells count="13">
    <mergeCell ref="A7:H7"/>
    <mergeCell ref="A8:H8"/>
    <mergeCell ref="A9:H9"/>
    <mergeCell ref="A1:Y1"/>
    <mergeCell ref="A3:A4"/>
    <mergeCell ref="B3:B4"/>
    <mergeCell ref="C3:C4"/>
    <mergeCell ref="D3:D4"/>
    <mergeCell ref="E3:E4"/>
    <mergeCell ref="F3:F4"/>
    <mergeCell ref="G3:G4"/>
    <mergeCell ref="H3:H4"/>
    <mergeCell ref="I3:Z3"/>
  </mergeCells>
  <conditionalFormatting sqref="B3">
    <cfRule type="duplicateValues" dxfId="56" priority="1"/>
  </conditionalFormatting>
  <conditionalFormatting sqref="B10:B481">
    <cfRule type="duplicateValues" dxfId="55" priority="2"/>
  </conditionalFormatting>
  <conditionalFormatting sqref="B10:B1048576 B5:B6 B3">
    <cfRule type="duplicateValues" dxfId="54" priority="3"/>
  </conditionalFormatting>
  <conditionalFormatting sqref="F5:F6">
    <cfRule type="uniqueValues" dxfId="53" priority="163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CCD6-CF09-4961-A667-E24EA3726846}">
  <dimension ref="A1:Z11"/>
  <sheetViews>
    <sheetView workbookViewId="0">
      <pane xSplit="7" ySplit="7" topLeftCell="S8" activePane="bottomRight" state="frozen"/>
      <selection activeCell="G15" sqref="G15"/>
      <selection pane="topRight" activeCell="G15" sqref="G15"/>
      <selection pane="bottomLeft" activeCell="G15" sqref="G15"/>
      <selection pane="bottomRight" activeCell="H7" sqref="H7"/>
    </sheetView>
  </sheetViews>
  <sheetFormatPr defaultRowHeight="15" x14ac:dyDescent="0.25"/>
  <cols>
    <col min="1" max="1" width="5.7109375" style="2" customWidth="1"/>
    <col min="2" max="2" width="8" style="25" bestFit="1" customWidth="1"/>
    <col min="3" max="3" width="21.140625" style="1" bestFit="1" customWidth="1"/>
    <col min="4" max="4" width="6.7109375" style="2" customWidth="1"/>
    <col min="5" max="5" width="6.140625" style="2" customWidth="1"/>
    <col min="6" max="6" width="9.7109375" style="1" customWidth="1"/>
    <col min="7" max="7" width="23.140625" style="5" bestFit="1" customWidth="1"/>
    <col min="8" max="8" width="40.140625" style="5" bestFit="1" customWidth="1"/>
    <col min="9" max="9" width="14" style="2" customWidth="1"/>
    <col min="10" max="11" width="7" style="2" customWidth="1"/>
    <col min="12" max="15" width="12" style="2" bestFit="1" customWidth="1"/>
    <col min="16" max="16" width="13" style="2" bestFit="1" customWidth="1"/>
    <col min="17" max="17" width="12" style="2" bestFit="1" customWidth="1"/>
    <col min="18" max="18" width="13" style="2" bestFit="1" customWidth="1"/>
    <col min="19" max="19" width="12" style="2" bestFit="1" customWidth="1"/>
    <col min="20" max="22" width="13" style="2" bestFit="1" customWidth="1"/>
    <col min="23" max="23" width="12" style="2" bestFit="1" customWidth="1"/>
    <col min="24" max="24" width="10.5703125" style="23" bestFit="1" customWidth="1"/>
    <col min="25" max="25" width="11.85546875" style="5" bestFit="1" customWidth="1"/>
    <col min="26" max="26" width="17.28515625" style="1" bestFit="1" customWidth="1"/>
    <col min="27" max="16384" width="9.140625" style="1"/>
  </cols>
  <sheetData>
    <row r="1" spans="1:26" s="37" customFormat="1" ht="19.5" x14ac:dyDescent="0.3">
      <c r="A1" s="147" t="s">
        <v>899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36"/>
    </row>
    <row r="2" spans="1:26" s="37" customFormat="1" ht="19.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96" t="s">
        <v>900</v>
      </c>
      <c r="W2" s="36"/>
      <c r="X2" s="36"/>
      <c r="Y2" s="36"/>
    </row>
    <row r="3" spans="1:26" ht="17.25" customHeight="1" x14ac:dyDescent="0.25">
      <c r="A3" s="149" t="s">
        <v>0</v>
      </c>
      <c r="B3" s="150" t="s">
        <v>780</v>
      </c>
      <c r="C3" s="149" t="s">
        <v>1</v>
      </c>
      <c r="D3" s="149" t="s">
        <v>781</v>
      </c>
      <c r="E3" s="149" t="s">
        <v>2</v>
      </c>
      <c r="F3" s="151" t="s">
        <v>785</v>
      </c>
      <c r="G3" s="149" t="s">
        <v>896</v>
      </c>
      <c r="H3" s="149" t="s">
        <v>897</v>
      </c>
      <c r="I3" s="148" t="s">
        <v>786</v>
      </c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</row>
    <row r="4" spans="1:26" s="6" customFormat="1" ht="65.25" customHeight="1" x14ac:dyDescent="0.25">
      <c r="A4" s="149"/>
      <c r="B4" s="150"/>
      <c r="C4" s="149"/>
      <c r="D4" s="149"/>
      <c r="E4" s="149"/>
      <c r="F4" s="151"/>
      <c r="G4" s="149"/>
      <c r="H4" s="149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795</v>
      </c>
      <c r="Q4" s="44" t="s">
        <v>797</v>
      </c>
      <c r="R4" s="44" t="s">
        <v>798</v>
      </c>
      <c r="S4" s="44" t="s">
        <v>799</v>
      </c>
      <c r="T4" s="44" t="s">
        <v>800</v>
      </c>
      <c r="U4" s="44" t="s">
        <v>815</v>
      </c>
      <c r="V4" s="44" t="s">
        <v>801</v>
      </c>
      <c r="W4" s="44" t="s">
        <v>802</v>
      </c>
      <c r="X4" s="45" t="s">
        <v>810</v>
      </c>
      <c r="Y4" s="46" t="s">
        <v>782</v>
      </c>
    </row>
    <row r="5" spans="1:26" s="3" customFormat="1" ht="18" customHeight="1" x14ac:dyDescent="0.25">
      <c r="A5" s="8">
        <v>1</v>
      </c>
      <c r="B5" s="24">
        <v>2011710</v>
      </c>
      <c r="C5" s="9" t="s">
        <v>284</v>
      </c>
      <c r="D5" s="10">
        <v>1995</v>
      </c>
      <c r="E5" s="10" t="s">
        <v>5</v>
      </c>
      <c r="F5" s="14" t="s">
        <v>7</v>
      </c>
      <c r="G5" s="11" t="s">
        <v>840</v>
      </c>
      <c r="H5" s="11" t="s">
        <v>867</v>
      </c>
      <c r="I5" s="10" t="s">
        <v>811</v>
      </c>
      <c r="J5" s="10" t="s">
        <v>811</v>
      </c>
      <c r="K5" s="10" t="s">
        <v>811</v>
      </c>
      <c r="L5" s="10" t="s">
        <v>811</v>
      </c>
      <c r="M5" s="10" t="s">
        <v>811</v>
      </c>
      <c r="N5" s="10" t="s">
        <v>811</v>
      </c>
      <c r="O5" s="10" t="s">
        <v>811</v>
      </c>
      <c r="P5" s="10" t="s">
        <v>811</v>
      </c>
      <c r="Q5" s="10" t="s">
        <v>811</v>
      </c>
      <c r="R5" s="10" t="s">
        <v>811</v>
      </c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21">
        <v>744900</v>
      </c>
      <c r="Y5" s="12">
        <v>0</v>
      </c>
    </row>
    <row r="6" spans="1:26" s="3" customFormat="1" ht="18" customHeight="1" x14ac:dyDescent="0.25">
      <c r="A6" s="8">
        <f t="shared" ref="A6:A7" si="0">A5+1</f>
        <v>2</v>
      </c>
      <c r="B6" s="24">
        <v>1805313</v>
      </c>
      <c r="C6" s="9" t="s">
        <v>285</v>
      </c>
      <c r="D6" s="10">
        <v>1996</v>
      </c>
      <c r="E6" s="10" t="s">
        <v>5</v>
      </c>
      <c r="F6" s="10" t="s">
        <v>7</v>
      </c>
      <c r="G6" s="11" t="s">
        <v>840</v>
      </c>
      <c r="H6" s="11" t="s">
        <v>867</v>
      </c>
      <c r="I6" s="10" t="s">
        <v>811</v>
      </c>
      <c r="J6" s="10" t="s">
        <v>811</v>
      </c>
      <c r="K6" s="10" t="s">
        <v>811</v>
      </c>
      <c r="L6" s="10" t="s">
        <v>811</v>
      </c>
      <c r="M6" s="10" t="s">
        <v>811</v>
      </c>
      <c r="N6" s="10" t="s">
        <v>811</v>
      </c>
      <c r="O6" s="10" t="s">
        <v>811</v>
      </c>
      <c r="P6" s="10" t="s">
        <v>811</v>
      </c>
      <c r="Q6" s="10" t="s">
        <v>811</v>
      </c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21">
        <v>744900</v>
      </c>
      <c r="Y6" s="12">
        <v>0</v>
      </c>
    </row>
    <row r="7" spans="1:26" s="3" customFormat="1" ht="18" customHeight="1" x14ac:dyDescent="0.25">
      <c r="A7" s="8">
        <f t="shared" si="0"/>
        <v>3</v>
      </c>
      <c r="B7" s="24">
        <v>2103355</v>
      </c>
      <c r="C7" s="9" t="s">
        <v>286</v>
      </c>
      <c r="D7" s="10">
        <v>1995</v>
      </c>
      <c r="E7" s="10" t="s">
        <v>5</v>
      </c>
      <c r="F7" s="10" t="s">
        <v>7</v>
      </c>
      <c r="G7" s="11" t="s">
        <v>840</v>
      </c>
      <c r="H7" s="11" t="s">
        <v>867</v>
      </c>
      <c r="I7" s="10" t="s">
        <v>811</v>
      </c>
      <c r="J7" s="10" t="s">
        <v>811</v>
      </c>
      <c r="K7" s="10" t="s">
        <v>811</v>
      </c>
      <c r="L7" s="10"/>
      <c r="M7" s="10" t="s">
        <v>811</v>
      </c>
      <c r="N7" s="10" t="s">
        <v>811</v>
      </c>
      <c r="O7" s="10" t="s">
        <v>811</v>
      </c>
      <c r="P7" s="10" t="s">
        <v>811</v>
      </c>
      <c r="Q7" s="10" t="s">
        <v>811</v>
      </c>
      <c r="R7" s="10" t="s">
        <v>811</v>
      </c>
      <c r="S7" s="10" t="s">
        <v>811</v>
      </c>
      <c r="T7" s="10" t="s">
        <v>811</v>
      </c>
      <c r="U7" s="10" t="s">
        <v>811</v>
      </c>
      <c r="V7" s="10" t="s">
        <v>811</v>
      </c>
      <c r="W7" s="10" t="s">
        <v>811</v>
      </c>
      <c r="X7" s="21">
        <v>639900</v>
      </c>
      <c r="Y7" s="12">
        <v>0</v>
      </c>
    </row>
    <row r="8" spans="1:26" s="4" customFormat="1" x14ac:dyDescent="0.25">
      <c r="A8" s="131" t="s">
        <v>812</v>
      </c>
      <c r="B8" s="132"/>
      <c r="C8" s="132"/>
      <c r="D8" s="132"/>
      <c r="E8" s="132"/>
      <c r="F8" s="132"/>
      <c r="G8" s="132"/>
      <c r="H8" s="133"/>
      <c r="I8" s="16">
        <f t="shared" ref="I8:W8" si="1">COUNTIF(I5:I7,"x")</f>
        <v>3</v>
      </c>
      <c r="J8" s="16">
        <f t="shared" si="1"/>
        <v>3</v>
      </c>
      <c r="K8" s="16">
        <f t="shared" si="1"/>
        <v>3</v>
      </c>
      <c r="L8" s="16">
        <f t="shared" si="1"/>
        <v>2</v>
      </c>
      <c r="M8" s="16">
        <f t="shared" si="1"/>
        <v>3</v>
      </c>
      <c r="N8" s="16">
        <f t="shared" si="1"/>
        <v>3</v>
      </c>
      <c r="O8" s="16">
        <f t="shared" si="1"/>
        <v>3</v>
      </c>
      <c r="P8" s="16">
        <f t="shared" si="1"/>
        <v>3</v>
      </c>
      <c r="Q8" s="16">
        <f t="shared" si="1"/>
        <v>3</v>
      </c>
      <c r="R8" s="16">
        <f t="shared" si="1"/>
        <v>3</v>
      </c>
      <c r="S8" s="16">
        <f t="shared" si="1"/>
        <v>3</v>
      </c>
      <c r="T8" s="16">
        <f t="shared" si="1"/>
        <v>3</v>
      </c>
      <c r="U8" s="16">
        <f t="shared" si="1"/>
        <v>3</v>
      </c>
      <c r="V8" s="16">
        <f t="shared" si="1"/>
        <v>3</v>
      </c>
      <c r="W8" s="16">
        <f t="shared" si="1"/>
        <v>3</v>
      </c>
      <c r="X8" s="21">
        <v>0</v>
      </c>
      <c r="Y8" s="17"/>
      <c r="Z8" s="3"/>
    </row>
    <row r="9" spans="1:26" s="4" customFormat="1" x14ac:dyDescent="0.25">
      <c r="A9" s="131" t="s">
        <v>813</v>
      </c>
      <c r="B9" s="132"/>
      <c r="C9" s="132"/>
      <c r="D9" s="132"/>
      <c r="E9" s="132"/>
      <c r="F9" s="132"/>
      <c r="G9" s="132"/>
      <c r="H9" s="133"/>
      <c r="I9" s="18">
        <v>66500</v>
      </c>
      <c r="J9" s="18">
        <v>0</v>
      </c>
      <c r="K9" s="18"/>
      <c r="L9" s="18">
        <v>105000</v>
      </c>
      <c r="M9" s="18">
        <v>54500</v>
      </c>
      <c r="N9" s="18">
        <v>44800</v>
      </c>
      <c r="O9" s="18">
        <v>16000</v>
      </c>
      <c r="P9" s="18">
        <v>52600</v>
      </c>
      <c r="Q9" s="18">
        <v>49000</v>
      </c>
      <c r="R9" s="18">
        <v>60000</v>
      </c>
      <c r="S9" s="18">
        <v>35000</v>
      </c>
      <c r="T9" s="18">
        <v>66500</v>
      </c>
      <c r="U9" s="18">
        <v>80000</v>
      </c>
      <c r="V9" s="18">
        <v>80000</v>
      </c>
      <c r="W9" s="18">
        <v>35000</v>
      </c>
      <c r="X9" s="21">
        <v>0</v>
      </c>
      <c r="Y9" s="17"/>
      <c r="Z9" s="3"/>
    </row>
    <row r="10" spans="1:26" s="4" customFormat="1" x14ac:dyDescent="0.25">
      <c r="A10" s="134" t="s">
        <v>814</v>
      </c>
      <c r="B10" s="135"/>
      <c r="C10" s="135"/>
      <c r="D10" s="135"/>
      <c r="E10" s="135"/>
      <c r="F10" s="135"/>
      <c r="G10" s="135"/>
      <c r="H10" s="136"/>
      <c r="I10" s="19">
        <f t="shared" ref="I10:W10" si="2">I9*I8</f>
        <v>199500</v>
      </c>
      <c r="J10" s="19">
        <f t="shared" si="2"/>
        <v>0</v>
      </c>
      <c r="K10" s="19">
        <f t="shared" si="2"/>
        <v>0</v>
      </c>
      <c r="L10" s="19">
        <f t="shared" si="2"/>
        <v>210000</v>
      </c>
      <c r="M10" s="19">
        <f t="shared" si="2"/>
        <v>163500</v>
      </c>
      <c r="N10" s="19">
        <f t="shared" si="2"/>
        <v>134400</v>
      </c>
      <c r="O10" s="19">
        <f t="shared" si="2"/>
        <v>48000</v>
      </c>
      <c r="P10" s="19">
        <f t="shared" si="2"/>
        <v>157800</v>
      </c>
      <c r="Q10" s="19">
        <f t="shared" si="2"/>
        <v>147000</v>
      </c>
      <c r="R10" s="19">
        <f t="shared" si="2"/>
        <v>180000</v>
      </c>
      <c r="S10" s="19">
        <f t="shared" si="2"/>
        <v>105000</v>
      </c>
      <c r="T10" s="19">
        <f t="shared" si="2"/>
        <v>199500</v>
      </c>
      <c r="U10" s="19">
        <f t="shared" si="2"/>
        <v>240000</v>
      </c>
      <c r="V10" s="19">
        <f t="shared" si="2"/>
        <v>240000</v>
      </c>
      <c r="W10" s="19">
        <f t="shared" si="2"/>
        <v>105000</v>
      </c>
      <c r="X10" s="22">
        <f>SUM(I10:W10)</f>
        <v>2129700</v>
      </c>
      <c r="Y10" s="20"/>
    </row>
    <row r="11" spans="1:26" ht="15.75" customHeight="1" x14ac:dyDescent="0.25"/>
  </sheetData>
  <autoFilter ref="A4:Z10" xr:uid="{29DACCD6-CF09-4961-A667-E24EA3726846}"/>
  <mergeCells count="13">
    <mergeCell ref="A8:H8"/>
    <mergeCell ref="A9:H9"/>
    <mergeCell ref="A10:H10"/>
    <mergeCell ref="A1:X1"/>
    <mergeCell ref="A3:A4"/>
    <mergeCell ref="B3:B4"/>
    <mergeCell ref="C3:C4"/>
    <mergeCell ref="D3:D4"/>
    <mergeCell ref="E3:E4"/>
    <mergeCell ref="F3:F4"/>
    <mergeCell ref="G3:G4"/>
    <mergeCell ref="H3:H4"/>
    <mergeCell ref="I3:Y3"/>
  </mergeCells>
  <conditionalFormatting sqref="B3">
    <cfRule type="duplicateValues" dxfId="52" priority="1"/>
  </conditionalFormatting>
  <conditionalFormatting sqref="B11:B482">
    <cfRule type="duplicateValues" dxfId="51" priority="2"/>
  </conditionalFormatting>
  <conditionalFormatting sqref="B11:B1048576 B5:B7 B3">
    <cfRule type="duplicateValues" dxfId="50" priority="3"/>
  </conditionalFormatting>
  <conditionalFormatting sqref="F5:F7">
    <cfRule type="uniqueValues" dxfId="49" priority="173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BE26-F9D6-4F50-9BAA-BF66EDD2304C}">
  <dimension ref="A1:AI23"/>
  <sheetViews>
    <sheetView workbookViewId="0">
      <pane xSplit="7" ySplit="7" topLeftCell="AC17" activePane="bottomRight" state="frozen"/>
      <selection activeCell="G15" sqref="G15"/>
      <selection pane="topRight" activeCell="G15" sqref="G15"/>
      <selection pane="bottomLeft" activeCell="G15" sqref="G15"/>
      <selection pane="bottomRight" activeCell="H19" sqref="H19"/>
    </sheetView>
  </sheetViews>
  <sheetFormatPr defaultRowHeight="15" x14ac:dyDescent="0.25"/>
  <cols>
    <col min="1" max="1" width="5.7109375" style="2" customWidth="1"/>
    <col min="2" max="2" width="11.140625" style="25" customWidth="1"/>
    <col min="3" max="3" width="24.7109375" style="1" customWidth="1"/>
    <col min="4" max="4" width="6.7109375" style="2" customWidth="1"/>
    <col min="5" max="5" width="6.140625" style="2" customWidth="1"/>
    <col min="6" max="6" width="9.7109375" style="2" customWidth="1"/>
    <col min="7" max="7" width="24.85546875" style="5" bestFit="1" customWidth="1"/>
    <col min="8" max="8" width="45.5703125" style="5" bestFit="1" customWidth="1"/>
    <col min="9" max="9" width="11" style="2" customWidth="1"/>
    <col min="10" max="11" width="7" style="2" customWidth="1"/>
    <col min="12" max="15" width="12" style="2" bestFit="1" customWidth="1"/>
    <col min="16" max="16" width="11.28515625" style="2" customWidth="1"/>
    <col min="17" max="17" width="13" style="2" bestFit="1" customWidth="1"/>
    <col min="18" max="18" width="12" style="2" bestFit="1" customWidth="1"/>
    <col min="19" max="19" width="13" style="2" bestFit="1" customWidth="1"/>
    <col min="20" max="20" width="12" style="2" bestFit="1" customWidth="1"/>
    <col min="21" max="23" width="13" style="2" bestFit="1" customWidth="1"/>
    <col min="24" max="25" width="12" style="2" bestFit="1" customWidth="1"/>
    <col min="26" max="26" width="11" style="2" bestFit="1" customWidth="1"/>
    <col min="27" max="27" width="8.85546875" style="2" bestFit="1" customWidth="1"/>
    <col min="28" max="30" width="12" style="2" bestFit="1" customWidth="1"/>
    <col min="31" max="32" width="11" style="2" bestFit="1" customWidth="1"/>
    <col min="33" max="33" width="12.85546875" style="92" customWidth="1"/>
    <col min="34" max="34" width="18.140625" style="5" customWidth="1"/>
    <col min="35" max="35" width="17.28515625" style="1" bestFit="1" customWidth="1"/>
    <col min="36" max="16384" width="9.140625" style="1"/>
  </cols>
  <sheetData>
    <row r="1" spans="1:34" s="37" customFormat="1" ht="19.5" x14ac:dyDescent="0.3">
      <c r="A1" s="147" t="s">
        <v>899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36"/>
    </row>
    <row r="2" spans="1:34" s="37" customFormat="1" ht="19.5" x14ac:dyDescent="0.3">
      <c r="A2" s="36"/>
      <c r="B2" s="36"/>
      <c r="C2" s="36"/>
      <c r="D2" s="36"/>
      <c r="E2" s="36"/>
      <c r="F2" s="81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96" t="s">
        <v>900</v>
      </c>
      <c r="AG2" s="91"/>
      <c r="AH2" s="36"/>
    </row>
    <row r="3" spans="1:34" ht="17.25" customHeight="1" x14ac:dyDescent="0.25">
      <c r="A3" s="158" t="s">
        <v>0</v>
      </c>
      <c r="B3" s="159" t="s">
        <v>780</v>
      </c>
      <c r="C3" s="158" t="s">
        <v>1</v>
      </c>
      <c r="D3" s="158" t="s">
        <v>781</v>
      </c>
      <c r="E3" s="158" t="s">
        <v>2</v>
      </c>
      <c r="F3" s="160" t="s">
        <v>785</v>
      </c>
      <c r="G3" s="158" t="s">
        <v>896</v>
      </c>
      <c r="H3" s="158" t="s">
        <v>897</v>
      </c>
      <c r="I3" s="161" t="s">
        <v>786</v>
      </c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</row>
    <row r="4" spans="1:34" s="6" customFormat="1" ht="65.25" customHeight="1" x14ac:dyDescent="0.25">
      <c r="A4" s="158"/>
      <c r="B4" s="159"/>
      <c r="C4" s="158"/>
      <c r="D4" s="158"/>
      <c r="E4" s="158"/>
      <c r="F4" s="160"/>
      <c r="G4" s="158"/>
      <c r="H4" s="158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794</v>
      </c>
      <c r="Q4" s="44" t="s">
        <v>795</v>
      </c>
      <c r="R4" s="44" t="s">
        <v>797</v>
      </c>
      <c r="S4" s="44" t="s">
        <v>798</v>
      </c>
      <c r="T4" s="44" t="s">
        <v>799</v>
      </c>
      <c r="U4" s="44" t="s">
        <v>800</v>
      </c>
      <c r="V4" s="44" t="s">
        <v>815</v>
      </c>
      <c r="W4" s="44" t="s">
        <v>801</v>
      </c>
      <c r="X4" s="44" t="s">
        <v>802</v>
      </c>
      <c r="Y4" s="44" t="s">
        <v>803</v>
      </c>
      <c r="Z4" s="44" t="s">
        <v>804</v>
      </c>
      <c r="AA4" s="44" t="s">
        <v>816</v>
      </c>
      <c r="AB4" s="44" t="s">
        <v>805</v>
      </c>
      <c r="AC4" s="44" t="s">
        <v>806</v>
      </c>
      <c r="AD4" s="44" t="s">
        <v>807</v>
      </c>
      <c r="AE4" s="44" t="s">
        <v>808</v>
      </c>
      <c r="AF4" s="44" t="s">
        <v>809</v>
      </c>
      <c r="AG4" s="74" t="s">
        <v>810</v>
      </c>
      <c r="AH4" s="44" t="s">
        <v>782</v>
      </c>
    </row>
    <row r="5" spans="1:34" s="3" customFormat="1" ht="18" customHeight="1" x14ac:dyDescent="0.25">
      <c r="A5" s="8">
        <v>1</v>
      </c>
      <c r="B5" s="24">
        <v>22092047</v>
      </c>
      <c r="C5" s="9" t="s">
        <v>236</v>
      </c>
      <c r="D5" s="10">
        <v>1981</v>
      </c>
      <c r="E5" s="10" t="s">
        <v>5</v>
      </c>
      <c r="F5" s="14" t="s">
        <v>4</v>
      </c>
      <c r="G5" s="11" t="s">
        <v>863</v>
      </c>
      <c r="H5" s="11" t="s">
        <v>864</v>
      </c>
      <c r="I5" s="10" t="s">
        <v>811</v>
      </c>
      <c r="J5" s="10" t="s">
        <v>811</v>
      </c>
      <c r="K5" s="10" t="s">
        <v>811</v>
      </c>
      <c r="L5" s="10"/>
      <c r="M5" s="10" t="s">
        <v>811</v>
      </c>
      <c r="N5" s="10" t="s">
        <v>811</v>
      </c>
      <c r="O5" s="10" t="s">
        <v>811</v>
      </c>
      <c r="P5" s="10"/>
      <c r="Q5" s="10" t="s">
        <v>811</v>
      </c>
      <c r="R5" s="10" t="s">
        <v>811</v>
      </c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10" t="s">
        <v>811</v>
      </c>
      <c r="Y5" s="10"/>
      <c r="Z5" s="10"/>
      <c r="AA5" s="10"/>
      <c r="AB5" s="10" t="s">
        <v>811</v>
      </c>
      <c r="AC5" s="10" t="s">
        <v>811</v>
      </c>
      <c r="AD5" s="10" t="s">
        <v>811</v>
      </c>
      <c r="AE5" s="10"/>
      <c r="AF5" s="10"/>
      <c r="AG5" s="65">
        <v>811600</v>
      </c>
      <c r="AH5" s="15" t="s">
        <v>771</v>
      </c>
    </row>
    <row r="6" spans="1:34" s="3" customFormat="1" ht="18" customHeight="1" x14ac:dyDescent="0.25">
      <c r="A6" s="8">
        <f>A5+1</f>
        <v>2</v>
      </c>
      <c r="B6" s="24">
        <v>1310103</v>
      </c>
      <c r="C6" s="9" t="s">
        <v>237</v>
      </c>
      <c r="D6" s="10">
        <v>1990</v>
      </c>
      <c r="E6" s="10" t="s">
        <v>3</v>
      </c>
      <c r="F6" s="14" t="s">
        <v>7</v>
      </c>
      <c r="G6" s="11" t="s">
        <v>844</v>
      </c>
      <c r="H6" s="11" t="s">
        <v>864</v>
      </c>
      <c r="I6" s="10"/>
      <c r="J6" s="10"/>
      <c r="K6" s="10"/>
      <c r="L6" s="10"/>
      <c r="M6" s="10"/>
      <c r="N6" s="10" t="s">
        <v>811</v>
      </c>
      <c r="O6" s="10" t="s">
        <v>811</v>
      </c>
      <c r="P6" s="10"/>
      <c r="Q6" s="10" t="s">
        <v>811</v>
      </c>
      <c r="R6" s="10" t="s">
        <v>811</v>
      </c>
      <c r="S6" s="10" t="s">
        <v>811</v>
      </c>
      <c r="T6" s="10" t="s">
        <v>811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65">
        <v>257400</v>
      </c>
      <c r="AH6" s="15" t="s">
        <v>772</v>
      </c>
    </row>
    <row r="7" spans="1:34" s="3" customFormat="1" ht="18" customHeight="1" x14ac:dyDescent="0.25">
      <c r="A7" s="8">
        <f t="shared" ref="A7:A20" si="0">A6+1</f>
        <v>3</v>
      </c>
      <c r="B7" s="24">
        <v>2307181</v>
      </c>
      <c r="C7" s="9" t="s">
        <v>238</v>
      </c>
      <c r="D7" s="10">
        <v>1998</v>
      </c>
      <c r="E7" s="10" t="s">
        <v>3</v>
      </c>
      <c r="F7" s="10" t="s">
        <v>4</v>
      </c>
      <c r="G7" s="11" t="s">
        <v>850</v>
      </c>
      <c r="H7" s="11" t="s">
        <v>864</v>
      </c>
      <c r="I7" s="13" t="s">
        <v>811</v>
      </c>
      <c r="J7" s="13"/>
      <c r="K7" s="13"/>
      <c r="L7" s="13"/>
      <c r="M7" s="13"/>
      <c r="N7" s="13" t="s">
        <v>811</v>
      </c>
      <c r="O7" s="13" t="s">
        <v>811</v>
      </c>
      <c r="P7" s="13"/>
      <c r="Q7" s="13" t="s">
        <v>811</v>
      </c>
      <c r="R7" s="13" t="s">
        <v>811</v>
      </c>
      <c r="S7" s="13" t="s">
        <v>811</v>
      </c>
      <c r="T7" s="13" t="s">
        <v>811</v>
      </c>
      <c r="U7" s="13" t="s">
        <v>811</v>
      </c>
      <c r="V7" s="13" t="s">
        <v>811</v>
      </c>
      <c r="W7" s="13" t="s">
        <v>811</v>
      </c>
      <c r="X7" s="13" t="s">
        <v>811</v>
      </c>
      <c r="Y7" s="13"/>
      <c r="Z7" s="13"/>
      <c r="AA7" s="13" t="s">
        <v>811</v>
      </c>
      <c r="AB7" s="13" t="s">
        <v>811</v>
      </c>
      <c r="AC7" s="13" t="s">
        <v>811</v>
      </c>
      <c r="AD7" s="13" t="s">
        <v>811</v>
      </c>
      <c r="AE7" s="13"/>
      <c r="AF7" s="13"/>
      <c r="AG7" s="65">
        <v>757100</v>
      </c>
      <c r="AH7" s="12">
        <v>0</v>
      </c>
    </row>
    <row r="8" spans="1:34" s="3" customFormat="1" ht="18" customHeight="1" x14ac:dyDescent="0.25">
      <c r="A8" s="8">
        <f t="shared" si="0"/>
        <v>4</v>
      </c>
      <c r="B8" s="24">
        <v>2202337</v>
      </c>
      <c r="C8" s="9" t="s">
        <v>239</v>
      </c>
      <c r="D8" s="10">
        <v>1997</v>
      </c>
      <c r="E8" s="10" t="s">
        <v>3</v>
      </c>
      <c r="F8" s="14" t="s">
        <v>4</v>
      </c>
      <c r="G8" s="11" t="s">
        <v>865</v>
      </c>
      <c r="H8" s="11" t="s">
        <v>864</v>
      </c>
      <c r="I8" s="13" t="s">
        <v>811</v>
      </c>
      <c r="J8" s="13"/>
      <c r="K8" s="13"/>
      <c r="L8" s="13"/>
      <c r="M8" s="13"/>
      <c r="N8" s="13" t="s">
        <v>811</v>
      </c>
      <c r="O8" s="13" t="s">
        <v>811</v>
      </c>
      <c r="P8" s="13"/>
      <c r="Q8" s="13" t="s">
        <v>811</v>
      </c>
      <c r="R8" s="13" t="s">
        <v>811</v>
      </c>
      <c r="S8" s="13" t="s">
        <v>811</v>
      </c>
      <c r="T8" s="13" t="s">
        <v>811</v>
      </c>
      <c r="U8" s="13" t="s">
        <v>811</v>
      </c>
      <c r="V8" s="13" t="s">
        <v>811</v>
      </c>
      <c r="W8" s="13" t="s">
        <v>811</v>
      </c>
      <c r="X8" s="13" t="s">
        <v>811</v>
      </c>
      <c r="Y8" s="13"/>
      <c r="Z8" s="13"/>
      <c r="AA8" s="13" t="s">
        <v>811</v>
      </c>
      <c r="AB8" s="13" t="s">
        <v>811</v>
      </c>
      <c r="AC8" s="13" t="s">
        <v>811</v>
      </c>
      <c r="AD8" s="13" t="s">
        <v>811</v>
      </c>
      <c r="AE8" s="13"/>
      <c r="AF8" s="13"/>
      <c r="AG8" s="65">
        <v>757100</v>
      </c>
      <c r="AH8" s="12">
        <v>0</v>
      </c>
    </row>
    <row r="9" spans="1:34" s="3" customFormat="1" ht="18" customHeight="1" x14ac:dyDescent="0.25">
      <c r="A9" s="8">
        <f t="shared" si="0"/>
        <v>5</v>
      </c>
      <c r="B9" s="24">
        <v>2304059</v>
      </c>
      <c r="C9" s="9" t="s">
        <v>240</v>
      </c>
      <c r="D9" s="10">
        <v>1999</v>
      </c>
      <c r="E9" s="10" t="s">
        <v>5</v>
      </c>
      <c r="F9" s="10" t="s">
        <v>7</v>
      </c>
      <c r="G9" s="11" t="s">
        <v>847</v>
      </c>
      <c r="H9" s="11" t="s">
        <v>864</v>
      </c>
      <c r="I9" s="10" t="s">
        <v>811</v>
      </c>
      <c r="J9" s="10" t="s">
        <v>811</v>
      </c>
      <c r="K9" s="10" t="s">
        <v>811</v>
      </c>
      <c r="L9" s="10"/>
      <c r="M9" s="10" t="s">
        <v>811</v>
      </c>
      <c r="N9" s="10" t="s">
        <v>811</v>
      </c>
      <c r="O9" s="10" t="s">
        <v>811</v>
      </c>
      <c r="P9" s="10"/>
      <c r="Q9" s="10" t="s">
        <v>811</v>
      </c>
      <c r="R9" s="10" t="s">
        <v>811</v>
      </c>
      <c r="S9" s="10" t="s">
        <v>811</v>
      </c>
      <c r="T9" s="10" t="s">
        <v>811</v>
      </c>
      <c r="U9" s="10"/>
      <c r="V9" s="10" t="s">
        <v>811</v>
      </c>
      <c r="W9" s="10" t="s">
        <v>811</v>
      </c>
      <c r="X9" s="10" t="s">
        <v>811</v>
      </c>
      <c r="Y9" s="10"/>
      <c r="Z9" s="10"/>
      <c r="AA9" s="10"/>
      <c r="AB9" s="10"/>
      <c r="AC9" s="10"/>
      <c r="AD9" s="10"/>
      <c r="AE9" s="10"/>
      <c r="AF9" s="10"/>
      <c r="AG9" s="65">
        <v>573400</v>
      </c>
      <c r="AH9" s="15" t="s">
        <v>776</v>
      </c>
    </row>
    <row r="10" spans="1:34" s="3" customFormat="1" ht="18" customHeight="1" x14ac:dyDescent="0.25">
      <c r="A10" s="8">
        <f t="shared" si="0"/>
        <v>6</v>
      </c>
      <c r="B10" s="24">
        <v>2210723</v>
      </c>
      <c r="C10" s="9" t="s">
        <v>241</v>
      </c>
      <c r="D10" s="10">
        <v>1984</v>
      </c>
      <c r="E10" s="10" t="s">
        <v>3</v>
      </c>
      <c r="F10" s="14" t="s">
        <v>4</v>
      </c>
      <c r="G10" s="11" t="s">
        <v>865</v>
      </c>
      <c r="H10" s="11" t="s">
        <v>864</v>
      </c>
      <c r="I10" s="13" t="s">
        <v>811</v>
      </c>
      <c r="J10" s="13"/>
      <c r="K10" s="13"/>
      <c r="L10" s="13"/>
      <c r="M10" s="13"/>
      <c r="N10" s="13" t="s">
        <v>811</v>
      </c>
      <c r="O10" s="13" t="s">
        <v>811</v>
      </c>
      <c r="P10" s="13"/>
      <c r="Q10" s="13" t="s">
        <v>811</v>
      </c>
      <c r="R10" s="13" t="s">
        <v>811</v>
      </c>
      <c r="S10" s="13" t="s">
        <v>811</v>
      </c>
      <c r="T10" s="13" t="s">
        <v>811</v>
      </c>
      <c r="U10" s="13" t="s">
        <v>811</v>
      </c>
      <c r="V10" s="13" t="s">
        <v>811</v>
      </c>
      <c r="W10" s="13" t="s">
        <v>811</v>
      </c>
      <c r="X10" s="13" t="s">
        <v>811</v>
      </c>
      <c r="Y10" s="13"/>
      <c r="Z10" s="13"/>
      <c r="AA10" s="13" t="s">
        <v>811</v>
      </c>
      <c r="AB10" s="13" t="s">
        <v>811</v>
      </c>
      <c r="AC10" s="13" t="s">
        <v>811</v>
      </c>
      <c r="AD10" s="13" t="s">
        <v>811</v>
      </c>
      <c r="AE10" s="13"/>
      <c r="AF10" s="13"/>
      <c r="AG10" s="65">
        <v>757100</v>
      </c>
      <c r="AH10" s="12">
        <v>0</v>
      </c>
    </row>
    <row r="11" spans="1:34" s="3" customFormat="1" ht="18" customHeight="1" x14ac:dyDescent="0.25">
      <c r="A11" s="8">
        <f t="shared" si="0"/>
        <v>7</v>
      </c>
      <c r="B11" s="24">
        <v>1603496</v>
      </c>
      <c r="C11" s="9" t="s">
        <v>242</v>
      </c>
      <c r="D11" s="10">
        <v>1989</v>
      </c>
      <c r="E11" s="10" t="s">
        <v>5</v>
      </c>
      <c r="F11" s="64" t="s">
        <v>6</v>
      </c>
      <c r="G11" s="11" t="s">
        <v>837</v>
      </c>
      <c r="H11" s="11" t="s">
        <v>864</v>
      </c>
      <c r="I11" s="10" t="s">
        <v>811</v>
      </c>
      <c r="J11" s="10" t="s">
        <v>811</v>
      </c>
      <c r="K11" s="10" t="s">
        <v>811</v>
      </c>
      <c r="L11" s="10" t="s">
        <v>811</v>
      </c>
      <c r="M11" s="10" t="s">
        <v>811</v>
      </c>
      <c r="N11" s="10" t="s">
        <v>811</v>
      </c>
      <c r="O11" s="10" t="s">
        <v>811</v>
      </c>
      <c r="P11" s="10"/>
      <c r="Q11" s="10" t="s">
        <v>811</v>
      </c>
      <c r="R11" s="10" t="s">
        <v>811</v>
      </c>
      <c r="S11" s="10" t="s">
        <v>811</v>
      </c>
      <c r="T11" s="10" t="s">
        <v>811</v>
      </c>
      <c r="U11" s="10" t="s">
        <v>811</v>
      </c>
      <c r="V11" s="10" t="s">
        <v>811</v>
      </c>
      <c r="W11" s="10" t="s">
        <v>811</v>
      </c>
      <c r="X11" s="10" t="s">
        <v>811</v>
      </c>
      <c r="Y11" s="10"/>
      <c r="Z11" s="10"/>
      <c r="AA11" s="10"/>
      <c r="AB11" s="10"/>
      <c r="AC11" s="10"/>
      <c r="AD11" s="10"/>
      <c r="AE11" s="10" t="s">
        <v>811</v>
      </c>
      <c r="AF11" s="10" t="s">
        <v>811</v>
      </c>
      <c r="AG11" s="65">
        <v>904900</v>
      </c>
      <c r="AH11" s="12">
        <v>0</v>
      </c>
    </row>
    <row r="12" spans="1:34" s="3" customFormat="1" ht="18" customHeight="1" x14ac:dyDescent="0.25">
      <c r="A12" s="8">
        <f t="shared" si="0"/>
        <v>8</v>
      </c>
      <c r="B12" s="24">
        <v>1604418</v>
      </c>
      <c r="C12" s="9" t="s">
        <v>243</v>
      </c>
      <c r="D12" s="10">
        <v>1993</v>
      </c>
      <c r="E12" s="10" t="s">
        <v>3</v>
      </c>
      <c r="F12" s="10" t="s">
        <v>4</v>
      </c>
      <c r="G12" s="11" t="s">
        <v>843</v>
      </c>
      <c r="H12" s="11" t="s">
        <v>864</v>
      </c>
      <c r="I12" s="13" t="s">
        <v>811</v>
      </c>
      <c r="J12" s="13"/>
      <c r="K12" s="13"/>
      <c r="L12" s="13"/>
      <c r="M12" s="13"/>
      <c r="N12" s="13" t="s">
        <v>811</v>
      </c>
      <c r="O12" s="13" t="s">
        <v>811</v>
      </c>
      <c r="P12" s="13"/>
      <c r="Q12" s="13" t="s">
        <v>811</v>
      </c>
      <c r="R12" s="13" t="s">
        <v>811</v>
      </c>
      <c r="S12" s="13" t="s">
        <v>811</v>
      </c>
      <c r="T12" s="13" t="s">
        <v>811</v>
      </c>
      <c r="U12" s="13" t="s">
        <v>811</v>
      </c>
      <c r="V12" s="13" t="s">
        <v>811</v>
      </c>
      <c r="W12" s="13" t="s">
        <v>811</v>
      </c>
      <c r="X12" s="13" t="s">
        <v>811</v>
      </c>
      <c r="Y12" s="13"/>
      <c r="Z12" s="13"/>
      <c r="AA12" s="13" t="s">
        <v>811</v>
      </c>
      <c r="AB12" s="13" t="s">
        <v>811</v>
      </c>
      <c r="AC12" s="13" t="s">
        <v>811</v>
      </c>
      <c r="AD12" s="13" t="s">
        <v>811</v>
      </c>
      <c r="AE12" s="13"/>
      <c r="AF12" s="13"/>
      <c r="AG12" s="65">
        <v>757100</v>
      </c>
      <c r="AH12" s="12">
        <v>0</v>
      </c>
    </row>
    <row r="13" spans="1:34" s="3" customFormat="1" ht="18" customHeight="1" x14ac:dyDescent="0.25">
      <c r="A13" s="8">
        <f t="shared" si="0"/>
        <v>9</v>
      </c>
      <c r="B13" s="24">
        <v>1006165</v>
      </c>
      <c r="C13" s="9" t="s">
        <v>244</v>
      </c>
      <c r="D13" s="10">
        <v>1993</v>
      </c>
      <c r="E13" s="10" t="s">
        <v>3</v>
      </c>
      <c r="F13" s="14" t="s">
        <v>4</v>
      </c>
      <c r="G13" s="11" t="s">
        <v>865</v>
      </c>
      <c r="H13" s="11" t="s">
        <v>864</v>
      </c>
      <c r="I13" s="13" t="s">
        <v>811</v>
      </c>
      <c r="J13" s="13"/>
      <c r="K13" s="13"/>
      <c r="L13" s="13"/>
      <c r="M13" s="13"/>
      <c r="N13" s="13" t="s">
        <v>811</v>
      </c>
      <c r="O13" s="13" t="s">
        <v>811</v>
      </c>
      <c r="P13" s="13"/>
      <c r="Q13" s="13" t="s">
        <v>811</v>
      </c>
      <c r="R13" s="13" t="s">
        <v>811</v>
      </c>
      <c r="S13" s="13" t="s">
        <v>811</v>
      </c>
      <c r="T13" s="13" t="s">
        <v>811</v>
      </c>
      <c r="U13" s="13" t="s">
        <v>811</v>
      </c>
      <c r="V13" s="13" t="s">
        <v>811</v>
      </c>
      <c r="W13" s="13" t="s">
        <v>811</v>
      </c>
      <c r="X13" s="13" t="s">
        <v>811</v>
      </c>
      <c r="Y13" s="13"/>
      <c r="Z13" s="13"/>
      <c r="AA13" s="13" t="s">
        <v>811</v>
      </c>
      <c r="AB13" s="13" t="s">
        <v>811</v>
      </c>
      <c r="AC13" s="13" t="s">
        <v>811</v>
      </c>
      <c r="AD13" s="13" t="s">
        <v>811</v>
      </c>
      <c r="AE13" s="13"/>
      <c r="AF13" s="13"/>
      <c r="AG13" s="65">
        <v>757100</v>
      </c>
      <c r="AH13" s="12">
        <v>0</v>
      </c>
    </row>
    <row r="14" spans="1:34" s="3" customFormat="1" ht="18" customHeight="1" x14ac:dyDescent="0.25">
      <c r="A14" s="8">
        <f t="shared" si="0"/>
        <v>10</v>
      </c>
      <c r="B14" s="24">
        <v>1206058</v>
      </c>
      <c r="C14" s="9" t="s">
        <v>245</v>
      </c>
      <c r="D14" s="10">
        <v>1989</v>
      </c>
      <c r="E14" s="10" t="s">
        <v>5</v>
      </c>
      <c r="F14" s="10" t="s">
        <v>7</v>
      </c>
      <c r="G14" s="11" t="s">
        <v>847</v>
      </c>
      <c r="H14" s="11" t="s">
        <v>864</v>
      </c>
      <c r="I14" s="10" t="s">
        <v>811</v>
      </c>
      <c r="J14" s="10" t="s">
        <v>811</v>
      </c>
      <c r="K14" s="10" t="s">
        <v>811</v>
      </c>
      <c r="L14" s="10"/>
      <c r="M14" s="10" t="s">
        <v>811</v>
      </c>
      <c r="N14" s="10" t="s">
        <v>811</v>
      </c>
      <c r="O14" s="10" t="s">
        <v>811</v>
      </c>
      <c r="P14" s="10" t="s">
        <v>811</v>
      </c>
      <c r="Q14" s="10"/>
      <c r="R14" s="10" t="s">
        <v>811</v>
      </c>
      <c r="S14" s="10" t="s">
        <v>811</v>
      </c>
      <c r="T14" s="10" t="s">
        <v>811</v>
      </c>
      <c r="U14" s="10" t="s">
        <v>811</v>
      </c>
      <c r="V14" s="10" t="s">
        <v>811</v>
      </c>
      <c r="W14" s="10" t="s">
        <v>811</v>
      </c>
      <c r="X14" s="10" t="s">
        <v>811</v>
      </c>
      <c r="Y14" s="10" t="s">
        <v>811</v>
      </c>
      <c r="Z14" s="10" t="s">
        <v>811</v>
      </c>
      <c r="AA14" s="10"/>
      <c r="AB14" s="10"/>
      <c r="AC14" s="10"/>
      <c r="AD14" s="10"/>
      <c r="AE14" s="10"/>
      <c r="AF14" s="10"/>
      <c r="AG14" s="65">
        <v>923800</v>
      </c>
      <c r="AH14" s="15" t="s">
        <v>771</v>
      </c>
    </row>
    <row r="15" spans="1:34" s="3" customFormat="1" ht="18" customHeight="1" x14ac:dyDescent="0.25">
      <c r="A15" s="8">
        <f t="shared" si="0"/>
        <v>11</v>
      </c>
      <c r="B15" s="24">
        <v>22101869</v>
      </c>
      <c r="C15" s="9" t="s">
        <v>246</v>
      </c>
      <c r="D15" s="10">
        <v>1992</v>
      </c>
      <c r="E15" s="10" t="s">
        <v>3</v>
      </c>
      <c r="F15" s="10" t="s">
        <v>4</v>
      </c>
      <c r="G15" s="11" t="s">
        <v>865</v>
      </c>
      <c r="H15" s="11" t="s">
        <v>864</v>
      </c>
      <c r="I15" s="13" t="s">
        <v>811</v>
      </c>
      <c r="J15" s="13"/>
      <c r="K15" s="13"/>
      <c r="L15" s="13"/>
      <c r="M15" s="13"/>
      <c r="N15" s="13" t="s">
        <v>811</v>
      </c>
      <c r="O15" s="13" t="s">
        <v>811</v>
      </c>
      <c r="P15" s="13"/>
      <c r="Q15" s="13" t="s">
        <v>811</v>
      </c>
      <c r="R15" s="13" t="s">
        <v>811</v>
      </c>
      <c r="S15" s="13" t="s">
        <v>811</v>
      </c>
      <c r="T15" s="13" t="s">
        <v>811</v>
      </c>
      <c r="U15" s="13" t="s">
        <v>811</v>
      </c>
      <c r="V15" s="13" t="s">
        <v>811</v>
      </c>
      <c r="W15" s="13" t="s">
        <v>811</v>
      </c>
      <c r="X15" s="13" t="s">
        <v>811</v>
      </c>
      <c r="Y15" s="13"/>
      <c r="Z15" s="13"/>
      <c r="AA15" s="13" t="s">
        <v>811</v>
      </c>
      <c r="AB15" s="13" t="s">
        <v>811</v>
      </c>
      <c r="AC15" s="13" t="s">
        <v>811</v>
      </c>
      <c r="AD15" s="13" t="s">
        <v>811</v>
      </c>
      <c r="AE15" s="13"/>
      <c r="AF15" s="13"/>
      <c r="AG15" s="65">
        <v>757100</v>
      </c>
      <c r="AH15" s="12">
        <v>0</v>
      </c>
    </row>
    <row r="16" spans="1:34" s="3" customFormat="1" ht="18" customHeight="1" x14ac:dyDescent="0.25">
      <c r="A16" s="8">
        <f t="shared" si="0"/>
        <v>12</v>
      </c>
      <c r="B16" s="24">
        <v>1309022</v>
      </c>
      <c r="C16" s="9" t="s">
        <v>247</v>
      </c>
      <c r="D16" s="10">
        <v>1991</v>
      </c>
      <c r="E16" s="10" t="s">
        <v>3</v>
      </c>
      <c r="F16" s="10" t="s">
        <v>4</v>
      </c>
      <c r="G16" s="11" t="s">
        <v>866</v>
      </c>
      <c r="H16" s="11" t="s">
        <v>864</v>
      </c>
      <c r="I16" s="13" t="s">
        <v>811</v>
      </c>
      <c r="J16" s="13"/>
      <c r="K16" s="13"/>
      <c r="L16" s="13"/>
      <c r="M16" s="13"/>
      <c r="N16" s="13" t="s">
        <v>811</v>
      </c>
      <c r="O16" s="13" t="s">
        <v>811</v>
      </c>
      <c r="P16" s="13"/>
      <c r="Q16" s="13" t="s">
        <v>811</v>
      </c>
      <c r="R16" s="13" t="s">
        <v>811</v>
      </c>
      <c r="S16" s="13" t="s">
        <v>811</v>
      </c>
      <c r="T16" s="13" t="s">
        <v>811</v>
      </c>
      <c r="U16" s="13" t="s">
        <v>811</v>
      </c>
      <c r="V16" s="13" t="s">
        <v>811</v>
      </c>
      <c r="W16" s="13" t="s">
        <v>811</v>
      </c>
      <c r="X16" s="13" t="s">
        <v>811</v>
      </c>
      <c r="Y16" s="13"/>
      <c r="Z16" s="13"/>
      <c r="AA16" s="13" t="s">
        <v>811</v>
      </c>
      <c r="AB16" s="13" t="s">
        <v>811</v>
      </c>
      <c r="AC16" s="13" t="s">
        <v>811</v>
      </c>
      <c r="AD16" s="13" t="s">
        <v>811</v>
      </c>
      <c r="AE16" s="13"/>
      <c r="AF16" s="13"/>
      <c r="AG16" s="65">
        <v>757100</v>
      </c>
      <c r="AH16" s="12">
        <v>0</v>
      </c>
    </row>
    <row r="17" spans="1:35" s="3" customFormat="1" ht="18" customHeight="1" x14ac:dyDescent="0.25">
      <c r="A17" s="8">
        <f t="shared" si="0"/>
        <v>13</v>
      </c>
      <c r="B17" s="24">
        <v>1311116</v>
      </c>
      <c r="C17" s="9" t="s">
        <v>248</v>
      </c>
      <c r="D17" s="10">
        <v>1991</v>
      </c>
      <c r="E17" s="10" t="s">
        <v>3</v>
      </c>
      <c r="F17" s="10" t="s">
        <v>4</v>
      </c>
      <c r="G17" s="11" t="s">
        <v>843</v>
      </c>
      <c r="H17" s="11" t="s">
        <v>864</v>
      </c>
      <c r="I17" s="13" t="s">
        <v>811</v>
      </c>
      <c r="J17" s="13"/>
      <c r="K17" s="13"/>
      <c r="L17" s="13"/>
      <c r="M17" s="13"/>
      <c r="N17" s="13" t="s">
        <v>811</v>
      </c>
      <c r="O17" s="13" t="s">
        <v>811</v>
      </c>
      <c r="P17" s="13"/>
      <c r="Q17" s="13" t="s">
        <v>811</v>
      </c>
      <c r="R17" s="13" t="s">
        <v>811</v>
      </c>
      <c r="S17" s="13" t="s">
        <v>811</v>
      </c>
      <c r="T17" s="13" t="s">
        <v>811</v>
      </c>
      <c r="U17" s="13" t="s">
        <v>811</v>
      </c>
      <c r="V17" s="13" t="s">
        <v>811</v>
      </c>
      <c r="W17" s="13" t="s">
        <v>811</v>
      </c>
      <c r="X17" s="13" t="s">
        <v>811</v>
      </c>
      <c r="Y17" s="13"/>
      <c r="Z17" s="13"/>
      <c r="AA17" s="13" t="s">
        <v>811</v>
      </c>
      <c r="AB17" s="13" t="s">
        <v>811</v>
      </c>
      <c r="AC17" s="13" t="s">
        <v>811</v>
      </c>
      <c r="AD17" s="13" t="s">
        <v>811</v>
      </c>
      <c r="AE17" s="13"/>
      <c r="AF17" s="13"/>
      <c r="AG17" s="65">
        <v>757100</v>
      </c>
      <c r="AH17" s="12">
        <v>0</v>
      </c>
    </row>
    <row r="18" spans="1:35" s="3" customFormat="1" ht="18" customHeight="1" x14ac:dyDescent="0.25">
      <c r="A18" s="8">
        <f t="shared" si="0"/>
        <v>14</v>
      </c>
      <c r="B18" s="24">
        <v>1607530</v>
      </c>
      <c r="C18" s="9" t="s">
        <v>249</v>
      </c>
      <c r="D18" s="10">
        <v>1992</v>
      </c>
      <c r="E18" s="10" t="s">
        <v>3</v>
      </c>
      <c r="F18" s="10" t="s">
        <v>4</v>
      </c>
      <c r="G18" s="11" t="s">
        <v>865</v>
      </c>
      <c r="H18" s="11" t="s">
        <v>864</v>
      </c>
      <c r="I18" s="13" t="s">
        <v>811</v>
      </c>
      <c r="J18" s="13"/>
      <c r="K18" s="13"/>
      <c r="L18" s="13"/>
      <c r="M18" s="13"/>
      <c r="N18" s="13" t="s">
        <v>811</v>
      </c>
      <c r="O18" s="13" t="s">
        <v>811</v>
      </c>
      <c r="P18" s="13"/>
      <c r="Q18" s="13" t="s">
        <v>811</v>
      </c>
      <c r="R18" s="13" t="s">
        <v>811</v>
      </c>
      <c r="S18" s="13" t="s">
        <v>811</v>
      </c>
      <c r="T18" s="13" t="s">
        <v>811</v>
      </c>
      <c r="U18" s="13" t="s">
        <v>811</v>
      </c>
      <c r="V18" s="13" t="s">
        <v>811</v>
      </c>
      <c r="W18" s="13" t="s">
        <v>811</v>
      </c>
      <c r="X18" s="13" t="s">
        <v>811</v>
      </c>
      <c r="Y18" s="13"/>
      <c r="Z18" s="13"/>
      <c r="AA18" s="13" t="s">
        <v>811</v>
      </c>
      <c r="AB18" s="13" t="s">
        <v>811</v>
      </c>
      <c r="AC18" s="13" t="s">
        <v>811</v>
      </c>
      <c r="AD18" s="13" t="s">
        <v>811</v>
      </c>
      <c r="AE18" s="13"/>
      <c r="AF18" s="13"/>
      <c r="AG18" s="65">
        <v>757100</v>
      </c>
      <c r="AH18" s="12">
        <v>0</v>
      </c>
    </row>
    <row r="19" spans="1:35" s="3" customFormat="1" ht="18" customHeight="1" x14ac:dyDescent="0.25">
      <c r="A19" s="8">
        <f t="shared" si="0"/>
        <v>15</v>
      </c>
      <c r="B19" s="24">
        <v>2103308</v>
      </c>
      <c r="C19" s="9" t="s">
        <v>250</v>
      </c>
      <c r="D19" s="10">
        <v>1993</v>
      </c>
      <c r="E19" s="10" t="s">
        <v>5</v>
      </c>
      <c r="F19" s="10" t="s">
        <v>7</v>
      </c>
      <c r="G19" s="11" t="s">
        <v>847</v>
      </c>
      <c r="H19" s="11" t="s">
        <v>864</v>
      </c>
      <c r="I19" s="10" t="s">
        <v>811</v>
      </c>
      <c r="J19" s="10" t="s">
        <v>811</v>
      </c>
      <c r="K19" s="10" t="s">
        <v>811</v>
      </c>
      <c r="L19" s="10" t="s">
        <v>811</v>
      </c>
      <c r="M19" s="10" t="s">
        <v>811</v>
      </c>
      <c r="N19" s="10" t="s">
        <v>811</v>
      </c>
      <c r="O19" s="10" t="s">
        <v>811</v>
      </c>
      <c r="P19" s="10"/>
      <c r="Q19" s="10" t="s">
        <v>811</v>
      </c>
      <c r="R19" s="10" t="s">
        <v>811</v>
      </c>
      <c r="S19" s="10" t="s">
        <v>811</v>
      </c>
      <c r="T19" s="10" t="s">
        <v>811</v>
      </c>
      <c r="U19" s="10" t="s">
        <v>811</v>
      </c>
      <c r="V19" s="10" t="s">
        <v>811</v>
      </c>
      <c r="W19" s="10" t="s">
        <v>811</v>
      </c>
      <c r="X19" s="10" t="s">
        <v>811</v>
      </c>
      <c r="Y19" s="10"/>
      <c r="Z19" s="10"/>
      <c r="AA19" s="10"/>
      <c r="AB19" s="10"/>
      <c r="AC19" s="10"/>
      <c r="AD19" s="10"/>
      <c r="AE19" s="10"/>
      <c r="AF19" s="10"/>
      <c r="AG19" s="65">
        <v>744900</v>
      </c>
      <c r="AH19" s="12">
        <v>0</v>
      </c>
    </row>
    <row r="20" spans="1:35" s="3" customFormat="1" ht="18" customHeight="1" x14ac:dyDescent="0.25">
      <c r="A20" s="8">
        <f t="shared" si="0"/>
        <v>16</v>
      </c>
      <c r="B20" s="24">
        <v>1603498</v>
      </c>
      <c r="C20" s="9" t="s">
        <v>251</v>
      </c>
      <c r="D20" s="10">
        <v>1990</v>
      </c>
      <c r="E20" s="10" t="s">
        <v>3</v>
      </c>
      <c r="F20" s="10" t="s">
        <v>7</v>
      </c>
      <c r="G20" s="11" t="s">
        <v>838</v>
      </c>
      <c r="H20" s="11" t="s">
        <v>864</v>
      </c>
      <c r="I20" s="10" t="s">
        <v>811</v>
      </c>
      <c r="J20" s="10"/>
      <c r="K20" s="10"/>
      <c r="L20" s="10"/>
      <c r="M20" s="10"/>
      <c r="N20" s="10" t="s">
        <v>811</v>
      </c>
      <c r="O20" s="10" t="s">
        <v>811</v>
      </c>
      <c r="P20" s="10"/>
      <c r="Q20" s="10" t="s">
        <v>811</v>
      </c>
      <c r="R20" s="10" t="s">
        <v>811</v>
      </c>
      <c r="S20" s="10" t="s">
        <v>811</v>
      </c>
      <c r="T20" s="10" t="s">
        <v>811</v>
      </c>
      <c r="U20" s="10" t="s">
        <v>811</v>
      </c>
      <c r="V20" s="10" t="s">
        <v>811</v>
      </c>
      <c r="W20" s="10" t="s">
        <v>811</v>
      </c>
      <c r="X20" s="10" t="s">
        <v>811</v>
      </c>
      <c r="Y20" s="10"/>
      <c r="Z20" s="10"/>
      <c r="AA20" s="10" t="s">
        <v>811</v>
      </c>
      <c r="AB20" s="10"/>
      <c r="AC20" s="10"/>
      <c r="AD20" s="10"/>
      <c r="AE20" s="10"/>
      <c r="AF20" s="10"/>
      <c r="AG20" s="65">
        <v>585400</v>
      </c>
      <c r="AH20" s="12">
        <v>0</v>
      </c>
    </row>
    <row r="21" spans="1:35" s="4" customFormat="1" x14ac:dyDescent="0.25">
      <c r="A21" s="152" t="s">
        <v>812</v>
      </c>
      <c r="B21" s="153"/>
      <c r="C21" s="153"/>
      <c r="D21" s="153"/>
      <c r="E21" s="153"/>
      <c r="F21" s="153"/>
      <c r="G21" s="153"/>
      <c r="H21" s="154"/>
      <c r="I21" s="77">
        <f t="shared" ref="I21:AF21" si="1">COUNTIF(I5:I20,"x")</f>
        <v>15</v>
      </c>
      <c r="J21" s="77">
        <f t="shared" si="1"/>
        <v>5</v>
      </c>
      <c r="K21" s="77">
        <f t="shared" si="1"/>
        <v>5</v>
      </c>
      <c r="L21" s="77">
        <f t="shared" si="1"/>
        <v>2</v>
      </c>
      <c r="M21" s="77">
        <f t="shared" si="1"/>
        <v>5</v>
      </c>
      <c r="N21" s="77">
        <f t="shared" si="1"/>
        <v>16</v>
      </c>
      <c r="O21" s="77">
        <f t="shared" si="1"/>
        <v>16</v>
      </c>
      <c r="P21" s="77">
        <f t="shared" si="1"/>
        <v>1</v>
      </c>
      <c r="Q21" s="77">
        <f t="shared" si="1"/>
        <v>15</v>
      </c>
      <c r="R21" s="77">
        <f t="shared" si="1"/>
        <v>16</v>
      </c>
      <c r="S21" s="77">
        <f t="shared" si="1"/>
        <v>16</v>
      </c>
      <c r="T21" s="77">
        <f t="shared" si="1"/>
        <v>16</v>
      </c>
      <c r="U21" s="77">
        <f t="shared" si="1"/>
        <v>14</v>
      </c>
      <c r="V21" s="77">
        <f t="shared" si="1"/>
        <v>15</v>
      </c>
      <c r="W21" s="77">
        <f t="shared" si="1"/>
        <v>15</v>
      </c>
      <c r="X21" s="77">
        <f t="shared" si="1"/>
        <v>15</v>
      </c>
      <c r="Y21" s="77">
        <f t="shared" si="1"/>
        <v>1</v>
      </c>
      <c r="Z21" s="77">
        <f t="shared" si="1"/>
        <v>1</v>
      </c>
      <c r="AA21" s="77">
        <f t="shared" si="1"/>
        <v>10</v>
      </c>
      <c r="AB21" s="77">
        <f t="shared" si="1"/>
        <v>10</v>
      </c>
      <c r="AC21" s="77">
        <f t="shared" si="1"/>
        <v>10</v>
      </c>
      <c r="AD21" s="77">
        <f t="shared" si="1"/>
        <v>10</v>
      </c>
      <c r="AE21" s="77">
        <f t="shared" si="1"/>
        <v>1</v>
      </c>
      <c r="AF21" s="77">
        <f t="shared" si="1"/>
        <v>1</v>
      </c>
      <c r="AG21" s="95">
        <v>0</v>
      </c>
      <c r="AH21" s="59"/>
      <c r="AI21" s="3"/>
    </row>
    <row r="22" spans="1:35" s="4" customFormat="1" x14ac:dyDescent="0.25">
      <c r="A22" s="152" t="s">
        <v>813</v>
      </c>
      <c r="B22" s="153"/>
      <c r="C22" s="153"/>
      <c r="D22" s="153"/>
      <c r="E22" s="153"/>
      <c r="F22" s="153"/>
      <c r="G22" s="153"/>
      <c r="H22" s="154"/>
      <c r="I22" s="47">
        <v>66500</v>
      </c>
      <c r="J22" s="47">
        <v>0</v>
      </c>
      <c r="K22" s="47"/>
      <c r="L22" s="47">
        <v>105000</v>
      </c>
      <c r="M22" s="47">
        <v>54500</v>
      </c>
      <c r="N22" s="47">
        <v>44800</v>
      </c>
      <c r="O22" s="47">
        <v>16000</v>
      </c>
      <c r="P22" s="47">
        <v>112500</v>
      </c>
      <c r="Q22" s="47">
        <v>52600</v>
      </c>
      <c r="R22" s="47">
        <v>49000</v>
      </c>
      <c r="S22" s="47">
        <v>60000</v>
      </c>
      <c r="T22" s="47">
        <v>35000</v>
      </c>
      <c r="U22" s="47">
        <v>66500</v>
      </c>
      <c r="V22" s="47">
        <v>80000</v>
      </c>
      <c r="W22" s="47">
        <v>80000</v>
      </c>
      <c r="X22" s="47">
        <v>35000</v>
      </c>
      <c r="Y22" s="47">
        <v>199500</v>
      </c>
      <c r="Z22" s="47">
        <v>24500</v>
      </c>
      <c r="AA22" s="47">
        <v>0</v>
      </c>
      <c r="AB22" s="47">
        <v>29900</v>
      </c>
      <c r="AC22" s="47">
        <v>76000</v>
      </c>
      <c r="AD22" s="47">
        <v>65800</v>
      </c>
      <c r="AE22" s="47">
        <v>80000</v>
      </c>
      <c r="AF22" s="47">
        <v>80000</v>
      </c>
      <c r="AG22" s="93">
        <v>0</v>
      </c>
      <c r="AH22" s="59"/>
      <c r="AI22" s="3"/>
    </row>
    <row r="23" spans="1:35" s="4" customFormat="1" x14ac:dyDescent="0.25">
      <c r="A23" s="155" t="s">
        <v>814</v>
      </c>
      <c r="B23" s="156"/>
      <c r="C23" s="156"/>
      <c r="D23" s="156"/>
      <c r="E23" s="156"/>
      <c r="F23" s="156"/>
      <c r="G23" s="156"/>
      <c r="H23" s="157"/>
      <c r="I23" s="79">
        <f t="shared" ref="I23:AF23" si="2">I22*I21</f>
        <v>997500</v>
      </c>
      <c r="J23" s="79">
        <f t="shared" si="2"/>
        <v>0</v>
      </c>
      <c r="K23" s="79">
        <f t="shared" si="2"/>
        <v>0</v>
      </c>
      <c r="L23" s="79">
        <f t="shared" si="2"/>
        <v>210000</v>
      </c>
      <c r="M23" s="79">
        <f t="shared" si="2"/>
        <v>272500</v>
      </c>
      <c r="N23" s="79">
        <f t="shared" si="2"/>
        <v>716800</v>
      </c>
      <c r="O23" s="79">
        <f t="shared" si="2"/>
        <v>256000</v>
      </c>
      <c r="P23" s="79">
        <f t="shared" si="2"/>
        <v>112500</v>
      </c>
      <c r="Q23" s="79">
        <f t="shared" si="2"/>
        <v>789000</v>
      </c>
      <c r="R23" s="79">
        <f t="shared" si="2"/>
        <v>784000</v>
      </c>
      <c r="S23" s="79">
        <f t="shared" si="2"/>
        <v>960000</v>
      </c>
      <c r="T23" s="79">
        <f t="shared" si="2"/>
        <v>560000</v>
      </c>
      <c r="U23" s="79">
        <f t="shared" si="2"/>
        <v>931000</v>
      </c>
      <c r="V23" s="79">
        <f t="shared" si="2"/>
        <v>1200000</v>
      </c>
      <c r="W23" s="79">
        <f t="shared" si="2"/>
        <v>1200000</v>
      </c>
      <c r="X23" s="79">
        <f t="shared" si="2"/>
        <v>525000</v>
      </c>
      <c r="Y23" s="79">
        <f t="shared" si="2"/>
        <v>199500</v>
      </c>
      <c r="Z23" s="79">
        <f t="shared" si="2"/>
        <v>24500</v>
      </c>
      <c r="AA23" s="79">
        <f t="shared" si="2"/>
        <v>0</v>
      </c>
      <c r="AB23" s="79">
        <f t="shared" si="2"/>
        <v>299000</v>
      </c>
      <c r="AC23" s="79">
        <f t="shared" si="2"/>
        <v>760000</v>
      </c>
      <c r="AD23" s="79">
        <f t="shared" si="2"/>
        <v>658000</v>
      </c>
      <c r="AE23" s="79">
        <f t="shared" si="2"/>
        <v>80000</v>
      </c>
      <c r="AF23" s="79">
        <f t="shared" si="2"/>
        <v>80000</v>
      </c>
      <c r="AG23" s="94">
        <f>SUM(I23:AF23)</f>
        <v>11615300</v>
      </c>
      <c r="AH23" s="62"/>
    </row>
  </sheetData>
  <autoFilter ref="A4:AI23" xr:uid="{8D52BE26-F9D6-4F50-9BAA-BF66EDD2304C}"/>
  <mergeCells count="13">
    <mergeCell ref="A21:H21"/>
    <mergeCell ref="A22:H22"/>
    <mergeCell ref="A23:H23"/>
    <mergeCell ref="A1:AG1"/>
    <mergeCell ref="A3:A4"/>
    <mergeCell ref="B3:B4"/>
    <mergeCell ref="C3:C4"/>
    <mergeCell ref="D3:D4"/>
    <mergeCell ref="E3:E4"/>
    <mergeCell ref="F3:F4"/>
    <mergeCell ref="G3:G4"/>
    <mergeCell ref="H3:H4"/>
    <mergeCell ref="I3:AH3"/>
  </mergeCells>
  <conditionalFormatting sqref="B3">
    <cfRule type="duplicateValues" dxfId="48" priority="1"/>
  </conditionalFormatting>
  <conditionalFormatting sqref="B24:B1048576 B5:B20 B3">
    <cfRule type="duplicateValues" dxfId="47" priority="3"/>
  </conditionalFormatting>
  <conditionalFormatting sqref="B24:B494">
    <cfRule type="duplicateValues" dxfId="46" priority="177"/>
  </conditionalFormatting>
  <conditionalFormatting sqref="F5:F10 F12:F20">
    <cfRule type="uniqueValues" dxfId="45" priority="204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A215-AC6E-4C26-B3EE-C583C06B8130}">
  <dimension ref="A1:AA10"/>
  <sheetViews>
    <sheetView workbookViewId="0">
      <pane xSplit="7" ySplit="7" topLeftCell="Q8" activePane="bottomRight" state="frozen"/>
      <selection activeCell="A9" sqref="A9:H9"/>
      <selection pane="topRight" activeCell="A9" sqref="A9:H9"/>
      <selection pane="bottomLeft" activeCell="A9" sqref="A9:H9"/>
      <selection pane="bottomRight" activeCell="H7" sqref="H7"/>
    </sheetView>
  </sheetViews>
  <sheetFormatPr defaultRowHeight="15" x14ac:dyDescent="0.25"/>
  <cols>
    <col min="1" max="1" width="5.7109375" style="2" customWidth="1"/>
    <col min="2" max="2" width="11.140625" style="25" customWidth="1"/>
    <col min="3" max="3" width="17.5703125" style="1" bestFit="1" customWidth="1"/>
    <col min="4" max="4" width="6.7109375" style="2" customWidth="1"/>
    <col min="5" max="5" width="6.140625" style="2" customWidth="1"/>
    <col min="6" max="6" width="9.7109375" style="1" customWidth="1"/>
    <col min="7" max="7" width="23.140625" style="5" bestFit="1" customWidth="1"/>
    <col min="8" max="8" width="38.85546875" style="5" bestFit="1" customWidth="1"/>
    <col min="9" max="24" width="8.85546875" style="2" customWidth="1"/>
    <col min="25" max="25" width="10.5703125" style="23" bestFit="1" customWidth="1"/>
    <col min="26" max="26" width="11.28515625" style="5" bestFit="1" customWidth="1"/>
    <col min="27" max="33" width="13.42578125" style="1" customWidth="1"/>
    <col min="34" max="16384" width="9.140625" style="1"/>
  </cols>
  <sheetData>
    <row r="1" spans="1:27" s="37" customFormat="1" ht="19.5" x14ac:dyDescent="0.3">
      <c r="A1" s="147" t="s">
        <v>899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36"/>
    </row>
    <row r="2" spans="1:27" s="37" customFormat="1" ht="19.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96" t="s">
        <v>900</v>
      </c>
      <c r="V2" s="36"/>
      <c r="W2" s="36"/>
      <c r="X2" s="36"/>
      <c r="Y2" s="36"/>
      <c r="Z2" s="36"/>
    </row>
    <row r="3" spans="1:27" ht="17.25" customHeight="1" x14ac:dyDescent="0.25">
      <c r="A3" s="149" t="s">
        <v>0</v>
      </c>
      <c r="B3" s="150" t="s">
        <v>780</v>
      </c>
      <c r="C3" s="149" t="s">
        <v>1</v>
      </c>
      <c r="D3" s="149" t="s">
        <v>781</v>
      </c>
      <c r="E3" s="149" t="s">
        <v>2</v>
      </c>
      <c r="F3" s="151" t="s">
        <v>785</v>
      </c>
      <c r="G3" s="149" t="s">
        <v>896</v>
      </c>
      <c r="H3" s="149" t="s">
        <v>897</v>
      </c>
      <c r="I3" s="148" t="s">
        <v>786</v>
      </c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</row>
    <row r="4" spans="1:27" s="6" customFormat="1" ht="65.25" customHeight="1" x14ac:dyDescent="0.25">
      <c r="A4" s="149"/>
      <c r="B4" s="150"/>
      <c r="C4" s="149"/>
      <c r="D4" s="149"/>
      <c r="E4" s="149"/>
      <c r="F4" s="151"/>
      <c r="G4" s="149"/>
      <c r="H4" s="149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795</v>
      </c>
      <c r="Q4" s="44" t="s">
        <v>797</v>
      </c>
      <c r="R4" s="44" t="s">
        <v>798</v>
      </c>
      <c r="S4" s="44" t="s">
        <v>799</v>
      </c>
      <c r="T4" s="44" t="s">
        <v>800</v>
      </c>
      <c r="U4" s="44" t="s">
        <v>815</v>
      </c>
      <c r="V4" s="44" t="s">
        <v>801</v>
      </c>
      <c r="W4" s="44" t="s">
        <v>802</v>
      </c>
      <c r="X4" s="44" t="s">
        <v>816</v>
      </c>
      <c r="Y4" s="45" t="s">
        <v>810</v>
      </c>
      <c r="Z4" s="46" t="s">
        <v>782</v>
      </c>
    </row>
    <row r="5" spans="1:27" s="3" customFormat="1" ht="18" customHeight="1" x14ac:dyDescent="0.25">
      <c r="A5" s="8">
        <v>1</v>
      </c>
      <c r="B5" s="24">
        <v>2103299</v>
      </c>
      <c r="C5" s="9" t="s">
        <v>39</v>
      </c>
      <c r="D5" s="10">
        <v>1994</v>
      </c>
      <c r="E5" s="10" t="s">
        <v>5</v>
      </c>
      <c r="F5" s="10" t="s">
        <v>7</v>
      </c>
      <c r="G5" s="11" t="s">
        <v>840</v>
      </c>
      <c r="H5" s="11" t="s">
        <v>868</v>
      </c>
      <c r="I5" s="10" t="s">
        <v>811</v>
      </c>
      <c r="J5" s="10" t="s">
        <v>811</v>
      </c>
      <c r="K5" s="10" t="s">
        <v>811</v>
      </c>
      <c r="L5" s="10" t="s">
        <v>811</v>
      </c>
      <c r="M5" s="10" t="s">
        <v>811</v>
      </c>
      <c r="N5" s="10" t="s">
        <v>811</v>
      </c>
      <c r="O5" s="10" t="s">
        <v>811</v>
      </c>
      <c r="P5" s="10" t="s">
        <v>811</v>
      </c>
      <c r="Q5" s="10" t="s">
        <v>811</v>
      </c>
      <c r="R5" s="10" t="s">
        <v>811</v>
      </c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10"/>
      <c r="Y5" s="21">
        <v>744900</v>
      </c>
      <c r="Z5" s="12">
        <v>0</v>
      </c>
    </row>
    <row r="6" spans="1:27" s="3" customFormat="1" ht="18" customHeight="1" x14ac:dyDescent="0.25">
      <c r="A6" s="8">
        <f t="shared" ref="A6:A7" si="0">A5+1</f>
        <v>2</v>
      </c>
      <c r="B6" s="24">
        <v>22041107</v>
      </c>
      <c r="C6" s="9" t="s">
        <v>748</v>
      </c>
      <c r="D6" s="10">
        <v>1999</v>
      </c>
      <c r="E6" s="10" t="s">
        <v>3</v>
      </c>
      <c r="F6" s="10" t="s">
        <v>7</v>
      </c>
      <c r="G6" s="11" t="s">
        <v>840</v>
      </c>
      <c r="H6" s="11" t="s">
        <v>868</v>
      </c>
      <c r="I6" s="10" t="s">
        <v>811</v>
      </c>
      <c r="J6" s="10"/>
      <c r="K6" s="10"/>
      <c r="L6" s="10"/>
      <c r="M6" s="10"/>
      <c r="N6" s="10" t="s">
        <v>811</v>
      </c>
      <c r="O6" s="10" t="s">
        <v>811</v>
      </c>
      <c r="P6" s="10" t="s">
        <v>811</v>
      </c>
      <c r="Q6" s="10" t="s">
        <v>811</v>
      </c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10" t="s">
        <v>811</v>
      </c>
      <c r="Y6" s="21">
        <v>585400</v>
      </c>
      <c r="Z6" s="12">
        <v>0</v>
      </c>
    </row>
    <row r="7" spans="1:27" s="3" customFormat="1" ht="18" customHeight="1" x14ac:dyDescent="0.25">
      <c r="A7" s="8">
        <f t="shared" si="0"/>
        <v>3</v>
      </c>
      <c r="B7" s="24">
        <v>1108217</v>
      </c>
      <c r="C7" s="9" t="s">
        <v>287</v>
      </c>
      <c r="D7" s="10">
        <v>1989</v>
      </c>
      <c r="E7" s="10" t="s">
        <v>5</v>
      </c>
      <c r="F7" s="10" t="s">
        <v>7</v>
      </c>
      <c r="G7" s="11" t="s">
        <v>840</v>
      </c>
      <c r="H7" s="11" t="s">
        <v>868</v>
      </c>
      <c r="I7" s="10" t="s">
        <v>811</v>
      </c>
      <c r="J7" s="10" t="s">
        <v>811</v>
      </c>
      <c r="K7" s="10" t="s">
        <v>811</v>
      </c>
      <c r="L7" s="10" t="s">
        <v>811</v>
      </c>
      <c r="M7" s="10" t="s">
        <v>811</v>
      </c>
      <c r="N7" s="10" t="s">
        <v>811</v>
      </c>
      <c r="O7" s="10" t="s">
        <v>811</v>
      </c>
      <c r="P7" s="10" t="s">
        <v>811</v>
      </c>
      <c r="Q7" s="10" t="s">
        <v>811</v>
      </c>
      <c r="R7" s="10" t="s">
        <v>811</v>
      </c>
      <c r="S7" s="10" t="s">
        <v>811</v>
      </c>
      <c r="T7" s="10" t="s">
        <v>811</v>
      </c>
      <c r="U7" s="10" t="s">
        <v>811</v>
      </c>
      <c r="V7" s="10" t="s">
        <v>811</v>
      </c>
      <c r="W7" s="10" t="s">
        <v>811</v>
      </c>
      <c r="X7" s="10"/>
      <c r="Y7" s="21">
        <v>744900</v>
      </c>
      <c r="Z7" s="12">
        <v>0</v>
      </c>
    </row>
    <row r="8" spans="1:27" s="4" customFormat="1" x14ac:dyDescent="0.25">
      <c r="A8" s="152" t="s">
        <v>812</v>
      </c>
      <c r="B8" s="153"/>
      <c r="C8" s="153"/>
      <c r="D8" s="153"/>
      <c r="E8" s="153"/>
      <c r="F8" s="153"/>
      <c r="G8" s="153"/>
      <c r="H8" s="154"/>
      <c r="I8" s="77">
        <f t="shared" ref="I8:X8" si="1">COUNTIF(I5:I7,"x")</f>
        <v>3</v>
      </c>
      <c r="J8" s="77">
        <f t="shared" si="1"/>
        <v>2</v>
      </c>
      <c r="K8" s="77">
        <f t="shared" si="1"/>
        <v>2</v>
      </c>
      <c r="L8" s="77">
        <f t="shared" si="1"/>
        <v>2</v>
      </c>
      <c r="M8" s="77">
        <f t="shared" si="1"/>
        <v>2</v>
      </c>
      <c r="N8" s="77">
        <f t="shared" si="1"/>
        <v>3</v>
      </c>
      <c r="O8" s="77">
        <f t="shared" si="1"/>
        <v>3</v>
      </c>
      <c r="P8" s="77">
        <f t="shared" si="1"/>
        <v>3</v>
      </c>
      <c r="Q8" s="77">
        <f t="shared" si="1"/>
        <v>3</v>
      </c>
      <c r="R8" s="77">
        <f t="shared" si="1"/>
        <v>3</v>
      </c>
      <c r="S8" s="77">
        <f t="shared" si="1"/>
        <v>3</v>
      </c>
      <c r="T8" s="77">
        <f t="shared" si="1"/>
        <v>3</v>
      </c>
      <c r="U8" s="77">
        <f t="shared" si="1"/>
        <v>3</v>
      </c>
      <c r="V8" s="77">
        <f t="shared" si="1"/>
        <v>3</v>
      </c>
      <c r="W8" s="77">
        <f t="shared" si="1"/>
        <v>3</v>
      </c>
      <c r="X8" s="77">
        <f t="shared" si="1"/>
        <v>1</v>
      </c>
      <c r="Y8" s="78">
        <v>0</v>
      </c>
      <c r="Z8" s="59"/>
      <c r="AA8" s="3"/>
    </row>
    <row r="9" spans="1:27" s="4" customFormat="1" x14ac:dyDescent="0.25">
      <c r="A9" s="152" t="s">
        <v>813</v>
      </c>
      <c r="B9" s="153"/>
      <c r="C9" s="153"/>
      <c r="D9" s="153"/>
      <c r="E9" s="153"/>
      <c r="F9" s="153"/>
      <c r="G9" s="153"/>
      <c r="H9" s="154"/>
      <c r="I9" s="47">
        <v>66500</v>
      </c>
      <c r="J9" s="47">
        <v>0</v>
      </c>
      <c r="K9" s="47"/>
      <c r="L9" s="47">
        <v>105000</v>
      </c>
      <c r="M9" s="47">
        <v>54500</v>
      </c>
      <c r="N9" s="47">
        <v>44800</v>
      </c>
      <c r="O9" s="47">
        <v>16000</v>
      </c>
      <c r="P9" s="47">
        <v>52600</v>
      </c>
      <c r="Q9" s="47">
        <v>49000</v>
      </c>
      <c r="R9" s="47">
        <v>60000</v>
      </c>
      <c r="S9" s="47">
        <v>35000</v>
      </c>
      <c r="T9" s="47">
        <v>66500</v>
      </c>
      <c r="U9" s="47">
        <v>80000</v>
      </c>
      <c r="V9" s="47">
        <v>80000</v>
      </c>
      <c r="W9" s="47">
        <v>35000</v>
      </c>
      <c r="X9" s="47">
        <v>0</v>
      </c>
      <c r="Y9" s="78">
        <v>0</v>
      </c>
      <c r="Z9" s="59"/>
      <c r="AA9" s="3"/>
    </row>
    <row r="10" spans="1:27" s="4" customFormat="1" x14ac:dyDescent="0.25">
      <c r="A10" s="155" t="s">
        <v>814</v>
      </c>
      <c r="B10" s="156"/>
      <c r="C10" s="156"/>
      <c r="D10" s="156"/>
      <c r="E10" s="156"/>
      <c r="F10" s="156"/>
      <c r="G10" s="156"/>
      <c r="H10" s="157"/>
      <c r="I10" s="79">
        <f t="shared" ref="I10:X10" si="2">I9*I8</f>
        <v>199500</v>
      </c>
      <c r="J10" s="79">
        <f t="shared" si="2"/>
        <v>0</v>
      </c>
      <c r="K10" s="79">
        <f t="shared" si="2"/>
        <v>0</v>
      </c>
      <c r="L10" s="79">
        <f t="shared" si="2"/>
        <v>210000</v>
      </c>
      <c r="M10" s="79">
        <f t="shared" si="2"/>
        <v>109000</v>
      </c>
      <c r="N10" s="79">
        <f t="shared" si="2"/>
        <v>134400</v>
      </c>
      <c r="O10" s="79">
        <f t="shared" si="2"/>
        <v>48000</v>
      </c>
      <c r="P10" s="79">
        <f t="shared" si="2"/>
        <v>157800</v>
      </c>
      <c r="Q10" s="79">
        <f t="shared" si="2"/>
        <v>147000</v>
      </c>
      <c r="R10" s="79">
        <f t="shared" si="2"/>
        <v>180000</v>
      </c>
      <c r="S10" s="79">
        <f t="shared" si="2"/>
        <v>105000</v>
      </c>
      <c r="T10" s="79">
        <f t="shared" si="2"/>
        <v>199500</v>
      </c>
      <c r="U10" s="79">
        <f t="shared" si="2"/>
        <v>240000</v>
      </c>
      <c r="V10" s="79">
        <f t="shared" si="2"/>
        <v>240000</v>
      </c>
      <c r="W10" s="79">
        <f t="shared" si="2"/>
        <v>105000</v>
      </c>
      <c r="X10" s="79">
        <f t="shared" si="2"/>
        <v>0</v>
      </c>
      <c r="Y10" s="80">
        <f>SUM(I10:X10)</f>
        <v>2075200</v>
      </c>
      <c r="Z10" s="62"/>
    </row>
  </sheetData>
  <autoFilter ref="A4:AA10" xr:uid="{539FA215-AC6E-4C26-B3EE-C583C06B8130}"/>
  <mergeCells count="13">
    <mergeCell ref="A8:H8"/>
    <mergeCell ref="A9:H9"/>
    <mergeCell ref="A10:H10"/>
    <mergeCell ref="A1:Y1"/>
    <mergeCell ref="A3:A4"/>
    <mergeCell ref="B3:B4"/>
    <mergeCell ref="C3:C4"/>
    <mergeCell ref="D3:D4"/>
    <mergeCell ref="E3:E4"/>
    <mergeCell ref="F3:F4"/>
    <mergeCell ref="G3:G4"/>
    <mergeCell ref="H3:H4"/>
    <mergeCell ref="I3:Z3"/>
  </mergeCells>
  <conditionalFormatting sqref="B3">
    <cfRule type="duplicateValues" dxfId="44" priority="1"/>
  </conditionalFormatting>
  <conditionalFormatting sqref="B11:B1048576 B5:B7 B3">
    <cfRule type="duplicateValues" dxfId="43" priority="2"/>
  </conditionalFormatting>
  <conditionalFormatting sqref="B11:B481">
    <cfRule type="duplicateValues" dxfId="42" priority="3"/>
  </conditionalFormatting>
  <conditionalFormatting sqref="F5:F7">
    <cfRule type="uniqueValues" dxfId="41" priority="213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A1F1-4A06-406E-BCF4-488476D6B4A1}">
  <dimension ref="A1:Z15"/>
  <sheetViews>
    <sheetView workbookViewId="0">
      <pane xSplit="7" ySplit="7" topLeftCell="S8" activePane="bottomRight" state="frozen"/>
      <selection activeCell="A9" sqref="A9:H9"/>
      <selection pane="topRight" activeCell="A9" sqref="A9:H9"/>
      <selection pane="bottomLeft" activeCell="A9" sqref="A9:H9"/>
      <selection pane="bottomRight" activeCell="H7" sqref="H7"/>
    </sheetView>
  </sheetViews>
  <sheetFormatPr defaultRowHeight="15" x14ac:dyDescent="0.25"/>
  <cols>
    <col min="1" max="1" width="5.7109375" style="2" customWidth="1"/>
    <col min="2" max="2" width="11.140625" style="25" customWidth="1"/>
    <col min="3" max="3" width="24.7109375" style="1" customWidth="1"/>
    <col min="4" max="4" width="6.7109375" style="2" customWidth="1"/>
    <col min="5" max="5" width="6.140625" style="2" customWidth="1"/>
    <col min="6" max="6" width="9.7109375" style="1" customWidth="1"/>
    <col min="7" max="8" width="34.140625" style="5" bestFit="1" customWidth="1"/>
    <col min="9" max="9" width="8.85546875" style="2" customWidth="1"/>
    <col min="10" max="11" width="7" style="2" customWidth="1"/>
    <col min="12" max="16" width="10.5703125" style="2" customWidth="1"/>
    <col min="17" max="19" width="9.5703125" style="2" customWidth="1"/>
    <col min="20" max="23" width="10.28515625" style="2" customWidth="1"/>
    <col min="24" max="24" width="10.28515625" style="23" customWidth="1"/>
    <col min="25" max="25" width="11.42578125" style="5" bestFit="1" customWidth="1"/>
    <col min="26" max="26" width="17.28515625" style="1" bestFit="1" customWidth="1"/>
    <col min="27" max="16384" width="9.140625" style="1"/>
  </cols>
  <sheetData>
    <row r="1" spans="1:26" s="37" customFormat="1" ht="19.5" x14ac:dyDescent="0.3">
      <c r="A1" s="147" t="s">
        <v>899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36"/>
    </row>
    <row r="2" spans="1:26" s="37" customFormat="1" ht="19.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96" t="s">
        <v>900</v>
      </c>
      <c r="W2" s="36"/>
      <c r="X2" s="36"/>
      <c r="Y2" s="36"/>
    </row>
    <row r="3" spans="1:26" ht="17.25" customHeight="1" x14ac:dyDescent="0.25">
      <c r="A3" s="158" t="s">
        <v>0</v>
      </c>
      <c r="B3" s="159" t="s">
        <v>780</v>
      </c>
      <c r="C3" s="158" t="s">
        <v>1</v>
      </c>
      <c r="D3" s="158" t="s">
        <v>781</v>
      </c>
      <c r="E3" s="158" t="s">
        <v>2</v>
      </c>
      <c r="F3" s="160" t="s">
        <v>785</v>
      </c>
      <c r="G3" s="158" t="s">
        <v>896</v>
      </c>
      <c r="H3" s="158" t="s">
        <v>897</v>
      </c>
      <c r="I3" s="161" t="s">
        <v>786</v>
      </c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</row>
    <row r="4" spans="1:26" s="6" customFormat="1" ht="65.25" customHeight="1" x14ac:dyDescent="0.25">
      <c r="A4" s="158"/>
      <c r="B4" s="159"/>
      <c r="C4" s="158"/>
      <c r="D4" s="158"/>
      <c r="E4" s="158"/>
      <c r="F4" s="160"/>
      <c r="G4" s="158"/>
      <c r="H4" s="158"/>
      <c r="I4" s="44" t="s">
        <v>787</v>
      </c>
      <c r="J4" s="44" t="s">
        <v>788</v>
      </c>
      <c r="K4" s="44" t="s">
        <v>789</v>
      </c>
      <c r="L4" s="44" t="s">
        <v>791</v>
      </c>
      <c r="M4" s="44" t="s">
        <v>792</v>
      </c>
      <c r="N4" s="44" t="s">
        <v>793</v>
      </c>
      <c r="O4" s="44" t="s">
        <v>795</v>
      </c>
      <c r="P4" s="44" t="s">
        <v>797</v>
      </c>
      <c r="Q4" s="44" t="s">
        <v>798</v>
      </c>
      <c r="R4" s="44" t="s">
        <v>799</v>
      </c>
      <c r="S4" s="44" t="s">
        <v>800</v>
      </c>
      <c r="T4" s="44" t="s">
        <v>815</v>
      </c>
      <c r="U4" s="44" t="s">
        <v>801</v>
      </c>
      <c r="V4" s="44" t="s">
        <v>802</v>
      </c>
      <c r="W4" s="44" t="s">
        <v>816</v>
      </c>
      <c r="X4" s="45" t="s">
        <v>810</v>
      </c>
      <c r="Y4" s="44" t="s">
        <v>782</v>
      </c>
    </row>
    <row r="5" spans="1:26" s="3" customFormat="1" ht="18" customHeight="1" x14ac:dyDescent="0.25">
      <c r="A5" s="8">
        <v>1</v>
      </c>
      <c r="B5" s="24">
        <v>22091558</v>
      </c>
      <c r="C5" s="9" t="s">
        <v>288</v>
      </c>
      <c r="D5" s="10">
        <v>1995</v>
      </c>
      <c r="E5" s="10" t="s">
        <v>3</v>
      </c>
      <c r="F5" s="10" t="s">
        <v>7</v>
      </c>
      <c r="G5" s="11" t="s">
        <v>858</v>
      </c>
      <c r="H5" s="11" t="s">
        <v>869</v>
      </c>
      <c r="I5" s="10" t="s">
        <v>811</v>
      </c>
      <c r="J5" s="10"/>
      <c r="K5" s="10"/>
      <c r="L5" s="10"/>
      <c r="M5" s="10" t="s">
        <v>811</v>
      </c>
      <c r="N5" s="10" t="s">
        <v>811</v>
      </c>
      <c r="O5" s="10" t="s">
        <v>811</v>
      </c>
      <c r="P5" s="10" t="s">
        <v>811</v>
      </c>
      <c r="Q5" s="10" t="s">
        <v>811</v>
      </c>
      <c r="R5" s="10" t="s">
        <v>811</v>
      </c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21">
        <v>585400</v>
      </c>
      <c r="Y5" s="12">
        <v>0</v>
      </c>
    </row>
    <row r="6" spans="1:26" s="3" customFormat="1" ht="18" customHeight="1" x14ac:dyDescent="0.25">
      <c r="A6" s="8">
        <f t="shared" ref="A6:A12" si="0">A5+1</f>
        <v>2</v>
      </c>
      <c r="B6" s="24">
        <v>2204306</v>
      </c>
      <c r="C6" s="9" t="s">
        <v>289</v>
      </c>
      <c r="D6" s="10">
        <v>1994</v>
      </c>
      <c r="E6" s="10" t="s">
        <v>3</v>
      </c>
      <c r="F6" s="10" t="s">
        <v>7</v>
      </c>
      <c r="G6" s="11" t="s">
        <v>860</v>
      </c>
      <c r="H6" s="11" t="s">
        <v>869</v>
      </c>
      <c r="I6" s="10" t="s">
        <v>811</v>
      </c>
      <c r="J6" s="10"/>
      <c r="K6" s="10"/>
      <c r="L6" s="10"/>
      <c r="M6" s="10" t="s">
        <v>811</v>
      </c>
      <c r="N6" s="10" t="s">
        <v>811</v>
      </c>
      <c r="O6" s="10" t="s">
        <v>811</v>
      </c>
      <c r="P6" s="10" t="s">
        <v>811</v>
      </c>
      <c r="Q6" s="10" t="s">
        <v>811</v>
      </c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21">
        <v>585400</v>
      </c>
      <c r="Y6" s="12">
        <v>0</v>
      </c>
    </row>
    <row r="7" spans="1:26" s="3" customFormat="1" ht="18" customHeight="1" x14ac:dyDescent="0.25">
      <c r="A7" s="8">
        <f t="shared" si="0"/>
        <v>3</v>
      </c>
      <c r="B7" s="24">
        <v>509010</v>
      </c>
      <c r="C7" s="9" t="s">
        <v>290</v>
      </c>
      <c r="D7" s="10">
        <v>1984</v>
      </c>
      <c r="E7" s="10" t="s">
        <v>3</v>
      </c>
      <c r="F7" s="10" t="s">
        <v>7</v>
      </c>
      <c r="G7" s="11" t="s">
        <v>840</v>
      </c>
      <c r="H7" s="11" t="s">
        <v>869</v>
      </c>
      <c r="I7" s="10" t="s">
        <v>811</v>
      </c>
      <c r="J7" s="10"/>
      <c r="K7" s="10"/>
      <c r="L7" s="10"/>
      <c r="M7" s="10" t="s">
        <v>811</v>
      </c>
      <c r="N7" s="10" t="s">
        <v>811</v>
      </c>
      <c r="O7" s="10" t="s">
        <v>811</v>
      </c>
      <c r="P7" s="10" t="s">
        <v>811</v>
      </c>
      <c r="Q7" s="10" t="s">
        <v>811</v>
      </c>
      <c r="R7" s="10" t="s">
        <v>811</v>
      </c>
      <c r="S7" s="10" t="s">
        <v>811</v>
      </c>
      <c r="T7" s="10" t="s">
        <v>811</v>
      </c>
      <c r="U7" s="10" t="s">
        <v>811</v>
      </c>
      <c r="V7" s="10" t="s">
        <v>811</v>
      </c>
      <c r="W7" s="10" t="s">
        <v>811</v>
      </c>
      <c r="X7" s="21">
        <v>585400</v>
      </c>
      <c r="Y7" s="12">
        <v>0</v>
      </c>
    </row>
    <row r="8" spans="1:26" s="3" customFormat="1" ht="18" customHeight="1" x14ac:dyDescent="0.25">
      <c r="A8" s="8">
        <f t="shared" si="0"/>
        <v>4</v>
      </c>
      <c r="B8" s="24">
        <v>2104452</v>
      </c>
      <c r="C8" s="9" t="s">
        <v>291</v>
      </c>
      <c r="D8" s="10">
        <v>1998</v>
      </c>
      <c r="E8" s="10" t="s">
        <v>3</v>
      </c>
      <c r="F8" s="10" t="s">
        <v>7</v>
      </c>
      <c r="G8" s="11" t="s">
        <v>840</v>
      </c>
      <c r="H8" s="11" t="s">
        <v>869</v>
      </c>
      <c r="I8" s="10" t="s">
        <v>811</v>
      </c>
      <c r="J8" s="10"/>
      <c r="K8" s="10"/>
      <c r="L8" s="10"/>
      <c r="M8" s="10" t="s">
        <v>811</v>
      </c>
      <c r="N8" s="10" t="s">
        <v>811</v>
      </c>
      <c r="O8" s="10" t="s">
        <v>811</v>
      </c>
      <c r="P8" s="10" t="s">
        <v>811</v>
      </c>
      <c r="Q8" s="10" t="s">
        <v>811</v>
      </c>
      <c r="R8" s="10" t="s">
        <v>811</v>
      </c>
      <c r="S8" s="10" t="s">
        <v>811</v>
      </c>
      <c r="T8" s="10" t="s">
        <v>811</v>
      </c>
      <c r="U8" s="10" t="s">
        <v>811</v>
      </c>
      <c r="V8" s="10" t="s">
        <v>811</v>
      </c>
      <c r="W8" s="10" t="s">
        <v>811</v>
      </c>
      <c r="X8" s="21">
        <v>585400</v>
      </c>
      <c r="Y8" s="12">
        <v>0</v>
      </c>
    </row>
    <row r="9" spans="1:26" s="3" customFormat="1" ht="18" customHeight="1" x14ac:dyDescent="0.25">
      <c r="A9" s="8">
        <f t="shared" si="0"/>
        <v>5</v>
      </c>
      <c r="B9" s="24">
        <v>1203073</v>
      </c>
      <c r="C9" s="9" t="s">
        <v>292</v>
      </c>
      <c r="D9" s="10">
        <v>1978</v>
      </c>
      <c r="E9" s="10" t="s">
        <v>3</v>
      </c>
      <c r="F9" s="10" t="s">
        <v>7</v>
      </c>
      <c r="G9" s="11" t="s">
        <v>840</v>
      </c>
      <c r="H9" s="11" t="s">
        <v>869</v>
      </c>
      <c r="I9" s="10" t="s">
        <v>811</v>
      </c>
      <c r="J9" s="10"/>
      <c r="K9" s="10"/>
      <c r="L9" s="10"/>
      <c r="M9" s="10" t="s">
        <v>811</v>
      </c>
      <c r="N9" s="10" t="s">
        <v>811</v>
      </c>
      <c r="O9" s="10" t="s">
        <v>811</v>
      </c>
      <c r="P9" s="10" t="s">
        <v>811</v>
      </c>
      <c r="Q9" s="10" t="s">
        <v>811</v>
      </c>
      <c r="R9" s="10" t="s">
        <v>811</v>
      </c>
      <c r="S9" s="10" t="s">
        <v>811</v>
      </c>
      <c r="T9" s="10" t="s">
        <v>811</v>
      </c>
      <c r="U9" s="10" t="s">
        <v>811</v>
      </c>
      <c r="V9" s="10" t="s">
        <v>811</v>
      </c>
      <c r="W9" s="10" t="s">
        <v>811</v>
      </c>
      <c r="X9" s="21">
        <v>585400</v>
      </c>
      <c r="Y9" s="12">
        <v>0</v>
      </c>
    </row>
    <row r="10" spans="1:26" s="3" customFormat="1" ht="18" customHeight="1" x14ac:dyDescent="0.25">
      <c r="A10" s="8">
        <f t="shared" si="0"/>
        <v>6</v>
      </c>
      <c r="B10" s="24">
        <v>2010552</v>
      </c>
      <c r="C10" s="9" t="s">
        <v>253</v>
      </c>
      <c r="D10" s="10">
        <v>1998</v>
      </c>
      <c r="E10" s="10" t="s">
        <v>5</v>
      </c>
      <c r="F10" s="14" t="s">
        <v>7</v>
      </c>
      <c r="G10" s="11" t="s">
        <v>840</v>
      </c>
      <c r="H10" s="11" t="s">
        <v>869</v>
      </c>
      <c r="I10" s="10" t="s">
        <v>811</v>
      </c>
      <c r="J10" s="10" t="s">
        <v>811</v>
      </c>
      <c r="K10" s="10" t="s">
        <v>811</v>
      </c>
      <c r="L10" s="10" t="s">
        <v>811</v>
      </c>
      <c r="M10" s="10" t="s">
        <v>811</v>
      </c>
      <c r="N10" s="10" t="s">
        <v>811</v>
      </c>
      <c r="O10" s="10" t="s">
        <v>811</v>
      </c>
      <c r="P10" s="10" t="s">
        <v>811</v>
      </c>
      <c r="Q10" s="10" t="s">
        <v>811</v>
      </c>
      <c r="R10" s="10" t="s">
        <v>811</v>
      </c>
      <c r="S10" s="10" t="s">
        <v>811</v>
      </c>
      <c r="T10" s="10" t="s">
        <v>811</v>
      </c>
      <c r="U10" s="10" t="s">
        <v>811</v>
      </c>
      <c r="V10" s="10" t="s">
        <v>811</v>
      </c>
      <c r="W10" s="10"/>
      <c r="X10" s="21">
        <v>639900</v>
      </c>
      <c r="Y10" s="12">
        <v>0</v>
      </c>
    </row>
    <row r="11" spans="1:26" s="3" customFormat="1" ht="18" customHeight="1" x14ac:dyDescent="0.25">
      <c r="A11" s="8">
        <f t="shared" si="0"/>
        <v>7</v>
      </c>
      <c r="B11" s="24">
        <v>1810348</v>
      </c>
      <c r="C11" s="9" t="s">
        <v>293</v>
      </c>
      <c r="D11" s="10">
        <v>1992</v>
      </c>
      <c r="E11" s="10" t="s">
        <v>5</v>
      </c>
      <c r="F11" s="10" t="s">
        <v>7</v>
      </c>
      <c r="G11" s="11" t="s">
        <v>840</v>
      </c>
      <c r="H11" s="11" t="s">
        <v>869</v>
      </c>
      <c r="I11" s="10" t="s">
        <v>811</v>
      </c>
      <c r="J11" s="10" t="s">
        <v>811</v>
      </c>
      <c r="K11" s="10" t="s">
        <v>811</v>
      </c>
      <c r="L11" s="10" t="s">
        <v>811</v>
      </c>
      <c r="M11" s="10" t="s">
        <v>811</v>
      </c>
      <c r="N11" s="10" t="s">
        <v>811</v>
      </c>
      <c r="O11" s="10" t="s">
        <v>811</v>
      </c>
      <c r="P11" s="10" t="s">
        <v>811</v>
      </c>
      <c r="Q11" s="10" t="s">
        <v>811</v>
      </c>
      <c r="R11" s="10" t="s">
        <v>811</v>
      </c>
      <c r="S11" s="10"/>
      <c r="T11" s="10" t="s">
        <v>811</v>
      </c>
      <c r="U11" s="10" t="s">
        <v>811</v>
      </c>
      <c r="V11" s="10" t="s">
        <v>811</v>
      </c>
      <c r="W11" s="10"/>
      <c r="X11" s="21">
        <v>573400</v>
      </c>
      <c r="Y11" s="15" t="s">
        <v>774</v>
      </c>
    </row>
    <row r="12" spans="1:26" s="3" customFormat="1" ht="18" customHeight="1" x14ac:dyDescent="0.25">
      <c r="A12" s="8">
        <f t="shared" si="0"/>
        <v>8</v>
      </c>
      <c r="B12" s="24">
        <v>23081909</v>
      </c>
      <c r="C12" s="9" t="s">
        <v>34</v>
      </c>
      <c r="D12" s="10">
        <v>1998</v>
      </c>
      <c r="E12" s="10" t="s">
        <v>5</v>
      </c>
      <c r="F12" s="10" t="s">
        <v>7</v>
      </c>
      <c r="G12" s="11" t="s">
        <v>840</v>
      </c>
      <c r="H12" s="11" t="s">
        <v>869</v>
      </c>
      <c r="I12" s="10" t="s">
        <v>811</v>
      </c>
      <c r="J12" s="10" t="s">
        <v>811</v>
      </c>
      <c r="K12" s="10" t="s">
        <v>811</v>
      </c>
      <c r="L12" s="10" t="s">
        <v>811</v>
      </c>
      <c r="M12" s="10" t="s">
        <v>811</v>
      </c>
      <c r="N12" s="10" t="s">
        <v>811</v>
      </c>
      <c r="O12" s="10" t="s">
        <v>811</v>
      </c>
      <c r="P12" s="10" t="s">
        <v>811</v>
      </c>
      <c r="Q12" s="10" t="s">
        <v>811</v>
      </c>
      <c r="R12" s="10" t="s">
        <v>811</v>
      </c>
      <c r="S12" s="10" t="s">
        <v>811</v>
      </c>
      <c r="T12" s="10" t="s">
        <v>811</v>
      </c>
      <c r="U12" s="10" t="s">
        <v>811</v>
      </c>
      <c r="V12" s="10" t="s">
        <v>811</v>
      </c>
      <c r="W12" s="10"/>
      <c r="X12" s="21">
        <v>639900</v>
      </c>
      <c r="Y12" s="12">
        <v>0</v>
      </c>
    </row>
    <row r="13" spans="1:26" s="4" customFormat="1" x14ac:dyDescent="0.25">
      <c r="A13" s="152" t="s">
        <v>812</v>
      </c>
      <c r="B13" s="153"/>
      <c r="C13" s="153"/>
      <c r="D13" s="153"/>
      <c r="E13" s="153"/>
      <c r="F13" s="153"/>
      <c r="G13" s="153"/>
      <c r="H13" s="154"/>
      <c r="I13" s="77">
        <f t="shared" ref="I13:W13" si="1">COUNTIF(I5:I12,"x")</f>
        <v>8</v>
      </c>
      <c r="J13" s="77">
        <f t="shared" si="1"/>
        <v>3</v>
      </c>
      <c r="K13" s="77">
        <f t="shared" si="1"/>
        <v>3</v>
      </c>
      <c r="L13" s="77">
        <f t="shared" si="1"/>
        <v>3</v>
      </c>
      <c r="M13" s="77">
        <f t="shared" si="1"/>
        <v>8</v>
      </c>
      <c r="N13" s="77">
        <f t="shared" si="1"/>
        <v>8</v>
      </c>
      <c r="O13" s="77">
        <f t="shared" si="1"/>
        <v>8</v>
      </c>
      <c r="P13" s="77">
        <f t="shared" si="1"/>
        <v>8</v>
      </c>
      <c r="Q13" s="77">
        <f t="shared" si="1"/>
        <v>8</v>
      </c>
      <c r="R13" s="77">
        <f t="shared" si="1"/>
        <v>8</v>
      </c>
      <c r="S13" s="77">
        <f t="shared" si="1"/>
        <v>7</v>
      </c>
      <c r="T13" s="77">
        <f t="shared" si="1"/>
        <v>8</v>
      </c>
      <c r="U13" s="77">
        <f t="shared" si="1"/>
        <v>8</v>
      </c>
      <c r="V13" s="77">
        <f t="shared" si="1"/>
        <v>8</v>
      </c>
      <c r="W13" s="77">
        <f t="shared" si="1"/>
        <v>5</v>
      </c>
      <c r="X13" s="78">
        <v>0</v>
      </c>
      <c r="Y13" s="59"/>
      <c r="Z13" s="3"/>
    </row>
    <row r="14" spans="1:26" s="4" customFormat="1" x14ac:dyDescent="0.25">
      <c r="A14" s="152" t="s">
        <v>813</v>
      </c>
      <c r="B14" s="153"/>
      <c r="C14" s="153"/>
      <c r="D14" s="153"/>
      <c r="E14" s="153"/>
      <c r="F14" s="153"/>
      <c r="G14" s="153"/>
      <c r="H14" s="154"/>
      <c r="I14" s="47">
        <v>66500</v>
      </c>
      <c r="J14" s="47">
        <v>0</v>
      </c>
      <c r="K14" s="47"/>
      <c r="L14" s="47">
        <v>54500</v>
      </c>
      <c r="M14" s="47">
        <v>44800</v>
      </c>
      <c r="N14" s="47">
        <v>16000</v>
      </c>
      <c r="O14" s="47">
        <v>52600</v>
      </c>
      <c r="P14" s="47">
        <v>49000</v>
      </c>
      <c r="Q14" s="47">
        <v>60000</v>
      </c>
      <c r="R14" s="47">
        <v>35000</v>
      </c>
      <c r="S14" s="47">
        <v>66500</v>
      </c>
      <c r="T14" s="47">
        <v>80000</v>
      </c>
      <c r="U14" s="47">
        <v>80000</v>
      </c>
      <c r="V14" s="47">
        <v>35000</v>
      </c>
      <c r="W14" s="47">
        <v>0</v>
      </c>
      <c r="X14" s="78">
        <v>0</v>
      </c>
      <c r="Y14" s="59"/>
      <c r="Z14" s="3"/>
    </row>
    <row r="15" spans="1:26" s="4" customFormat="1" x14ac:dyDescent="0.25">
      <c r="A15" s="155" t="s">
        <v>814</v>
      </c>
      <c r="B15" s="156"/>
      <c r="C15" s="156"/>
      <c r="D15" s="156"/>
      <c r="E15" s="156"/>
      <c r="F15" s="156"/>
      <c r="G15" s="156"/>
      <c r="H15" s="157"/>
      <c r="I15" s="79">
        <f t="shared" ref="I15:W15" si="2">I14*I13</f>
        <v>532000</v>
      </c>
      <c r="J15" s="79">
        <f t="shared" si="2"/>
        <v>0</v>
      </c>
      <c r="K15" s="79">
        <f t="shared" si="2"/>
        <v>0</v>
      </c>
      <c r="L15" s="79">
        <f t="shared" si="2"/>
        <v>163500</v>
      </c>
      <c r="M15" s="79">
        <f t="shared" si="2"/>
        <v>358400</v>
      </c>
      <c r="N15" s="79">
        <f t="shared" si="2"/>
        <v>128000</v>
      </c>
      <c r="O15" s="79">
        <f t="shared" si="2"/>
        <v>420800</v>
      </c>
      <c r="P15" s="79">
        <f t="shared" si="2"/>
        <v>392000</v>
      </c>
      <c r="Q15" s="79">
        <f t="shared" si="2"/>
        <v>480000</v>
      </c>
      <c r="R15" s="79">
        <f t="shared" si="2"/>
        <v>280000</v>
      </c>
      <c r="S15" s="79">
        <f t="shared" si="2"/>
        <v>465500</v>
      </c>
      <c r="T15" s="79">
        <f t="shared" si="2"/>
        <v>640000</v>
      </c>
      <c r="U15" s="79">
        <f t="shared" si="2"/>
        <v>640000</v>
      </c>
      <c r="V15" s="79">
        <f t="shared" si="2"/>
        <v>280000</v>
      </c>
      <c r="W15" s="79">
        <f t="shared" si="2"/>
        <v>0</v>
      </c>
      <c r="X15" s="80">
        <f>SUM(X5:X14)</f>
        <v>4780200</v>
      </c>
      <c r="Y15" s="62"/>
    </row>
  </sheetData>
  <autoFilter ref="A4:Z15" xr:uid="{442DA1F1-4A06-406E-BCF4-488476D6B4A1}"/>
  <mergeCells count="13">
    <mergeCell ref="A13:H13"/>
    <mergeCell ref="A14:H14"/>
    <mergeCell ref="A15:H15"/>
    <mergeCell ref="A1:X1"/>
    <mergeCell ref="A3:A4"/>
    <mergeCell ref="B3:B4"/>
    <mergeCell ref="C3:C4"/>
    <mergeCell ref="D3:D4"/>
    <mergeCell ref="E3:E4"/>
    <mergeCell ref="F3:F4"/>
    <mergeCell ref="G3:G4"/>
    <mergeCell ref="H3:H4"/>
    <mergeCell ref="I3:Y3"/>
  </mergeCells>
  <conditionalFormatting sqref="B3">
    <cfRule type="duplicateValues" dxfId="40" priority="1"/>
  </conditionalFormatting>
  <conditionalFormatting sqref="B16:B1048576 B5:B12 B3">
    <cfRule type="duplicateValues" dxfId="39" priority="2"/>
  </conditionalFormatting>
  <conditionalFormatting sqref="B16:B486">
    <cfRule type="duplicateValues" dxfId="38" priority="3"/>
  </conditionalFormatting>
  <conditionalFormatting sqref="F5:F12">
    <cfRule type="uniqueValues" dxfId="37" priority="223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5E80-0BA5-4A45-ACE7-279433E39A6E}">
  <dimension ref="A1:Z9"/>
  <sheetViews>
    <sheetView workbookViewId="0">
      <pane xSplit="7" ySplit="5" topLeftCell="Q6" activePane="bottomRight" state="frozen"/>
      <selection activeCell="G15" sqref="G15"/>
      <selection pane="topRight" activeCell="G15" sqref="G15"/>
      <selection pane="bottomLeft" activeCell="G15" sqref="G15"/>
      <selection pane="bottomRight" activeCell="H6" sqref="H6"/>
    </sheetView>
  </sheetViews>
  <sheetFormatPr defaultRowHeight="15" x14ac:dyDescent="0.25"/>
  <cols>
    <col min="1" max="1" width="5.7109375" style="2" customWidth="1"/>
    <col min="2" max="2" width="9" style="25" bestFit="1" customWidth="1"/>
    <col min="3" max="3" width="20.85546875" style="1" bestFit="1" customWidth="1"/>
    <col min="4" max="4" width="6.7109375" style="2" customWidth="1"/>
    <col min="5" max="5" width="6.140625" style="2" customWidth="1"/>
    <col min="6" max="6" width="9.7109375" style="1" customWidth="1"/>
    <col min="7" max="7" width="23.5703125" style="5" customWidth="1"/>
    <col min="8" max="8" width="34.5703125" style="5" customWidth="1"/>
    <col min="9" max="23" width="8.85546875" style="2" customWidth="1"/>
    <col min="24" max="24" width="11.28515625" style="23" customWidth="1"/>
    <col min="25" max="25" width="11.28515625" style="5" bestFit="1" customWidth="1"/>
    <col min="26" max="26" width="17.28515625" style="1" bestFit="1" customWidth="1"/>
    <col min="27" max="16384" width="9.140625" style="1"/>
  </cols>
  <sheetData>
    <row r="1" spans="1:26" s="37" customFormat="1" ht="19.5" x14ac:dyDescent="0.3">
      <c r="A1" s="147" t="s">
        <v>899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36"/>
    </row>
    <row r="2" spans="1:26" s="37" customFormat="1" ht="19.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96" t="s">
        <v>900</v>
      </c>
      <c r="W2" s="36"/>
      <c r="X2" s="36"/>
      <c r="Y2" s="36"/>
    </row>
    <row r="3" spans="1:26" ht="17.25" customHeight="1" x14ac:dyDescent="0.25">
      <c r="A3" s="149" t="s">
        <v>0</v>
      </c>
      <c r="B3" s="150" t="s">
        <v>780</v>
      </c>
      <c r="C3" s="149" t="s">
        <v>1</v>
      </c>
      <c r="D3" s="149" t="s">
        <v>781</v>
      </c>
      <c r="E3" s="149" t="s">
        <v>2</v>
      </c>
      <c r="F3" s="151" t="s">
        <v>785</v>
      </c>
      <c r="G3" s="149" t="s">
        <v>896</v>
      </c>
      <c r="H3" s="149" t="s">
        <v>897</v>
      </c>
      <c r="I3" s="148" t="s">
        <v>786</v>
      </c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</row>
    <row r="4" spans="1:26" s="6" customFormat="1" ht="65.25" customHeight="1" x14ac:dyDescent="0.25">
      <c r="A4" s="149"/>
      <c r="B4" s="150"/>
      <c r="C4" s="149"/>
      <c r="D4" s="149"/>
      <c r="E4" s="149"/>
      <c r="F4" s="151"/>
      <c r="G4" s="149"/>
      <c r="H4" s="149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795</v>
      </c>
      <c r="Q4" s="44" t="s">
        <v>797</v>
      </c>
      <c r="R4" s="44" t="s">
        <v>798</v>
      </c>
      <c r="S4" s="44" t="s">
        <v>799</v>
      </c>
      <c r="T4" s="44" t="s">
        <v>800</v>
      </c>
      <c r="U4" s="44" t="s">
        <v>815</v>
      </c>
      <c r="V4" s="44" t="s">
        <v>801</v>
      </c>
      <c r="W4" s="44" t="s">
        <v>802</v>
      </c>
      <c r="X4" s="45" t="s">
        <v>810</v>
      </c>
      <c r="Y4" s="46" t="s">
        <v>782</v>
      </c>
    </row>
    <row r="5" spans="1:26" s="3" customFormat="1" ht="48" customHeight="1" x14ac:dyDescent="0.25">
      <c r="A5" s="8">
        <v>1</v>
      </c>
      <c r="B5" s="24">
        <v>22051236</v>
      </c>
      <c r="C5" s="9" t="s">
        <v>294</v>
      </c>
      <c r="D5" s="10">
        <v>1999</v>
      </c>
      <c r="E5" s="10" t="s">
        <v>5</v>
      </c>
      <c r="F5" s="14" t="s">
        <v>7</v>
      </c>
      <c r="G5" s="11" t="s">
        <v>860</v>
      </c>
      <c r="H5" s="11" t="s">
        <v>870</v>
      </c>
      <c r="I5" s="10" t="s">
        <v>811</v>
      </c>
      <c r="J5" s="10" t="s">
        <v>811</v>
      </c>
      <c r="K5" s="10" t="s">
        <v>811</v>
      </c>
      <c r="L5" s="10"/>
      <c r="M5" s="10" t="s">
        <v>811</v>
      </c>
      <c r="N5" s="10" t="s">
        <v>811</v>
      </c>
      <c r="O5" s="10" t="s">
        <v>811</v>
      </c>
      <c r="P5" s="10" t="s">
        <v>811</v>
      </c>
      <c r="Q5" s="10" t="s">
        <v>811</v>
      </c>
      <c r="R5" s="10" t="s">
        <v>811</v>
      </c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21">
        <v>639900</v>
      </c>
      <c r="Y5" s="12">
        <v>0</v>
      </c>
    </row>
    <row r="6" spans="1:26" s="3" customFormat="1" ht="48" customHeight="1" x14ac:dyDescent="0.25">
      <c r="A6" s="8">
        <f t="shared" ref="A6" si="0">A5+1</f>
        <v>2</v>
      </c>
      <c r="B6" s="24">
        <v>2201088</v>
      </c>
      <c r="C6" s="9" t="s">
        <v>295</v>
      </c>
      <c r="D6" s="10">
        <v>1997</v>
      </c>
      <c r="E6" s="10" t="s">
        <v>5</v>
      </c>
      <c r="F6" s="10" t="s">
        <v>7</v>
      </c>
      <c r="G6" s="11" t="s">
        <v>860</v>
      </c>
      <c r="H6" s="11" t="s">
        <v>870</v>
      </c>
      <c r="I6" s="10" t="s">
        <v>811</v>
      </c>
      <c r="J6" s="10" t="s">
        <v>811</v>
      </c>
      <c r="K6" s="10" t="s">
        <v>811</v>
      </c>
      <c r="L6" s="10"/>
      <c r="M6" s="10" t="s">
        <v>811</v>
      </c>
      <c r="N6" s="10" t="s">
        <v>811</v>
      </c>
      <c r="O6" s="10" t="s">
        <v>811</v>
      </c>
      <c r="P6" s="10" t="s">
        <v>811</v>
      </c>
      <c r="Q6" s="10" t="s">
        <v>811</v>
      </c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21">
        <v>639900</v>
      </c>
      <c r="Y6" s="12">
        <v>0</v>
      </c>
    </row>
    <row r="7" spans="1:26" s="4" customFormat="1" x14ac:dyDescent="0.25">
      <c r="A7" s="131" t="s">
        <v>812</v>
      </c>
      <c r="B7" s="132"/>
      <c r="C7" s="132"/>
      <c r="D7" s="132"/>
      <c r="E7" s="132"/>
      <c r="F7" s="132"/>
      <c r="G7" s="132"/>
      <c r="H7" s="133"/>
      <c r="I7" s="16">
        <f t="shared" ref="I7:W7" si="1">COUNTIF(I5:I6,"x")</f>
        <v>2</v>
      </c>
      <c r="J7" s="16">
        <f t="shared" si="1"/>
        <v>2</v>
      </c>
      <c r="K7" s="16">
        <f t="shared" si="1"/>
        <v>2</v>
      </c>
      <c r="L7" s="16">
        <f t="shared" si="1"/>
        <v>0</v>
      </c>
      <c r="M7" s="16">
        <f t="shared" si="1"/>
        <v>2</v>
      </c>
      <c r="N7" s="16">
        <f t="shared" si="1"/>
        <v>2</v>
      </c>
      <c r="O7" s="16">
        <f t="shared" si="1"/>
        <v>2</v>
      </c>
      <c r="P7" s="16">
        <f t="shared" si="1"/>
        <v>2</v>
      </c>
      <c r="Q7" s="16">
        <f t="shared" si="1"/>
        <v>2</v>
      </c>
      <c r="R7" s="16">
        <f t="shared" si="1"/>
        <v>2</v>
      </c>
      <c r="S7" s="16">
        <f t="shared" si="1"/>
        <v>2</v>
      </c>
      <c r="T7" s="16">
        <f t="shared" si="1"/>
        <v>2</v>
      </c>
      <c r="U7" s="16">
        <f t="shared" si="1"/>
        <v>2</v>
      </c>
      <c r="V7" s="16">
        <f t="shared" si="1"/>
        <v>2</v>
      </c>
      <c r="W7" s="16">
        <f t="shared" si="1"/>
        <v>2</v>
      </c>
      <c r="X7" s="21">
        <v>0</v>
      </c>
      <c r="Y7" s="17"/>
      <c r="Z7" s="3"/>
    </row>
    <row r="8" spans="1:26" s="4" customFormat="1" x14ac:dyDescent="0.25">
      <c r="A8" s="131" t="s">
        <v>813</v>
      </c>
      <c r="B8" s="132"/>
      <c r="C8" s="132"/>
      <c r="D8" s="132"/>
      <c r="E8" s="132"/>
      <c r="F8" s="132"/>
      <c r="G8" s="132"/>
      <c r="H8" s="133"/>
      <c r="I8" s="18">
        <v>66500</v>
      </c>
      <c r="J8" s="18">
        <v>0</v>
      </c>
      <c r="K8" s="18"/>
      <c r="L8" s="18">
        <v>105000</v>
      </c>
      <c r="M8" s="18">
        <v>54500</v>
      </c>
      <c r="N8" s="18">
        <v>44800</v>
      </c>
      <c r="O8" s="18">
        <v>16000</v>
      </c>
      <c r="P8" s="18">
        <v>52600</v>
      </c>
      <c r="Q8" s="18">
        <v>49000</v>
      </c>
      <c r="R8" s="18">
        <v>60000</v>
      </c>
      <c r="S8" s="18">
        <v>35000</v>
      </c>
      <c r="T8" s="18">
        <v>66500</v>
      </c>
      <c r="U8" s="18">
        <v>80000</v>
      </c>
      <c r="V8" s="18">
        <v>80000</v>
      </c>
      <c r="W8" s="18">
        <v>35000</v>
      </c>
      <c r="X8" s="21">
        <v>0</v>
      </c>
      <c r="Y8" s="17"/>
      <c r="Z8" s="3"/>
    </row>
    <row r="9" spans="1:26" s="4" customFormat="1" x14ac:dyDescent="0.25">
      <c r="A9" s="134" t="s">
        <v>814</v>
      </c>
      <c r="B9" s="135"/>
      <c r="C9" s="135"/>
      <c r="D9" s="135"/>
      <c r="E9" s="135"/>
      <c r="F9" s="135"/>
      <c r="G9" s="135"/>
      <c r="H9" s="136"/>
      <c r="I9" s="19">
        <f t="shared" ref="I9:W9" si="2">I8*I7</f>
        <v>133000</v>
      </c>
      <c r="J9" s="19">
        <f t="shared" si="2"/>
        <v>0</v>
      </c>
      <c r="K9" s="19">
        <f t="shared" si="2"/>
        <v>0</v>
      </c>
      <c r="L9" s="19">
        <f t="shared" si="2"/>
        <v>0</v>
      </c>
      <c r="M9" s="19">
        <f t="shared" si="2"/>
        <v>109000</v>
      </c>
      <c r="N9" s="19">
        <f t="shared" si="2"/>
        <v>89600</v>
      </c>
      <c r="O9" s="19">
        <f t="shared" si="2"/>
        <v>32000</v>
      </c>
      <c r="P9" s="19">
        <f t="shared" si="2"/>
        <v>105200</v>
      </c>
      <c r="Q9" s="19">
        <f t="shared" si="2"/>
        <v>98000</v>
      </c>
      <c r="R9" s="19">
        <f t="shared" si="2"/>
        <v>120000</v>
      </c>
      <c r="S9" s="19">
        <f t="shared" si="2"/>
        <v>70000</v>
      </c>
      <c r="T9" s="19">
        <f t="shared" si="2"/>
        <v>133000</v>
      </c>
      <c r="U9" s="19">
        <f t="shared" si="2"/>
        <v>160000</v>
      </c>
      <c r="V9" s="19">
        <f t="shared" si="2"/>
        <v>160000</v>
      </c>
      <c r="W9" s="19">
        <f t="shared" si="2"/>
        <v>70000</v>
      </c>
      <c r="X9" s="22">
        <f>SUM(I9:W9)</f>
        <v>1279800</v>
      </c>
      <c r="Y9" s="20"/>
    </row>
  </sheetData>
  <autoFilter ref="A4:Z9" xr:uid="{2F285E80-0BA5-4A45-ACE7-279433E39A6E}"/>
  <mergeCells count="13">
    <mergeCell ref="A7:H7"/>
    <mergeCell ref="A8:H8"/>
    <mergeCell ref="A9:H9"/>
    <mergeCell ref="A1:X1"/>
    <mergeCell ref="A3:A4"/>
    <mergeCell ref="B3:B4"/>
    <mergeCell ref="C3:C4"/>
    <mergeCell ref="D3:D4"/>
    <mergeCell ref="E3:E4"/>
    <mergeCell ref="F3:F4"/>
    <mergeCell ref="G3:G4"/>
    <mergeCell ref="H3:H4"/>
    <mergeCell ref="I3:Y3"/>
  </mergeCells>
  <conditionalFormatting sqref="B3">
    <cfRule type="duplicateValues" dxfId="36" priority="1"/>
  </conditionalFormatting>
  <conditionalFormatting sqref="B10:B1048576 B5:B6 B3">
    <cfRule type="duplicateValues" dxfId="35" priority="2"/>
  </conditionalFormatting>
  <conditionalFormatting sqref="B10:B479">
    <cfRule type="duplicateValues" dxfId="34" priority="228"/>
  </conditionalFormatting>
  <conditionalFormatting sqref="F5:F6">
    <cfRule type="uniqueValues" dxfId="33" priority="238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B7FD-6D61-4146-8C10-B23A330BD64A}">
  <dimension ref="A1:AA23"/>
  <sheetViews>
    <sheetView workbookViewId="0">
      <pane xSplit="7" ySplit="7" topLeftCell="T17" activePane="bottomRight" state="frozen"/>
      <selection activeCell="G15" sqref="G15"/>
      <selection pane="topRight" activeCell="G15" sqref="G15"/>
      <selection pane="bottomLeft" activeCell="G15" sqref="G15"/>
      <selection pane="bottomRight" activeCell="H20" sqref="H20"/>
    </sheetView>
  </sheetViews>
  <sheetFormatPr defaultRowHeight="15" x14ac:dyDescent="0.25"/>
  <cols>
    <col min="1" max="1" width="5.7109375" style="2" customWidth="1"/>
    <col min="2" max="2" width="9.28515625" style="25" customWidth="1"/>
    <col min="3" max="3" width="21.28515625" style="1" customWidth="1"/>
    <col min="4" max="4" width="6.7109375" style="2" customWidth="1"/>
    <col min="5" max="5" width="6.140625" style="2" customWidth="1"/>
    <col min="6" max="6" width="9.42578125" style="1" bestFit="1" customWidth="1"/>
    <col min="7" max="7" width="34.140625" style="5" bestFit="1" customWidth="1"/>
    <col min="8" max="8" width="47.5703125" style="5" bestFit="1" customWidth="1"/>
    <col min="9" max="9" width="11.28515625" style="2" customWidth="1"/>
    <col min="10" max="11" width="7" style="2" customWidth="1"/>
    <col min="12" max="14" width="10.85546875" style="2" customWidth="1"/>
    <col min="15" max="23" width="10.42578125" style="2" customWidth="1"/>
    <col min="24" max="24" width="8.85546875" style="2" bestFit="1" customWidth="1"/>
    <col min="25" max="25" width="11.5703125" style="23" customWidth="1"/>
    <col min="26" max="26" width="7.85546875" style="5" customWidth="1"/>
    <col min="27" max="27" width="17.28515625" style="1" bestFit="1" customWidth="1"/>
    <col min="28" max="16384" width="9.140625" style="1"/>
  </cols>
  <sheetData>
    <row r="1" spans="1:26" s="37" customFormat="1" ht="19.5" x14ac:dyDescent="0.3">
      <c r="A1" s="147" t="s">
        <v>899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36"/>
    </row>
    <row r="2" spans="1:26" s="37" customFormat="1" ht="19.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96" t="s">
        <v>900</v>
      </c>
      <c r="X2" s="36"/>
      <c r="Y2" s="36"/>
      <c r="Z2" s="36"/>
    </row>
    <row r="3" spans="1:26" ht="17.25" customHeight="1" x14ac:dyDescent="0.25">
      <c r="A3" s="158" t="s">
        <v>0</v>
      </c>
      <c r="B3" s="159" t="s">
        <v>780</v>
      </c>
      <c r="C3" s="158" t="s">
        <v>1</v>
      </c>
      <c r="D3" s="158" t="s">
        <v>781</v>
      </c>
      <c r="E3" s="158" t="s">
        <v>2</v>
      </c>
      <c r="F3" s="160" t="s">
        <v>785</v>
      </c>
      <c r="G3" s="162" t="s">
        <v>896</v>
      </c>
      <c r="H3" s="162" t="s">
        <v>897</v>
      </c>
      <c r="I3" s="161" t="s">
        <v>786</v>
      </c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</row>
    <row r="4" spans="1:26" s="6" customFormat="1" ht="65.25" customHeight="1" x14ac:dyDescent="0.25">
      <c r="A4" s="158"/>
      <c r="B4" s="159"/>
      <c r="C4" s="158"/>
      <c r="D4" s="158"/>
      <c r="E4" s="158"/>
      <c r="F4" s="160"/>
      <c r="G4" s="163"/>
      <c r="H4" s="163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795</v>
      </c>
      <c r="Q4" s="44" t="s">
        <v>797</v>
      </c>
      <c r="R4" s="44" t="s">
        <v>798</v>
      </c>
      <c r="S4" s="44" t="s">
        <v>799</v>
      </c>
      <c r="T4" s="44" t="s">
        <v>800</v>
      </c>
      <c r="U4" s="44" t="s">
        <v>815</v>
      </c>
      <c r="V4" s="44" t="s">
        <v>801</v>
      </c>
      <c r="W4" s="44" t="s">
        <v>802</v>
      </c>
      <c r="X4" s="44" t="s">
        <v>816</v>
      </c>
      <c r="Y4" s="45" t="s">
        <v>810</v>
      </c>
      <c r="Z4" s="44" t="s">
        <v>782</v>
      </c>
    </row>
    <row r="5" spans="1:26" s="3" customFormat="1" ht="18" customHeight="1" x14ac:dyDescent="0.25">
      <c r="A5" s="8">
        <v>1</v>
      </c>
      <c r="B5" s="24">
        <v>1806172</v>
      </c>
      <c r="C5" s="9" t="s">
        <v>296</v>
      </c>
      <c r="D5" s="10">
        <v>1994</v>
      </c>
      <c r="E5" s="10" t="s">
        <v>5</v>
      </c>
      <c r="F5" s="14" t="s">
        <v>7</v>
      </c>
      <c r="G5" s="11" t="s">
        <v>858</v>
      </c>
      <c r="H5" s="11" t="s">
        <v>871</v>
      </c>
      <c r="I5" s="10" t="s">
        <v>811</v>
      </c>
      <c r="J5" s="10" t="s">
        <v>811</v>
      </c>
      <c r="K5" s="10" t="s">
        <v>811</v>
      </c>
      <c r="L5" s="10"/>
      <c r="M5" s="10" t="s">
        <v>811</v>
      </c>
      <c r="N5" s="10" t="s">
        <v>811</v>
      </c>
      <c r="O5" s="10" t="s">
        <v>811</v>
      </c>
      <c r="P5" s="10" t="s">
        <v>811</v>
      </c>
      <c r="Q5" s="10" t="s">
        <v>811</v>
      </c>
      <c r="R5" s="10" t="s">
        <v>811</v>
      </c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10"/>
      <c r="Y5" s="21">
        <v>639900</v>
      </c>
      <c r="Z5" s="12">
        <v>0</v>
      </c>
    </row>
    <row r="6" spans="1:26" s="3" customFormat="1" ht="18" customHeight="1" x14ac:dyDescent="0.25">
      <c r="A6" s="8">
        <f t="shared" ref="A6:A20" si="0">A5+1</f>
        <v>2</v>
      </c>
      <c r="B6" s="24">
        <v>802027</v>
      </c>
      <c r="C6" s="9" t="s">
        <v>759</v>
      </c>
      <c r="D6" s="10">
        <v>1984</v>
      </c>
      <c r="E6" s="10" t="s">
        <v>3</v>
      </c>
      <c r="F6" s="10" t="s">
        <v>7</v>
      </c>
      <c r="G6" s="11" t="s">
        <v>858</v>
      </c>
      <c r="H6" s="11" t="s">
        <v>871</v>
      </c>
      <c r="I6" s="10" t="s">
        <v>811</v>
      </c>
      <c r="J6" s="10"/>
      <c r="K6" s="10"/>
      <c r="L6" s="10"/>
      <c r="M6" s="10"/>
      <c r="N6" s="10" t="s">
        <v>811</v>
      </c>
      <c r="O6" s="10" t="s">
        <v>811</v>
      </c>
      <c r="P6" s="10" t="s">
        <v>811</v>
      </c>
      <c r="Q6" s="10" t="s">
        <v>811</v>
      </c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10" t="s">
        <v>811</v>
      </c>
      <c r="Y6" s="21">
        <v>585400</v>
      </c>
      <c r="Z6" s="12">
        <v>0</v>
      </c>
    </row>
    <row r="7" spans="1:26" s="3" customFormat="1" ht="18" customHeight="1" x14ac:dyDescent="0.25">
      <c r="A7" s="8">
        <f t="shared" si="0"/>
        <v>3</v>
      </c>
      <c r="B7" s="24">
        <v>2209504</v>
      </c>
      <c r="C7" s="9" t="s">
        <v>297</v>
      </c>
      <c r="D7" s="10">
        <v>1999</v>
      </c>
      <c r="E7" s="10" t="s">
        <v>3</v>
      </c>
      <c r="F7" s="10" t="s">
        <v>7</v>
      </c>
      <c r="G7" s="11" t="s">
        <v>858</v>
      </c>
      <c r="H7" s="11" t="s">
        <v>871</v>
      </c>
      <c r="I7" s="10" t="s">
        <v>811</v>
      </c>
      <c r="J7" s="10"/>
      <c r="K7" s="10"/>
      <c r="L7" s="10"/>
      <c r="M7" s="10"/>
      <c r="N7" s="10" t="s">
        <v>811</v>
      </c>
      <c r="O7" s="10" t="s">
        <v>811</v>
      </c>
      <c r="P7" s="10" t="s">
        <v>811</v>
      </c>
      <c r="Q7" s="10" t="s">
        <v>811</v>
      </c>
      <c r="R7" s="10" t="s">
        <v>811</v>
      </c>
      <c r="S7" s="10" t="s">
        <v>811</v>
      </c>
      <c r="T7" s="10" t="s">
        <v>811</v>
      </c>
      <c r="U7" s="10" t="s">
        <v>811</v>
      </c>
      <c r="V7" s="10" t="s">
        <v>811</v>
      </c>
      <c r="W7" s="10" t="s">
        <v>811</v>
      </c>
      <c r="X7" s="10" t="s">
        <v>811</v>
      </c>
      <c r="Y7" s="21">
        <v>585400</v>
      </c>
      <c r="Z7" s="12">
        <v>0</v>
      </c>
    </row>
    <row r="8" spans="1:26" s="3" customFormat="1" ht="18" customHeight="1" x14ac:dyDescent="0.25">
      <c r="A8" s="8">
        <f t="shared" si="0"/>
        <v>4</v>
      </c>
      <c r="B8" s="24">
        <v>2211527</v>
      </c>
      <c r="C8" s="9" t="s">
        <v>298</v>
      </c>
      <c r="D8" s="10">
        <v>1998</v>
      </c>
      <c r="E8" s="10" t="s">
        <v>3</v>
      </c>
      <c r="F8" s="10" t="s">
        <v>7</v>
      </c>
      <c r="G8" s="11" t="s">
        <v>858</v>
      </c>
      <c r="H8" s="11" t="s">
        <v>871</v>
      </c>
      <c r="I8" s="10" t="s">
        <v>811</v>
      </c>
      <c r="J8" s="10"/>
      <c r="K8" s="10"/>
      <c r="L8" s="10"/>
      <c r="M8" s="10"/>
      <c r="N8" s="10" t="s">
        <v>811</v>
      </c>
      <c r="O8" s="10" t="s">
        <v>811</v>
      </c>
      <c r="P8" s="10" t="s">
        <v>811</v>
      </c>
      <c r="Q8" s="10" t="s">
        <v>811</v>
      </c>
      <c r="R8" s="10" t="s">
        <v>811</v>
      </c>
      <c r="S8" s="10" t="s">
        <v>811</v>
      </c>
      <c r="T8" s="10" t="s">
        <v>811</v>
      </c>
      <c r="U8" s="10" t="s">
        <v>811</v>
      </c>
      <c r="V8" s="10" t="s">
        <v>811</v>
      </c>
      <c r="W8" s="10" t="s">
        <v>811</v>
      </c>
      <c r="X8" s="10" t="s">
        <v>811</v>
      </c>
      <c r="Y8" s="21">
        <v>585400</v>
      </c>
      <c r="Z8" s="12">
        <v>0</v>
      </c>
    </row>
    <row r="9" spans="1:26" s="3" customFormat="1" ht="18" customHeight="1" x14ac:dyDescent="0.25">
      <c r="A9" s="8">
        <f t="shared" si="0"/>
        <v>5</v>
      </c>
      <c r="B9" s="24">
        <v>2302400</v>
      </c>
      <c r="C9" s="9" t="s">
        <v>299</v>
      </c>
      <c r="D9" s="10">
        <v>2000</v>
      </c>
      <c r="E9" s="10" t="s">
        <v>3</v>
      </c>
      <c r="F9" s="10" t="s">
        <v>7</v>
      </c>
      <c r="G9" s="11" t="s">
        <v>860</v>
      </c>
      <c r="H9" s="11" t="s">
        <v>871</v>
      </c>
      <c r="I9" s="10" t="s">
        <v>811</v>
      </c>
      <c r="J9" s="10"/>
      <c r="K9" s="10"/>
      <c r="L9" s="10"/>
      <c r="M9" s="10"/>
      <c r="N9" s="10" t="s">
        <v>811</v>
      </c>
      <c r="O9" s="10" t="s">
        <v>811</v>
      </c>
      <c r="P9" s="10" t="s">
        <v>811</v>
      </c>
      <c r="Q9" s="10" t="s">
        <v>811</v>
      </c>
      <c r="R9" s="10" t="s">
        <v>811</v>
      </c>
      <c r="S9" s="10" t="s">
        <v>811</v>
      </c>
      <c r="T9" s="10" t="s">
        <v>811</v>
      </c>
      <c r="U9" s="10" t="s">
        <v>811</v>
      </c>
      <c r="V9" s="10" t="s">
        <v>811</v>
      </c>
      <c r="W9" s="10" t="s">
        <v>811</v>
      </c>
      <c r="X9" s="10" t="s">
        <v>811</v>
      </c>
      <c r="Y9" s="21">
        <v>585400</v>
      </c>
      <c r="Z9" s="12">
        <v>0</v>
      </c>
    </row>
    <row r="10" spans="1:26" s="3" customFormat="1" ht="18" customHeight="1" x14ac:dyDescent="0.25">
      <c r="A10" s="8">
        <f t="shared" si="0"/>
        <v>6</v>
      </c>
      <c r="B10" s="24">
        <v>2211418</v>
      </c>
      <c r="C10" s="9" t="s">
        <v>300</v>
      </c>
      <c r="D10" s="10">
        <v>1997</v>
      </c>
      <c r="E10" s="10" t="s">
        <v>5</v>
      </c>
      <c r="F10" s="10" t="s">
        <v>7</v>
      </c>
      <c r="G10" s="11" t="s">
        <v>860</v>
      </c>
      <c r="H10" s="11" t="s">
        <v>871</v>
      </c>
      <c r="I10" s="10" t="s">
        <v>811</v>
      </c>
      <c r="J10" s="10" t="s">
        <v>811</v>
      </c>
      <c r="K10" s="10" t="s">
        <v>811</v>
      </c>
      <c r="L10" s="10"/>
      <c r="M10" s="10" t="s">
        <v>811</v>
      </c>
      <c r="N10" s="10" t="s">
        <v>811</v>
      </c>
      <c r="O10" s="10" t="s">
        <v>811</v>
      </c>
      <c r="P10" s="10" t="s">
        <v>811</v>
      </c>
      <c r="Q10" s="10" t="s">
        <v>811</v>
      </c>
      <c r="R10" s="10" t="s">
        <v>811</v>
      </c>
      <c r="S10" s="10" t="s">
        <v>811</v>
      </c>
      <c r="T10" s="10" t="s">
        <v>811</v>
      </c>
      <c r="U10" s="10" t="s">
        <v>811</v>
      </c>
      <c r="V10" s="10" t="s">
        <v>811</v>
      </c>
      <c r="W10" s="10" t="s">
        <v>811</v>
      </c>
      <c r="X10" s="10"/>
      <c r="Y10" s="21">
        <v>639900</v>
      </c>
      <c r="Z10" s="12">
        <v>0</v>
      </c>
    </row>
    <row r="11" spans="1:26" s="3" customFormat="1" ht="18" customHeight="1" x14ac:dyDescent="0.25">
      <c r="A11" s="8">
        <f t="shared" si="0"/>
        <v>7</v>
      </c>
      <c r="B11" s="24">
        <v>22101703</v>
      </c>
      <c r="C11" s="9" t="s">
        <v>40</v>
      </c>
      <c r="D11" s="10">
        <v>1997</v>
      </c>
      <c r="E11" s="10" t="s">
        <v>5</v>
      </c>
      <c r="F11" s="10" t="s">
        <v>7</v>
      </c>
      <c r="G11" s="11" t="s">
        <v>860</v>
      </c>
      <c r="H11" s="11" t="s">
        <v>871</v>
      </c>
      <c r="I11" s="10" t="s">
        <v>811</v>
      </c>
      <c r="J11" s="10" t="s">
        <v>811</v>
      </c>
      <c r="K11" s="10" t="s">
        <v>811</v>
      </c>
      <c r="L11" s="10"/>
      <c r="M11" s="10" t="s">
        <v>811</v>
      </c>
      <c r="N11" s="10" t="s">
        <v>811</v>
      </c>
      <c r="O11" s="10" t="s">
        <v>811</v>
      </c>
      <c r="P11" s="10" t="s">
        <v>811</v>
      </c>
      <c r="Q11" s="10" t="s">
        <v>811</v>
      </c>
      <c r="R11" s="10" t="s">
        <v>811</v>
      </c>
      <c r="S11" s="10" t="s">
        <v>811</v>
      </c>
      <c r="T11" s="10" t="s">
        <v>811</v>
      </c>
      <c r="U11" s="10" t="s">
        <v>811</v>
      </c>
      <c r="V11" s="10" t="s">
        <v>811</v>
      </c>
      <c r="W11" s="10" t="s">
        <v>811</v>
      </c>
      <c r="X11" s="10"/>
      <c r="Y11" s="21">
        <v>639900</v>
      </c>
      <c r="Z11" s="12">
        <v>0</v>
      </c>
    </row>
    <row r="12" spans="1:26" s="3" customFormat="1" ht="18" customHeight="1" x14ac:dyDescent="0.25">
      <c r="A12" s="8">
        <f t="shared" si="0"/>
        <v>8</v>
      </c>
      <c r="B12" s="24">
        <v>2211419</v>
      </c>
      <c r="C12" s="9" t="s">
        <v>301</v>
      </c>
      <c r="D12" s="10">
        <v>2000</v>
      </c>
      <c r="E12" s="10" t="s">
        <v>5</v>
      </c>
      <c r="F12" s="10" t="s">
        <v>7</v>
      </c>
      <c r="G12" s="11" t="s">
        <v>860</v>
      </c>
      <c r="H12" s="11" t="s">
        <v>871</v>
      </c>
      <c r="I12" s="10" t="s">
        <v>811</v>
      </c>
      <c r="J12" s="10" t="s">
        <v>811</v>
      </c>
      <c r="K12" s="10" t="s">
        <v>811</v>
      </c>
      <c r="L12" s="10"/>
      <c r="M12" s="10" t="s">
        <v>811</v>
      </c>
      <c r="N12" s="10" t="s">
        <v>811</v>
      </c>
      <c r="O12" s="10" t="s">
        <v>811</v>
      </c>
      <c r="P12" s="10" t="s">
        <v>811</v>
      </c>
      <c r="Q12" s="10" t="s">
        <v>811</v>
      </c>
      <c r="R12" s="10" t="s">
        <v>811</v>
      </c>
      <c r="S12" s="10" t="s">
        <v>811</v>
      </c>
      <c r="T12" s="10" t="s">
        <v>811</v>
      </c>
      <c r="U12" s="10" t="s">
        <v>811</v>
      </c>
      <c r="V12" s="10" t="s">
        <v>811</v>
      </c>
      <c r="W12" s="10" t="s">
        <v>811</v>
      </c>
      <c r="X12" s="10"/>
      <c r="Y12" s="21">
        <v>639900</v>
      </c>
      <c r="Z12" s="12">
        <v>0</v>
      </c>
    </row>
    <row r="13" spans="1:26" s="3" customFormat="1" ht="18" customHeight="1" x14ac:dyDescent="0.25">
      <c r="A13" s="8">
        <f t="shared" si="0"/>
        <v>9</v>
      </c>
      <c r="B13" s="24">
        <v>2307924</v>
      </c>
      <c r="C13" s="9" t="s">
        <v>302</v>
      </c>
      <c r="D13" s="10">
        <v>2001</v>
      </c>
      <c r="E13" s="10" t="s">
        <v>5</v>
      </c>
      <c r="F13" s="10" t="s">
        <v>7</v>
      </c>
      <c r="G13" s="11" t="s">
        <v>860</v>
      </c>
      <c r="H13" s="11" t="s">
        <v>871</v>
      </c>
      <c r="I13" s="10" t="s">
        <v>811</v>
      </c>
      <c r="J13" s="10" t="s">
        <v>811</v>
      </c>
      <c r="K13" s="10" t="s">
        <v>811</v>
      </c>
      <c r="L13" s="10"/>
      <c r="M13" s="10" t="s">
        <v>811</v>
      </c>
      <c r="N13" s="10" t="s">
        <v>811</v>
      </c>
      <c r="O13" s="10" t="s">
        <v>811</v>
      </c>
      <c r="P13" s="10" t="s">
        <v>811</v>
      </c>
      <c r="Q13" s="10" t="s">
        <v>811</v>
      </c>
      <c r="R13" s="10" t="s">
        <v>811</v>
      </c>
      <c r="S13" s="10" t="s">
        <v>811</v>
      </c>
      <c r="T13" s="10" t="s">
        <v>811</v>
      </c>
      <c r="U13" s="10" t="s">
        <v>811</v>
      </c>
      <c r="V13" s="10" t="s">
        <v>811</v>
      </c>
      <c r="W13" s="10" t="s">
        <v>811</v>
      </c>
      <c r="X13" s="10"/>
      <c r="Y13" s="21">
        <v>639900</v>
      </c>
      <c r="Z13" s="12">
        <v>0</v>
      </c>
    </row>
    <row r="14" spans="1:26" s="3" customFormat="1" ht="18" customHeight="1" x14ac:dyDescent="0.25">
      <c r="A14" s="8">
        <f t="shared" si="0"/>
        <v>10</v>
      </c>
      <c r="B14" s="24">
        <v>23122385</v>
      </c>
      <c r="C14" s="9" t="s">
        <v>303</v>
      </c>
      <c r="D14" s="10">
        <v>1998</v>
      </c>
      <c r="E14" s="10" t="s">
        <v>5</v>
      </c>
      <c r="F14" s="10" t="s">
        <v>7</v>
      </c>
      <c r="G14" s="11" t="s">
        <v>860</v>
      </c>
      <c r="H14" s="11" t="s">
        <v>871</v>
      </c>
      <c r="I14" s="10" t="s">
        <v>811</v>
      </c>
      <c r="J14" s="10" t="s">
        <v>811</v>
      </c>
      <c r="K14" s="10" t="s">
        <v>811</v>
      </c>
      <c r="L14" s="10"/>
      <c r="M14" s="10" t="s">
        <v>811</v>
      </c>
      <c r="N14" s="10" t="s">
        <v>811</v>
      </c>
      <c r="O14" s="10" t="s">
        <v>811</v>
      </c>
      <c r="P14" s="10" t="s">
        <v>811</v>
      </c>
      <c r="Q14" s="10" t="s">
        <v>811</v>
      </c>
      <c r="R14" s="10" t="s">
        <v>811</v>
      </c>
      <c r="S14" s="10" t="s">
        <v>811</v>
      </c>
      <c r="T14" s="10" t="s">
        <v>811</v>
      </c>
      <c r="U14" s="10" t="s">
        <v>811</v>
      </c>
      <c r="V14" s="10" t="s">
        <v>811</v>
      </c>
      <c r="W14" s="10" t="s">
        <v>811</v>
      </c>
      <c r="X14" s="10"/>
      <c r="Y14" s="21">
        <v>639900</v>
      </c>
      <c r="Z14" s="12">
        <v>0</v>
      </c>
    </row>
    <row r="15" spans="1:26" s="3" customFormat="1" ht="18" customHeight="1" x14ac:dyDescent="0.25">
      <c r="A15" s="8">
        <f t="shared" si="0"/>
        <v>11</v>
      </c>
      <c r="B15" s="24">
        <v>2308019</v>
      </c>
      <c r="C15" s="9" t="s">
        <v>304</v>
      </c>
      <c r="D15" s="10">
        <v>2001</v>
      </c>
      <c r="E15" s="10" t="s">
        <v>3</v>
      </c>
      <c r="F15" s="14" t="s">
        <v>7</v>
      </c>
      <c r="G15" s="11" t="s">
        <v>860</v>
      </c>
      <c r="H15" s="11" t="s">
        <v>871</v>
      </c>
      <c r="I15" s="10" t="s">
        <v>811</v>
      </c>
      <c r="J15" s="10"/>
      <c r="K15" s="10"/>
      <c r="L15" s="10"/>
      <c r="M15" s="10"/>
      <c r="N15" s="10" t="s">
        <v>811</v>
      </c>
      <c r="O15" s="10" t="s">
        <v>811</v>
      </c>
      <c r="P15" s="10" t="s">
        <v>811</v>
      </c>
      <c r="Q15" s="10" t="s">
        <v>811</v>
      </c>
      <c r="R15" s="10" t="s">
        <v>811</v>
      </c>
      <c r="S15" s="10" t="s">
        <v>811</v>
      </c>
      <c r="T15" s="10" t="s">
        <v>811</v>
      </c>
      <c r="U15" s="10" t="s">
        <v>811</v>
      </c>
      <c r="V15" s="10" t="s">
        <v>811</v>
      </c>
      <c r="W15" s="10" t="s">
        <v>811</v>
      </c>
      <c r="X15" s="10" t="s">
        <v>811</v>
      </c>
      <c r="Y15" s="21">
        <v>585400</v>
      </c>
      <c r="Z15" s="12">
        <v>0</v>
      </c>
    </row>
    <row r="16" spans="1:26" s="3" customFormat="1" ht="18" customHeight="1" x14ac:dyDescent="0.25">
      <c r="A16" s="8">
        <f t="shared" si="0"/>
        <v>12</v>
      </c>
      <c r="B16" s="24">
        <v>1910446</v>
      </c>
      <c r="C16" s="9" t="s">
        <v>305</v>
      </c>
      <c r="D16" s="10">
        <v>1997</v>
      </c>
      <c r="E16" s="10" t="s">
        <v>5</v>
      </c>
      <c r="F16" s="10" t="s">
        <v>7</v>
      </c>
      <c r="G16" s="11" t="s">
        <v>860</v>
      </c>
      <c r="H16" s="11" t="s">
        <v>871</v>
      </c>
      <c r="I16" s="10" t="s">
        <v>811</v>
      </c>
      <c r="J16" s="10" t="s">
        <v>811</v>
      </c>
      <c r="K16" s="10" t="s">
        <v>811</v>
      </c>
      <c r="L16" s="10"/>
      <c r="M16" s="10" t="s">
        <v>811</v>
      </c>
      <c r="N16" s="10" t="s">
        <v>811</v>
      </c>
      <c r="O16" s="10" t="s">
        <v>811</v>
      </c>
      <c r="P16" s="10" t="s">
        <v>811</v>
      </c>
      <c r="Q16" s="10" t="s">
        <v>811</v>
      </c>
      <c r="R16" s="10" t="s">
        <v>811</v>
      </c>
      <c r="S16" s="10" t="s">
        <v>811</v>
      </c>
      <c r="T16" s="10" t="s">
        <v>811</v>
      </c>
      <c r="U16" s="10" t="s">
        <v>811</v>
      </c>
      <c r="V16" s="10" t="s">
        <v>811</v>
      </c>
      <c r="W16" s="10" t="s">
        <v>811</v>
      </c>
      <c r="X16" s="10"/>
      <c r="Y16" s="21">
        <v>639900</v>
      </c>
      <c r="Z16" s="12">
        <v>0</v>
      </c>
    </row>
    <row r="17" spans="1:27" s="3" customFormat="1" ht="18" customHeight="1" x14ac:dyDescent="0.25">
      <c r="A17" s="8">
        <f t="shared" si="0"/>
        <v>13</v>
      </c>
      <c r="B17" s="24">
        <v>1803257</v>
      </c>
      <c r="C17" s="9" t="s">
        <v>306</v>
      </c>
      <c r="D17" s="10">
        <v>1994</v>
      </c>
      <c r="E17" s="10" t="s">
        <v>3</v>
      </c>
      <c r="F17" s="14" t="s">
        <v>7</v>
      </c>
      <c r="G17" s="11" t="s">
        <v>840</v>
      </c>
      <c r="H17" s="11" t="s">
        <v>871</v>
      </c>
      <c r="I17" s="10" t="s">
        <v>811</v>
      </c>
      <c r="J17" s="10"/>
      <c r="K17" s="10"/>
      <c r="L17" s="10"/>
      <c r="M17" s="10"/>
      <c r="N17" s="10" t="s">
        <v>811</v>
      </c>
      <c r="O17" s="10" t="s">
        <v>811</v>
      </c>
      <c r="P17" s="10" t="s">
        <v>811</v>
      </c>
      <c r="Q17" s="10" t="s">
        <v>811</v>
      </c>
      <c r="R17" s="10" t="s">
        <v>811</v>
      </c>
      <c r="S17" s="10" t="s">
        <v>811</v>
      </c>
      <c r="T17" s="10" t="s">
        <v>811</v>
      </c>
      <c r="U17" s="10" t="s">
        <v>811</v>
      </c>
      <c r="V17" s="10" t="s">
        <v>811</v>
      </c>
      <c r="W17" s="10" t="s">
        <v>811</v>
      </c>
      <c r="X17" s="10" t="s">
        <v>811</v>
      </c>
      <c r="Y17" s="21">
        <v>585400</v>
      </c>
      <c r="Z17" s="12">
        <v>0</v>
      </c>
    </row>
    <row r="18" spans="1:27" s="3" customFormat="1" ht="18" customHeight="1" x14ac:dyDescent="0.25">
      <c r="A18" s="8">
        <f t="shared" si="0"/>
        <v>14</v>
      </c>
      <c r="B18" s="24">
        <v>1009134</v>
      </c>
      <c r="C18" s="9" t="s">
        <v>307</v>
      </c>
      <c r="D18" s="10">
        <v>1988</v>
      </c>
      <c r="E18" s="10" t="s">
        <v>3</v>
      </c>
      <c r="F18" s="14" t="s">
        <v>7</v>
      </c>
      <c r="G18" s="11" t="s">
        <v>840</v>
      </c>
      <c r="H18" s="11" t="s">
        <v>871</v>
      </c>
      <c r="I18" s="10" t="s">
        <v>811</v>
      </c>
      <c r="J18" s="10"/>
      <c r="K18" s="10"/>
      <c r="L18" s="10"/>
      <c r="M18" s="10"/>
      <c r="N18" s="10" t="s">
        <v>811</v>
      </c>
      <c r="O18" s="10" t="s">
        <v>811</v>
      </c>
      <c r="P18" s="10" t="s">
        <v>811</v>
      </c>
      <c r="Q18" s="10" t="s">
        <v>811</v>
      </c>
      <c r="R18" s="10" t="s">
        <v>811</v>
      </c>
      <c r="S18" s="10" t="s">
        <v>811</v>
      </c>
      <c r="T18" s="10" t="s">
        <v>811</v>
      </c>
      <c r="U18" s="10" t="s">
        <v>811</v>
      </c>
      <c r="V18" s="10" t="s">
        <v>811</v>
      </c>
      <c r="W18" s="10" t="s">
        <v>811</v>
      </c>
      <c r="X18" s="10" t="s">
        <v>811</v>
      </c>
      <c r="Y18" s="21">
        <v>585400</v>
      </c>
      <c r="Z18" s="12">
        <v>0</v>
      </c>
    </row>
    <row r="19" spans="1:27" s="3" customFormat="1" ht="18" customHeight="1" x14ac:dyDescent="0.25">
      <c r="A19" s="8">
        <f t="shared" si="0"/>
        <v>15</v>
      </c>
      <c r="B19" s="24">
        <v>2304066</v>
      </c>
      <c r="C19" s="9" t="s">
        <v>308</v>
      </c>
      <c r="D19" s="10">
        <v>2000</v>
      </c>
      <c r="E19" s="10" t="s">
        <v>3</v>
      </c>
      <c r="F19" s="14" t="s">
        <v>7</v>
      </c>
      <c r="G19" s="11" t="s">
        <v>840</v>
      </c>
      <c r="H19" s="11" t="s">
        <v>871</v>
      </c>
      <c r="I19" s="10" t="s">
        <v>811</v>
      </c>
      <c r="J19" s="10"/>
      <c r="K19" s="10"/>
      <c r="L19" s="10"/>
      <c r="M19" s="10"/>
      <c r="N19" s="10" t="s">
        <v>811</v>
      </c>
      <c r="O19" s="10" t="s">
        <v>811</v>
      </c>
      <c r="P19" s="10" t="s">
        <v>811</v>
      </c>
      <c r="Q19" s="10" t="s">
        <v>811</v>
      </c>
      <c r="R19" s="10" t="s">
        <v>811</v>
      </c>
      <c r="S19" s="10" t="s">
        <v>811</v>
      </c>
      <c r="T19" s="10" t="s">
        <v>811</v>
      </c>
      <c r="U19" s="10" t="s">
        <v>811</v>
      </c>
      <c r="V19" s="10" t="s">
        <v>811</v>
      </c>
      <c r="W19" s="10" t="s">
        <v>811</v>
      </c>
      <c r="X19" s="10" t="s">
        <v>811</v>
      </c>
      <c r="Y19" s="21">
        <v>585400</v>
      </c>
      <c r="Z19" s="12">
        <v>0</v>
      </c>
    </row>
    <row r="20" spans="1:27" s="3" customFormat="1" ht="18" customHeight="1" x14ac:dyDescent="0.25">
      <c r="A20" s="8">
        <f t="shared" si="0"/>
        <v>16</v>
      </c>
      <c r="B20" s="24">
        <v>1408237</v>
      </c>
      <c r="C20" s="9" t="s">
        <v>309</v>
      </c>
      <c r="D20" s="10">
        <v>1991</v>
      </c>
      <c r="E20" s="10" t="s">
        <v>5</v>
      </c>
      <c r="F20" s="10" t="s">
        <v>7</v>
      </c>
      <c r="G20" s="11" t="s">
        <v>840</v>
      </c>
      <c r="H20" s="11" t="s">
        <v>871</v>
      </c>
      <c r="I20" s="10" t="s">
        <v>811</v>
      </c>
      <c r="J20" s="10" t="s">
        <v>811</v>
      </c>
      <c r="K20" s="10" t="s">
        <v>811</v>
      </c>
      <c r="L20" s="10" t="s">
        <v>811</v>
      </c>
      <c r="M20" s="10" t="s">
        <v>811</v>
      </c>
      <c r="N20" s="10" t="s">
        <v>811</v>
      </c>
      <c r="O20" s="10" t="s">
        <v>811</v>
      </c>
      <c r="P20" s="10" t="s">
        <v>811</v>
      </c>
      <c r="Q20" s="10" t="s">
        <v>811</v>
      </c>
      <c r="R20" s="10" t="s">
        <v>811</v>
      </c>
      <c r="S20" s="10" t="s">
        <v>811</v>
      </c>
      <c r="T20" s="10" t="s">
        <v>811</v>
      </c>
      <c r="U20" s="10" t="s">
        <v>811</v>
      </c>
      <c r="V20" s="10" t="s">
        <v>811</v>
      </c>
      <c r="W20" s="10" t="s">
        <v>811</v>
      </c>
      <c r="X20" s="10"/>
      <c r="Y20" s="21">
        <v>744900</v>
      </c>
      <c r="Z20" s="12">
        <v>0</v>
      </c>
    </row>
    <row r="21" spans="1:27" s="4" customFormat="1" x14ac:dyDescent="0.25">
      <c r="A21" s="152" t="s">
        <v>812</v>
      </c>
      <c r="B21" s="153"/>
      <c r="C21" s="153"/>
      <c r="D21" s="153"/>
      <c r="E21" s="153"/>
      <c r="F21" s="153"/>
      <c r="G21" s="153"/>
      <c r="H21" s="154"/>
      <c r="I21" s="77">
        <f t="shared" ref="I21:X21" si="1">COUNTIF(I5:I20,"x")</f>
        <v>16</v>
      </c>
      <c r="J21" s="77">
        <f t="shared" si="1"/>
        <v>8</v>
      </c>
      <c r="K21" s="77">
        <f t="shared" si="1"/>
        <v>8</v>
      </c>
      <c r="L21" s="77">
        <f t="shared" si="1"/>
        <v>1</v>
      </c>
      <c r="M21" s="77">
        <f t="shared" si="1"/>
        <v>8</v>
      </c>
      <c r="N21" s="77">
        <f t="shared" si="1"/>
        <v>16</v>
      </c>
      <c r="O21" s="77">
        <f t="shared" si="1"/>
        <v>16</v>
      </c>
      <c r="P21" s="77">
        <f t="shared" si="1"/>
        <v>16</v>
      </c>
      <c r="Q21" s="77">
        <f t="shared" si="1"/>
        <v>16</v>
      </c>
      <c r="R21" s="77">
        <f t="shared" si="1"/>
        <v>16</v>
      </c>
      <c r="S21" s="77">
        <f t="shared" si="1"/>
        <v>16</v>
      </c>
      <c r="T21" s="77">
        <f t="shared" si="1"/>
        <v>16</v>
      </c>
      <c r="U21" s="77">
        <f t="shared" si="1"/>
        <v>16</v>
      </c>
      <c r="V21" s="77">
        <f t="shared" si="1"/>
        <v>16</v>
      </c>
      <c r="W21" s="77">
        <f t="shared" si="1"/>
        <v>16</v>
      </c>
      <c r="X21" s="77">
        <f t="shared" si="1"/>
        <v>8</v>
      </c>
      <c r="Y21" s="78">
        <v>0</v>
      </c>
      <c r="Z21" s="59"/>
      <c r="AA21" s="3"/>
    </row>
    <row r="22" spans="1:27" s="4" customFormat="1" x14ac:dyDescent="0.25">
      <c r="A22" s="152" t="s">
        <v>813</v>
      </c>
      <c r="B22" s="153"/>
      <c r="C22" s="153"/>
      <c r="D22" s="153"/>
      <c r="E22" s="153"/>
      <c r="F22" s="153"/>
      <c r="G22" s="153"/>
      <c r="H22" s="154"/>
      <c r="I22" s="47">
        <v>66500</v>
      </c>
      <c r="J22" s="47">
        <v>0</v>
      </c>
      <c r="K22" s="47"/>
      <c r="L22" s="47">
        <v>105000</v>
      </c>
      <c r="M22" s="47">
        <v>54500</v>
      </c>
      <c r="N22" s="47">
        <v>44800</v>
      </c>
      <c r="O22" s="47">
        <v>16000</v>
      </c>
      <c r="P22" s="47">
        <v>52600</v>
      </c>
      <c r="Q22" s="47">
        <v>49000</v>
      </c>
      <c r="R22" s="47">
        <v>60000</v>
      </c>
      <c r="S22" s="47">
        <v>35000</v>
      </c>
      <c r="T22" s="47">
        <v>66500</v>
      </c>
      <c r="U22" s="47">
        <v>80000</v>
      </c>
      <c r="V22" s="47">
        <v>80000</v>
      </c>
      <c r="W22" s="47">
        <v>35000</v>
      </c>
      <c r="X22" s="47">
        <v>0</v>
      </c>
      <c r="Y22" s="78">
        <v>0</v>
      </c>
      <c r="Z22" s="59"/>
      <c r="AA22" s="3"/>
    </row>
    <row r="23" spans="1:27" s="4" customFormat="1" x14ac:dyDescent="0.25">
      <c r="A23" s="155" t="s">
        <v>814</v>
      </c>
      <c r="B23" s="156"/>
      <c r="C23" s="156"/>
      <c r="D23" s="156"/>
      <c r="E23" s="156"/>
      <c r="F23" s="156"/>
      <c r="G23" s="156"/>
      <c r="H23" s="157"/>
      <c r="I23" s="79">
        <f t="shared" ref="I23:X23" si="2">I22*I21</f>
        <v>1064000</v>
      </c>
      <c r="J23" s="79">
        <f t="shared" si="2"/>
        <v>0</v>
      </c>
      <c r="K23" s="79">
        <f t="shared" si="2"/>
        <v>0</v>
      </c>
      <c r="L23" s="79">
        <f t="shared" si="2"/>
        <v>105000</v>
      </c>
      <c r="M23" s="79">
        <f t="shared" si="2"/>
        <v>436000</v>
      </c>
      <c r="N23" s="79">
        <f t="shared" si="2"/>
        <v>716800</v>
      </c>
      <c r="O23" s="79">
        <f t="shared" si="2"/>
        <v>256000</v>
      </c>
      <c r="P23" s="79">
        <f t="shared" si="2"/>
        <v>841600</v>
      </c>
      <c r="Q23" s="79">
        <f t="shared" si="2"/>
        <v>784000</v>
      </c>
      <c r="R23" s="79">
        <f t="shared" si="2"/>
        <v>960000</v>
      </c>
      <c r="S23" s="79">
        <f t="shared" si="2"/>
        <v>560000</v>
      </c>
      <c r="T23" s="79">
        <f t="shared" si="2"/>
        <v>1064000</v>
      </c>
      <c r="U23" s="79">
        <f t="shared" si="2"/>
        <v>1280000</v>
      </c>
      <c r="V23" s="79">
        <f t="shared" si="2"/>
        <v>1280000</v>
      </c>
      <c r="W23" s="79">
        <f t="shared" si="2"/>
        <v>560000</v>
      </c>
      <c r="X23" s="79">
        <f t="shared" si="2"/>
        <v>0</v>
      </c>
      <c r="Y23" s="80">
        <f>SUM(I23:X23)</f>
        <v>9907400</v>
      </c>
      <c r="Z23" s="62"/>
    </row>
  </sheetData>
  <autoFilter ref="A4:AA23" xr:uid="{DF59B7FD-6D61-4146-8C10-B23A330BD64A}"/>
  <mergeCells count="13">
    <mergeCell ref="A21:H21"/>
    <mergeCell ref="A22:H22"/>
    <mergeCell ref="A23:H23"/>
    <mergeCell ref="A1:Y1"/>
    <mergeCell ref="A3:A4"/>
    <mergeCell ref="B3:B4"/>
    <mergeCell ref="C3:C4"/>
    <mergeCell ref="D3:D4"/>
    <mergeCell ref="E3:E4"/>
    <mergeCell ref="F3:F4"/>
    <mergeCell ref="G3:G4"/>
    <mergeCell ref="H3:H4"/>
    <mergeCell ref="I3:Z3"/>
  </mergeCells>
  <conditionalFormatting sqref="B3">
    <cfRule type="duplicateValues" dxfId="32" priority="1"/>
  </conditionalFormatting>
  <conditionalFormatting sqref="B24:B1048576 B5:B20 B3">
    <cfRule type="duplicateValues" dxfId="31" priority="2"/>
  </conditionalFormatting>
  <conditionalFormatting sqref="B24:B493">
    <cfRule type="duplicateValues" dxfId="30" priority="3"/>
  </conditionalFormatting>
  <conditionalFormatting sqref="F5:F20">
    <cfRule type="uniqueValues" dxfId="29" priority="252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12DE-F892-4A7F-865B-9C1160D8C58D}">
  <dimension ref="A1:Z10"/>
  <sheetViews>
    <sheetView workbookViewId="0">
      <pane xSplit="7" ySplit="6" topLeftCell="S7" activePane="bottomRight" state="frozen"/>
      <selection pane="topRight" activeCell="H1" sqref="H1"/>
      <selection pane="bottomLeft" activeCell="A7" sqref="A7"/>
      <selection pane="bottomRight" activeCell="H7" sqref="H7"/>
    </sheetView>
  </sheetViews>
  <sheetFormatPr defaultRowHeight="15" x14ac:dyDescent="0.25"/>
  <cols>
    <col min="1" max="1" width="5.7109375" style="2" customWidth="1"/>
    <col min="2" max="2" width="11.140625" style="25" customWidth="1"/>
    <col min="3" max="3" width="24.7109375" style="1" customWidth="1"/>
    <col min="4" max="4" width="6.7109375" style="2" customWidth="1"/>
    <col min="5" max="5" width="6.140625" style="2" customWidth="1"/>
    <col min="6" max="6" width="9.7109375" style="1" customWidth="1"/>
    <col min="7" max="8" width="33.140625" style="5" customWidth="1"/>
    <col min="9" max="9" width="8.85546875" style="2" customWidth="1"/>
    <col min="10" max="11" width="7" style="2" customWidth="1"/>
    <col min="12" max="17" width="9.5703125" style="2" customWidth="1"/>
    <col min="18" max="23" width="10.28515625" style="2" customWidth="1"/>
    <col min="24" max="24" width="10.28515625" style="23" customWidth="1"/>
    <col min="25" max="25" width="11.28515625" style="5" bestFit="1" customWidth="1"/>
    <col min="26" max="26" width="17.28515625" style="1" bestFit="1" customWidth="1"/>
    <col min="27" max="16384" width="9.140625" style="1"/>
  </cols>
  <sheetData>
    <row r="1" spans="1:26" s="37" customFormat="1" ht="19.5" x14ac:dyDescent="0.3">
      <c r="A1" s="147" t="s">
        <v>899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36"/>
    </row>
    <row r="2" spans="1:26" s="37" customFormat="1" ht="19.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96" t="s">
        <v>900</v>
      </c>
      <c r="W2" s="36"/>
      <c r="X2" s="36"/>
      <c r="Y2" s="36"/>
    </row>
    <row r="3" spans="1:26" ht="17.25" customHeight="1" x14ac:dyDescent="0.25">
      <c r="A3" s="149" t="s">
        <v>0</v>
      </c>
      <c r="B3" s="150" t="s">
        <v>780</v>
      </c>
      <c r="C3" s="149" t="s">
        <v>1</v>
      </c>
      <c r="D3" s="149" t="s">
        <v>781</v>
      </c>
      <c r="E3" s="149" t="s">
        <v>2</v>
      </c>
      <c r="F3" s="151" t="s">
        <v>785</v>
      </c>
      <c r="G3" s="149" t="s">
        <v>896</v>
      </c>
      <c r="H3" s="149" t="s">
        <v>897</v>
      </c>
      <c r="I3" s="148" t="s">
        <v>786</v>
      </c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</row>
    <row r="4" spans="1:26" s="6" customFormat="1" ht="65.25" customHeight="1" x14ac:dyDescent="0.25">
      <c r="A4" s="149"/>
      <c r="B4" s="150"/>
      <c r="C4" s="149"/>
      <c r="D4" s="149"/>
      <c r="E4" s="149"/>
      <c r="F4" s="151"/>
      <c r="G4" s="149"/>
      <c r="H4" s="149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795</v>
      </c>
      <c r="Q4" s="44" t="s">
        <v>797</v>
      </c>
      <c r="R4" s="44" t="s">
        <v>798</v>
      </c>
      <c r="S4" s="44" t="s">
        <v>799</v>
      </c>
      <c r="T4" s="44" t="s">
        <v>800</v>
      </c>
      <c r="U4" s="44" t="s">
        <v>815</v>
      </c>
      <c r="V4" s="44" t="s">
        <v>801</v>
      </c>
      <c r="W4" s="44" t="s">
        <v>802</v>
      </c>
      <c r="X4" s="45" t="s">
        <v>810</v>
      </c>
      <c r="Y4" s="46" t="s">
        <v>782</v>
      </c>
    </row>
    <row r="5" spans="1:26" s="3" customFormat="1" ht="30" x14ac:dyDescent="0.25">
      <c r="A5" s="8">
        <v>1</v>
      </c>
      <c r="B5" s="24">
        <v>2104524</v>
      </c>
      <c r="C5" s="9" t="s">
        <v>310</v>
      </c>
      <c r="D5" s="10">
        <v>1997</v>
      </c>
      <c r="E5" s="10" t="s">
        <v>5</v>
      </c>
      <c r="F5" s="10" t="s">
        <v>7</v>
      </c>
      <c r="G5" s="11" t="s">
        <v>840</v>
      </c>
      <c r="H5" s="11" t="s">
        <v>872</v>
      </c>
      <c r="I5" s="10" t="s">
        <v>811</v>
      </c>
      <c r="J5" s="10" t="s">
        <v>811</v>
      </c>
      <c r="K5" s="10" t="s">
        <v>811</v>
      </c>
      <c r="L5" s="10"/>
      <c r="M5" s="10" t="s">
        <v>811</v>
      </c>
      <c r="N5" s="10" t="s">
        <v>811</v>
      </c>
      <c r="O5" s="10" t="s">
        <v>811</v>
      </c>
      <c r="P5" s="10" t="s">
        <v>811</v>
      </c>
      <c r="Q5" s="10" t="s">
        <v>811</v>
      </c>
      <c r="R5" s="10" t="s">
        <v>811</v>
      </c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21">
        <v>639900</v>
      </c>
      <c r="Y5" s="12">
        <v>0</v>
      </c>
    </row>
    <row r="6" spans="1:26" s="3" customFormat="1" ht="30" x14ac:dyDescent="0.25">
      <c r="A6" s="8">
        <f t="shared" ref="A6:A7" si="0">A5+1</f>
        <v>2</v>
      </c>
      <c r="B6" s="24">
        <v>1803151</v>
      </c>
      <c r="C6" s="9" t="s">
        <v>311</v>
      </c>
      <c r="D6" s="10">
        <v>1995</v>
      </c>
      <c r="E6" s="10" t="s">
        <v>5</v>
      </c>
      <c r="F6" s="10" t="s">
        <v>7</v>
      </c>
      <c r="G6" s="11" t="s">
        <v>840</v>
      </c>
      <c r="H6" s="11" t="s">
        <v>872</v>
      </c>
      <c r="I6" s="10" t="s">
        <v>811</v>
      </c>
      <c r="J6" s="10" t="s">
        <v>811</v>
      </c>
      <c r="K6" s="10" t="s">
        <v>811</v>
      </c>
      <c r="L6" s="10" t="s">
        <v>811</v>
      </c>
      <c r="M6" s="10" t="s">
        <v>811</v>
      </c>
      <c r="N6" s="10" t="s">
        <v>811</v>
      </c>
      <c r="O6" s="10" t="s">
        <v>811</v>
      </c>
      <c r="P6" s="10" t="s">
        <v>811</v>
      </c>
      <c r="Q6" s="10" t="s">
        <v>811</v>
      </c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21">
        <v>744900</v>
      </c>
      <c r="Y6" s="12">
        <v>0</v>
      </c>
    </row>
    <row r="7" spans="1:26" s="3" customFormat="1" ht="30" x14ac:dyDescent="0.25">
      <c r="A7" s="8">
        <f t="shared" si="0"/>
        <v>3</v>
      </c>
      <c r="B7" s="24">
        <v>2008206</v>
      </c>
      <c r="C7" s="9" t="s">
        <v>312</v>
      </c>
      <c r="D7" s="10">
        <v>1989</v>
      </c>
      <c r="E7" s="10" t="s">
        <v>5</v>
      </c>
      <c r="F7" s="10" t="s">
        <v>7</v>
      </c>
      <c r="G7" s="11" t="s">
        <v>840</v>
      </c>
      <c r="H7" s="11" t="s">
        <v>872</v>
      </c>
      <c r="I7" s="10" t="s">
        <v>811</v>
      </c>
      <c r="J7" s="10" t="s">
        <v>811</v>
      </c>
      <c r="K7" s="10" t="s">
        <v>811</v>
      </c>
      <c r="L7" s="10" t="s">
        <v>811</v>
      </c>
      <c r="M7" s="10" t="s">
        <v>811</v>
      </c>
      <c r="N7" s="10" t="s">
        <v>811</v>
      </c>
      <c r="O7" s="10" t="s">
        <v>811</v>
      </c>
      <c r="P7" s="10" t="s">
        <v>811</v>
      </c>
      <c r="Q7" s="10" t="s">
        <v>811</v>
      </c>
      <c r="R7" s="10" t="s">
        <v>811</v>
      </c>
      <c r="S7" s="10" t="s">
        <v>811</v>
      </c>
      <c r="T7" s="10" t="s">
        <v>811</v>
      </c>
      <c r="U7" s="10" t="s">
        <v>811</v>
      </c>
      <c r="V7" s="10" t="s">
        <v>811</v>
      </c>
      <c r="W7" s="10" t="s">
        <v>811</v>
      </c>
      <c r="X7" s="21">
        <v>744900</v>
      </c>
      <c r="Y7" s="12">
        <v>0</v>
      </c>
    </row>
    <row r="8" spans="1:26" s="4" customFormat="1" x14ac:dyDescent="0.25">
      <c r="A8" s="131" t="s">
        <v>812</v>
      </c>
      <c r="B8" s="132"/>
      <c r="C8" s="132"/>
      <c r="D8" s="132"/>
      <c r="E8" s="132"/>
      <c r="F8" s="132"/>
      <c r="G8" s="132"/>
      <c r="H8" s="133"/>
      <c r="I8" s="16">
        <f t="shared" ref="I8:W8" si="1">COUNTIF(I5:I7,"x")</f>
        <v>3</v>
      </c>
      <c r="J8" s="16">
        <f t="shared" si="1"/>
        <v>3</v>
      </c>
      <c r="K8" s="16">
        <f t="shared" si="1"/>
        <v>3</v>
      </c>
      <c r="L8" s="16">
        <f t="shared" si="1"/>
        <v>2</v>
      </c>
      <c r="M8" s="16">
        <f t="shared" si="1"/>
        <v>3</v>
      </c>
      <c r="N8" s="16">
        <f t="shared" si="1"/>
        <v>3</v>
      </c>
      <c r="O8" s="16">
        <f t="shared" si="1"/>
        <v>3</v>
      </c>
      <c r="P8" s="16">
        <f t="shared" si="1"/>
        <v>3</v>
      </c>
      <c r="Q8" s="16">
        <f t="shared" si="1"/>
        <v>3</v>
      </c>
      <c r="R8" s="16">
        <f t="shared" si="1"/>
        <v>3</v>
      </c>
      <c r="S8" s="16">
        <f t="shared" si="1"/>
        <v>3</v>
      </c>
      <c r="T8" s="16">
        <f t="shared" si="1"/>
        <v>3</v>
      </c>
      <c r="U8" s="16">
        <f t="shared" si="1"/>
        <v>3</v>
      </c>
      <c r="V8" s="16">
        <f t="shared" si="1"/>
        <v>3</v>
      </c>
      <c r="W8" s="16">
        <f t="shared" si="1"/>
        <v>3</v>
      </c>
      <c r="X8" s="21">
        <v>0</v>
      </c>
      <c r="Y8" s="17"/>
      <c r="Z8" s="3"/>
    </row>
    <row r="9" spans="1:26" s="4" customFormat="1" x14ac:dyDescent="0.25">
      <c r="A9" s="131" t="s">
        <v>813</v>
      </c>
      <c r="B9" s="132"/>
      <c r="C9" s="132"/>
      <c r="D9" s="132"/>
      <c r="E9" s="132"/>
      <c r="F9" s="132"/>
      <c r="G9" s="132"/>
      <c r="H9" s="133"/>
      <c r="I9" s="18">
        <v>66500</v>
      </c>
      <c r="J9" s="18">
        <v>0</v>
      </c>
      <c r="K9" s="18"/>
      <c r="L9" s="18">
        <v>105000</v>
      </c>
      <c r="M9" s="18">
        <v>54500</v>
      </c>
      <c r="N9" s="18">
        <v>44800</v>
      </c>
      <c r="O9" s="18">
        <v>16000</v>
      </c>
      <c r="P9" s="18">
        <v>52600</v>
      </c>
      <c r="Q9" s="18">
        <v>49000</v>
      </c>
      <c r="R9" s="18">
        <v>60000</v>
      </c>
      <c r="S9" s="18">
        <v>35000</v>
      </c>
      <c r="T9" s="18">
        <v>66500</v>
      </c>
      <c r="U9" s="18">
        <v>80000</v>
      </c>
      <c r="V9" s="18">
        <v>80000</v>
      </c>
      <c r="W9" s="18">
        <v>35000</v>
      </c>
      <c r="X9" s="21">
        <v>0</v>
      </c>
      <c r="Y9" s="17"/>
      <c r="Z9" s="3"/>
    </row>
    <row r="10" spans="1:26" s="4" customFormat="1" x14ac:dyDescent="0.25">
      <c r="A10" s="134" t="s">
        <v>814</v>
      </c>
      <c r="B10" s="135"/>
      <c r="C10" s="135"/>
      <c r="D10" s="135"/>
      <c r="E10" s="135"/>
      <c r="F10" s="135"/>
      <c r="G10" s="135"/>
      <c r="H10" s="136"/>
      <c r="I10" s="19">
        <f t="shared" ref="I10:W10" si="2">I9*I8</f>
        <v>199500</v>
      </c>
      <c r="J10" s="19">
        <f t="shared" si="2"/>
        <v>0</v>
      </c>
      <c r="K10" s="19">
        <f t="shared" si="2"/>
        <v>0</v>
      </c>
      <c r="L10" s="19">
        <f t="shared" si="2"/>
        <v>210000</v>
      </c>
      <c r="M10" s="19">
        <f t="shared" si="2"/>
        <v>163500</v>
      </c>
      <c r="N10" s="19">
        <f t="shared" si="2"/>
        <v>134400</v>
      </c>
      <c r="O10" s="19">
        <f t="shared" si="2"/>
        <v>48000</v>
      </c>
      <c r="P10" s="19">
        <f t="shared" si="2"/>
        <v>157800</v>
      </c>
      <c r="Q10" s="19">
        <f t="shared" si="2"/>
        <v>147000</v>
      </c>
      <c r="R10" s="19">
        <f t="shared" si="2"/>
        <v>180000</v>
      </c>
      <c r="S10" s="19">
        <f t="shared" si="2"/>
        <v>105000</v>
      </c>
      <c r="T10" s="19">
        <f t="shared" si="2"/>
        <v>199500</v>
      </c>
      <c r="U10" s="19">
        <f t="shared" si="2"/>
        <v>240000</v>
      </c>
      <c r="V10" s="19">
        <f t="shared" si="2"/>
        <v>240000</v>
      </c>
      <c r="W10" s="19">
        <f t="shared" si="2"/>
        <v>105000</v>
      </c>
      <c r="X10" s="22">
        <f>SUM(I10:W10)</f>
        <v>2129700</v>
      </c>
      <c r="Y10" s="20"/>
    </row>
  </sheetData>
  <autoFilter ref="A4:Z10" xr:uid="{61D012DE-F892-4A7F-865B-9C1160D8C58D}"/>
  <mergeCells count="13">
    <mergeCell ref="A8:H8"/>
    <mergeCell ref="A9:H9"/>
    <mergeCell ref="A10:H10"/>
    <mergeCell ref="A1:X1"/>
    <mergeCell ref="A3:A4"/>
    <mergeCell ref="B3:B4"/>
    <mergeCell ref="C3:C4"/>
    <mergeCell ref="D3:D4"/>
    <mergeCell ref="E3:E4"/>
    <mergeCell ref="F3:F4"/>
    <mergeCell ref="G3:G4"/>
    <mergeCell ref="H3:H4"/>
    <mergeCell ref="I3:Y3"/>
  </mergeCells>
  <conditionalFormatting sqref="B3">
    <cfRule type="duplicateValues" dxfId="28" priority="1"/>
  </conditionalFormatting>
  <conditionalFormatting sqref="B11:B1048576 B5:B7 B3">
    <cfRule type="duplicateValues" dxfId="27" priority="2"/>
  </conditionalFormatting>
  <conditionalFormatting sqref="B11:B480">
    <cfRule type="duplicateValues" dxfId="26" priority="3"/>
  </conditionalFormatting>
  <conditionalFormatting sqref="F5:F7">
    <cfRule type="uniqueValues" dxfId="25" priority="270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AC35-DD24-4B98-BCBB-972F76CAF5D5}">
  <dimension ref="A1:AD21"/>
  <sheetViews>
    <sheetView workbookViewId="0">
      <pane xSplit="7" ySplit="7" topLeftCell="W17" activePane="bottomRight" state="frozen"/>
      <selection activeCell="H7" sqref="H7"/>
      <selection pane="topRight" activeCell="H7" sqref="H7"/>
      <selection pane="bottomLeft" activeCell="H7" sqref="H7"/>
      <selection pane="bottomRight" activeCell="C2" sqref="C1:C1048576"/>
    </sheetView>
  </sheetViews>
  <sheetFormatPr defaultRowHeight="15" x14ac:dyDescent="0.25"/>
  <cols>
    <col min="1" max="1" width="5.7109375" style="2" customWidth="1"/>
    <col min="2" max="2" width="11.140625" style="25" customWidth="1"/>
    <col min="3" max="3" width="18.7109375" style="1" bestFit="1" customWidth="1"/>
    <col min="4" max="4" width="6.7109375" style="2" customWidth="1"/>
    <col min="5" max="5" width="6.140625" style="2" customWidth="1"/>
    <col min="6" max="6" width="9.42578125" style="1" bestFit="1" customWidth="1"/>
    <col min="7" max="7" width="34.140625" style="5" bestFit="1" customWidth="1"/>
    <col min="8" max="8" width="43.42578125" style="5" bestFit="1" customWidth="1"/>
    <col min="9" max="26" width="10.28515625" style="2" customWidth="1"/>
    <col min="27" max="27" width="8.42578125" style="2" customWidth="1"/>
    <col min="28" max="28" width="10.5703125" style="23" bestFit="1" customWidth="1"/>
    <col min="29" max="29" width="11.28515625" style="5" bestFit="1" customWidth="1"/>
    <col min="30" max="30" width="17.28515625" style="1" bestFit="1" customWidth="1"/>
    <col min="31" max="16384" width="9.140625" style="1"/>
  </cols>
  <sheetData>
    <row r="1" spans="1:29" s="37" customFormat="1" ht="19.5" x14ac:dyDescent="0.3">
      <c r="A1" s="147" t="s">
        <v>899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36"/>
    </row>
    <row r="2" spans="1:29" s="37" customFormat="1" ht="19.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</row>
    <row r="3" spans="1:29" ht="17.25" customHeight="1" x14ac:dyDescent="0.25">
      <c r="A3" s="149" t="s">
        <v>0</v>
      </c>
      <c r="B3" s="150" t="s">
        <v>780</v>
      </c>
      <c r="C3" s="149" t="s">
        <v>1</v>
      </c>
      <c r="D3" s="149" t="s">
        <v>781</v>
      </c>
      <c r="E3" s="149" t="s">
        <v>2</v>
      </c>
      <c r="F3" s="151" t="s">
        <v>785</v>
      </c>
      <c r="G3" s="149" t="s">
        <v>896</v>
      </c>
      <c r="H3" s="149" t="s">
        <v>897</v>
      </c>
      <c r="I3" s="161" t="s">
        <v>786</v>
      </c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</row>
    <row r="4" spans="1:29" s="6" customFormat="1" ht="65.25" customHeight="1" x14ac:dyDescent="0.25">
      <c r="A4" s="149"/>
      <c r="B4" s="150"/>
      <c r="C4" s="149"/>
      <c r="D4" s="149"/>
      <c r="E4" s="149"/>
      <c r="F4" s="151"/>
      <c r="G4" s="149"/>
      <c r="H4" s="149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794</v>
      </c>
      <c r="Q4" s="44" t="s">
        <v>795</v>
      </c>
      <c r="R4" s="44" t="s">
        <v>797</v>
      </c>
      <c r="S4" s="44" t="s">
        <v>798</v>
      </c>
      <c r="T4" s="44" t="s">
        <v>799</v>
      </c>
      <c r="U4" s="44" t="s">
        <v>800</v>
      </c>
      <c r="V4" s="44" t="s">
        <v>815</v>
      </c>
      <c r="W4" s="44" t="s">
        <v>801</v>
      </c>
      <c r="X4" s="44" t="s">
        <v>802</v>
      </c>
      <c r="Y4" s="44" t="s">
        <v>803</v>
      </c>
      <c r="Z4" s="44" t="s">
        <v>804</v>
      </c>
      <c r="AA4" s="44" t="s">
        <v>816</v>
      </c>
      <c r="AB4" s="45" t="s">
        <v>810</v>
      </c>
      <c r="AC4" s="44" t="s">
        <v>782</v>
      </c>
    </row>
    <row r="5" spans="1:29" s="3" customFormat="1" ht="18" customHeight="1" x14ac:dyDescent="0.25">
      <c r="A5" s="8">
        <v>1</v>
      </c>
      <c r="B5" s="24">
        <v>1907281</v>
      </c>
      <c r="C5" s="9" t="s">
        <v>594</v>
      </c>
      <c r="D5" s="10">
        <v>1995</v>
      </c>
      <c r="E5" s="10" t="s">
        <v>3</v>
      </c>
      <c r="F5" s="64" t="s">
        <v>7</v>
      </c>
      <c r="G5" s="11" t="s">
        <v>858</v>
      </c>
      <c r="H5" s="11" t="s">
        <v>873</v>
      </c>
      <c r="I5" s="10" t="s">
        <v>811</v>
      </c>
      <c r="J5" s="10"/>
      <c r="K5" s="10"/>
      <c r="L5" s="10"/>
      <c r="M5" s="10"/>
      <c r="N5" s="10" t="s">
        <v>811</v>
      </c>
      <c r="O5" s="10" t="s">
        <v>811</v>
      </c>
      <c r="P5" s="10"/>
      <c r="Q5" s="10" t="s">
        <v>811</v>
      </c>
      <c r="R5" s="10" t="s">
        <v>811</v>
      </c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10" t="s">
        <v>811</v>
      </c>
      <c r="Y5" s="10"/>
      <c r="Z5" s="10"/>
      <c r="AA5" s="10" t="s">
        <v>811</v>
      </c>
      <c r="AB5" s="21">
        <v>585400</v>
      </c>
      <c r="AC5" s="12">
        <v>0</v>
      </c>
    </row>
    <row r="6" spans="1:29" s="3" customFormat="1" ht="18" customHeight="1" x14ac:dyDescent="0.25">
      <c r="A6" s="8">
        <f t="shared" ref="A6:A18" si="0">A5+1</f>
        <v>2</v>
      </c>
      <c r="B6" s="24">
        <v>1608108</v>
      </c>
      <c r="C6" s="9" t="s">
        <v>749</v>
      </c>
      <c r="D6" s="10">
        <v>1980</v>
      </c>
      <c r="E6" s="10" t="s">
        <v>3</v>
      </c>
      <c r="F6" s="64" t="s">
        <v>8</v>
      </c>
      <c r="G6" s="11" t="s">
        <v>858</v>
      </c>
      <c r="H6" s="11" t="s">
        <v>873</v>
      </c>
      <c r="I6" s="10" t="s">
        <v>811</v>
      </c>
      <c r="J6" s="10"/>
      <c r="K6" s="10"/>
      <c r="L6" s="10"/>
      <c r="M6" s="10"/>
      <c r="N6" s="10" t="s">
        <v>811</v>
      </c>
      <c r="O6" s="10" t="s">
        <v>811</v>
      </c>
      <c r="P6" s="10" t="s">
        <v>811</v>
      </c>
      <c r="Q6" s="10"/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10" t="s">
        <v>811</v>
      </c>
      <c r="Y6" s="10" t="s">
        <v>811</v>
      </c>
      <c r="Z6" s="10" t="s">
        <v>811</v>
      </c>
      <c r="AA6" s="10" t="s">
        <v>811</v>
      </c>
      <c r="AB6" s="21">
        <v>869300</v>
      </c>
      <c r="AC6" s="12">
        <v>0</v>
      </c>
    </row>
    <row r="7" spans="1:29" s="3" customFormat="1" ht="18" customHeight="1" x14ac:dyDescent="0.25">
      <c r="A7" s="8">
        <f t="shared" si="0"/>
        <v>3</v>
      </c>
      <c r="B7" s="24">
        <v>2402371</v>
      </c>
      <c r="C7" s="9" t="s">
        <v>760</v>
      </c>
      <c r="D7" s="10">
        <v>1998</v>
      </c>
      <c r="E7" s="10" t="s">
        <v>5</v>
      </c>
      <c r="F7" s="64" t="s">
        <v>7</v>
      </c>
      <c r="G7" s="11" t="s">
        <v>858</v>
      </c>
      <c r="H7" s="11" t="s">
        <v>873</v>
      </c>
      <c r="I7" s="10" t="s">
        <v>811</v>
      </c>
      <c r="J7" s="10" t="s">
        <v>811</v>
      </c>
      <c r="K7" s="10" t="s">
        <v>811</v>
      </c>
      <c r="L7" s="10"/>
      <c r="M7" s="10" t="s">
        <v>811</v>
      </c>
      <c r="N7" s="10" t="s">
        <v>811</v>
      </c>
      <c r="O7" s="10" t="s">
        <v>811</v>
      </c>
      <c r="P7" s="10"/>
      <c r="Q7" s="10" t="s">
        <v>811</v>
      </c>
      <c r="R7" s="10" t="s">
        <v>811</v>
      </c>
      <c r="S7" s="10" t="s">
        <v>811</v>
      </c>
      <c r="T7" s="10"/>
      <c r="U7" s="10" t="s">
        <v>811</v>
      </c>
      <c r="V7" s="10" t="s">
        <v>811</v>
      </c>
      <c r="W7" s="10" t="s">
        <v>811</v>
      </c>
      <c r="X7" s="10" t="s">
        <v>811</v>
      </c>
      <c r="Y7" s="10"/>
      <c r="Z7" s="10"/>
      <c r="AA7" s="10"/>
      <c r="AB7" s="21">
        <v>604900</v>
      </c>
      <c r="AC7" s="15" t="s">
        <v>777</v>
      </c>
    </row>
    <row r="8" spans="1:29" s="3" customFormat="1" ht="18" customHeight="1" x14ac:dyDescent="0.25">
      <c r="A8" s="8">
        <f t="shared" si="0"/>
        <v>4</v>
      </c>
      <c r="B8" s="24">
        <v>2308367</v>
      </c>
      <c r="C8" s="9" t="s">
        <v>313</v>
      </c>
      <c r="D8" s="10">
        <v>2001</v>
      </c>
      <c r="E8" s="10" t="s">
        <v>5</v>
      </c>
      <c r="F8" s="64" t="s">
        <v>7</v>
      </c>
      <c r="G8" s="11" t="s">
        <v>860</v>
      </c>
      <c r="H8" s="11" t="s">
        <v>873</v>
      </c>
      <c r="I8" s="10" t="s">
        <v>811</v>
      </c>
      <c r="J8" s="10" t="s">
        <v>811</v>
      </c>
      <c r="K8" s="10" t="s">
        <v>811</v>
      </c>
      <c r="L8" s="10"/>
      <c r="M8" s="10" t="s">
        <v>811</v>
      </c>
      <c r="N8" s="10" t="s">
        <v>811</v>
      </c>
      <c r="O8" s="10" t="s">
        <v>811</v>
      </c>
      <c r="P8" s="10"/>
      <c r="Q8" s="10" t="s">
        <v>811</v>
      </c>
      <c r="R8" s="10" t="s">
        <v>811</v>
      </c>
      <c r="S8" s="10" t="s">
        <v>811</v>
      </c>
      <c r="T8" s="10" t="s">
        <v>811</v>
      </c>
      <c r="U8" s="10" t="s">
        <v>811</v>
      </c>
      <c r="V8" s="10" t="s">
        <v>811</v>
      </c>
      <c r="W8" s="10" t="s">
        <v>811</v>
      </c>
      <c r="X8" s="10" t="s">
        <v>811</v>
      </c>
      <c r="Y8" s="10"/>
      <c r="Z8" s="10"/>
      <c r="AA8" s="10"/>
      <c r="AB8" s="21">
        <v>639900</v>
      </c>
      <c r="AC8" s="12">
        <v>0</v>
      </c>
    </row>
    <row r="9" spans="1:29" s="3" customFormat="1" ht="18" customHeight="1" x14ac:dyDescent="0.25">
      <c r="A9" s="8">
        <f t="shared" si="0"/>
        <v>5</v>
      </c>
      <c r="B9" s="24">
        <v>2102034</v>
      </c>
      <c r="C9" s="9" t="s">
        <v>314</v>
      </c>
      <c r="D9" s="10">
        <v>1998</v>
      </c>
      <c r="E9" s="10" t="s">
        <v>5</v>
      </c>
      <c r="F9" s="64" t="s">
        <v>7</v>
      </c>
      <c r="G9" s="11" t="s">
        <v>860</v>
      </c>
      <c r="H9" s="11" t="s">
        <v>873</v>
      </c>
      <c r="I9" s="10" t="s">
        <v>811</v>
      </c>
      <c r="J9" s="10" t="s">
        <v>811</v>
      </c>
      <c r="K9" s="10" t="s">
        <v>811</v>
      </c>
      <c r="L9" s="10"/>
      <c r="M9" s="10" t="s">
        <v>811</v>
      </c>
      <c r="N9" s="10" t="s">
        <v>811</v>
      </c>
      <c r="O9" s="10" t="s">
        <v>811</v>
      </c>
      <c r="P9" s="10"/>
      <c r="Q9" s="10" t="s">
        <v>811</v>
      </c>
      <c r="R9" s="10" t="s">
        <v>811</v>
      </c>
      <c r="S9" s="10" t="s">
        <v>811</v>
      </c>
      <c r="T9" s="10" t="s">
        <v>811</v>
      </c>
      <c r="U9" s="10" t="s">
        <v>811</v>
      </c>
      <c r="V9" s="10" t="s">
        <v>811</v>
      </c>
      <c r="W9" s="10" t="s">
        <v>811</v>
      </c>
      <c r="X9" s="10" t="s">
        <v>811</v>
      </c>
      <c r="Y9" s="10"/>
      <c r="Z9" s="10"/>
      <c r="AA9" s="10"/>
      <c r="AB9" s="21">
        <v>639900</v>
      </c>
      <c r="AC9" s="12">
        <v>0</v>
      </c>
    </row>
    <row r="10" spans="1:29" s="3" customFormat="1" ht="18" customHeight="1" x14ac:dyDescent="0.25">
      <c r="A10" s="8">
        <f t="shared" si="0"/>
        <v>6</v>
      </c>
      <c r="B10" s="24">
        <v>22031496</v>
      </c>
      <c r="C10" s="9" t="s">
        <v>315</v>
      </c>
      <c r="D10" s="10">
        <v>1999</v>
      </c>
      <c r="E10" s="10" t="s">
        <v>5</v>
      </c>
      <c r="F10" s="64" t="s">
        <v>7</v>
      </c>
      <c r="G10" s="11" t="s">
        <v>860</v>
      </c>
      <c r="H10" s="11" t="s">
        <v>873</v>
      </c>
      <c r="I10" s="10" t="s">
        <v>811</v>
      </c>
      <c r="J10" s="10" t="s">
        <v>811</v>
      </c>
      <c r="K10" s="10" t="s">
        <v>811</v>
      </c>
      <c r="L10" s="10" t="s">
        <v>811</v>
      </c>
      <c r="M10" s="10" t="s">
        <v>811</v>
      </c>
      <c r="N10" s="10" t="s">
        <v>811</v>
      </c>
      <c r="O10" s="10" t="s">
        <v>811</v>
      </c>
      <c r="P10" s="10"/>
      <c r="Q10" s="10" t="s">
        <v>811</v>
      </c>
      <c r="R10" s="10" t="s">
        <v>811</v>
      </c>
      <c r="S10" s="10" t="s">
        <v>811</v>
      </c>
      <c r="T10" s="10" t="s">
        <v>811</v>
      </c>
      <c r="U10" s="10" t="s">
        <v>811</v>
      </c>
      <c r="V10" s="10" t="s">
        <v>811</v>
      </c>
      <c r="W10" s="10" t="s">
        <v>811</v>
      </c>
      <c r="X10" s="10" t="s">
        <v>811</v>
      </c>
      <c r="Y10" s="10"/>
      <c r="Z10" s="10"/>
      <c r="AA10" s="10"/>
      <c r="AB10" s="21">
        <v>744900</v>
      </c>
      <c r="AC10" s="12">
        <v>0</v>
      </c>
    </row>
    <row r="11" spans="1:29" s="3" customFormat="1" ht="18" customHeight="1" x14ac:dyDescent="0.25">
      <c r="A11" s="8">
        <f t="shared" si="0"/>
        <v>7</v>
      </c>
      <c r="B11" s="24">
        <v>22091034</v>
      </c>
      <c r="C11" s="9" t="s">
        <v>316</v>
      </c>
      <c r="D11" s="10">
        <v>1999</v>
      </c>
      <c r="E11" s="10" t="s">
        <v>5</v>
      </c>
      <c r="F11" s="64" t="s">
        <v>7</v>
      </c>
      <c r="G11" s="11" t="s">
        <v>860</v>
      </c>
      <c r="H11" s="11" t="s">
        <v>873</v>
      </c>
      <c r="I11" s="10" t="s">
        <v>811</v>
      </c>
      <c r="J11" s="10" t="s">
        <v>811</v>
      </c>
      <c r="K11" s="10" t="s">
        <v>811</v>
      </c>
      <c r="L11" s="10"/>
      <c r="M11" s="10" t="s">
        <v>811</v>
      </c>
      <c r="N11" s="10" t="s">
        <v>811</v>
      </c>
      <c r="O11" s="10" t="s">
        <v>811</v>
      </c>
      <c r="P11" s="10"/>
      <c r="Q11" s="10" t="s">
        <v>811</v>
      </c>
      <c r="R11" s="10" t="s">
        <v>811</v>
      </c>
      <c r="S11" s="10" t="s">
        <v>811</v>
      </c>
      <c r="T11" s="10" t="s">
        <v>811</v>
      </c>
      <c r="U11" s="10" t="s">
        <v>811</v>
      </c>
      <c r="V11" s="10" t="s">
        <v>811</v>
      </c>
      <c r="W11" s="10" t="s">
        <v>811</v>
      </c>
      <c r="X11" s="10" t="s">
        <v>811</v>
      </c>
      <c r="Y11" s="10"/>
      <c r="Z11" s="10"/>
      <c r="AA11" s="10"/>
      <c r="AB11" s="21">
        <v>639900</v>
      </c>
      <c r="AC11" s="12">
        <v>0</v>
      </c>
    </row>
    <row r="12" spans="1:29" s="3" customFormat="1" ht="18" customHeight="1" x14ac:dyDescent="0.25">
      <c r="A12" s="8">
        <f t="shared" si="0"/>
        <v>8</v>
      </c>
      <c r="B12" s="24">
        <v>2304858</v>
      </c>
      <c r="C12" s="9" t="s">
        <v>317</v>
      </c>
      <c r="D12" s="10">
        <v>2000</v>
      </c>
      <c r="E12" s="10" t="s">
        <v>5</v>
      </c>
      <c r="F12" s="64" t="s">
        <v>7</v>
      </c>
      <c r="G12" s="11" t="s">
        <v>860</v>
      </c>
      <c r="H12" s="11" t="s">
        <v>873</v>
      </c>
      <c r="I12" s="10" t="s">
        <v>811</v>
      </c>
      <c r="J12" s="10" t="s">
        <v>811</v>
      </c>
      <c r="K12" s="10" t="s">
        <v>811</v>
      </c>
      <c r="L12" s="10"/>
      <c r="M12" s="10" t="s">
        <v>811</v>
      </c>
      <c r="N12" s="10" t="s">
        <v>811</v>
      </c>
      <c r="O12" s="10" t="s">
        <v>811</v>
      </c>
      <c r="P12" s="10"/>
      <c r="Q12" s="10" t="s">
        <v>811</v>
      </c>
      <c r="R12" s="10" t="s">
        <v>811</v>
      </c>
      <c r="S12" s="10" t="s">
        <v>811</v>
      </c>
      <c r="T12" s="10" t="s">
        <v>811</v>
      </c>
      <c r="U12" s="10" t="s">
        <v>811</v>
      </c>
      <c r="V12" s="10" t="s">
        <v>811</v>
      </c>
      <c r="W12" s="10" t="s">
        <v>811</v>
      </c>
      <c r="X12" s="10" t="s">
        <v>811</v>
      </c>
      <c r="Y12" s="10"/>
      <c r="Z12" s="10"/>
      <c r="AA12" s="10"/>
      <c r="AB12" s="21">
        <v>639900</v>
      </c>
      <c r="AC12" s="12">
        <v>0</v>
      </c>
    </row>
    <row r="13" spans="1:29" s="3" customFormat="1" ht="18" customHeight="1" x14ac:dyDescent="0.25">
      <c r="A13" s="8">
        <f t="shared" si="0"/>
        <v>9</v>
      </c>
      <c r="B13" s="24">
        <v>2304509</v>
      </c>
      <c r="C13" s="9" t="s">
        <v>318</v>
      </c>
      <c r="D13" s="10">
        <v>2000</v>
      </c>
      <c r="E13" s="10" t="s">
        <v>5</v>
      </c>
      <c r="F13" s="64" t="s">
        <v>7</v>
      </c>
      <c r="G13" s="11" t="s">
        <v>860</v>
      </c>
      <c r="H13" s="11" t="s">
        <v>873</v>
      </c>
      <c r="I13" s="10" t="s">
        <v>811</v>
      </c>
      <c r="J13" s="10" t="s">
        <v>811</v>
      </c>
      <c r="K13" s="10" t="s">
        <v>811</v>
      </c>
      <c r="L13" s="10"/>
      <c r="M13" s="10" t="s">
        <v>811</v>
      </c>
      <c r="N13" s="10" t="s">
        <v>811</v>
      </c>
      <c r="O13" s="10" t="s">
        <v>811</v>
      </c>
      <c r="P13" s="10"/>
      <c r="Q13" s="10" t="s">
        <v>811</v>
      </c>
      <c r="R13" s="10" t="s">
        <v>811</v>
      </c>
      <c r="S13" s="10" t="s">
        <v>811</v>
      </c>
      <c r="T13" s="10" t="s">
        <v>811</v>
      </c>
      <c r="U13" s="10" t="s">
        <v>811</v>
      </c>
      <c r="V13" s="10" t="s">
        <v>811</v>
      </c>
      <c r="W13" s="10" t="s">
        <v>811</v>
      </c>
      <c r="X13" s="10" t="s">
        <v>811</v>
      </c>
      <c r="Y13" s="10"/>
      <c r="Z13" s="10"/>
      <c r="AA13" s="10"/>
      <c r="AB13" s="21">
        <v>639900</v>
      </c>
      <c r="AC13" s="12">
        <v>0</v>
      </c>
    </row>
    <row r="14" spans="1:29" s="3" customFormat="1" ht="18" customHeight="1" x14ac:dyDescent="0.25">
      <c r="A14" s="8">
        <f t="shared" si="0"/>
        <v>10</v>
      </c>
      <c r="B14" s="24">
        <v>2112315</v>
      </c>
      <c r="C14" s="9" t="s">
        <v>319</v>
      </c>
      <c r="D14" s="10">
        <v>1998</v>
      </c>
      <c r="E14" s="10" t="s">
        <v>5</v>
      </c>
      <c r="F14" s="64" t="s">
        <v>7</v>
      </c>
      <c r="G14" s="11" t="s">
        <v>840</v>
      </c>
      <c r="H14" s="11" t="s">
        <v>873</v>
      </c>
      <c r="I14" s="10" t="s">
        <v>811</v>
      </c>
      <c r="J14" s="10" t="s">
        <v>811</v>
      </c>
      <c r="K14" s="10" t="s">
        <v>811</v>
      </c>
      <c r="L14" s="10"/>
      <c r="M14" s="10" t="s">
        <v>811</v>
      </c>
      <c r="N14" s="10" t="s">
        <v>811</v>
      </c>
      <c r="O14" s="10" t="s">
        <v>811</v>
      </c>
      <c r="P14" s="10"/>
      <c r="Q14" s="10" t="s">
        <v>811</v>
      </c>
      <c r="R14" s="10" t="s">
        <v>811</v>
      </c>
      <c r="S14" s="10" t="s">
        <v>811</v>
      </c>
      <c r="T14" s="10" t="s">
        <v>811</v>
      </c>
      <c r="U14" s="10" t="s">
        <v>811</v>
      </c>
      <c r="V14" s="10" t="s">
        <v>811</v>
      </c>
      <c r="W14" s="10" t="s">
        <v>811</v>
      </c>
      <c r="X14" s="10" t="s">
        <v>811</v>
      </c>
      <c r="Y14" s="10"/>
      <c r="Z14" s="10"/>
      <c r="AA14" s="10"/>
      <c r="AB14" s="21">
        <v>639900</v>
      </c>
      <c r="AC14" s="12">
        <v>0</v>
      </c>
    </row>
    <row r="15" spans="1:29" s="3" customFormat="1" ht="18" customHeight="1" x14ac:dyDescent="0.25">
      <c r="A15" s="8">
        <f t="shared" si="0"/>
        <v>11</v>
      </c>
      <c r="B15" s="24">
        <v>1506447</v>
      </c>
      <c r="C15" s="9" t="s">
        <v>320</v>
      </c>
      <c r="D15" s="10">
        <v>1992</v>
      </c>
      <c r="E15" s="10" t="s">
        <v>5</v>
      </c>
      <c r="F15" s="64" t="s">
        <v>7</v>
      </c>
      <c r="G15" s="11" t="s">
        <v>840</v>
      </c>
      <c r="H15" s="11" t="s">
        <v>873</v>
      </c>
      <c r="I15" s="10" t="s">
        <v>811</v>
      </c>
      <c r="J15" s="10" t="s">
        <v>811</v>
      </c>
      <c r="K15" s="10" t="s">
        <v>811</v>
      </c>
      <c r="L15" s="10"/>
      <c r="M15" s="10" t="s">
        <v>811</v>
      </c>
      <c r="N15" s="10" t="s">
        <v>811</v>
      </c>
      <c r="O15" s="10" t="s">
        <v>811</v>
      </c>
      <c r="P15" s="10"/>
      <c r="Q15" s="10" t="s">
        <v>811</v>
      </c>
      <c r="R15" s="10" t="s">
        <v>811</v>
      </c>
      <c r="S15" s="10" t="s">
        <v>811</v>
      </c>
      <c r="T15" s="10" t="s">
        <v>811</v>
      </c>
      <c r="U15" s="10"/>
      <c r="V15" s="10" t="s">
        <v>811</v>
      </c>
      <c r="W15" s="10" t="s">
        <v>811</v>
      </c>
      <c r="X15" s="10" t="s">
        <v>811</v>
      </c>
      <c r="Y15" s="10"/>
      <c r="Z15" s="10"/>
      <c r="AA15" s="10"/>
      <c r="AB15" s="21">
        <v>573400</v>
      </c>
      <c r="AC15" s="15" t="s">
        <v>776</v>
      </c>
    </row>
    <row r="16" spans="1:29" s="3" customFormat="1" ht="18" customHeight="1" x14ac:dyDescent="0.25">
      <c r="A16" s="8">
        <f t="shared" si="0"/>
        <v>12</v>
      </c>
      <c r="B16" s="24">
        <v>2207151</v>
      </c>
      <c r="C16" s="9" t="s">
        <v>321</v>
      </c>
      <c r="D16" s="10">
        <v>1997</v>
      </c>
      <c r="E16" s="10" t="s">
        <v>3</v>
      </c>
      <c r="F16" s="64" t="s">
        <v>7</v>
      </c>
      <c r="G16" s="11" t="s">
        <v>840</v>
      </c>
      <c r="H16" s="11" t="s">
        <v>873</v>
      </c>
      <c r="I16" s="10" t="s">
        <v>811</v>
      </c>
      <c r="J16" s="10"/>
      <c r="K16" s="10"/>
      <c r="L16" s="10"/>
      <c r="M16" s="10"/>
      <c r="N16" s="10" t="s">
        <v>811</v>
      </c>
      <c r="O16" s="10" t="s">
        <v>811</v>
      </c>
      <c r="P16" s="10"/>
      <c r="Q16" s="10" t="s">
        <v>811</v>
      </c>
      <c r="R16" s="10" t="s">
        <v>811</v>
      </c>
      <c r="S16" s="10" t="s">
        <v>811</v>
      </c>
      <c r="T16" s="10" t="s">
        <v>811</v>
      </c>
      <c r="U16" s="10" t="s">
        <v>811</v>
      </c>
      <c r="V16" s="10" t="s">
        <v>811</v>
      </c>
      <c r="W16" s="10" t="s">
        <v>811</v>
      </c>
      <c r="X16" s="10" t="s">
        <v>811</v>
      </c>
      <c r="Y16" s="10"/>
      <c r="Z16" s="10"/>
      <c r="AA16" s="10" t="s">
        <v>811</v>
      </c>
      <c r="AB16" s="21">
        <v>585400</v>
      </c>
      <c r="AC16" s="12">
        <v>0</v>
      </c>
    </row>
    <row r="17" spans="1:30" s="3" customFormat="1" ht="18" customHeight="1" x14ac:dyDescent="0.25">
      <c r="A17" s="8">
        <f t="shared" si="0"/>
        <v>13</v>
      </c>
      <c r="B17" s="24">
        <v>1510011</v>
      </c>
      <c r="C17" s="9" t="s">
        <v>322</v>
      </c>
      <c r="D17" s="10">
        <v>1993</v>
      </c>
      <c r="E17" s="10" t="s">
        <v>5</v>
      </c>
      <c r="F17" s="64" t="s">
        <v>7</v>
      </c>
      <c r="G17" s="11" t="s">
        <v>840</v>
      </c>
      <c r="H17" s="11" t="s">
        <v>873</v>
      </c>
      <c r="I17" s="10" t="s">
        <v>811</v>
      </c>
      <c r="J17" s="10" t="s">
        <v>811</v>
      </c>
      <c r="K17" s="10" t="s">
        <v>811</v>
      </c>
      <c r="L17" s="10" t="s">
        <v>811</v>
      </c>
      <c r="M17" s="10" t="s">
        <v>811</v>
      </c>
      <c r="N17" s="10" t="s">
        <v>811</v>
      </c>
      <c r="O17" s="10" t="s">
        <v>811</v>
      </c>
      <c r="P17" s="10"/>
      <c r="Q17" s="10" t="s">
        <v>811</v>
      </c>
      <c r="R17" s="10" t="s">
        <v>811</v>
      </c>
      <c r="S17" s="10" t="s">
        <v>811</v>
      </c>
      <c r="T17" s="10" t="s">
        <v>811</v>
      </c>
      <c r="U17" s="10" t="s">
        <v>811</v>
      </c>
      <c r="V17" s="10" t="s">
        <v>811</v>
      </c>
      <c r="W17" s="10" t="s">
        <v>811</v>
      </c>
      <c r="X17" s="10" t="s">
        <v>811</v>
      </c>
      <c r="Y17" s="10"/>
      <c r="Z17" s="10"/>
      <c r="AA17" s="10"/>
      <c r="AB17" s="21">
        <v>744900</v>
      </c>
      <c r="AC17" s="12">
        <v>0</v>
      </c>
    </row>
    <row r="18" spans="1:30" s="3" customFormat="1" ht="18" customHeight="1" x14ac:dyDescent="0.25">
      <c r="A18" s="8">
        <f t="shared" si="0"/>
        <v>14</v>
      </c>
      <c r="B18" s="24">
        <v>23101389</v>
      </c>
      <c r="C18" s="9" t="s">
        <v>323</v>
      </c>
      <c r="D18" s="10">
        <v>2001</v>
      </c>
      <c r="E18" s="10" t="s">
        <v>3</v>
      </c>
      <c r="F18" s="64" t="s">
        <v>7</v>
      </c>
      <c r="G18" s="11" t="s">
        <v>860</v>
      </c>
      <c r="H18" s="11" t="s">
        <v>873</v>
      </c>
      <c r="I18" s="10" t="s">
        <v>811</v>
      </c>
      <c r="J18" s="10"/>
      <c r="K18" s="10"/>
      <c r="L18" s="10"/>
      <c r="M18" s="10"/>
      <c r="N18" s="10" t="s">
        <v>811</v>
      </c>
      <c r="O18" s="10" t="s">
        <v>811</v>
      </c>
      <c r="P18" s="10"/>
      <c r="Q18" s="10" t="s">
        <v>811</v>
      </c>
      <c r="R18" s="10" t="s">
        <v>811</v>
      </c>
      <c r="S18" s="10" t="s">
        <v>811</v>
      </c>
      <c r="T18" s="10" t="s">
        <v>811</v>
      </c>
      <c r="U18" s="10" t="s">
        <v>811</v>
      </c>
      <c r="V18" s="10" t="s">
        <v>811</v>
      </c>
      <c r="W18" s="10" t="s">
        <v>811</v>
      </c>
      <c r="X18" s="10" t="s">
        <v>811</v>
      </c>
      <c r="Y18" s="10"/>
      <c r="Z18" s="10"/>
      <c r="AA18" s="10" t="s">
        <v>811</v>
      </c>
      <c r="AB18" s="21">
        <v>585400</v>
      </c>
      <c r="AC18" s="12">
        <v>0</v>
      </c>
    </row>
    <row r="19" spans="1:30" s="4" customFormat="1" x14ac:dyDescent="0.25">
      <c r="A19" s="152" t="s">
        <v>812</v>
      </c>
      <c r="B19" s="153"/>
      <c r="C19" s="153"/>
      <c r="D19" s="153"/>
      <c r="E19" s="153"/>
      <c r="F19" s="153"/>
      <c r="G19" s="153"/>
      <c r="H19" s="154"/>
      <c r="I19" s="77">
        <f t="shared" ref="I19:AA19" si="1">COUNTIF(I5:I18,"x")</f>
        <v>14</v>
      </c>
      <c r="J19" s="77">
        <f t="shared" si="1"/>
        <v>10</v>
      </c>
      <c r="K19" s="77">
        <f t="shared" si="1"/>
        <v>10</v>
      </c>
      <c r="L19" s="77">
        <f t="shared" si="1"/>
        <v>2</v>
      </c>
      <c r="M19" s="77">
        <f t="shared" si="1"/>
        <v>10</v>
      </c>
      <c r="N19" s="77">
        <f t="shared" si="1"/>
        <v>14</v>
      </c>
      <c r="O19" s="77">
        <f t="shared" si="1"/>
        <v>14</v>
      </c>
      <c r="P19" s="77">
        <f t="shared" si="1"/>
        <v>1</v>
      </c>
      <c r="Q19" s="77">
        <f t="shared" si="1"/>
        <v>13</v>
      </c>
      <c r="R19" s="77">
        <f t="shared" si="1"/>
        <v>14</v>
      </c>
      <c r="S19" s="77">
        <f t="shared" si="1"/>
        <v>14</v>
      </c>
      <c r="T19" s="77">
        <f t="shared" si="1"/>
        <v>13</v>
      </c>
      <c r="U19" s="77">
        <f t="shared" si="1"/>
        <v>13</v>
      </c>
      <c r="V19" s="77">
        <f t="shared" si="1"/>
        <v>14</v>
      </c>
      <c r="W19" s="77">
        <f t="shared" si="1"/>
        <v>14</v>
      </c>
      <c r="X19" s="77">
        <f t="shared" si="1"/>
        <v>14</v>
      </c>
      <c r="Y19" s="77">
        <f t="shared" si="1"/>
        <v>1</v>
      </c>
      <c r="Z19" s="77">
        <f t="shared" si="1"/>
        <v>1</v>
      </c>
      <c r="AA19" s="77">
        <f t="shared" si="1"/>
        <v>4</v>
      </c>
      <c r="AB19" s="78">
        <v>0</v>
      </c>
      <c r="AC19" s="59"/>
      <c r="AD19" s="3"/>
    </row>
    <row r="20" spans="1:30" s="4" customFormat="1" x14ac:dyDescent="0.25">
      <c r="A20" s="152" t="s">
        <v>813</v>
      </c>
      <c r="B20" s="153"/>
      <c r="C20" s="153"/>
      <c r="D20" s="153"/>
      <c r="E20" s="153"/>
      <c r="F20" s="153"/>
      <c r="G20" s="153"/>
      <c r="H20" s="154"/>
      <c r="I20" s="47">
        <v>66500</v>
      </c>
      <c r="J20" s="47">
        <v>0</v>
      </c>
      <c r="K20" s="47"/>
      <c r="L20" s="47">
        <v>105000</v>
      </c>
      <c r="M20" s="47">
        <v>54500</v>
      </c>
      <c r="N20" s="47">
        <v>44800</v>
      </c>
      <c r="O20" s="47">
        <v>16000</v>
      </c>
      <c r="P20" s="47">
        <v>112500</v>
      </c>
      <c r="Q20" s="47">
        <v>52600</v>
      </c>
      <c r="R20" s="47">
        <v>49000</v>
      </c>
      <c r="S20" s="47">
        <v>60000</v>
      </c>
      <c r="T20" s="47">
        <v>35000</v>
      </c>
      <c r="U20" s="47">
        <v>66500</v>
      </c>
      <c r="V20" s="47">
        <v>80000</v>
      </c>
      <c r="W20" s="47">
        <v>80000</v>
      </c>
      <c r="X20" s="47">
        <v>35000</v>
      </c>
      <c r="Y20" s="47">
        <v>199500</v>
      </c>
      <c r="Z20" s="47">
        <v>24500</v>
      </c>
      <c r="AA20" s="47">
        <v>0</v>
      </c>
      <c r="AB20" s="78">
        <v>0</v>
      </c>
      <c r="AC20" s="59"/>
      <c r="AD20" s="3"/>
    </row>
    <row r="21" spans="1:30" s="4" customFormat="1" x14ac:dyDescent="0.25">
      <c r="A21" s="155" t="s">
        <v>814</v>
      </c>
      <c r="B21" s="156"/>
      <c r="C21" s="156"/>
      <c r="D21" s="156"/>
      <c r="E21" s="156"/>
      <c r="F21" s="156"/>
      <c r="G21" s="156"/>
      <c r="H21" s="157"/>
      <c r="I21" s="79">
        <f t="shared" ref="I21:AA21" si="2">I20*I19</f>
        <v>931000</v>
      </c>
      <c r="J21" s="79">
        <f t="shared" si="2"/>
        <v>0</v>
      </c>
      <c r="K21" s="79">
        <f t="shared" si="2"/>
        <v>0</v>
      </c>
      <c r="L21" s="79">
        <f t="shared" si="2"/>
        <v>210000</v>
      </c>
      <c r="M21" s="79">
        <f t="shared" si="2"/>
        <v>545000</v>
      </c>
      <c r="N21" s="79">
        <f t="shared" si="2"/>
        <v>627200</v>
      </c>
      <c r="O21" s="79">
        <f t="shared" si="2"/>
        <v>224000</v>
      </c>
      <c r="P21" s="79">
        <f t="shared" si="2"/>
        <v>112500</v>
      </c>
      <c r="Q21" s="79">
        <f t="shared" si="2"/>
        <v>683800</v>
      </c>
      <c r="R21" s="79">
        <f t="shared" si="2"/>
        <v>686000</v>
      </c>
      <c r="S21" s="79">
        <f t="shared" si="2"/>
        <v>840000</v>
      </c>
      <c r="T21" s="79">
        <f t="shared" si="2"/>
        <v>455000</v>
      </c>
      <c r="U21" s="79">
        <f t="shared" si="2"/>
        <v>864500</v>
      </c>
      <c r="V21" s="79">
        <f t="shared" si="2"/>
        <v>1120000</v>
      </c>
      <c r="W21" s="79">
        <f t="shared" si="2"/>
        <v>1120000</v>
      </c>
      <c r="X21" s="79">
        <f t="shared" si="2"/>
        <v>490000</v>
      </c>
      <c r="Y21" s="79">
        <f t="shared" si="2"/>
        <v>199500</v>
      </c>
      <c r="Z21" s="79">
        <f t="shared" si="2"/>
        <v>24500</v>
      </c>
      <c r="AA21" s="79">
        <f t="shared" si="2"/>
        <v>0</v>
      </c>
      <c r="AB21" s="80">
        <f>SUM(AB5:AB20)</f>
        <v>9133000</v>
      </c>
      <c r="AC21" s="62"/>
    </row>
  </sheetData>
  <autoFilter ref="A4:AD21" xr:uid="{7C2AAC35-DD24-4B98-BCBB-972F76CAF5D5}"/>
  <mergeCells count="13">
    <mergeCell ref="A19:H19"/>
    <mergeCell ref="A20:H20"/>
    <mergeCell ref="A21:H21"/>
    <mergeCell ref="A1:AB1"/>
    <mergeCell ref="A3:A4"/>
    <mergeCell ref="B3:B4"/>
    <mergeCell ref="C3:C4"/>
    <mergeCell ref="D3:D4"/>
    <mergeCell ref="E3:E4"/>
    <mergeCell ref="F3:F4"/>
    <mergeCell ref="G3:G4"/>
    <mergeCell ref="H3:H4"/>
    <mergeCell ref="I3:AC3"/>
  </mergeCells>
  <conditionalFormatting sqref="B3">
    <cfRule type="duplicateValues" dxfId="24" priority="1"/>
  </conditionalFormatting>
  <conditionalFormatting sqref="B22:B1048576 B5:B18 B3">
    <cfRule type="duplicateValues" dxfId="23" priority="2"/>
  </conditionalFormatting>
  <conditionalFormatting sqref="B22:B491">
    <cfRule type="duplicateValues" dxfId="22" priority="3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F645-3A7D-402F-9D19-F3967AACD039}">
  <dimension ref="A1:Z9"/>
  <sheetViews>
    <sheetView workbookViewId="0">
      <pane xSplit="8" ySplit="4" topLeftCell="R5" activePane="bottomRight" state="frozen"/>
      <selection pane="topRight" activeCell="I1" sqref="I1"/>
      <selection pane="bottomLeft" activeCell="A5" sqref="A5"/>
      <selection pane="bottomRight" activeCell="H6" sqref="H6"/>
    </sheetView>
  </sheetViews>
  <sheetFormatPr defaultRowHeight="15" x14ac:dyDescent="0.25"/>
  <cols>
    <col min="1" max="1" width="4" style="2" bestFit="1" customWidth="1"/>
    <col min="2" max="2" width="8" style="25" bestFit="1" customWidth="1"/>
    <col min="3" max="3" width="14.5703125" style="1" bestFit="1" customWidth="1"/>
    <col min="4" max="4" width="9.28515625" style="2" bestFit="1" customWidth="1"/>
    <col min="5" max="5" width="9" style="2" bestFit="1" customWidth="1"/>
    <col min="6" max="6" width="9.42578125" style="1" bestFit="1" customWidth="1"/>
    <col min="7" max="8" width="14.42578125" style="5" customWidth="1"/>
    <col min="9" max="23" width="9" style="2" customWidth="1"/>
    <col min="24" max="24" width="11.140625" style="39" customWidth="1"/>
    <col min="25" max="25" width="18.140625" style="5" customWidth="1"/>
    <col min="26" max="26" width="17.28515625" style="1" bestFit="1" customWidth="1"/>
    <col min="27" max="16384" width="9.140625" style="1"/>
  </cols>
  <sheetData>
    <row r="1" spans="1:26" s="37" customFormat="1" ht="19.5" x14ac:dyDescent="0.3">
      <c r="A1" s="147" t="s">
        <v>899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36"/>
    </row>
    <row r="2" spans="1:26" s="37" customFormat="1" ht="19.5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97" t="s">
        <v>900</v>
      </c>
      <c r="Y2" s="36"/>
    </row>
    <row r="3" spans="1:26" ht="17.25" customHeight="1" x14ac:dyDescent="0.25">
      <c r="A3" s="158" t="s">
        <v>0</v>
      </c>
      <c r="B3" s="159" t="s">
        <v>780</v>
      </c>
      <c r="C3" s="158" t="s">
        <v>1</v>
      </c>
      <c r="D3" s="158" t="s">
        <v>781</v>
      </c>
      <c r="E3" s="158" t="s">
        <v>2</v>
      </c>
      <c r="F3" s="160" t="s">
        <v>785</v>
      </c>
      <c r="G3" s="158" t="s">
        <v>896</v>
      </c>
      <c r="H3" s="158" t="s">
        <v>897</v>
      </c>
      <c r="I3" s="161" t="s">
        <v>786</v>
      </c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</row>
    <row r="4" spans="1:26" s="6" customFormat="1" ht="75.75" customHeight="1" x14ac:dyDescent="0.25">
      <c r="A4" s="158"/>
      <c r="B4" s="159"/>
      <c r="C4" s="158"/>
      <c r="D4" s="158"/>
      <c r="E4" s="158"/>
      <c r="F4" s="160"/>
      <c r="G4" s="158"/>
      <c r="H4" s="158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795</v>
      </c>
      <c r="Q4" s="44" t="s">
        <v>797</v>
      </c>
      <c r="R4" s="44" t="s">
        <v>798</v>
      </c>
      <c r="S4" s="44" t="s">
        <v>799</v>
      </c>
      <c r="T4" s="44" t="s">
        <v>800</v>
      </c>
      <c r="U4" s="44" t="s">
        <v>815</v>
      </c>
      <c r="V4" s="44" t="s">
        <v>801</v>
      </c>
      <c r="W4" s="44" t="s">
        <v>802</v>
      </c>
      <c r="X4" s="74" t="s">
        <v>810</v>
      </c>
      <c r="Y4" s="44" t="s">
        <v>782</v>
      </c>
    </row>
    <row r="5" spans="1:26" s="3" customFormat="1" ht="75.75" customHeight="1" x14ac:dyDescent="0.25">
      <c r="A5" s="8">
        <v>1</v>
      </c>
      <c r="B5" s="24">
        <v>2104486</v>
      </c>
      <c r="C5" s="9" t="s">
        <v>324</v>
      </c>
      <c r="D5" s="10">
        <v>1995</v>
      </c>
      <c r="E5" s="10" t="s">
        <v>5</v>
      </c>
      <c r="F5" s="14" t="s">
        <v>7</v>
      </c>
      <c r="G5" s="11" t="s">
        <v>840</v>
      </c>
      <c r="H5" s="11" t="s">
        <v>874</v>
      </c>
      <c r="I5" s="10" t="s">
        <v>811</v>
      </c>
      <c r="J5" s="10" t="s">
        <v>811</v>
      </c>
      <c r="K5" s="10" t="s">
        <v>811</v>
      </c>
      <c r="L5" s="10"/>
      <c r="M5" s="10" t="s">
        <v>811</v>
      </c>
      <c r="N5" s="10" t="s">
        <v>811</v>
      </c>
      <c r="O5" s="10" t="s">
        <v>811</v>
      </c>
      <c r="P5" s="10" t="s">
        <v>811</v>
      </c>
      <c r="Q5" s="10" t="s">
        <v>811</v>
      </c>
      <c r="R5" s="10" t="s">
        <v>811</v>
      </c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38">
        <v>639900</v>
      </c>
      <c r="Y5" s="15" t="s">
        <v>771</v>
      </c>
    </row>
    <row r="6" spans="1:26" s="3" customFormat="1" ht="75.75" customHeight="1" x14ac:dyDescent="0.25">
      <c r="A6" s="8">
        <f t="shared" ref="A6" si="0">A5+1</f>
        <v>2</v>
      </c>
      <c r="B6" s="24">
        <v>1008082</v>
      </c>
      <c r="C6" s="9" t="s">
        <v>325</v>
      </c>
      <c r="D6" s="10">
        <v>1986</v>
      </c>
      <c r="E6" s="10" t="s">
        <v>5</v>
      </c>
      <c r="F6" s="14" t="s">
        <v>7</v>
      </c>
      <c r="G6" s="11" t="s">
        <v>840</v>
      </c>
      <c r="H6" s="11" t="s">
        <v>874</v>
      </c>
      <c r="I6" s="10" t="s">
        <v>811</v>
      </c>
      <c r="J6" s="10" t="s">
        <v>811</v>
      </c>
      <c r="K6" s="10" t="s">
        <v>811</v>
      </c>
      <c r="L6" s="10" t="s">
        <v>811</v>
      </c>
      <c r="M6" s="10" t="s">
        <v>811</v>
      </c>
      <c r="N6" s="10" t="s">
        <v>811</v>
      </c>
      <c r="O6" s="10" t="s">
        <v>811</v>
      </c>
      <c r="P6" s="10" t="s">
        <v>811</v>
      </c>
      <c r="Q6" s="10" t="s">
        <v>811</v>
      </c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38">
        <v>744900</v>
      </c>
      <c r="Y6" s="12">
        <v>0</v>
      </c>
    </row>
    <row r="7" spans="1:26" s="4" customFormat="1" x14ac:dyDescent="0.25">
      <c r="A7" s="152" t="s">
        <v>812</v>
      </c>
      <c r="B7" s="153"/>
      <c r="C7" s="153"/>
      <c r="D7" s="153"/>
      <c r="E7" s="153"/>
      <c r="F7" s="153"/>
      <c r="G7" s="153"/>
      <c r="H7" s="154"/>
      <c r="I7" s="77">
        <f t="shared" ref="I7:W7" si="1">COUNTIF(I5:I6,"x")</f>
        <v>2</v>
      </c>
      <c r="J7" s="77">
        <f t="shared" si="1"/>
        <v>2</v>
      </c>
      <c r="K7" s="77">
        <f t="shared" si="1"/>
        <v>2</v>
      </c>
      <c r="L7" s="77">
        <f t="shared" si="1"/>
        <v>1</v>
      </c>
      <c r="M7" s="77">
        <f t="shared" si="1"/>
        <v>2</v>
      </c>
      <c r="N7" s="77">
        <f t="shared" si="1"/>
        <v>2</v>
      </c>
      <c r="O7" s="77">
        <f t="shared" si="1"/>
        <v>2</v>
      </c>
      <c r="P7" s="77">
        <f t="shared" si="1"/>
        <v>2</v>
      </c>
      <c r="Q7" s="77">
        <f t="shared" si="1"/>
        <v>2</v>
      </c>
      <c r="R7" s="77">
        <f t="shared" si="1"/>
        <v>2</v>
      </c>
      <c r="S7" s="77">
        <f t="shared" si="1"/>
        <v>2</v>
      </c>
      <c r="T7" s="77">
        <f t="shared" si="1"/>
        <v>2</v>
      </c>
      <c r="U7" s="77">
        <f t="shared" si="1"/>
        <v>2</v>
      </c>
      <c r="V7" s="77">
        <f t="shared" si="1"/>
        <v>2</v>
      </c>
      <c r="W7" s="77">
        <f t="shared" si="1"/>
        <v>2</v>
      </c>
      <c r="X7" s="58">
        <v>0</v>
      </c>
      <c r="Y7" s="59"/>
      <c r="Z7" s="3"/>
    </row>
    <row r="8" spans="1:26" s="4" customFormat="1" x14ac:dyDescent="0.25">
      <c r="A8" s="152" t="s">
        <v>813</v>
      </c>
      <c r="B8" s="153"/>
      <c r="C8" s="153"/>
      <c r="D8" s="153"/>
      <c r="E8" s="153"/>
      <c r="F8" s="153"/>
      <c r="G8" s="153"/>
      <c r="H8" s="154"/>
      <c r="I8" s="47">
        <v>66500</v>
      </c>
      <c r="J8" s="47">
        <v>0</v>
      </c>
      <c r="K8" s="47"/>
      <c r="L8" s="47">
        <v>105000</v>
      </c>
      <c r="M8" s="47">
        <v>54500</v>
      </c>
      <c r="N8" s="47">
        <v>44800</v>
      </c>
      <c r="O8" s="47">
        <v>16000</v>
      </c>
      <c r="P8" s="47">
        <v>52600</v>
      </c>
      <c r="Q8" s="47">
        <v>49000</v>
      </c>
      <c r="R8" s="47">
        <v>60000</v>
      </c>
      <c r="S8" s="47">
        <v>35000</v>
      </c>
      <c r="T8" s="47">
        <v>66500</v>
      </c>
      <c r="U8" s="47">
        <v>80000</v>
      </c>
      <c r="V8" s="47">
        <v>80000</v>
      </c>
      <c r="W8" s="47">
        <v>35000</v>
      </c>
      <c r="X8" s="58">
        <v>0</v>
      </c>
      <c r="Y8" s="59"/>
      <c r="Z8" s="3"/>
    </row>
    <row r="9" spans="1:26" s="4" customFormat="1" x14ac:dyDescent="0.25">
      <c r="A9" s="155" t="s">
        <v>814</v>
      </c>
      <c r="B9" s="156"/>
      <c r="C9" s="156"/>
      <c r="D9" s="156"/>
      <c r="E9" s="156"/>
      <c r="F9" s="156"/>
      <c r="G9" s="156"/>
      <c r="H9" s="157"/>
      <c r="I9" s="79">
        <f t="shared" ref="I9:W9" si="2">I8*I7</f>
        <v>133000</v>
      </c>
      <c r="J9" s="79">
        <f t="shared" si="2"/>
        <v>0</v>
      </c>
      <c r="K9" s="79">
        <f t="shared" si="2"/>
        <v>0</v>
      </c>
      <c r="L9" s="79">
        <f t="shared" si="2"/>
        <v>105000</v>
      </c>
      <c r="M9" s="79">
        <f t="shared" si="2"/>
        <v>109000</v>
      </c>
      <c r="N9" s="79">
        <f t="shared" si="2"/>
        <v>89600</v>
      </c>
      <c r="O9" s="79">
        <f t="shared" si="2"/>
        <v>32000</v>
      </c>
      <c r="P9" s="79">
        <f t="shared" si="2"/>
        <v>105200</v>
      </c>
      <c r="Q9" s="79">
        <f t="shared" si="2"/>
        <v>98000</v>
      </c>
      <c r="R9" s="79">
        <f t="shared" si="2"/>
        <v>120000</v>
      </c>
      <c r="S9" s="79">
        <f t="shared" si="2"/>
        <v>70000</v>
      </c>
      <c r="T9" s="79">
        <f t="shared" si="2"/>
        <v>133000</v>
      </c>
      <c r="U9" s="79">
        <f t="shared" si="2"/>
        <v>160000</v>
      </c>
      <c r="V9" s="79">
        <f t="shared" si="2"/>
        <v>160000</v>
      </c>
      <c r="W9" s="79">
        <f t="shared" si="2"/>
        <v>70000</v>
      </c>
      <c r="X9" s="61">
        <f>SUM(I9:W9)</f>
        <v>1384800</v>
      </c>
      <c r="Y9" s="62"/>
    </row>
  </sheetData>
  <autoFilter ref="A4:Z9" xr:uid="{7E34F645-3A7D-402F-9D19-F3967AACD039}"/>
  <mergeCells count="13">
    <mergeCell ref="A7:H7"/>
    <mergeCell ref="A8:H8"/>
    <mergeCell ref="A9:H9"/>
    <mergeCell ref="A1:X1"/>
    <mergeCell ref="A3:A4"/>
    <mergeCell ref="B3:B4"/>
    <mergeCell ref="C3:C4"/>
    <mergeCell ref="D3:D4"/>
    <mergeCell ref="E3:E4"/>
    <mergeCell ref="F3:F4"/>
    <mergeCell ref="G3:G4"/>
    <mergeCell ref="H3:H4"/>
    <mergeCell ref="I3:Y3"/>
  </mergeCells>
  <conditionalFormatting sqref="B3">
    <cfRule type="duplicateValues" dxfId="21" priority="1"/>
  </conditionalFormatting>
  <conditionalFormatting sqref="B10:B1048576 B5:B6 B3">
    <cfRule type="duplicateValues" dxfId="20" priority="2"/>
  </conditionalFormatting>
  <conditionalFormatting sqref="B10:B479">
    <cfRule type="duplicateValues" dxfId="19" priority="3"/>
  </conditionalFormatting>
  <conditionalFormatting sqref="F5:F6">
    <cfRule type="uniqueValues" dxfId="18" priority="276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1463-A896-4E64-BBAC-6242E203F7C8}">
  <sheetPr filterMode="1"/>
  <dimension ref="A1:AO435"/>
  <sheetViews>
    <sheetView workbookViewId="0">
      <pane xSplit="7" ySplit="6" topLeftCell="AL7" activePane="bottomRight" state="frozen"/>
      <selection pane="topRight" activeCell="H1" sqref="H1"/>
      <selection pane="bottomLeft" activeCell="A6" sqref="A6"/>
      <selection pane="bottomRight" activeCell="AP4" sqref="AP4"/>
    </sheetView>
  </sheetViews>
  <sheetFormatPr defaultRowHeight="15" x14ac:dyDescent="0.25"/>
  <cols>
    <col min="1" max="1" width="5.7109375" style="2" customWidth="1"/>
    <col min="2" max="2" width="11.140625" style="25" customWidth="1"/>
    <col min="3" max="3" width="24.7109375" style="1" customWidth="1"/>
    <col min="4" max="4" width="6.7109375" style="2" customWidth="1"/>
    <col min="5" max="5" width="6.140625" style="2" customWidth="1"/>
    <col min="6" max="6" width="9.7109375" style="1" customWidth="1"/>
    <col min="7" max="7" width="32.28515625" style="5" customWidth="1"/>
    <col min="8" max="8" width="44.140625" style="5" bestFit="1" customWidth="1"/>
    <col min="9" max="9" width="12" style="2" customWidth="1"/>
    <col min="10" max="11" width="7" style="2" customWidth="1"/>
    <col min="12" max="15" width="12" style="2" bestFit="1" customWidth="1"/>
    <col min="16" max="16" width="11.28515625" style="2" customWidth="1"/>
    <col min="17" max="17" width="13" style="2" bestFit="1" customWidth="1"/>
    <col min="18" max="18" width="11.140625" style="2" bestFit="1" customWidth="1"/>
    <col min="19" max="19" width="12" style="2" bestFit="1" customWidth="1"/>
    <col min="20" max="20" width="13" style="2" bestFit="1" customWidth="1"/>
    <col min="21" max="21" width="12" style="2" bestFit="1" customWidth="1"/>
    <col min="22" max="24" width="13" style="2" bestFit="1" customWidth="1"/>
    <col min="25" max="26" width="12" style="2" bestFit="1" customWidth="1"/>
    <col min="27" max="27" width="11" style="2" bestFit="1" customWidth="1"/>
    <col min="28" max="28" width="8.85546875" style="2" bestFit="1" customWidth="1"/>
    <col min="29" max="30" width="11" style="2" bestFit="1" customWidth="1"/>
    <col min="31" max="31" width="7.140625" style="2" bestFit="1" customWidth="1"/>
    <col min="32" max="32" width="11" style="2" bestFit="1" customWidth="1"/>
    <col min="33" max="33" width="9.28515625" style="2" customWidth="1"/>
    <col min="34" max="38" width="11" style="2" bestFit="1" customWidth="1"/>
    <col min="39" max="39" width="14.28515625" style="23" bestFit="1" customWidth="1"/>
    <col min="40" max="40" width="14.28515625" style="5" customWidth="1"/>
    <col min="41" max="41" width="17.28515625" style="1" bestFit="1" customWidth="1"/>
    <col min="42" max="16384" width="9.140625" style="1"/>
  </cols>
  <sheetData>
    <row r="1" spans="1:40" s="37" customFormat="1" ht="41.25" customHeight="1" x14ac:dyDescent="0.3">
      <c r="A1" s="147" t="s">
        <v>836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36"/>
    </row>
    <row r="2" spans="1:40" s="37" customFormat="1" ht="19.5" x14ac:dyDescent="0.3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8" t="s">
        <v>900</v>
      </c>
      <c r="AM2" s="90"/>
      <c r="AN2" s="36"/>
    </row>
    <row r="3" spans="1:40" ht="17.25" customHeight="1" x14ac:dyDescent="0.25">
      <c r="A3" s="158" t="s">
        <v>0</v>
      </c>
      <c r="B3" s="159" t="s">
        <v>780</v>
      </c>
      <c r="C3" s="158" t="s">
        <v>1</v>
      </c>
      <c r="D3" s="158" t="s">
        <v>781</v>
      </c>
      <c r="E3" s="158" t="s">
        <v>2</v>
      </c>
      <c r="F3" s="160" t="s">
        <v>785</v>
      </c>
      <c r="G3" s="158" t="s">
        <v>896</v>
      </c>
      <c r="H3" s="158" t="s">
        <v>897</v>
      </c>
      <c r="I3" s="161" t="s">
        <v>786</v>
      </c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  <c r="AN3" s="161"/>
    </row>
    <row r="4" spans="1:40" s="6" customFormat="1" ht="71.25" customHeight="1" x14ac:dyDescent="0.25">
      <c r="A4" s="158"/>
      <c r="B4" s="159"/>
      <c r="C4" s="158"/>
      <c r="D4" s="158"/>
      <c r="E4" s="158"/>
      <c r="F4" s="160"/>
      <c r="G4" s="158"/>
      <c r="H4" s="158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794</v>
      </c>
      <c r="Q4" s="44" t="s">
        <v>795</v>
      </c>
      <c r="R4" s="44" t="s">
        <v>796</v>
      </c>
      <c r="S4" s="44" t="s">
        <v>797</v>
      </c>
      <c r="T4" s="44" t="s">
        <v>798</v>
      </c>
      <c r="U4" s="44" t="s">
        <v>799</v>
      </c>
      <c r="V4" s="44" t="s">
        <v>800</v>
      </c>
      <c r="W4" s="44" t="s">
        <v>815</v>
      </c>
      <c r="X4" s="44" t="s">
        <v>801</v>
      </c>
      <c r="Y4" s="44" t="s">
        <v>802</v>
      </c>
      <c r="Z4" s="44" t="s">
        <v>803</v>
      </c>
      <c r="AA4" s="44" t="s">
        <v>804</v>
      </c>
      <c r="AB4" s="44" t="s">
        <v>816</v>
      </c>
      <c r="AC4" s="44" t="s">
        <v>822</v>
      </c>
      <c r="AD4" s="44" t="s">
        <v>823</v>
      </c>
      <c r="AE4" s="44" t="s">
        <v>824</v>
      </c>
      <c r="AF4" s="44" t="s">
        <v>826</v>
      </c>
      <c r="AG4" s="44" t="s">
        <v>827</v>
      </c>
      <c r="AH4" s="44" t="s">
        <v>831</v>
      </c>
      <c r="AI4" s="44" t="s">
        <v>832</v>
      </c>
      <c r="AJ4" s="44" t="s">
        <v>833</v>
      </c>
      <c r="AK4" s="44" t="s">
        <v>834</v>
      </c>
      <c r="AL4" s="44" t="s">
        <v>830</v>
      </c>
      <c r="AM4" s="45" t="s">
        <v>810</v>
      </c>
      <c r="AN4" s="44" t="s">
        <v>782</v>
      </c>
    </row>
    <row r="5" spans="1:40" s="3" customFormat="1" ht="18" hidden="1" customHeight="1" x14ac:dyDescent="0.25">
      <c r="A5" s="67">
        <v>1</v>
      </c>
      <c r="B5" s="68">
        <v>1412145</v>
      </c>
      <c r="C5" s="69" t="s">
        <v>326</v>
      </c>
      <c r="D5" s="70">
        <v>1993</v>
      </c>
      <c r="E5" s="70" t="s">
        <v>3</v>
      </c>
      <c r="F5" s="100" t="s">
        <v>8</v>
      </c>
      <c r="G5" s="71" t="s">
        <v>858</v>
      </c>
      <c r="H5" s="71" t="s">
        <v>875</v>
      </c>
      <c r="I5" s="70" t="s">
        <v>811</v>
      </c>
      <c r="J5" s="70"/>
      <c r="K5" s="70"/>
      <c r="L5" s="70"/>
      <c r="M5" s="70"/>
      <c r="N5" s="70" t="s">
        <v>811</v>
      </c>
      <c r="O5" s="70" t="s">
        <v>811</v>
      </c>
      <c r="P5" s="70" t="s">
        <v>811</v>
      </c>
      <c r="Q5" s="70"/>
      <c r="R5" s="70"/>
      <c r="S5" s="70" t="s">
        <v>811</v>
      </c>
      <c r="T5" s="70" t="s">
        <v>811</v>
      </c>
      <c r="U5" s="70" t="s">
        <v>811</v>
      </c>
      <c r="V5" s="70" t="s">
        <v>811</v>
      </c>
      <c r="W5" s="70" t="s">
        <v>811</v>
      </c>
      <c r="X5" s="70" t="s">
        <v>811</v>
      </c>
      <c r="Y5" s="70" t="s">
        <v>811</v>
      </c>
      <c r="Z5" s="70" t="s">
        <v>811</v>
      </c>
      <c r="AA5" s="70" t="s">
        <v>811</v>
      </c>
      <c r="AB5" s="70" t="s">
        <v>811</v>
      </c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99">
        <v>869300</v>
      </c>
      <c r="AN5" s="73">
        <v>0</v>
      </c>
    </row>
    <row r="6" spans="1:40" s="3" customFormat="1" ht="18" hidden="1" customHeight="1" x14ac:dyDescent="0.25">
      <c r="A6" s="8">
        <f t="shared" ref="A6:A69" si="0">A5+1</f>
        <v>2</v>
      </c>
      <c r="B6" s="24">
        <v>24031459</v>
      </c>
      <c r="C6" s="9" t="s">
        <v>327</v>
      </c>
      <c r="D6" s="10">
        <v>1991</v>
      </c>
      <c r="E6" s="10" t="s">
        <v>3</v>
      </c>
      <c r="F6" s="14" t="s">
        <v>7</v>
      </c>
      <c r="G6" s="11" t="s">
        <v>858</v>
      </c>
      <c r="H6" s="11" t="s">
        <v>875</v>
      </c>
      <c r="I6" s="10" t="s">
        <v>811</v>
      </c>
      <c r="J6" s="10"/>
      <c r="K6" s="10"/>
      <c r="L6" s="10"/>
      <c r="M6" s="10"/>
      <c r="N6" s="10" t="s">
        <v>811</v>
      </c>
      <c r="O6" s="10" t="s">
        <v>811</v>
      </c>
      <c r="P6" s="10"/>
      <c r="Q6" s="10" t="s">
        <v>811</v>
      </c>
      <c r="R6" s="10"/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10" t="s">
        <v>811</v>
      </c>
      <c r="Y6" s="10" t="s">
        <v>811</v>
      </c>
      <c r="Z6" s="10"/>
      <c r="AA6" s="10"/>
      <c r="AB6" s="10" t="s">
        <v>811</v>
      </c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21">
        <v>585400</v>
      </c>
      <c r="AN6" s="12">
        <v>0</v>
      </c>
    </row>
    <row r="7" spans="1:40" s="3" customFormat="1" ht="18" hidden="1" customHeight="1" x14ac:dyDescent="0.25">
      <c r="A7" s="8">
        <f t="shared" si="0"/>
        <v>3</v>
      </c>
      <c r="B7" s="24">
        <v>2303200</v>
      </c>
      <c r="C7" s="9" t="s">
        <v>328</v>
      </c>
      <c r="D7" s="10">
        <v>1993</v>
      </c>
      <c r="E7" s="10" t="s">
        <v>3</v>
      </c>
      <c r="F7" s="14" t="s">
        <v>7</v>
      </c>
      <c r="G7" s="11" t="s">
        <v>858</v>
      </c>
      <c r="H7" s="11" t="s">
        <v>875</v>
      </c>
      <c r="I7" s="10" t="s">
        <v>811</v>
      </c>
      <c r="J7" s="10"/>
      <c r="K7" s="10"/>
      <c r="L7" s="10"/>
      <c r="M7" s="10"/>
      <c r="N7" s="10" t="s">
        <v>811</v>
      </c>
      <c r="O7" s="10" t="s">
        <v>811</v>
      </c>
      <c r="P7" s="10"/>
      <c r="Q7" s="10" t="s">
        <v>811</v>
      </c>
      <c r="R7" s="10"/>
      <c r="S7" s="10" t="s">
        <v>811</v>
      </c>
      <c r="T7" s="10" t="s">
        <v>811</v>
      </c>
      <c r="U7" s="10" t="s">
        <v>811</v>
      </c>
      <c r="V7" s="10" t="s">
        <v>811</v>
      </c>
      <c r="W7" s="10" t="s">
        <v>811</v>
      </c>
      <c r="X7" s="10" t="s">
        <v>811</v>
      </c>
      <c r="Y7" s="10" t="s">
        <v>811</v>
      </c>
      <c r="Z7" s="10"/>
      <c r="AA7" s="10"/>
      <c r="AB7" s="10" t="s">
        <v>811</v>
      </c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21">
        <v>585400</v>
      </c>
      <c r="AN7" s="12">
        <v>0</v>
      </c>
    </row>
    <row r="8" spans="1:40" s="3" customFormat="1" ht="18" hidden="1" customHeight="1" x14ac:dyDescent="0.25">
      <c r="A8" s="8">
        <f t="shared" si="0"/>
        <v>4</v>
      </c>
      <c r="B8" s="24">
        <v>23122393</v>
      </c>
      <c r="C8" s="9" t="s">
        <v>329</v>
      </c>
      <c r="D8" s="10">
        <v>2001</v>
      </c>
      <c r="E8" s="10" t="s">
        <v>3</v>
      </c>
      <c r="F8" s="14" t="s">
        <v>7</v>
      </c>
      <c r="G8" s="11" t="s">
        <v>858</v>
      </c>
      <c r="H8" s="11" t="s">
        <v>875</v>
      </c>
      <c r="I8" s="10" t="s">
        <v>811</v>
      </c>
      <c r="J8" s="10"/>
      <c r="K8" s="10"/>
      <c r="L8" s="10"/>
      <c r="M8" s="10"/>
      <c r="N8" s="10" t="s">
        <v>811</v>
      </c>
      <c r="O8" s="10" t="s">
        <v>811</v>
      </c>
      <c r="P8" s="10"/>
      <c r="Q8" s="10" t="s">
        <v>811</v>
      </c>
      <c r="R8" s="10"/>
      <c r="S8" s="10" t="s">
        <v>811</v>
      </c>
      <c r="T8" s="10" t="s">
        <v>811</v>
      </c>
      <c r="U8" s="10" t="s">
        <v>811</v>
      </c>
      <c r="V8" s="10" t="s">
        <v>811</v>
      </c>
      <c r="W8" s="10" t="s">
        <v>811</v>
      </c>
      <c r="X8" s="10" t="s">
        <v>811</v>
      </c>
      <c r="Y8" s="10" t="s">
        <v>811</v>
      </c>
      <c r="Z8" s="10"/>
      <c r="AA8" s="10"/>
      <c r="AB8" s="10" t="s">
        <v>811</v>
      </c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21">
        <v>585400</v>
      </c>
      <c r="AN8" s="12">
        <v>0</v>
      </c>
    </row>
    <row r="9" spans="1:40" s="3" customFormat="1" ht="18" hidden="1" customHeight="1" x14ac:dyDescent="0.25">
      <c r="A9" s="8">
        <f t="shared" si="0"/>
        <v>5</v>
      </c>
      <c r="B9" s="24">
        <v>2007008</v>
      </c>
      <c r="C9" s="9" t="s">
        <v>330</v>
      </c>
      <c r="D9" s="10">
        <v>1995</v>
      </c>
      <c r="E9" s="10" t="s">
        <v>5</v>
      </c>
      <c r="F9" s="14" t="s">
        <v>7</v>
      </c>
      <c r="G9" s="11" t="s">
        <v>858</v>
      </c>
      <c r="H9" s="11" t="s">
        <v>875</v>
      </c>
      <c r="I9" s="10" t="s">
        <v>811</v>
      </c>
      <c r="J9" s="10" t="s">
        <v>811</v>
      </c>
      <c r="K9" s="10" t="s">
        <v>811</v>
      </c>
      <c r="L9" s="10"/>
      <c r="M9" s="10" t="s">
        <v>811</v>
      </c>
      <c r="N9" s="10" t="s">
        <v>811</v>
      </c>
      <c r="O9" s="10" t="s">
        <v>811</v>
      </c>
      <c r="P9" s="10"/>
      <c r="Q9" s="10" t="s">
        <v>811</v>
      </c>
      <c r="R9" s="10"/>
      <c r="S9" s="10" t="s">
        <v>811</v>
      </c>
      <c r="T9" s="10" t="s">
        <v>811</v>
      </c>
      <c r="U9" s="10" t="s">
        <v>811</v>
      </c>
      <c r="V9" s="10" t="s">
        <v>811</v>
      </c>
      <c r="W9" s="10" t="s">
        <v>811</v>
      </c>
      <c r="X9" s="10" t="s">
        <v>811</v>
      </c>
      <c r="Y9" s="10" t="s">
        <v>811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21">
        <v>639900</v>
      </c>
      <c r="AN9" s="12">
        <v>0</v>
      </c>
    </row>
    <row r="10" spans="1:40" s="3" customFormat="1" ht="18" hidden="1" customHeight="1" x14ac:dyDescent="0.25">
      <c r="A10" s="8">
        <f t="shared" si="0"/>
        <v>6</v>
      </c>
      <c r="B10" s="24">
        <v>2406739</v>
      </c>
      <c r="C10" s="9" t="s">
        <v>331</v>
      </c>
      <c r="D10" s="10">
        <v>2001</v>
      </c>
      <c r="E10" s="10" t="s">
        <v>5</v>
      </c>
      <c r="F10" s="14" t="s">
        <v>7</v>
      </c>
      <c r="G10" s="11" t="s">
        <v>858</v>
      </c>
      <c r="H10" s="11" t="s">
        <v>875</v>
      </c>
      <c r="I10" s="10" t="s">
        <v>811</v>
      </c>
      <c r="J10" s="10" t="s">
        <v>811</v>
      </c>
      <c r="K10" s="10" t="s">
        <v>811</v>
      </c>
      <c r="L10" s="10"/>
      <c r="M10" s="10" t="s">
        <v>811</v>
      </c>
      <c r="N10" s="10" t="s">
        <v>811</v>
      </c>
      <c r="O10" s="10" t="s">
        <v>811</v>
      </c>
      <c r="P10" s="10"/>
      <c r="Q10" s="10" t="s">
        <v>811</v>
      </c>
      <c r="R10" s="10"/>
      <c r="S10" s="10" t="s">
        <v>811</v>
      </c>
      <c r="T10" s="10" t="s">
        <v>811</v>
      </c>
      <c r="U10" s="10" t="s">
        <v>811</v>
      </c>
      <c r="V10" s="10" t="s">
        <v>811</v>
      </c>
      <c r="W10" s="10" t="s">
        <v>811</v>
      </c>
      <c r="X10" s="10" t="s">
        <v>811</v>
      </c>
      <c r="Y10" s="10" t="s">
        <v>811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21">
        <v>639900</v>
      </c>
      <c r="AN10" s="12">
        <v>0</v>
      </c>
    </row>
    <row r="11" spans="1:40" s="3" customFormat="1" ht="18" hidden="1" customHeight="1" x14ac:dyDescent="0.25">
      <c r="A11" s="8">
        <f t="shared" si="0"/>
        <v>7</v>
      </c>
      <c r="B11" s="24">
        <v>24031462</v>
      </c>
      <c r="C11" s="9" t="s">
        <v>332</v>
      </c>
      <c r="D11" s="10">
        <v>2001</v>
      </c>
      <c r="E11" s="10" t="s">
        <v>3</v>
      </c>
      <c r="F11" s="14" t="s">
        <v>7</v>
      </c>
      <c r="G11" s="11" t="s">
        <v>858</v>
      </c>
      <c r="H11" s="11" t="s">
        <v>875</v>
      </c>
      <c r="I11" s="10" t="s">
        <v>811</v>
      </c>
      <c r="J11" s="10"/>
      <c r="K11" s="10"/>
      <c r="L11" s="10"/>
      <c r="M11" s="10"/>
      <c r="N11" s="10" t="s">
        <v>811</v>
      </c>
      <c r="O11" s="10" t="s">
        <v>811</v>
      </c>
      <c r="P11" s="10"/>
      <c r="Q11" s="10" t="s">
        <v>811</v>
      </c>
      <c r="R11" s="10"/>
      <c r="S11" s="10" t="s">
        <v>811</v>
      </c>
      <c r="T11" s="10" t="s">
        <v>811</v>
      </c>
      <c r="U11" s="10" t="s">
        <v>811</v>
      </c>
      <c r="V11" s="10" t="s">
        <v>811</v>
      </c>
      <c r="W11" s="10" t="s">
        <v>811</v>
      </c>
      <c r="X11" s="10" t="s">
        <v>811</v>
      </c>
      <c r="Y11" s="10" t="s">
        <v>811</v>
      </c>
      <c r="Z11" s="10"/>
      <c r="AA11" s="10"/>
      <c r="AB11" s="10" t="s">
        <v>811</v>
      </c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21">
        <v>585400</v>
      </c>
      <c r="AN11" s="12">
        <v>0</v>
      </c>
    </row>
    <row r="12" spans="1:40" s="3" customFormat="1" ht="18" hidden="1" customHeight="1" x14ac:dyDescent="0.25">
      <c r="A12" s="8">
        <f t="shared" si="0"/>
        <v>8</v>
      </c>
      <c r="B12" s="24">
        <v>1908123</v>
      </c>
      <c r="C12" s="9" t="s">
        <v>333</v>
      </c>
      <c r="D12" s="10">
        <v>1997</v>
      </c>
      <c r="E12" s="10" t="s">
        <v>5</v>
      </c>
      <c r="F12" s="14" t="s">
        <v>7</v>
      </c>
      <c r="G12" s="11" t="s">
        <v>858</v>
      </c>
      <c r="H12" s="11" t="s">
        <v>875</v>
      </c>
      <c r="I12" s="10" t="s">
        <v>811</v>
      </c>
      <c r="J12" s="10" t="s">
        <v>811</v>
      </c>
      <c r="K12" s="10" t="s">
        <v>811</v>
      </c>
      <c r="L12" s="10"/>
      <c r="M12" s="10" t="s">
        <v>811</v>
      </c>
      <c r="N12" s="10" t="s">
        <v>811</v>
      </c>
      <c r="O12" s="10" t="s">
        <v>811</v>
      </c>
      <c r="P12" s="10"/>
      <c r="Q12" s="10" t="s">
        <v>811</v>
      </c>
      <c r="R12" s="10"/>
      <c r="S12" s="10" t="s">
        <v>811</v>
      </c>
      <c r="T12" s="10" t="s">
        <v>811</v>
      </c>
      <c r="U12" s="10" t="s">
        <v>811</v>
      </c>
      <c r="V12" s="10"/>
      <c r="W12" s="10" t="s">
        <v>811</v>
      </c>
      <c r="X12" s="10" t="s">
        <v>811</v>
      </c>
      <c r="Y12" s="10" t="s">
        <v>811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1">
        <v>573400</v>
      </c>
      <c r="AN12" s="15" t="s">
        <v>776</v>
      </c>
    </row>
    <row r="13" spans="1:40" s="3" customFormat="1" ht="18" hidden="1" customHeight="1" x14ac:dyDescent="0.25">
      <c r="A13" s="8">
        <f t="shared" si="0"/>
        <v>9</v>
      </c>
      <c r="B13" s="24">
        <v>2204930</v>
      </c>
      <c r="C13" s="9" t="s">
        <v>334</v>
      </c>
      <c r="D13" s="10">
        <v>2000</v>
      </c>
      <c r="E13" s="10" t="s">
        <v>5</v>
      </c>
      <c r="F13" s="14" t="s">
        <v>7</v>
      </c>
      <c r="G13" s="11" t="s">
        <v>858</v>
      </c>
      <c r="H13" s="11" t="s">
        <v>875</v>
      </c>
      <c r="I13" s="10" t="s">
        <v>811</v>
      </c>
      <c r="J13" s="10" t="s">
        <v>811</v>
      </c>
      <c r="K13" s="10" t="s">
        <v>811</v>
      </c>
      <c r="L13" s="10"/>
      <c r="M13" s="10" t="s">
        <v>811</v>
      </c>
      <c r="N13" s="10" t="s">
        <v>811</v>
      </c>
      <c r="O13" s="10" t="s">
        <v>811</v>
      </c>
      <c r="P13" s="10"/>
      <c r="Q13" s="10" t="s">
        <v>811</v>
      </c>
      <c r="R13" s="10"/>
      <c r="S13" s="10" t="s">
        <v>811</v>
      </c>
      <c r="T13" s="10" t="s">
        <v>811</v>
      </c>
      <c r="U13" s="10" t="s">
        <v>811</v>
      </c>
      <c r="V13" s="10" t="s">
        <v>811</v>
      </c>
      <c r="W13" s="10" t="s">
        <v>811</v>
      </c>
      <c r="X13" s="10" t="s">
        <v>811</v>
      </c>
      <c r="Y13" s="10" t="s">
        <v>811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1">
        <v>639900</v>
      </c>
      <c r="AN13" s="12">
        <v>0</v>
      </c>
    </row>
    <row r="14" spans="1:40" s="3" customFormat="1" ht="18" hidden="1" customHeight="1" x14ac:dyDescent="0.25">
      <c r="A14" s="8">
        <f t="shared" si="0"/>
        <v>10</v>
      </c>
      <c r="B14" s="24">
        <v>1008048</v>
      </c>
      <c r="C14" s="9" t="s">
        <v>335</v>
      </c>
      <c r="D14" s="10">
        <v>1985</v>
      </c>
      <c r="E14" s="10" t="s">
        <v>3</v>
      </c>
      <c r="F14" s="14" t="s">
        <v>8</v>
      </c>
      <c r="G14" s="11" t="s">
        <v>858</v>
      </c>
      <c r="H14" s="11" t="s">
        <v>875</v>
      </c>
      <c r="I14" s="10" t="s">
        <v>811</v>
      </c>
      <c r="J14" s="10"/>
      <c r="K14" s="10"/>
      <c r="L14" s="10"/>
      <c r="M14" s="10"/>
      <c r="N14" s="10" t="s">
        <v>811</v>
      </c>
      <c r="O14" s="10" t="s">
        <v>811</v>
      </c>
      <c r="P14" s="10" t="s">
        <v>811</v>
      </c>
      <c r="Q14" s="10"/>
      <c r="R14" s="10"/>
      <c r="S14" s="10" t="s">
        <v>811</v>
      </c>
      <c r="T14" s="10" t="s">
        <v>811</v>
      </c>
      <c r="U14" s="10" t="s">
        <v>811</v>
      </c>
      <c r="V14" s="10" t="s">
        <v>811</v>
      </c>
      <c r="W14" s="10" t="s">
        <v>811</v>
      </c>
      <c r="X14" s="10" t="s">
        <v>811</v>
      </c>
      <c r="Y14" s="10" t="s">
        <v>811</v>
      </c>
      <c r="Z14" s="10" t="s">
        <v>811</v>
      </c>
      <c r="AA14" s="10" t="s">
        <v>811</v>
      </c>
      <c r="AB14" s="10" t="s">
        <v>811</v>
      </c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21">
        <v>869300</v>
      </c>
      <c r="AN14" s="12">
        <v>0</v>
      </c>
    </row>
    <row r="15" spans="1:40" s="3" customFormat="1" ht="18" hidden="1" customHeight="1" x14ac:dyDescent="0.25">
      <c r="A15" s="8">
        <f t="shared" si="0"/>
        <v>11</v>
      </c>
      <c r="B15" s="24">
        <v>2307224</v>
      </c>
      <c r="C15" s="9" t="s">
        <v>336</v>
      </c>
      <c r="D15" s="10">
        <v>2001</v>
      </c>
      <c r="E15" s="10" t="s">
        <v>3</v>
      </c>
      <c r="F15" s="14" t="s">
        <v>7</v>
      </c>
      <c r="G15" s="11" t="s">
        <v>876</v>
      </c>
      <c r="H15" s="11" t="s">
        <v>875</v>
      </c>
      <c r="I15" s="10" t="s">
        <v>811</v>
      </c>
      <c r="J15" s="10"/>
      <c r="K15" s="10"/>
      <c r="L15" s="10"/>
      <c r="M15" s="10"/>
      <c r="N15" s="10" t="s">
        <v>811</v>
      </c>
      <c r="O15" s="10" t="s">
        <v>811</v>
      </c>
      <c r="P15" s="10"/>
      <c r="Q15" s="10" t="s">
        <v>811</v>
      </c>
      <c r="R15" s="10"/>
      <c r="S15" s="10" t="s">
        <v>811</v>
      </c>
      <c r="T15" s="10" t="s">
        <v>811</v>
      </c>
      <c r="U15" s="10" t="s">
        <v>811</v>
      </c>
      <c r="V15" s="10" t="s">
        <v>811</v>
      </c>
      <c r="W15" s="10" t="s">
        <v>811</v>
      </c>
      <c r="X15" s="10" t="s">
        <v>811</v>
      </c>
      <c r="Y15" s="10" t="s">
        <v>811</v>
      </c>
      <c r="Z15" s="10"/>
      <c r="AA15" s="10"/>
      <c r="AB15" s="10" t="s">
        <v>811</v>
      </c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21">
        <v>585400</v>
      </c>
      <c r="AN15" s="12">
        <v>0</v>
      </c>
    </row>
    <row r="16" spans="1:40" s="3" customFormat="1" ht="18" hidden="1" customHeight="1" x14ac:dyDescent="0.25">
      <c r="A16" s="8">
        <f t="shared" si="0"/>
        <v>12</v>
      </c>
      <c r="B16" s="24">
        <v>802020</v>
      </c>
      <c r="C16" s="9" t="s">
        <v>337</v>
      </c>
      <c r="D16" s="10">
        <v>1985</v>
      </c>
      <c r="E16" s="10" t="s">
        <v>3</v>
      </c>
      <c r="F16" s="14" t="s">
        <v>8</v>
      </c>
      <c r="G16" s="11" t="s">
        <v>858</v>
      </c>
      <c r="H16" s="11" t="s">
        <v>875</v>
      </c>
      <c r="I16" s="10" t="s">
        <v>811</v>
      </c>
      <c r="J16" s="10"/>
      <c r="K16" s="10"/>
      <c r="L16" s="10"/>
      <c r="M16" s="10"/>
      <c r="N16" s="10" t="s">
        <v>811</v>
      </c>
      <c r="O16" s="10" t="s">
        <v>811</v>
      </c>
      <c r="P16" s="10" t="s">
        <v>811</v>
      </c>
      <c r="Q16" s="10"/>
      <c r="R16" s="10"/>
      <c r="S16" s="10" t="s">
        <v>811</v>
      </c>
      <c r="T16" s="10" t="s">
        <v>811</v>
      </c>
      <c r="U16" s="10" t="s">
        <v>811</v>
      </c>
      <c r="V16" s="10" t="s">
        <v>811</v>
      </c>
      <c r="W16" s="10" t="s">
        <v>811</v>
      </c>
      <c r="X16" s="10" t="s">
        <v>811</v>
      </c>
      <c r="Y16" s="10" t="s">
        <v>811</v>
      </c>
      <c r="Z16" s="10" t="s">
        <v>811</v>
      </c>
      <c r="AA16" s="10" t="s">
        <v>811</v>
      </c>
      <c r="AB16" s="10" t="s">
        <v>811</v>
      </c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1">
        <v>869300</v>
      </c>
      <c r="AN16" s="12">
        <v>0</v>
      </c>
    </row>
    <row r="17" spans="1:40" s="3" customFormat="1" ht="18" hidden="1" customHeight="1" x14ac:dyDescent="0.25">
      <c r="A17" s="8">
        <f t="shared" si="0"/>
        <v>13</v>
      </c>
      <c r="B17" s="24">
        <v>1406220</v>
      </c>
      <c r="C17" s="9" t="s">
        <v>338</v>
      </c>
      <c r="D17" s="10">
        <v>1987</v>
      </c>
      <c r="E17" s="10" t="s">
        <v>3</v>
      </c>
      <c r="F17" s="14" t="s">
        <v>7</v>
      </c>
      <c r="G17" s="11" t="s">
        <v>858</v>
      </c>
      <c r="H17" s="11" t="s">
        <v>875</v>
      </c>
      <c r="I17" s="10" t="s">
        <v>811</v>
      </c>
      <c r="J17" s="10"/>
      <c r="K17" s="10"/>
      <c r="L17" s="10"/>
      <c r="M17" s="10"/>
      <c r="N17" s="10" t="s">
        <v>811</v>
      </c>
      <c r="O17" s="10" t="s">
        <v>811</v>
      </c>
      <c r="P17" s="10"/>
      <c r="Q17" s="10" t="s">
        <v>811</v>
      </c>
      <c r="R17" s="10"/>
      <c r="S17" s="10" t="s">
        <v>811</v>
      </c>
      <c r="T17" s="10" t="s">
        <v>811</v>
      </c>
      <c r="U17" s="10" t="s">
        <v>811</v>
      </c>
      <c r="V17" s="10" t="s">
        <v>811</v>
      </c>
      <c r="W17" s="10" t="s">
        <v>811</v>
      </c>
      <c r="X17" s="10" t="s">
        <v>811</v>
      </c>
      <c r="Y17" s="10" t="s">
        <v>811</v>
      </c>
      <c r="Z17" s="10"/>
      <c r="AA17" s="10"/>
      <c r="AB17" s="10" t="s">
        <v>811</v>
      </c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1">
        <v>585400</v>
      </c>
      <c r="AN17" s="12">
        <v>0</v>
      </c>
    </row>
    <row r="18" spans="1:40" s="3" customFormat="1" ht="18" hidden="1" customHeight="1" x14ac:dyDescent="0.25">
      <c r="A18" s="8">
        <f t="shared" si="0"/>
        <v>14</v>
      </c>
      <c r="B18" s="24">
        <v>2311841</v>
      </c>
      <c r="C18" s="9" t="s">
        <v>339</v>
      </c>
      <c r="D18" s="10">
        <v>2001</v>
      </c>
      <c r="E18" s="10" t="s">
        <v>5</v>
      </c>
      <c r="F18" s="14" t="s">
        <v>7</v>
      </c>
      <c r="G18" s="11" t="s">
        <v>858</v>
      </c>
      <c r="H18" s="11" t="s">
        <v>875</v>
      </c>
      <c r="I18" s="10" t="s">
        <v>811</v>
      </c>
      <c r="J18" s="10" t="s">
        <v>811</v>
      </c>
      <c r="K18" s="10" t="s">
        <v>811</v>
      </c>
      <c r="L18" s="10"/>
      <c r="M18" s="10" t="s">
        <v>811</v>
      </c>
      <c r="N18" s="10" t="s">
        <v>811</v>
      </c>
      <c r="O18" s="10" t="s">
        <v>811</v>
      </c>
      <c r="P18" s="10"/>
      <c r="Q18" s="10" t="s">
        <v>811</v>
      </c>
      <c r="R18" s="10"/>
      <c r="S18" s="10" t="s">
        <v>811</v>
      </c>
      <c r="T18" s="10" t="s">
        <v>811</v>
      </c>
      <c r="U18" s="10" t="s">
        <v>811</v>
      </c>
      <c r="V18" s="10" t="s">
        <v>811</v>
      </c>
      <c r="W18" s="10" t="s">
        <v>811</v>
      </c>
      <c r="X18" s="10" t="s">
        <v>811</v>
      </c>
      <c r="Y18" s="10" t="s">
        <v>811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1">
        <v>639900</v>
      </c>
      <c r="AN18" s="12">
        <v>0</v>
      </c>
    </row>
    <row r="19" spans="1:40" s="3" customFormat="1" ht="18" hidden="1" customHeight="1" x14ac:dyDescent="0.25">
      <c r="A19" s="8">
        <f t="shared" si="0"/>
        <v>15</v>
      </c>
      <c r="B19" s="24">
        <v>1810373</v>
      </c>
      <c r="C19" s="9" t="s">
        <v>340</v>
      </c>
      <c r="D19" s="10">
        <v>1996</v>
      </c>
      <c r="E19" s="10" t="s">
        <v>5</v>
      </c>
      <c r="F19" s="14" t="s">
        <v>7</v>
      </c>
      <c r="G19" s="11" t="s">
        <v>858</v>
      </c>
      <c r="H19" s="11" t="s">
        <v>875</v>
      </c>
      <c r="I19" s="10" t="s">
        <v>811</v>
      </c>
      <c r="J19" s="10" t="s">
        <v>811</v>
      </c>
      <c r="K19" s="10" t="s">
        <v>811</v>
      </c>
      <c r="L19" s="10"/>
      <c r="M19" s="10" t="s">
        <v>811</v>
      </c>
      <c r="N19" s="10" t="s">
        <v>811</v>
      </c>
      <c r="O19" s="10" t="s">
        <v>811</v>
      </c>
      <c r="P19" s="10"/>
      <c r="Q19" s="10" t="s">
        <v>811</v>
      </c>
      <c r="R19" s="10"/>
      <c r="S19" s="10" t="s">
        <v>811</v>
      </c>
      <c r="T19" s="10" t="s">
        <v>811</v>
      </c>
      <c r="U19" s="10" t="s">
        <v>811</v>
      </c>
      <c r="V19" s="10" t="s">
        <v>811</v>
      </c>
      <c r="W19" s="10" t="s">
        <v>811</v>
      </c>
      <c r="X19" s="10" t="s">
        <v>811</v>
      </c>
      <c r="Y19" s="10" t="s">
        <v>811</v>
      </c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1">
        <v>639900</v>
      </c>
      <c r="AN19" s="12">
        <v>0</v>
      </c>
    </row>
    <row r="20" spans="1:40" s="3" customFormat="1" ht="18" hidden="1" customHeight="1" x14ac:dyDescent="0.25">
      <c r="A20" s="8">
        <f t="shared" si="0"/>
        <v>16</v>
      </c>
      <c r="B20" s="24">
        <v>2406746</v>
      </c>
      <c r="C20" s="9" t="s">
        <v>341</v>
      </c>
      <c r="D20" s="10">
        <v>1995</v>
      </c>
      <c r="E20" s="10" t="s">
        <v>5</v>
      </c>
      <c r="F20" s="14" t="s">
        <v>7</v>
      </c>
      <c r="G20" s="11" t="s">
        <v>858</v>
      </c>
      <c r="H20" s="11" t="s">
        <v>875</v>
      </c>
      <c r="I20" s="10" t="s">
        <v>811</v>
      </c>
      <c r="J20" s="10" t="s">
        <v>811</v>
      </c>
      <c r="K20" s="10" t="s">
        <v>811</v>
      </c>
      <c r="L20" s="10"/>
      <c r="M20" s="10" t="s">
        <v>811</v>
      </c>
      <c r="N20" s="10" t="s">
        <v>811</v>
      </c>
      <c r="O20" s="10" t="s">
        <v>811</v>
      </c>
      <c r="P20" s="10"/>
      <c r="Q20" s="10" t="s">
        <v>811</v>
      </c>
      <c r="R20" s="10"/>
      <c r="S20" s="10" t="s">
        <v>811</v>
      </c>
      <c r="T20" s="10" t="s">
        <v>811</v>
      </c>
      <c r="U20" s="10" t="s">
        <v>811</v>
      </c>
      <c r="V20" s="10" t="s">
        <v>811</v>
      </c>
      <c r="W20" s="10" t="s">
        <v>811</v>
      </c>
      <c r="X20" s="10" t="s">
        <v>811</v>
      </c>
      <c r="Y20" s="10" t="s">
        <v>811</v>
      </c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21">
        <v>639900</v>
      </c>
      <c r="AN20" s="15" t="s">
        <v>771</v>
      </c>
    </row>
    <row r="21" spans="1:40" s="3" customFormat="1" ht="18" customHeight="1" x14ac:dyDescent="0.25">
      <c r="A21" s="8">
        <f t="shared" si="0"/>
        <v>17</v>
      </c>
      <c r="B21" s="24">
        <v>609011</v>
      </c>
      <c r="C21" s="9" t="s">
        <v>342</v>
      </c>
      <c r="D21" s="10">
        <v>1980</v>
      </c>
      <c r="E21" s="10" t="s">
        <v>3</v>
      </c>
      <c r="F21" s="14" t="s">
        <v>343</v>
      </c>
      <c r="G21" s="11" t="s">
        <v>858</v>
      </c>
      <c r="H21" s="11" t="s">
        <v>875</v>
      </c>
      <c r="I21" s="10" t="s">
        <v>811</v>
      </c>
      <c r="J21" s="10"/>
      <c r="K21" s="10"/>
      <c r="L21" s="10"/>
      <c r="M21" s="10"/>
      <c r="N21" s="10" t="s">
        <v>811</v>
      </c>
      <c r="O21" s="10" t="s">
        <v>811</v>
      </c>
      <c r="P21" s="10" t="s">
        <v>811</v>
      </c>
      <c r="Q21" s="10"/>
      <c r="R21" s="10"/>
      <c r="S21" s="10" t="s">
        <v>811</v>
      </c>
      <c r="T21" s="10" t="s">
        <v>811</v>
      </c>
      <c r="U21" s="10" t="s">
        <v>811</v>
      </c>
      <c r="V21" s="10" t="s">
        <v>811</v>
      </c>
      <c r="W21" s="10" t="s">
        <v>811</v>
      </c>
      <c r="X21" s="10" t="s">
        <v>811</v>
      </c>
      <c r="Y21" s="10" t="s">
        <v>811</v>
      </c>
      <c r="Z21" s="10" t="s">
        <v>811</v>
      </c>
      <c r="AA21" s="10" t="s">
        <v>811</v>
      </c>
      <c r="AB21" s="10"/>
      <c r="AC21" s="10" t="s">
        <v>811</v>
      </c>
      <c r="AD21" s="10" t="s">
        <v>811</v>
      </c>
      <c r="AE21" s="10" t="s">
        <v>811</v>
      </c>
      <c r="AF21" s="10" t="s">
        <v>811</v>
      </c>
      <c r="AG21" s="10" t="s">
        <v>811</v>
      </c>
      <c r="AH21" s="10" t="s">
        <v>811</v>
      </c>
      <c r="AI21" s="10" t="s">
        <v>811</v>
      </c>
      <c r="AJ21" s="10" t="s">
        <v>811</v>
      </c>
      <c r="AK21" s="10" t="s">
        <v>811</v>
      </c>
      <c r="AL21" s="10" t="s">
        <v>811</v>
      </c>
      <c r="AM21" s="21">
        <v>2512300</v>
      </c>
      <c r="AN21" s="12">
        <v>0</v>
      </c>
    </row>
    <row r="22" spans="1:40" s="3" customFormat="1" ht="18" hidden="1" customHeight="1" x14ac:dyDescent="0.25">
      <c r="A22" s="8">
        <f t="shared" si="0"/>
        <v>18</v>
      </c>
      <c r="B22" s="24">
        <v>24031465</v>
      </c>
      <c r="C22" s="9" t="s">
        <v>150</v>
      </c>
      <c r="D22" s="10">
        <v>2000</v>
      </c>
      <c r="E22" s="10" t="s">
        <v>3</v>
      </c>
      <c r="F22" s="14" t="s">
        <v>7</v>
      </c>
      <c r="G22" s="11" t="s">
        <v>858</v>
      </c>
      <c r="H22" s="11" t="s">
        <v>875</v>
      </c>
      <c r="I22" s="10" t="s">
        <v>811</v>
      </c>
      <c r="J22" s="10"/>
      <c r="K22" s="10"/>
      <c r="L22" s="10"/>
      <c r="M22" s="10"/>
      <c r="N22" s="10" t="s">
        <v>811</v>
      </c>
      <c r="O22" s="10" t="s">
        <v>811</v>
      </c>
      <c r="P22" s="10"/>
      <c r="Q22" s="10" t="s">
        <v>811</v>
      </c>
      <c r="R22" s="10"/>
      <c r="S22" s="10" t="s">
        <v>811</v>
      </c>
      <c r="T22" s="10" t="s">
        <v>811</v>
      </c>
      <c r="U22" s="10" t="s">
        <v>811</v>
      </c>
      <c r="V22" s="10" t="s">
        <v>811</v>
      </c>
      <c r="W22" s="10" t="s">
        <v>811</v>
      </c>
      <c r="X22" s="10" t="s">
        <v>811</v>
      </c>
      <c r="Y22" s="10" t="s">
        <v>811</v>
      </c>
      <c r="Z22" s="10"/>
      <c r="AA22" s="10"/>
      <c r="AB22" s="10" t="s">
        <v>811</v>
      </c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21">
        <v>585400</v>
      </c>
      <c r="AN22" s="12">
        <v>0</v>
      </c>
    </row>
    <row r="23" spans="1:40" s="3" customFormat="1" ht="18" hidden="1" customHeight="1" x14ac:dyDescent="0.25">
      <c r="A23" s="8">
        <f t="shared" si="0"/>
        <v>19</v>
      </c>
      <c r="B23" s="24">
        <v>24031454</v>
      </c>
      <c r="C23" s="9" t="s">
        <v>344</v>
      </c>
      <c r="D23" s="10">
        <v>1990</v>
      </c>
      <c r="E23" s="10" t="s">
        <v>3</v>
      </c>
      <c r="F23" s="14" t="s">
        <v>7</v>
      </c>
      <c r="G23" s="11" t="s">
        <v>858</v>
      </c>
      <c r="H23" s="11" t="s">
        <v>875</v>
      </c>
      <c r="I23" s="10" t="s">
        <v>811</v>
      </c>
      <c r="J23" s="10"/>
      <c r="K23" s="10"/>
      <c r="L23" s="10"/>
      <c r="M23" s="10"/>
      <c r="N23" s="10" t="s">
        <v>811</v>
      </c>
      <c r="O23" s="10" t="s">
        <v>811</v>
      </c>
      <c r="P23" s="10"/>
      <c r="Q23" s="10" t="s">
        <v>811</v>
      </c>
      <c r="R23" s="10"/>
      <c r="S23" s="10" t="s">
        <v>811</v>
      </c>
      <c r="T23" s="10" t="s">
        <v>811</v>
      </c>
      <c r="U23" s="10" t="s">
        <v>811</v>
      </c>
      <c r="V23" s="10" t="s">
        <v>811</v>
      </c>
      <c r="W23" s="10" t="s">
        <v>811</v>
      </c>
      <c r="X23" s="10" t="s">
        <v>811</v>
      </c>
      <c r="Y23" s="10" t="s">
        <v>811</v>
      </c>
      <c r="Z23" s="10"/>
      <c r="AA23" s="10"/>
      <c r="AB23" s="10" t="s">
        <v>811</v>
      </c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21">
        <v>585400</v>
      </c>
      <c r="AN23" s="12">
        <v>0</v>
      </c>
    </row>
    <row r="24" spans="1:40" s="3" customFormat="1" ht="18" hidden="1" customHeight="1" x14ac:dyDescent="0.25">
      <c r="A24" s="8">
        <f t="shared" si="0"/>
        <v>20</v>
      </c>
      <c r="B24" s="24">
        <v>2003249</v>
      </c>
      <c r="C24" s="9" t="s">
        <v>345</v>
      </c>
      <c r="D24" s="10">
        <v>1991</v>
      </c>
      <c r="E24" s="10" t="s">
        <v>3</v>
      </c>
      <c r="F24" s="14" t="s">
        <v>7</v>
      </c>
      <c r="G24" s="11" t="s">
        <v>858</v>
      </c>
      <c r="H24" s="11" t="s">
        <v>875</v>
      </c>
      <c r="I24" s="10" t="s">
        <v>811</v>
      </c>
      <c r="J24" s="10"/>
      <c r="K24" s="10"/>
      <c r="L24" s="10"/>
      <c r="M24" s="10"/>
      <c r="N24" s="10" t="s">
        <v>811</v>
      </c>
      <c r="O24" s="10" t="s">
        <v>811</v>
      </c>
      <c r="P24" s="10"/>
      <c r="Q24" s="10" t="s">
        <v>811</v>
      </c>
      <c r="R24" s="10"/>
      <c r="S24" s="10" t="s">
        <v>811</v>
      </c>
      <c r="T24" s="10" t="s">
        <v>811</v>
      </c>
      <c r="U24" s="10" t="s">
        <v>811</v>
      </c>
      <c r="V24" s="10" t="s">
        <v>811</v>
      </c>
      <c r="W24" s="10" t="s">
        <v>811</v>
      </c>
      <c r="X24" s="10" t="s">
        <v>811</v>
      </c>
      <c r="Y24" s="10" t="s">
        <v>811</v>
      </c>
      <c r="Z24" s="10"/>
      <c r="AA24" s="10"/>
      <c r="AB24" s="10" t="s">
        <v>811</v>
      </c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21">
        <v>585400</v>
      </c>
      <c r="AN24" s="12">
        <v>0</v>
      </c>
    </row>
    <row r="25" spans="1:40" s="3" customFormat="1" ht="18" hidden="1" customHeight="1" x14ac:dyDescent="0.25">
      <c r="A25" s="8">
        <f t="shared" si="0"/>
        <v>21</v>
      </c>
      <c r="B25" s="24">
        <v>1906030</v>
      </c>
      <c r="C25" s="9" t="s">
        <v>346</v>
      </c>
      <c r="D25" s="10">
        <v>1987</v>
      </c>
      <c r="E25" s="10" t="s">
        <v>3</v>
      </c>
      <c r="F25" s="14" t="s">
        <v>8</v>
      </c>
      <c r="G25" s="11" t="s">
        <v>858</v>
      </c>
      <c r="H25" s="11" t="s">
        <v>875</v>
      </c>
      <c r="I25" s="10" t="s">
        <v>811</v>
      </c>
      <c r="J25" s="10"/>
      <c r="K25" s="10"/>
      <c r="L25" s="10"/>
      <c r="M25" s="10"/>
      <c r="N25" s="10" t="s">
        <v>811</v>
      </c>
      <c r="O25" s="10" t="s">
        <v>811</v>
      </c>
      <c r="P25" s="10" t="s">
        <v>811</v>
      </c>
      <c r="Q25" s="10"/>
      <c r="R25" s="10"/>
      <c r="S25" s="10" t="s">
        <v>811</v>
      </c>
      <c r="T25" s="10" t="s">
        <v>811</v>
      </c>
      <c r="U25" s="10" t="s">
        <v>811</v>
      </c>
      <c r="V25" s="10" t="s">
        <v>811</v>
      </c>
      <c r="W25" s="10" t="s">
        <v>811</v>
      </c>
      <c r="X25" s="10" t="s">
        <v>811</v>
      </c>
      <c r="Y25" s="10" t="s">
        <v>811</v>
      </c>
      <c r="Z25" s="10" t="s">
        <v>811</v>
      </c>
      <c r="AA25" s="10" t="s">
        <v>811</v>
      </c>
      <c r="AB25" s="10" t="s">
        <v>811</v>
      </c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21">
        <v>869300</v>
      </c>
      <c r="AN25" s="12">
        <v>0</v>
      </c>
    </row>
    <row r="26" spans="1:40" s="3" customFormat="1" ht="18" hidden="1" customHeight="1" x14ac:dyDescent="0.25">
      <c r="A26" s="8">
        <f t="shared" si="0"/>
        <v>22</v>
      </c>
      <c r="B26" s="24">
        <v>1602092</v>
      </c>
      <c r="C26" s="9" t="s">
        <v>347</v>
      </c>
      <c r="D26" s="10">
        <v>1983</v>
      </c>
      <c r="E26" s="10" t="s">
        <v>3</v>
      </c>
      <c r="F26" s="14" t="s">
        <v>8</v>
      </c>
      <c r="G26" s="11" t="s">
        <v>858</v>
      </c>
      <c r="H26" s="11" t="s">
        <v>875</v>
      </c>
      <c r="I26" s="10" t="s">
        <v>811</v>
      </c>
      <c r="J26" s="10"/>
      <c r="K26" s="10"/>
      <c r="L26" s="10"/>
      <c r="M26" s="10"/>
      <c r="N26" s="10" t="s">
        <v>811</v>
      </c>
      <c r="O26" s="10" t="s">
        <v>811</v>
      </c>
      <c r="P26" s="10" t="s">
        <v>811</v>
      </c>
      <c r="Q26" s="10"/>
      <c r="R26" s="10"/>
      <c r="S26" s="10" t="s">
        <v>811</v>
      </c>
      <c r="T26" s="10" t="s">
        <v>811</v>
      </c>
      <c r="U26" s="10" t="s">
        <v>811</v>
      </c>
      <c r="V26" s="10" t="s">
        <v>811</v>
      </c>
      <c r="W26" s="10" t="s">
        <v>811</v>
      </c>
      <c r="X26" s="10" t="s">
        <v>811</v>
      </c>
      <c r="Y26" s="10" t="s">
        <v>811</v>
      </c>
      <c r="Z26" s="10" t="s">
        <v>811</v>
      </c>
      <c r="AA26" s="10" t="s">
        <v>811</v>
      </c>
      <c r="AB26" s="10" t="s">
        <v>811</v>
      </c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1">
        <v>869300</v>
      </c>
      <c r="AN26" s="12">
        <v>0</v>
      </c>
    </row>
    <row r="27" spans="1:40" s="3" customFormat="1" ht="18" hidden="1" customHeight="1" x14ac:dyDescent="0.25">
      <c r="A27" s="8">
        <f t="shared" si="0"/>
        <v>23</v>
      </c>
      <c r="B27" s="24">
        <v>2002046</v>
      </c>
      <c r="C27" s="9" t="s">
        <v>35</v>
      </c>
      <c r="D27" s="10">
        <v>1997</v>
      </c>
      <c r="E27" s="10" t="s">
        <v>3</v>
      </c>
      <c r="F27" s="14" t="s">
        <v>8</v>
      </c>
      <c r="G27" s="11" t="s">
        <v>858</v>
      </c>
      <c r="H27" s="11" t="s">
        <v>875</v>
      </c>
      <c r="I27" s="10" t="s">
        <v>811</v>
      </c>
      <c r="J27" s="10"/>
      <c r="K27" s="10"/>
      <c r="L27" s="10"/>
      <c r="M27" s="10"/>
      <c r="N27" s="10" t="s">
        <v>811</v>
      </c>
      <c r="O27" s="10" t="s">
        <v>811</v>
      </c>
      <c r="P27" s="10" t="s">
        <v>811</v>
      </c>
      <c r="Q27" s="10"/>
      <c r="R27" s="10"/>
      <c r="S27" s="10" t="s">
        <v>811</v>
      </c>
      <c r="T27" s="10" t="s">
        <v>811</v>
      </c>
      <c r="U27" s="10" t="s">
        <v>811</v>
      </c>
      <c r="V27" s="10" t="s">
        <v>811</v>
      </c>
      <c r="W27" s="10" t="s">
        <v>811</v>
      </c>
      <c r="X27" s="10" t="s">
        <v>811</v>
      </c>
      <c r="Y27" s="10" t="s">
        <v>811</v>
      </c>
      <c r="Z27" s="10" t="s">
        <v>811</v>
      </c>
      <c r="AA27" s="10" t="s">
        <v>811</v>
      </c>
      <c r="AB27" s="10" t="s">
        <v>811</v>
      </c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1">
        <v>869300</v>
      </c>
      <c r="AN27" s="12">
        <v>0</v>
      </c>
    </row>
    <row r="28" spans="1:40" s="3" customFormat="1" ht="18" hidden="1" customHeight="1" x14ac:dyDescent="0.25">
      <c r="A28" s="8">
        <f t="shared" si="0"/>
        <v>24</v>
      </c>
      <c r="B28" s="24">
        <v>2010049</v>
      </c>
      <c r="C28" s="9" t="s">
        <v>348</v>
      </c>
      <c r="D28" s="10">
        <v>1996</v>
      </c>
      <c r="E28" s="10" t="s">
        <v>5</v>
      </c>
      <c r="F28" s="14" t="s">
        <v>7</v>
      </c>
      <c r="G28" s="11" t="s">
        <v>858</v>
      </c>
      <c r="H28" s="11" t="s">
        <v>875</v>
      </c>
      <c r="I28" s="10" t="s">
        <v>811</v>
      </c>
      <c r="J28" s="10" t="s">
        <v>811</v>
      </c>
      <c r="K28" s="10" t="s">
        <v>811</v>
      </c>
      <c r="L28" s="10"/>
      <c r="M28" s="10" t="s">
        <v>811</v>
      </c>
      <c r="N28" s="10" t="s">
        <v>811</v>
      </c>
      <c r="O28" s="10" t="s">
        <v>811</v>
      </c>
      <c r="P28" s="10"/>
      <c r="Q28" s="10" t="s">
        <v>811</v>
      </c>
      <c r="R28" s="10"/>
      <c r="S28" s="10" t="s">
        <v>811</v>
      </c>
      <c r="T28" s="10" t="s">
        <v>811</v>
      </c>
      <c r="U28" s="10" t="s">
        <v>811</v>
      </c>
      <c r="V28" s="10" t="s">
        <v>811</v>
      </c>
      <c r="W28" s="10" t="s">
        <v>811</v>
      </c>
      <c r="X28" s="10" t="s">
        <v>811</v>
      </c>
      <c r="Y28" s="10" t="s">
        <v>811</v>
      </c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1">
        <v>639900</v>
      </c>
      <c r="AN28" s="12">
        <v>0</v>
      </c>
    </row>
    <row r="29" spans="1:40" s="3" customFormat="1" ht="18" hidden="1" customHeight="1" x14ac:dyDescent="0.25">
      <c r="A29" s="8">
        <f t="shared" si="0"/>
        <v>25</v>
      </c>
      <c r="B29" s="24">
        <v>1608171</v>
      </c>
      <c r="C29" s="9" t="s">
        <v>349</v>
      </c>
      <c r="D29" s="10">
        <v>1992</v>
      </c>
      <c r="E29" s="10" t="s">
        <v>3</v>
      </c>
      <c r="F29" s="14" t="s">
        <v>8</v>
      </c>
      <c r="G29" s="11" t="s">
        <v>858</v>
      </c>
      <c r="H29" s="11" t="s">
        <v>875</v>
      </c>
      <c r="I29" s="10" t="s">
        <v>811</v>
      </c>
      <c r="J29" s="10"/>
      <c r="K29" s="10"/>
      <c r="L29" s="10"/>
      <c r="M29" s="10"/>
      <c r="N29" s="10" t="s">
        <v>811</v>
      </c>
      <c r="O29" s="10" t="s">
        <v>811</v>
      </c>
      <c r="P29" s="10" t="s">
        <v>811</v>
      </c>
      <c r="Q29" s="10"/>
      <c r="R29" s="10"/>
      <c r="S29" s="10" t="s">
        <v>811</v>
      </c>
      <c r="T29" s="10" t="s">
        <v>811</v>
      </c>
      <c r="U29" s="10" t="s">
        <v>811</v>
      </c>
      <c r="V29" s="10" t="s">
        <v>811</v>
      </c>
      <c r="W29" s="10" t="s">
        <v>811</v>
      </c>
      <c r="X29" s="10" t="s">
        <v>811</v>
      </c>
      <c r="Y29" s="10" t="s">
        <v>811</v>
      </c>
      <c r="Z29" s="10" t="s">
        <v>811</v>
      </c>
      <c r="AA29" s="10" t="s">
        <v>811</v>
      </c>
      <c r="AB29" s="10" t="s">
        <v>811</v>
      </c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21">
        <v>869300</v>
      </c>
      <c r="AN29" s="12">
        <v>0</v>
      </c>
    </row>
    <row r="30" spans="1:40" s="3" customFormat="1" ht="18" hidden="1" customHeight="1" x14ac:dyDescent="0.25">
      <c r="A30" s="8">
        <f t="shared" si="0"/>
        <v>26</v>
      </c>
      <c r="B30" s="24">
        <v>24031458</v>
      </c>
      <c r="C30" s="9" t="s">
        <v>350</v>
      </c>
      <c r="D30" s="10">
        <v>1992</v>
      </c>
      <c r="E30" s="10" t="s">
        <v>3</v>
      </c>
      <c r="F30" s="14" t="s">
        <v>7</v>
      </c>
      <c r="G30" s="11" t="s">
        <v>858</v>
      </c>
      <c r="H30" s="11" t="s">
        <v>875</v>
      </c>
      <c r="I30" s="10" t="s">
        <v>811</v>
      </c>
      <c r="J30" s="10"/>
      <c r="K30" s="10"/>
      <c r="L30" s="10"/>
      <c r="M30" s="10"/>
      <c r="N30" s="10" t="s">
        <v>811</v>
      </c>
      <c r="O30" s="10" t="s">
        <v>811</v>
      </c>
      <c r="P30" s="10"/>
      <c r="Q30" s="10" t="s">
        <v>811</v>
      </c>
      <c r="R30" s="10"/>
      <c r="S30" s="10" t="s">
        <v>811</v>
      </c>
      <c r="T30" s="10" t="s">
        <v>811</v>
      </c>
      <c r="U30" s="10" t="s">
        <v>811</v>
      </c>
      <c r="V30" s="10" t="s">
        <v>811</v>
      </c>
      <c r="W30" s="10" t="s">
        <v>811</v>
      </c>
      <c r="X30" s="10" t="s">
        <v>811</v>
      </c>
      <c r="Y30" s="10" t="s">
        <v>811</v>
      </c>
      <c r="Z30" s="10"/>
      <c r="AA30" s="10"/>
      <c r="AB30" s="10" t="s">
        <v>811</v>
      </c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1">
        <v>585400</v>
      </c>
      <c r="AN30" s="12">
        <v>0</v>
      </c>
    </row>
    <row r="31" spans="1:40" s="3" customFormat="1" ht="18" hidden="1" customHeight="1" x14ac:dyDescent="0.25">
      <c r="A31" s="8">
        <f t="shared" si="0"/>
        <v>27</v>
      </c>
      <c r="B31" s="24">
        <v>2202055</v>
      </c>
      <c r="C31" s="9" t="s">
        <v>351</v>
      </c>
      <c r="D31" s="10">
        <v>1989</v>
      </c>
      <c r="E31" s="10" t="s">
        <v>3</v>
      </c>
      <c r="F31" s="14" t="s">
        <v>7</v>
      </c>
      <c r="G31" s="11" t="s">
        <v>858</v>
      </c>
      <c r="H31" s="11" t="s">
        <v>875</v>
      </c>
      <c r="I31" s="10" t="s">
        <v>811</v>
      </c>
      <c r="J31" s="10"/>
      <c r="K31" s="10"/>
      <c r="L31" s="10"/>
      <c r="M31" s="10"/>
      <c r="N31" s="10" t="s">
        <v>811</v>
      </c>
      <c r="O31" s="10" t="s">
        <v>811</v>
      </c>
      <c r="P31" s="10"/>
      <c r="Q31" s="10" t="s">
        <v>811</v>
      </c>
      <c r="R31" s="10"/>
      <c r="S31" s="10" t="s">
        <v>811</v>
      </c>
      <c r="T31" s="10" t="s">
        <v>811</v>
      </c>
      <c r="U31" s="10" t="s">
        <v>811</v>
      </c>
      <c r="V31" s="10" t="s">
        <v>811</v>
      </c>
      <c r="W31" s="10" t="s">
        <v>811</v>
      </c>
      <c r="X31" s="10" t="s">
        <v>811</v>
      </c>
      <c r="Y31" s="10" t="s">
        <v>811</v>
      </c>
      <c r="Z31" s="10"/>
      <c r="AA31" s="10"/>
      <c r="AB31" s="10" t="s">
        <v>811</v>
      </c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1">
        <v>585400</v>
      </c>
      <c r="AN31" s="12">
        <v>0</v>
      </c>
    </row>
    <row r="32" spans="1:40" s="3" customFormat="1" ht="18" hidden="1" customHeight="1" x14ac:dyDescent="0.25">
      <c r="A32" s="8">
        <f t="shared" si="0"/>
        <v>28</v>
      </c>
      <c r="B32" s="24">
        <v>22091752</v>
      </c>
      <c r="C32" s="9" t="s">
        <v>352</v>
      </c>
      <c r="D32" s="10">
        <v>1986</v>
      </c>
      <c r="E32" s="10" t="s">
        <v>5</v>
      </c>
      <c r="F32" s="14" t="s">
        <v>7</v>
      </c>
      <c r="G32" s="11" t="s">
        <v>858</v>
      </c>
      <c r="H32" s="11" t="s">
        <v>875</v>
      </c>
      <c r="I32" s="10" t="s">
        <v>811</v>
      </c>
      <c r="J32" s="10" t="s">
        <v>811</v>
      </c>
      <c r="K32" s="10" t="s">
        <v>811</v>
      </c>
      <c r="L32" s="10" t="s">
        <v>811</v>
      </c>
      <c r="M32" s="10" t="s">
        <v>811</v>
      </c>
      <c r="N32" s="10" t="s">
        <v>811</v>
      </c>
      <c r="O32" s="10" t="s">
        <v>811</v>
      </c>
      <c r="P32" s="10"/>
      <c r="Q32" s="10" t="s">
        <v>811</v>
      </c>
      <c r="R32" s="10"/>
      <c r="S32" s="10" t="s">
        <v>811</v>
      </c>
      <c r="T32" s="10" t="s">
        <v>811</v>
      </c>
      <c r="U32" s="10" t="s">
        <v>811</v>
      </c>
      <c r="V32" s="10" t="s">
        <v>811</v>
      </c>
      <c r="W32" s="10" t="s">
        <v>811</v>
      </c>
      <c r="X32" s="10" t="s">
        <v>811</v>
      </c>
      <c r="Y32" s="10" t="s">
        <v>811</v>
      </c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21">
        <v>744900</v>
      </c>
      <c r="AN32" s="12">
        <v>0</v>
      </c>
    </row>
    <row r="33" spans="1:40" s="3" customFormat="1" ht="18" hidden="1" customHeight="1" x14ac:dyDescent="0.25">
      <c r="A33" s="8">
        <f t="shared" si="0"/>
        <v>29</v>
      </c>
      <c r="B33" s="24">
        <v>1209023</v>
      </c>
      <c r="C33" s="9" t="s">
        <v>353</v>
      </c>
      <c r="D33" s="10">
        <v>1981</v>
      </c>
      <c r="E33" s="10" t="s">
        <v>3</v>
      </c>
      <c r="F33" s="14" t="s">
        <v>7</v>
      </c>
      <c r="G33" s="11" t="s">
        <v>858</v>
      </c>
      <c r="H33" s="11" t="s">
        <v>875</v>
      </c>
      <c r="I33" s="10" t="s">
        <v>811</v>
      </c>
      <c r="J33" s="10"/>
      <c r="K33" s="10"/>
      <c r="L33" s="10"/>
      <c r="M33" s="10"/>
      <c r="N33" s="10" t="s">
        <v>811</v>
      </c>
      <c r="O33" s="10" t="s">
        <v>811</v>
      </c>
      <c r="P33" s="10"/>
      <c r="Q33" s="10" t="s">
        <v>811</v>
      </c>
      <c r="R33" s="10"/>
      <c r="S33" s="10" t="s">
        <v>811</v>
      </c>
      <c r="T33" s="10" t="s">
        <v>811</v>
      </c>
      <c r="U33" s="10" t="s">
        <v>811</v>
      </c>
      <c r="V33" s="10" t="s">
        <v>811</v>
      </c>
      <c r="W33" s="10" t="s">
        <v>811</v>
      </c>
      <c r="X33" s="10" t="s">
        <v>811</v>
      </c>
      <c r="Y33" s="10" t="s">
        <v>811</v>
      </c>
      <c r="Z33" s="10"/>
      <c r="AA33" s="10"/>
      <c r="AB33" s="10" t="s">
        <v>811</v>
      </c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21">
        <v>585400</v>
      </c>
      <c r="AN33" s="12">
        <v>0</v>
      </c>
    </row>
    <row r="34" spans="1:40" s="3" customFormat="1" ht="18" hidden="1" customHeight="1" x14ac:dyDescent="0.25">
      <c r="A34" s="8">
        <f t="shared" si="0"/>
        <v>30</v>
      </c>
      <c r="B34" s="24">
        <v>1108064</v>
      </c>
      <c r="C34" s="9" t="s">
        <v>354</v>
      </c>
      <c r="D34" s="10">
        <v>1989</v>
      </c>
      <c r="E34" s="10" t="s">
        <v>3</v>
      </c>
      <c r="F34" s="14" t="s">
        <v>7</v>
      </c>
      <c r="G34" s="11" t="s">
        <v>858</v>
      </c>
      <c r="H34" s="11" t="s">
        <v>875</v>
      </c>
      <c r="I34" s="10" t="s">
        <v>811</v>
      </c>
      <c r="J34" s="10"/>
      <c r="K34" s="10"/>
      <c r="L34" s="10"/>
      <c r="M34" s="10"/>
      <c r="N34" s="10" t="s">
        <v>811</v>
      </c>
      <c r="O34" s="10" t="s">
        <v>811</v>
      </c>
      <c r="P34" s="10"/>
      <c r="Q34" s="10" t="s">
        <v>811</v>
      </c>
      <c r="R34" s="10"/>
      <c r="S34" s="10" t="s">
        <v>811</v>
      </c>
      <c r="T34" s="10" t="s">
        <v>811</v>
      </c>
      <c r="U34" s="10" t="s">
        <v>811</v>
      </c>
      <c r="V34" s="10" t="s">
        <v>811</v>
      </c>
      <c r="W34" s="10" t="s">
        <v>811</v>
      </c>
      <c r="X34" s="10" t="s">
        <v>811</v>
      </c>
      <c r="Y34" s="10" t="s">
        <v>811</v>
      </c>
      <c r="Z34" s="10"/>
      <c r="AA34" s="10"/>
      <c r="AB34" s="10" t="s">
        <v>811</v>
      </c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21">
        <v>585400</v>
      </c>
      <c r="AN34" s="12">
        <v>0</v>
      </c>
    </row>
    <row r="35" spans="1:40" s="3" customFormat="1" ht="18" hidden="1" customHeight="1" x14ac:dyDescent="0.25">
      <c r="A35" s="8">
        <f t="shared" si="0"/>
        <v>31</v>
      </c>
      <c r="B35" s="24">
        <v>24031466</v>
      </c>
      <c r="C35" s="9" t="s">
        <v>355</v>
      </c>
      <c r="D35" s="10">
        <v>2000</v>
      </c>
      <c r="E35" s="10" t="s">
        <v>3</v>
      </c>
      <c r="F35" s="10" t="s">
        <v>7</v>
      </c>
      <c r="G35" s="11" t="s">
        <v>858</v>
      </c>
      <c r="H35" s="11" t="s">
        <v>875</v>
      </c>
      <c r="I35" s="10" t="s">
        <v>811</v>
      </c>
      <c r="J35" s="10"/>
      <c r="K35" s="10"/>
      <c r="L35" s="10"/>
      <c r="M35" s="10"/>
      <c r="N35" s="10" t="s">
        <v>811</v>
      </c>
      <c r="O35" s="10" t="s">
        <v>811</v>
      </c>
      <c r="P35" s="10"/>
      <c r="Q35" s="10" t="s">
        <v>811</v>
      </c>
      <c r="R35" s="10"/>
      <c r="S35" s="10" t="s">
        <v>811</v>
      </c>
      <c r="T35" s="10" t="s">
        <v>811</v>
      </c>
      <c r="U35" s="10" t="s">
        <v>811</v>
      </c>
      <c r="V35" s="10" t="s">
        <v>811</v>
      </c>
      <c r="W35" s="10" t="s">
        <v>811</v>
      </c>
      <c r="X35" s="10" t="s">
        <v>811</v>
      </c>
      <c r="Y35" s="10" t="s">
        <v>811</v>
      </c>
      <c r="Z35" s="10"/>
      <c r="AA35" s="10"/>
      <c r="AB35" s="10" t="s">
        <v>811</v>
      </c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21">
        <v>585400</v>
      </c>
      <c r="AN35" s="12">
        <v>0</v>
      </c>
    </row>
    <row r="36" spans="1:40" s="3" customFormat="1" ht="18" hidden="1" customHeight="1" x14ac:dyDescent="0.25">
      <c r="A36" s="8">
        <f t="shared" si="0"/>
        <v>32</v>
      </c>
      <c r="B36" s="24">
        <v>2302420</v>
      </c>
      <c r="C36" s="9" t="s">
        <v>356</v>
      </c>
      <c r="D36" s="10">
        <v>2000</v>
      </c>
      <c r="E36" s="10" t="s">
        <v>5</v>
      </c>
      <c r="F36" s="10" t="s">
        <v>7</v>
      </c>
      <c r="G36" s="11" t="s">
        <v>860</v>
      </c>
      <c r="H36" s="11" t="s">
        <v>875</v>
      </c>
      <c r="I36" s="10" t="s">
        <v>811</v>
      </c>
      <c r="J36" s="10" t="s">
        <v>811</v>
      </c>
      <c r="K36" s="10" t="s">
        <v>811</v>
      </c>
      <c r="L36" s="10"/>
      <c r="M36" s="10" t="s">
        <v>811</v>
      </c>
      <c r="N36" s="10" t="s">
        <v>811</v>
      </c>
      <c r="O36" s="10" t="s">
        <v>811</v>
      </c>
      <c r="P36" s="10"/>
      <c r="Q36" s="10" t="s">
        <v>811</v>
      </c>
      <c r="R36" s="10"/>
      <c r="S36" s="10" t="s">
        <v>811</v>
      </c>
      <c r="T36" s="10" t="s">
        <v>811</v>
      </c>
      <c r="U36" s="10" t="s">
        <v>811</v>
      </c>
      <c r="V36" s="10" t="s">
        <v>811</v>
      </c>
      <c r="W36" s="10" t="s">
        <v>811</v>
      </c>
      <c r="X36" s="10" t="s">
        <v>811</v>
      </c>
      <c r="Y36" s="10" t="s">
        <v>811</v>
      </c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21">
        <v>639900</v>
      </c>
      <c r="AN36" s="12">
        <v>0</v>
      </c>
    </row>
    <row r="37" spans="1:40" s="3" customFormat="1" ht="18" hidden="1" customHeight="1" x14ac:dyDescent="0.25">
      <c r="A37" s="8">
        <f t="shared" si="0"/>
        <v>33</v>
      </c>
      <c r="B37" s="24">
        <v>2403674</v>
      </c>
      <c r="C37" s="9" t="s">
        <v>357</v>
      </c>
      <c r="D37" s="10">
        <v>2001</v>
      </c>
      <c r="E37" s="10" t="s">
        <v>5</v>
      </c>
      <c r="F37" s="10" t="s">
        <v>7</v>
      </c>
      <c r="G37" s="11" t="s">
        <v>860</v>
      </c>
      <c r="H37" s="11" t="s">
        <v>875</v>
      </c>
      <c r="I37" s="10" t="s">
        <v>811</v>
      </c>
      <c r="J37" s="10" t="s">
        <v>811</v>
      </c>
      <c r="K37" s="10" t="s">
        <v>811</v>
      </c>
      <c r="L37" s="10"/>
      <c r="M37" s="10" t="s">
        <v>811</v>
      </c>
      <c r="N37" s="10" t="s">
        <v>811</v>
      </c>
      <c r="O37" s="10" t="s">
        <v>811</v>
      </c>
      <c r="P37" s="10"/>
      <c r="Q37" s="10" t="s">
        <v>811</v>
      </c>
      <c r="R37" s="10"/>
      <c r="S37" s="10" t="s">
        <v>811</v>
      </c>
      <c r="T37" s="10" t="s">
        <v>811</v>
      </c>
      <c r="U37" s="10" t="s">
        <v>811</v>
      </c>
      <c r="V37" s="10" t="s">
        <v>811</v>
      </c>
      <c r="W37" s="10" t="s">
        <v>811</v>
      </c>
      <c r="X37" s="10" t="s">
        <v>811</v>
      </c>
      <c r="Y37" s="10" t="s">
        <v>811</v>
      </c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1">
        <v>639900</v>
      </c>
      <c r="AN37" s="12">
        <v>0</v>
      </c>
    </row>
    <row r="38" spans="1:40" s="3" customFormat="1" ht="18" customHeight="1" x14ac:dyDescent="0.25">
      <c r="A38" s="8">
        <f t="shared" si="0"/>
        <v>34</v>
      </c>
      <c r="B38" s="24">
        <v>1904031</v>
      </c>
      <c r="C38" s="9" t="s">
        <v>358</v>
      </c>
      <c r="D38" s="10">
        <v>1980</v>
      </c>
      <c r="E38" s="10" t="s">
        <v>3</v>
      </c>
      <c r="F38" s="10" t="s">
        <v>343</v>
      </c>
      <c r="G38" s="11" t="s">
        <v>860</v>
      </c>
      <c r="H38" s="11" t="s">
        <v>875</v>
      </c>
      <c r="I38" s="10" t="s">
        <v>811</v>
      </c>
      <c r="J38" s="10"/>
      <c r="K38" s="10"/>
      <c r="L38" s="10"/>
      <c r="M38" s="10"/>
      <c r="N38" s="10" t="s">
        <v>811</v>
      </c>
      <c r="O38" s="10" t="s">
        <v>811</v>
      </c>
      <c r="P38" s="10" t="s">
        <v>811</v>
      </c>
      <c r="Q38" s="10"/>
      <c r="R38" s="10"/>
      <c r="S38" s="10" t="s">
        <v>811</v>
      </c>
      <c r="T38" s="10" t="s">
        <v>811</v>
      </c>
      <c r="U38" s="10" t="s">
        <v>811</v>
      </c>
      <c r="V38" s="10" t="s">
        <v>811</v>
      </c>
      <c r="W38" s="10" t="s">
        <v>811</v>
      </c>
      <c r="X38" s="10" t="s">
        <v>811</v>
      </c>
      <c r="Y38" s="10" t="s">
        <v>811</v>
      </c>
      <c r="Z38" s="10" t="s">
        <v>811</v>
      </c>
      <c r="AA38" s="10" t="s">
        <v>811</v>
      </c>
      <c r="AB38" s="10"/>
      <c r="AC38" s="10" t="s">
        <v>811</v>
      </c>
      <c r="AD38" s="10" t="s">
        <v>811</v>
      </c>
      <c r="AE38" s="10" t="s">
        <v>811</v>
      </c>
      <c r="AF38" s="10" t="s">
        <v>811</v>
      </c>
      <c r="AG38" s="10" t="s">
        <v>811</v>
      </c>
      <c r="AH38" s="10" t="s">
        <v>811</v>
      </c>
      <c r="AI38" s="10" t="s">
        <v>811</v>
      </c>
      <c r="AJ38" s="10" t="s">
        <v>811</v>
      </c>
      <c r="AK38" s="10" t="s">
        <v>811</v>
      </c>
      <c r="AL38" s="10" t="s">
        <v>811</v>
      </c>
      <c r="AM38" s="21">
        <v>2512300</v>
      </c>
      <c r="AN38" s="12">
        <v>0</v>
      </c>
    </row>
    <row r="39" spans="1:40" s="3" customFormat="1" ht="18" hidden="1" customHeight="1" x14ac:dyDescent="0.25">
      <c r="A39" s="8">
        <f t="shared" si="0"/>
        <v>35</v>
      </c>
      <c r="B39" s="24">
        <v>23101753</v>
      </c>
      <c r="C39" s="9" t="s">
        <v>359</v>
      </c>
      <c r="D39" s="10">
        <v>2001</v>
      </c>
      <c r="E39" s="10" t="s">
        <v>3</v>
      </c>
      <c r="F39" s="10" t="s">
        <v>7</v>
      </c>
      <c r="G39" s="11" t="s">
        <v>860</v>
      </c>
      <c r="H39" s="11" t="s">
        <v>875</v>
      </c>
      <c r="I39" s="10" t="s">
        <v>811</v>
      </c>
      <c r="J39" s="10"/>
      <c r="K39" s="10"/>
      <c r="L39" s="10"/>
      <c r="M39" s="10"/>
      <c r="N39" s="10" t="s">
        <v>811</v>
      </c>
      <c r="O39" s="10" t="s">
        <v>811</v>
      </c>
      <c r="P39" s="10"/>
      <c r="Q39" s="10" t="s">
        <v>811</v>
      </c>
      <c r="R39" s="10"/>
      <c r="S39" s="10" t="s">
        <v>811</v>
      </c>
      <c r="T39" s="10" t="s">
        <v>811</v>
      </c>
      <c r="U39" s="10" t="s">
        <v>811</v>
      </c>
      <c r="V39" s="10" t="s">
        <v>811</v>
      </c>
      <c r="W39" s="10" t="s">
        <v>811</v>
      </c>
      <c r="X39" s="10" t="s">
        <v>811</v>
      </c>
      <c r="Y39" s="10" t="s">
        <v>811</v>
      </c>
      <c r="Z39" s="10"/>
      <c r="AA39" s="10"/>
      <c r="AB39" s="10" t="s">
        <v>811</v>
      </c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21">
        <v>585400</v>
      </c>
      <c r="AN39" s="12">
        <v>0</v>
      </c>
    </row>
    <row r="40" spans="1:40" s="3" customFormat="1" ht="18" hidden="1" customHeight="1" x14ac:dyDescent="0.25">
      <c r="A40" s="8">
        <f t="shared" si="0"/>
        <v>36</v>
      </c>
      <c r="B40" s="24">
        <v>2401855</v>
      </c>
      <c r="C40" s="9" t="s">
        <v>360</v>
      </c>
      <c r="D40" s="10">
        <v>2001</v>
      </c>
      <c r="E40" s="10" t="s">
        <v>5</v>
      </c>
      <c r="F40" s="10" t="s">
        <v>7</v>
      </c>
      <c r="G40" s="11" t="s">
        <v>860</v>
      </c>
      <c r="H40" s="11" t="s">
        <v>875</v>
      </c>
      <c r="I40" s="10" t="s">
        <v>811</v>
      </c>
      <c r="J40" s="10" t="s">
        <v>811</v>
      </c>
      <c r="K40" s="10" t="s">
        <v>811</v>
      </c>
      <c r="L40" s="10"/>
      <c r="M40" s="10" t="s">
        <v>811</v>
      </c>
      <c r="N40" s="10" t="s">
        <v>811</v>
      </c>
      <c r="O40" s="10" t="s">
        <v>811</v>
      </c>
      <c r="P40" s="10"/>
      <c r="Q40" s="10" t="s">
        <v>811</v>
      </c>
      <c r="R40" s="10"/>
      <c r="S40" s="10" t="s">
        <v>811</v>
      </c>
      <c r="T40" s="10" t="s">
        <v>811</v>
      </c>
      <c r="U40" s="10" t="s">
        <v>811</v>
      </c>
      <c r="V40" s="10" t="s">
        <v>811</v>
      </c>
      <c r="W40" s="10" t="s">
        <v>811</v>
      </c>
      <c r="X40" s="10" t="s">
        <v>811</v>
      </c>
      <c r="Y40" s="10" t="s">
        <v>811</v>
      </c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21">
        <v>639900</v>
      </c>
      <c r="AN40" s="12">
        <v>0</v>
      </c>
    </row>
    <row r="41" spans="1:40" s="3" customFormat="1" ht="18" hidden="1" customHeight="1" x14ac:dyDescent="0.25">
      <c r="A41" s="8">
        <f t="shared" si="0"/>
        <v>37</v>
      </c>
      <c r="B41" s="24">
        <v>24031482</v>
      </c>
      <c r="C41" s="9" t="s">
        <v>361</v>
      </c>
      <c r="D41" s="10">
        <v>2001</v>
      </c>
      <c r="E41" s="10" t="s">
        <v>5</v>
      </c>
      <c r="F41" s="10" t="s">
        <v>7</v>
      </c>
      <c r="G41" s="11" t="s">
        <v>860</v>
      </c>
      <c r="H41" s="11" t="s">
        <v>875</v>
      </c>
      <c r="I41" s="10" t="s">
        <v>811</v>
      </c>
      <c r="J41" s="10" t="s">
        <v>811</v>
      </c>
      <c r="K41" s="10" t="s">
        <v>811</v>
      </c>
      <c r="L41" s="10"/>
      <c r="M41" s="10" t="s">
        <v>811</v>
      </c>
      <c r="N41" s="10" t="s">
        <v>811</v>
      </c>
      <c r="O41" s="10" t="s">
        <v>811</v>
      </c>
      <c r="P41" s="10"/>
      <c r="Q41" s="10" t="s">
        <v>811</v>
      </c>
      <c r="R41" s="10"/>
      <c r="S41" s="10" t="s">
        <v>811</v>
      </c>
      <c r="T41" s="10" t="s">
        <v>811</v>
      </c>
      <c r="U41" s="10" t="s">
        <v>811</v>
      </c>
      <c r="V41" s="10" t="s">
        <v>811</v>
      </c>
      <c r="W41" s="10" t="s">
        <v>811</v>
      </c>
      <c r="X41" s="10" t="s">
        <v>811</v>
      </c>
      <c r="Y41" s="10" t="s">
        <v>811</v>
      </c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1">
        <v>639900</v>
      </c>
      <c r="AN41" s="12">
        <v>0</v>
      </c>
    </row>
    <row r="42" spans="1:40" s="3" customFormat="1" ht="18" hidden="1" customHeight="1" x14ac:dyDescent="0.25">
      <c r="A42" s="8">
        <f t="shared" si="0"/>
        <v>38</v>
      </c>
      <c r="B42" s="24">
        <v>2405023</v>
      </c>
      <c r="C42" s="9" t="s">
        <v>362</v>
      </c>
      <c r="D42" s="10">
        <v>2000</v>
      </c>
      <c r="E42" s="10" t="s">
        <v>5</v>
      </c>
      <c r="F42" s="14" t="s">
        <v>7</v>
      </c>
      <c r="G42" s="11" t="s">
        <v>860</v>
      </c>
      <c r="H42" s="11" t="s">
        <v>875</v>
      </c>
      <c r="I42" s="10" t="s">
        <v>811</v>
      </c>
      <c r="J42" s="10" t="s">
        <v>811</v>
      </c>
      <c r="K42" s="10" t="s">
        <v>811</v>
      </c>
      <c r="L42" s="10"/>
      <c r="M42" s="10" t="s">
        <v>811</v>
      </c>
      <c r="N42" s="10" t="s">
        <v>811</v>
      </c>
      <c r="O42" s="10" t="s">
        <v>811</v>
      </c>
      <c r="P42" s="10"/>
      <c r="Q42" s="10" t="s">
        <v>811</v>
      </c>
      <c r="R42" s="10"/>
      <c r="S42" s="10" t="s">
        <v>811</v>
      </c>
      <c r="T42" s="10" t="s">
        <v>811</v>
      </c>
      <c r="U42" s="10" t="s">
        <v>811</v>
      </c>
      <c r="V42" s="10" t="s">
        <v>811</v>
      </c>
      <c r="W42" s="10" t="s">
        <v>811</v>
      </c>
      <c r="X42" s="10" t="s">
        <v>811</v>
      </c>
      <c r="Y42" s="10" t="s">
        <v>811</v>
      </c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21">
        <v>639900</v>
      </c>
      <c r="AN42" s="12">
        <v>0</v>
      </c>
    </row>
    <row r="43" spans="1:40" s="3" customFormat="1" ht="18" hidden="1" customHeight="1" x14ac:dyDescent="0.25">
      <c r="A43" s="8">
        <f t="shared" si="0"/>
        <v>39</v>
      </c>
      <c r="B43" s="24">
        <v>2310127</v>
      </c>
      <c r="C43" s="9" t="s">
        <v>363</v>
      </c>
      <c r="D43" s="10">
        <v>1999</v>
      </c>
      <c r="E43" s="10" t="s">
        <v>5</v>
      </c>
      <c r="F43" s="14" t="s">
        <v>7</v>
      </c>
      <c r="G43" s="11" t="s">
        <v>860</v>
      </c>
      <c r="H43" s="11" t="s">
        <v>875</v>
      </c>
      <c r="I43" s="10" t="s">
        <v>811</v>
      </c>
      <c r="J43" s="10" t="s">
        <v>811</v>
      </c>
      <c r="K43" s="10" t="s">
        <v>811</v>
      </c>
      <c r="L43" s="10" t="s">
        <v>811</v>
      </c>
      <c r="M43" s="10" t="s">
        <v>811</v>
      </c>
      <c r="N43" s="10" t="s">
        <v>811</v>
      </c>
      <c r="O43" s="10" t="s">
        <v>811</v>
      </c>
      <c r="P43" s="10"/>
      <c r="Q43" s="10" t="s">
        <v>811</v>
      </c>
      <c r="R43" s="10"/>
      <c r="S43" s="10" t="s">
        <v>811</v>
      </c>
      <c r="T43" s="10" t="s">
        <v>811</v>
      </c>
      <c r="U43" s="10" t="s">
        <v>811</v>
      </c>
      <c r="V43" s="10" t="s">
        <v>811</v>
      </c>
      <c r="W43" s="10" t="s">
        <v>811</v>
      </c>
      <c r="X43" s="10" t="s">
        <v>811</v>
      </c>
      <c r="Y43" s="10" t="s">
        <v>811</v>
      </c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1">
        <v>744900</v>
      </c>
      <c r="AN43" s="12">
        <v>0</v>
      </c>
    </row>
    <row r="44" spans="1:40" s="3" customFormat="1" ht="18" hidden="1" customHeight="1" x14ac:dyDescent="0.25">
      <c r="A44" s="8">
        <f t="shared" si="0"/>
        <v>40</v>
      </c>
      <c r="B44" s="24">
        <v>22061356</v>
      </c>
      <c r="C44" s="9" t="s">
        <v>364</v>
      </c>
      <c r="D44" s="10">
        <v>1999</v>
      </c>
      <c r="E44" s="10" t="s">
        <v>5</v>
      </c>
      <c r="F44" s="14" t="s">
        <v>7</v>
      </c>
      <c r="G44" s="11" t="s">
        <v>860</v>
      </c>
      <c r="H44" s="11" t="s">
        <v>875</v>
      </c>
      <c r="I44" s="10" t="s">
        <v>811</v>
      </c>
      <c r="J44" s="10" t="s">
        <v>811</v>
      </c>
      <c r="K44" s="10" t="s">
        <v>811</v>
      </c>
      <c r="L44" s="10"/>
      <c r="M44" s="10" t="s">
        <v>811</v>
      </c>
      <c r="N44" s="10" t="s">
        <v>811</v>
      </c>
      <c r="O44" s="10" t="s">
        <v>811</v>
      </c>
      <c r="P44" s="10"/>
      <c r="Q44" s="10" t="s">
        <v>811</v>
      </c>
      <c r="R44" s="10"/>
      <c r="S44" s="10" t="s">
        <v>811</v>
      </c>
      <c r="T44" s="10" t="s">
        <v>811</v>
      </c>
      <c r="U44" s="10" t="s">
        <v>811</v>
      </c>
      <c r="V44" s="10" t="s">
        <v>811</v>
      </c>
      <c r="W44" s="10" t="s">
        <v>811</v>
      </c>
      <c r="X44" s="10" t="s">
        <v>811</v>
      </c>
      <c r="Y44" s="10" t="s">
        <v>811</v>
      </c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1">
        <v>639900</v>
      </c>
      <c r="AN44" s="12">
        <v>0</v>
      </c>
    </row>
    <row r="45" spans="1:40" s="3" customFormat="1" ht="18" hidden="1" customHeight="1" x14ac:dyDescent="0.25">
      <c r="A45" s="8">
        <f t="shared" si="0"/>
        <v>41</v>
      </c>
      <c r="B45" s="24">
        <v>2406127</v>
      </c>
      <c r="C45" s="9" t="s">
        <v>365</v>
      </c>
      <c r="D45" s="10">
        <v>2001</v>
      </c>
      <c r="E45" s="10" t="s">
        <v>3</v>
      </c>
      <c r="F45" s="10" t="s">
        <v>7</v>
      </c>
      <c r="G45" s="11" t="s">
        <v>860</v>
      </c>
      <c r="H45" s="11" t="s">
        <v>875</v>
      </c>
      <c r="I45" s="10" t="s">
        <v>811</v>
      </c>
      <c r="J45" s="10"/>
      <c r="K45" s="10"/>
      <c r="L45" s="10"/>
      <c r="M45" s="10"/>
      <c r="N45" s="10" t="s">
        <v>811</v>
      </c>
      <c r="O45" s="10" t="s">
        <v>811</v>
      </c>
      <c r="P45" s="10"/>
      <c r="Q45" s="10" t="s">
        <v>811</v>
      </c>
      <c r="R45" s="10"/>
      <c r="S45" s="10" t="s">
        <v>811</v>
      </c>
      <c r="T45" s="10" t="s">
        <v>811</v>
      </c>
      <c r="U45" s="10" t="s">
        <v>811</v>
      </c>
      <c r="V45" s="10" t="s">
        <v>811</v>
      </c>
      <c r="W45" s="10" t="s">
        <v>811</v>
      </c>
      <c r="X45" s="10" t="s">
        <v>811</v>
      </c>
      <c r="Y45" s="10" t="s">
        <v>811</v>
      </c>
      <c r="Z45" s="10"/>
      <c r="AA45" s="10"/>
      <c r="AB45" s="10" t="s">
        <v>811</v>
      </c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1">
        <v>585400</v>
      </c>
      <c r="AN45" s="12">
        <v>0</v>
      </c>
    </row>
    <row r="46" spans="1:40" s="3" customFormat="1" ht="18" hidden="1" customHeight="1" x14ac:dyDescent="0.25">
      <c r="A46" s="8">
        <f t="shared" si="0"/>
        <v>42</v>
      </c>
      <c r="B46" s="24">
        <v>1604010</v>
      </c>
      <c r="C46" s="9" t="s">
        <v>366</v>
      </c>
      <c r="D46" s="10">
        <v>1994</v>
      </c>
      <c r="E46" s="10" t="s">
        <v>3</v>
      </c>
      <c r="F46" s="10" t="s">
        <v>8</v>
      </c>
      <c r="G46" s="11" t="s">
        <v>860</v>
      </c>
      <c r="H46" s="11" t="s">
        <v>875</v>
      </c>
      <c r="I46" s="10" t="s">
        <v>811</v>
      </c>
      <c r="J46" s="10"/>
      <c r="K46" s="10"/>
      <c r="L46" s="10"/>
      <c r="M46" s="10"/>
      <c r="N46" s="10" t="s">
        <v>811</v>
      </c>
      <c r="O46" s="10" t="s">
        <v>811</v>
      </c>
      <c r="P46" s="10" t="s">
        <v>811</v>
      </c>
      <c r="Q46" s="10"/>
      <c r="R46" s="10"/>
      <c r="S46" s="10" t="s">
        <v>811</v>
      </c>
      <c r="T46" s="10" t="s">
        <v>811</v>
      </c>
      <c r="U46" s="10" t="s">
        <v>811</v>
      </c>
      <c r="V46" s="10" t="s">
        <v>811</v>
      </c>
      <c r="W46" s="10" t="s">
        <v>811</v>
      </c>
      <c r="X46" s="10" t="s">
        <v>811</v>
      </c>
      <c r="Y46" s="10" t="s">
        <v>811</v>
      </c>
      <c r="Z46" s="10" t="s">
        <v>811</v>
      </c>
      <c r="AA46" s="10" t="s">
        <v>811</v>
      </c>
      <c r="AB46" s="10" t="s">
        <v>811</v>
      </c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21">
        <v>869300</v>
      </c>
      <c r="AN46" s="12">
        <v>0</v>
      </c>
    </row>
    <row r="47" spans="1:40" s="3" customFormat="1" ht="18" hidden="1" customHeight="1" x14ac:dyDescent="0.25">
      <c r="A47" s="8">
        <f t="shared" si="0"/>
        <v>43</v>
      </c>
      <c r="B47" s="24">
        <v>1907291</v>
      </c>
      <c r="C47" s="9" t="s">
        <v>367</v>
      </c>
      <c r="D47" s="10">
        <v>1996</v>
      </c>
      <c r="E47" s="10" t="s">
        <v>3</v>
      </c>
      <c r="F47" s="10" t="s">
        <v>7</v>
      </c>
      <c r="G47" s="11" t="s">
        <v>860</v>
      </c>
      <c r="H47" s="11" t="s">
        <v>875</v>
      </c>
      <c r="I47" s="10" t="s">
        <v>811</v>
      </c>
      <c r="J47" s="10"/>
      <c r="K47" s="10"/>
      <c r="L47" s="10"/>
      <c r="M47" s="10"/>
      <c r="N47" s="10" t="s">
        <v>811</v>
      </c>
      <c r="O47" s="10" t="s">
        <v>811</v>
      </c>
      <c r="P47" s="10"/>
      <c r="Q47" s="10" t="s">
        <v>811</v>
      </c>
      <c r="R47" s="10"/>
      <c r="S47" s="10" t="s">
        <v>811</v>
      </c>
      <c r="T47" s="10" t="s">
        <v>811</v>
      </c>
      <c r="U47" s="10" t="s">
        <v>811</v>
      </c>
      <c r="V47" s="10" t="s">
        <v>811</v>
      </c>
      <c r="W47" s="10" t="s">
        <v>811</v>
      </c>
      <c r="X47" s="10" t="s">
        <v>811</v>
      </c>
      <c r="Y47" s="10" t="s">
        <v>811</v>
      </c>
      <c r="Z47" s="10"/>
      <c r="AA47" s="10"/>
      <c r="AB47" s="10" t="s">
        <v>811</v>
      </c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21">
        <v>585400</v>
      </c>
      <c r="AN47" s="12">
        <v>0</v>
      </c>
    </row>
    <row r="48" spans="1:40" s="3" customFormat="1" ht="18" hidden="1" customHeight="1" x14ac:dyDescent="0.25">
      <c r="A48" s="8">
        <f t="shared" si="0"/>
        <v>44</v>
      </c>
      <c r="B48" s="24">
        <v>2308787</v>
      </c>
      <c r="C48" s="9" t="s">
        <v>368</v>
      </c>
      <c r="D48" s="10">
        <v>1993</v>
      </c>
      <c r="E48" s="10" t="s">
        <v>5</v>
      </c>
      <c r="F48" s="10" t="s">
        <v>7</v>
      </c>
      <c r="G48" s="11" t="s">
        <v>860</v>
      </c>
      <c r="H48" s="11" t="s">
        <v>875</v>
      </c>
      <c r="I48" s="10" t="s">
        <v>811</v>
      </c>
      <c r="J48" s="10" t="s">
        <v>811</v>
      </c>
      <c r="K48" s="10" t="s">
        <v>811</v>
      </c>
      <c r="L48" s="10"/>
      <c r="M48" s="10" t="s">
        <v>811</v>
      </c>
      <c r="N48" s="10" t="s">
        <v>811</v>
      </c>
      <c r="O48" s="10" t="s">
        <v>811</v>
      </c>
      <c r="P48" s="10"/>
      <c r="Q48" s="10" t="s">
        <v>811</v>
      </c>
      <c r="R48" s="10"/>
      <c r="S48" s="10" t="s">
        <v>811</v>
      </c>
      <c r="T48" s="10" t="s">
        <v>811</v>
      </c>
      <c r="U48" s="10" t="s">
        <v>811</v>
      </c>
      <c r="V48" s="10" t="s">
        <v>811</v>
      </c>
      <c r="W48" s="10" t="s">
        <v>811</v>
      </c>
      <c r="X48" s="10" t="s">
        <v>811</v>
      </c>
      <c r="Y48" s="10" t="s">
        <v>811</v>
      </c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21">
        <v>639900</v>
      </c>
      <c r="AN48" s="12">
        <v>0</v>
      </c>
    </row>
    <row r="49" spans="1:40" s="3" customFormat="1" ht="18" hidden="1" customHeight="1" x14ac:dyDescent="0.25">
      <c r="A49" s="8">
        <f t="shared" si="0"/>
        <v>45</v>
      </c>
      <c r="B49" s="24">
        <v>2210168</v>
      </c>
      <c r="C49" s="9" t="s">
        <v>369</v>
      </c>
      <c r="D49" s="10">
        <v>2000</v>
      </c>
      <c r="E49" s="10" t="s">
        <v>3</v>
      </c>
      <c r="F49" s="10" t="s">
        <v>7</v>
      </c>
      <c r="G49" s="11" t="s">
        <v>860</v>
      </c>
      <c r="H49" s="11" t="s">
        <v>875</v>
      </c>
      <c r="I49" s="10" t="s">
        <v>811</v>
      </c>
      <c r="J49" s="10"/>
      <c r="K49" s="10"/>
      <c r="L49" s="10"/>
      <c r="M49" s="10"/>
      <c r="N49" s="10" t="s">
        <v>811</v>
      </c>
      <c r="O49" s="10" t="s">
        <v>811</v>
      </c>
      <c r="P49" s="10"/>
      <c r="Q49" s="10" t="s">
        <v>811</v>
      </c>
      <c r="R49" s="10"/>
      <c r="S49" s="10" t="s">
        <v>811</v>
      </c>
      <c r="T49" s="10" t="s">
        <v>811</v>
      </c>
      <c r="U49" s="10" t="s">
        <v>811</v>
      </c>
      <c r="V49" s="10" t="s">
        <v>811</v>
      </c>
      <c r="W49" s="10" t="s">
        <v>811</v>
      </c>
      <c r="X49" s="10" t="s">
        <v>811</v>
      </c>
      <c r="Y49" s="10" t="s">
        <v>811</v>
      </c>
      <c r="Z49" s="10"/>
      <c r="AA49" s="10"/>
      <c r="AB49" s="10" t="s">
        <v>811</v>
      </c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21">
        <v>585400</v>
      </c>
      <c r="AN49" s="12">
        <v>0</v>
      </c>
    </row>
    <row r="50" spans="1:40" s="3" customFormat="1" ht="18" hidden="1" customHeight="1" x14ac:dyDescent="0.25">
      <c r="A50" s="8">
        <f t="shared" si="0"/>
        <v>46</v>
      </c>
      <c r="B50" s="24">
        <v>2302022</v>
      </c>
      <c r="C50" s="9" t="s">
        <v>370</v>
      </c>
      <c r="D50" s="10">
        <v>1998</v>
      </c>
      <c r="E50" s="10" t="s">
        <v>3</v>
      </c>
      <c r="F50" s="10" t="s">
        <v>7</v>
      </c>
      <c r="G50" s="11" t="s">
        <v>860</v>
      </c>
      <c r="H50" s="11" t="s">
        <v>875</v>
      </c>
      <c r="I50" s="10" t="s">
        <v>811</v>
      </c>
      <c r="J50" s="10"/>
      <c r="K50" s="10"/>
      <c r="L50" s="10"/>
      <c r="M50" s="10"/>
      <c r="N50" s="10" t="s">
        <v>811</v>
      </c>
      <c r="O50" s="10" t="s">
        <v>811</v>
      </c>
      <c r="P50" s="10"/>
      <c r="Q50" s="10" t="s">
        <v>811</v>
      </c>
      <c r="R50" s="10"/>
      <c r="S50" s="10" t="s">
        <v>811</v>
      </c>
      <c r="T50" s="10" t="s">
        <v>811</v>
      </c>
      <c r="U50" s="10" t="s">
        <v>811</v>
      </c>
      <c r="V50" s="10" t="s">
        <v>811</v>
      </c>
      <c r="W50" s="10" t="s">
        <v>811</v>
      </c>
      <c r="X50" s="10" t="s">
        <v>811</v>
      </c>
      <c r="Y50" s="10" t="s">
        <v>811</v>
      </c>
      <c r="Z50" s="10"/>
      <c r="AA50" s="10"/>
      <c r="AB50" s="10" t="s">
        <v>811</v>
      </c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21">
        <v>585400</v>
      </c>
      <c r="AN50" s="12">
        <v>0</v>
      </c>
    </row>
    <row r="51" spans="1:40" s="3" customFormat="1" ht="18" hidden="1" customHeight="1" x14ac:dyDescent="0.25">
      <c r="A51" s="8">
        <f t="shared" si="0"/>
        <v>47</v>
      </c>
      <c r="B51" s="24">
        <v>24071898</v>
      </c>
      <c r="C51" s="9" t="s">
        <v>371</v>
      </c>
      <c r="D51" s="10">
        <v>1991</v>
      </c>
      <c r="E51" s="10" t="s">
        <v>3</v>
      </c>
      <c r="F51" s="10" t="s">
        <v>7</v>
      </c>
      <c r="G51" s="11" t="s">
        <v>860</v>
      </c>
      <c r="H51" s="11" t="s">
        <v>875</v>
      </c>
      <c r="I51" s="10" t="s">
        <v>811</v>
      </c>
      <c r="J51" s="10"/>
      <c r="K51" s="10"/>
      <c r="L51" s="10"/>
      <c r="M51" s="10"/>
      <c r="N51" s="10" t="s">
        <v>811</v>
      </c>
      <c r="O51" s="10" t="s">
        <v>811</v>
      </c>
      <c r="P51" s="10"/>
      <c r="Q51" s="10" t="s">
        <v>811</v>
      </c>
      <c r="R51" s="10"/>
      <c r="S51" s="10" t="s">
        <v>811</v>
      </c>
      <c r="T51" s="10" t="s">
        <v>811</v>
      </c>
      <c r="U51" s="10" t="s">
        <v>811</v>
      </c>
      <c r="V51" s="10" t="s">
        <v>811</v>
      </c>
      <c r="W51" s="10" t="s">
        <v>811</v>
      </c>
      <c r="X51" s="10" t="s">
        <v>811</v>
      </c>
      <c r="Y51" s="10" t="s">
        <v>811</v>
      </c>
      <c r="Z51" s="10"/>
      <c r="AA51" s="10"/>
      <c r="AB51" s="10" t="s">
        <v>811</v>
      </c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1">
        <v>585400</v>
      </c>
      <c r="AN51" s="12">
        <v>0</v>
      </c>
    </row>
    <row r="52" spans="1:40" s="3" customFormat="1" ht="18" hidden="1" customHeight="1" x14ac:dyDescent="0.25">
      <c r="A52" s="8">
        <f t="shared" si="0"/>
        <v>48</v>
      </c>
      <c r="B52" s="24">
        <v>2006024</v>
      </c>
      <c r="C52" s="9" t="s">
        <v>372</v>
      </c>
      <c r="D52" s="10">
        <v>1996</v>
      </c>
      <c r="E52" s="10" t="s">
        <v>5</v>
      </c>
      <c r="F52" s="10" t="s">
        <v>8</v>
      </c>
      <c r="G52" s="11" t="s">
        <v>860</v>
      </c>
      <c r="H52" s="11" t="s">
        <v>875</v>
      </c>
      <c r="I52" s="10" t="s">
        <v>811</v>
      </c>
      <c r="J52" s="10" t="s">
        <v>811</v>
      </c>
      <c r="K52" s="10" t="s">
        <v>811</v>
      </c>
      <c r="L52" s="10" t="s">
        <v>811</v>
      </c>
      <c r="M52" s="10" t="s">
        <v>811</v>
      </c>
      <c r="N52" s="10" t="s">
        <v>811</v>
      </c>
      <c r="O52" s="10" t="s">
        <v>811</v>
      </c>
      <c r="P52" s="10" t="s">
        <v>811</v>
      </c>
      <c r="Q52" s="10"/>
      <c r="R52" s="10"/>
      <c r="S52" s="10" t="s">
        <v>811</v>
      </c>
      <c r="T52" s="10" t="s">
        <v>811</v>
      </c>
      <c r="U52" s="10" t="s">
        <v>811</v>
      </c>
      <c r="V52" s="10" t="s">
        <v>811</v>
      </c>
      <c r="W52" s="10" t="s">
        <v>811</v>
      </c>
      <c r="X52" s="10" t="s">
        <v>811</v>
      </c>
      <c r="Y52" s="10" t="s">
        <v>811</v>
      </c>
      <c r="Z52" s="10" t="s">
        <v>811</v>
      </c>
      <c r="AA52" s="10" t="s">
        <v>811</v>
      </c>
      <c r="AB52" s="10" t="s">
        <v>811</v>
      </c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1">
        <v>1028800</v>
      </c>
      <c r="AN52" s="12">
        <v>0</v>
      </c>
    </row>
    <row r="53" spans="1:40" s="3" customFormat="1" ht="18" hidden="1" customHeight="1" x14ac:dyDescent="0.25">
      <c r="A53" s="8">
        <f t="shared" si="0"/>
        <v>49</v>
      </c>
      <c r="B53" s="24">
        <v>2403677</v>
      </c>
      <c r="C53" s="9" t="s">
        <v>373</v>
      </c>
      <c r="D53" s="10">
        <v>1999</v>
      </c>
      <c r="E53" s="10" t="s">
        <v>3</v>
      </c>
      <c r="F53" s="14" t="s">
        <v>7</v>
      </c>
      <c r="G53" s="11" t="s">
        <v>860</v>
      </c>
      <c r="H53" s="11" t="s">
        <v>875</v>
      </c>
      <c r="I53" s="10" t="s">
        <v>811</v>
      </c>
      <c r="J53" s="10"/>
      <c r="K53" s="10"/>
      <c r="L53" s="10"/>
      <c r="M53" s="10"/>
      <c r="N53" s="10" t="s">
        <v>811</v>
      </c>
      <c r="O53" s="10" t="s">
        <v>811</v>
      </c>
      <c r="P53" s="10"/>
      <c r="Q53" s="10" t="s">
        <v>811</v>
      </c>
      <c r="R53" s="10"/>
      <c r="S53" s="10" t="s">
        <v>811</v>
      </c>
      <c r="T53" s="10" t="s">
        <v>811</v>
      </c>
      <c r="U53" s="10" t="s">
        <v>811</v>
      </c>
      <c r="V53" s="10" t="s">
        <v>811</v>
      </c>
      <c r="W53" s="10" t="s">
        <v>811</v>
      </c>
      <c r="X53" s="10" t="s">
        <v>811</v>
      </c>
      <c r="Y53" s="10" t="s">
        <v>811</v>
      </c>
      <c r="Z53" s="10"/>
      <c r="AA53" s="10"/>
      <c r="AB53" s="10" t="s">
        <v>811</v>
      </c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1">
        <v>585400</v>
      </c>
      <c r="AN53" s="12">
        <v>0</v>
      </c>
    </row>
    <row r="54" spans="1:40" s="3" customFormat="1" ht="18" hidden="1" customHeight="1" x14ac:dyDescent="0.25">
      <c r="A54" s="8">
        <f t="shared" si="0"/>
        <v>50</v>
      </c>
      <c r="B54" s="24">
        <v>24071610</v>
      </c>
      <c r="C54" s="9" t="s">
        <v>374</v>
      </c>
      <c r="D54" s="10">
        <v>2001</v>
      </c>
      <c r="E54" s="10" t="s">
        <v>3</v>
      </c>
      <c r="F54" s="14" t="s">
        <v>7</v>
      </c>
      <c r="G54" s="11" t="s">
        <v>860</v>
      </c>
      <c r="H54" s="11" t="s">
        <v>875</v>
      </c>
      <c r="I54" s="10" t="s">
        <v>811</v>
      </c>
      <c r="J54" s="10"/>
      <c r="K54" s="10"/>
      <c r="L54" s="10"/>
      <c r="M54" s="10"/>
      <c r="N54" s="10" t="s">
        <v>811</v>
      </c>
      <c r="O54" s="10" t="s">
        <v>811</v>
      </c>
      <c r="P54" s="10"/>
      <c r="Q54" s="10" t="s">
        <v>811</v>
      </c>
      <c r="R54" s="10"/>
      <c r="S54" s="10" t="s">
        <v>811</v>
      </c>
      <c r="T54" s="10" t="s">
        <v>811</v>
      </c>
      <c r="U54" s="10" t="s">
        <v>811</v>
      </c>
      <c r="V54" s="10" t="s">
        <v>811</v>
      </c>
      <c r="W54" s="10" t="s">
        <v>811</v>
      </c>
      <c r="X54" s="10" t="s">
        <v>811</v>
      </c>
      <c r="Y54" s="10" t="s">
        <v>811</v>
      </c>
      <c r="Z54" s="10"/>
      <c r="AA54" s="10"/>
      <c r="AB54" s="10" t="s">
        <v>811</v>
      </c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21">
        <v>585400</v>
      </c>
      <c r="AN54" s="12">
        <v>0</v>
      </c>
    </row>
    <row r="55" spans="1:40" s="3" customFormat="1" ht="18" hidden="1" customHeight="1" x14ac:dyDescent="0.25">
      <c r="A55" s="8">
        <f t="shared" si="0"/>
        <v>51</v>
      </c>
      <c r="B55" s="24">
        <v>2311017</v>
      </c>
      <c r="C55" s="9" t="s">
        <v>762</v>
      </c>
      <c r="D55" s="10">
        <v>1991</v>
      </c>
      <c r="E55" s="10" t="s">
        <v>3</v>
      </c>
      <c r="F55" s="10" t="s">
        <v>7</v>
      </c>
      <c r="G55" s="11" t="s">
        <v>860</v>
      </c>
      <c r="H55" s="11" t="s">
        <v>875</v>
      </c>
      <c r="I55" s="10" t="s">
        <v>811</v>
      </c>
      <c r="J55" s="10"/>
      <c r="K55" s="10"/>
      <c r="L55" s="10"/>
      <c r="M55" s="10"/>
      <c r="N55" s="10" t="s">
        <v>811</v>
      </c>
      <c r="O55" s="10" t="s">
        <v>811</v>
      </c>
      <c r="P55" s="10"/>
      <c r="Q55" s="10" t="s">
        <v>811</v>
      </c>
      <c r="R55" s="10"/>
      <c r="S55" s="10" t="s">
        <v>811</v>
      </c>
      <c r="T55" s="10" t="s">
        <v>811</v>
      </c>
      <c r="U55" s="10" t="s">
        <v>811</v>
      </c>
      <c r="V55" s="10" t="s">
        <v>811</v>
      </c>
      <c r="W55" s="10" t="s">
        <v>811</v>
      </c>
      <c r="X55" s="10" t="s">
        <v>811</v>
      </c>
      <c r="Y55" s="10" t="s">
        <v>811</v>
      </c>
      <c r="Z55" s="10"/>
      <c r="AA55" s="10"/>
      <c r="AB55" s="10" t="s">
        <v>811</v>
      </c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21">
        <v>585400</v>
      </c>
      <c r="AN55" s="12">
        <v>0</v>
      </c>
    </row>
    <row r="56" spans="1:40" s="3" customFormat="1" ht="18" hidden="1" customHeight="1" x14ac:dyDescent="0.25">
      <c r="A56" s="8">
        <f t="shared" si="0"/>
        <v>52</v>
      </c>
      <c r="B56" s="24">
        <v>2405369</v>
      </c>
      <c r="C56" s="9" t="s">
        <v>375</v>
      </c>
      <c r="D56" s="10">
        <v>1998</v>
      </c>
      <c r="E56" s="10" t="s">
        <v>5</v>
      </c>
      <c r="F56" s="10" t="s">
        <v>7</v>
      </c>
      <c r="G56" s="11" t="s">
        <v>860</v>
      </c>
      <c r="H56" s="11" t="s">
        <v>875</v>
      </c>
      <c r="I56" s="10" t="s">
        <v>811</v>
      </c>
      <c r="J56" s="10" t="s">
        <v>811</v>
      </c>
      <c r="K56" s="10" t="s">
        <v>811</v>
      </c>
      <c r="L56" s="10"/>
      <c r="M56" s="10" t="s">
        <v>811</v>
      </c>
      <c r="N56" s="10" t="s">
        <v>811</v>
      </c>
      <c r="O56" s="10" t="s">
        <v>811</v>
      </c>
      <c r="P56" s="10"/>
      <c r="Q56" s="10" t="s">
        <v>811</v>
      </c>
      <c r="R56" s="10"/>
      <c r="S56" s="10" t="s">
        <v>811</v>
      </c>
      <c r="T56" s="10" t="s">
        <v>811</v>
      </c>
      <c r="U56" s="10" t="s">
        <v>811</v>
      </c>
      <c r="V56" s="10" t="s">
        <v>811</v>
      </c>
      <c r="W56" s="10" t="s">
        <v>811</v>
      </c>
      <c r="X56" s="10" t="s">
        <v>811</v>
      </c>
      <c r="Y56" s="10" t="s">
        <v>811</v>
      </c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21">
        <v>639900</v>
      </c>
      <c r="AN56" s="12">
        <v>0</v>
      </c>
    </row>
    <row r="57" spans="1:40" s="3" customFormat="1" ht="18" customHeight="1" x14ac:dyDescent="0.25">
      <c r="A57" s="8">
        <f t="shared" si="0"/>
        <v>53</v>
      </c>
      <c r="B57" s="24">
        <v>1412008</v>
      </c>
      <c r="C57" s="9" t="s">
        <v>376</v>
      </c>
      <c r="D57" s="10">
        <v>1976</v>
      </c>
      <c r="E57" s="10" t="s">
        <v>3</v>
      </c>
      <c r="F57" s="10" t="s">
        <v>343</v>
      </c>
      <c r="G57" s="11" t="s">
        <v>860</v>
      </c>
      <c r="H57" s="11" t="s">
        <v>875</v>
      </c>
      <c r="I57" s="10" t="s">
        <v>811</v>
      </c>
      <c r="J57" s="10"/>
      <c r="K57" s="10"/>
      <c r="L57" s="10"/>
      <c r="M57" s="10"/>
      <c r="N57" s="10" t="s">
        <v>811</v>
      </c>
      <c r="O57" s="10" t="s">
        <v>811</v>
      </c>
      <c r="P57" s="10" t="s">
        <v>811</v>
      </c>
      <c r="Q57" s="10"/>
      <c r="R57" s="10"/>
      <c r="S57" s="10" t="s">
        <v>811</v>
      </c>
      <c r="T57" s="10" t="s">
        <v>811</v>
      </c>
      <c r="U57" s="10" t="s">
        <v>811</v>
      </c>
      <c r="V57" s="10" t="s">
        <v>811</v>
      </c>
      <c r="W57" s="10" t="s">
        <v>811</v>
      </c>
      <c r="X57" s="10" t="s">
        <v>811</v>
      </c>
      <c r="Y57" s="10" t="s">
        <v>811</v>
      </c>
      <c r="Z57" s="10" t="s">
        <v>811</v>
      </c>
      <c r="AA57" s="10" t="s">
        <v>811</v>
      </c>
      <c r="AB57" s="10"/>
      <c r="AC57" s="10" t="s">
        <v>811</v>
      </c>
      <c r="AD57" s="10" t="s">
        <v>811</v>
      </c>
      <c r="AE57" s="10" t="s">
        <v>811</v>
      </c>
      <c r="AF57" s="10" t="s">
        <v>811</v>
      </c>
      <c r="AG57" s="10" t="s">
        <v>811</v>
      </c>
      <c r="AH57" s="10" t="s">
        <v>811</v>
      </c>
      <c r="AI57" s="10" t="s">
        <v>811</v>
      </c>
      <c r="AJ57" s="10" t="s">
        <v>811</v>
      </c>
      <c r="AK57" s="10" t="s">
        <v>811</v>
      </c>
      <c r="AL57" s="10" t="s">
        <v>811</v>
      </c>
      <c r="AM57" s="21">
        <v>2512300</v>
      </c>
      <c r="AN57" s="12">
        <v>0</v>
      </c>
    </row>
    <row r="58" spans="1:40" s="3" customFormat="1" ht="18" hidden="1" customHeight="1" x14ac:dyDescent="0.25">
      <c r="A58" s="8">
        <f t="shared" si="0"/>
        <v>54</v>
      </c>
      <c r="B58" s="24">
        <v>23101373</v>
      </c>
      <c r="C58" s="9" t="s">
        <v>377</v>
      </c>
      <c r="D58" s="10">
        <v>2001</v>
      </c>
      <c r="E58" s="10" t="s">
        <v>5</v>
      </c>
      <c r="F58" s="10" t="s">
        <v>7</v>
      </c>
      <c r="G58" s="11" t="s">
        <v>860</v>
      </c>
      <c r="H58" s="11" t="s">
        <v>875</v>
      </c>
      <c r="I58" s="10" t="s">
        <v>811</v>
      </c>
      <c r="J58" s="10" t="s">
        <v>811</v>
      </c>
      <c r="K58" s="10" t="s">
        <v>811</v>
      </c>
      <c r="L58" s="10"/>
      <c r="M58" s="10" t="s">
        <v>811</v>
      </c>
      <c r="N58" s="10" t="s">
        <v>811</v>
      </c>
      <c r="O58" s="10" t="s">
        <v>811</v>
      </c>
      <c r="P58" s="10"/>
      <c r="Q58" s="10" t="s">
        <v>811</v>
      </c>
      <c r="R58" s="10"/>
      <c r="S58" s="10" t="s">
        <v>811</v>
      </c>
      <c r="T58" s="10" t="s">
        <v>811</v>
      </c>
      <c r="U58" s="10" t="s">
        <v>811</v>
      </c>
      <c r="V58" s="10" t="s">
        <v>811</v>
      </c>
      <c r="W58" s="10" t="s">
        <v>811</v>
      </c>
      <c r="X58" s="10" t="s">
        <v>811</v>
      </c>
      <c r="Y58" s="10" t="s">
        <v>811</v>
      </c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21">
        <v>639900</v>
      </c>
      <c r="AN58" s="12">
        <v>0</v>
      </c>
    </row>
    <row r="59" spans="1:40" s="3" customFormat="1" ht="18" hidden="1" customHeight="1" x14ac:dyDescent="0.25">
      <c r="A59" s="8">
        <f t="shared" si="0"/>
        <v>55</v>
      </c>
      <c r="B59" s="24">
        <v>24031486</v>
      </c>
      <c r="C59" s="9" t="s">
        <v>378</v>
      </c>
      <c r="D59" s="10">
        <v>2002</v>
      </c>
      <c r="E59" s="10" t="s">
        <v>5</v>
      </c>
      <c r="F59" s="10" t="s">
        <v>7</v>
      </c>
      <c r="G59" s="11" t="s">
        <v>860</v>
      </c>
      <c r="H59" s="11" t="s">
        <v>875</v>
      </c>
      <c r="I59" s="10" t="s">
        <v>811</v>
      </c>
      <c r="J59" s="10" t="s">
        <v>811</v>
      </c>
      <c r="K59" s="10" t="s">
        <v>811</v>
      </c>
      <c r="L59" s="10"/>
      <c r="M59" s="10" t="s">
        <v>811</v>
      </c>
      <c r="N59" s="10" t="s">
        <v>811</v>
      </c>
      <c r="O59" s="10" t="s">
        <v>811</v>
      </c>
      <c r="P59" s="10"/>
      <c r="Q59" s="10" t="s">
        <v>811</v>
      </c>
      <c r="R59" s="10"/>
      <c r="S59" s="10" t="s">
        <v>811</v>
      </c>
      <c r="T59" s="10" t="s">
        <v>811</v>
      </c>
      <c r="U59" s="10" t="s">
        <v>811</v>
      </c>
      <c r="V59" s="10" t="s">
        <v>811</v>
      </c>
      <c r="W59" s="10" t="s">
        <v>811</v>
      </c>
      <c r="X59" s="10" t="s">
        <v>811</v>
      </c>
      <c r="Y59" s="10" t="s">
        <v>811</v>
      </c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21">
        <v>639900</v>
      </c>
      <c r="AN59" s="12">
        <v>0</v>
      </c>
    </row>
    <row r="60" spans="1:40" s="3" customFormat="1" ht="18" hidden="1" customHeight="1" x14ac:dyDescent="0.25">
      <c r="A60" s="8">
        <f t="shared" si="0"/>
        <v>56</v>
      </c>
      <c r="B60" s="24">
        <v>1903051</v>
      </c>
      <c r="C60" s="9" t="s">
        <v>379</v>
      </c>
      <c r="D60" s="10">
        <v>1995</v>
      </c>
      <c r="E60" s="10" t="s">
        <v>5</v>
      </c>
      <c r="F60" s="14" t="s">
        <v>7</v>
      </c>
      <c r="G60" s="11" t="s">
        <v>860</v>
      </c>
      <c r="H60" s="11" t="s">
        <v>875</v>
      </c>
      <c r="I60" s="10" t="s">
        <v>811</v>
      </c>
      <c r="J60" s="10" t="s">
        <v>811</v>
      </c>
      <c r="K60" s="10" t="s">
        <v>811</v>
      </c>
      <c r="L60" s="10"/>
      <c r="M60" s="10" t="s">
        <v>811</v>
      </c>
      <c r="N60" s="10" t="s">
        <v>811</v>
      </c>
      <c r="O60" s="10" t="s">
        <v>811</v>
      </c>
      <c r="P60" s="10"/>
      <c r="Q60" s="10" t="s">
        <v>811</v>
      </c>
      <c r="R60" s="10"/>
      <c r="S60" s="10" t="s">
        <v>811</v>
      </c>
      <c r="T60" s="10" t="s">
        <v>811</v>
      </c>
      <c r="U60" s="10" t="s">
        <v>811</v>
      </c>
      <c r="V60" s="10" t="s">
        <v>811</v>
      </c>
      <c r="W60" s="10" t="s">
        <v>811</v>
      </c>
      <c r="X60" s="10" t="s">
        <v>811</v>
      </c>
      <c r="Y60" s="10" t="s">
        <v>811</v>
      </c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21">
        <v>639900</v>
      </c>
      <c r="AN60" s="15" t="s">
        <v>771</v>
      </c>
    </row>
    <row r="61" spans="1:40" s="3" customFormat="1" ht="18" hidden="1" customHeight="1" x14ac:dyDescent="0.25">
      <c r="A61" s="8">
        <f t="shared" si="0"/>
        <v>57</v>
      </c>
      <c r="B61" s="24">
        <v>2405031</v>
      </c>
      <c r="C61" s="9" t="s">
        <v>380</v>
      </c>
      <c r="D61" s="10">
        <v>2001</v>
      </c>
      <c r="E61" s="10" t="s">
        <v>3</v>
      </c>
      <c r="F61" s="10" t="s">
        <v>7</v>
      </c>
      <c r="G61" s="11" t="s">
        <v>860</v>
      </c>
      <c r="H61" s="11" t="s">
        <v>875</v>
      </c>
      <c r="I61" s="10" t="s">
        <v>811</v>
      </c>
      <c r="J61" s="10"/>
      <c r="K61" s="10"/>
      <c r="L61" s="10"/>
      <c r="M61" s="10"/>
      <c r="N61" s="10" t="s">
        <v>811</v>
      </c>
      <c r="O61" s="10" t="s">
        <v>811</v>
      </c>
      <c r="P61" s="10"/>
      <c r="Q61" s="10" t="s">
        <v>811</v>
      </c>
      <c r="R61" s="10"/>
      <c r="S61" s="10" t="s">
        <v>811</v>
      </c>
      <c r="T61" s="10" t="s">
        <v>811</v>
      </c>
      <c r="U61" s="10" t="s">
        <v>811</v>
      </c>
      <c r="V61" s="10" t="s">
        <v>811</v>
      </c>
      <c r="W61" s="10" t="s">
        <v>811</v>
      </c>
      <c r="X61" s="10" t="s">
        <v>811</v>
      </c>
      <c r="Y61" s="10" t="s">
        <v>811</v>
      </c>
      <c r="Z61" s="10"/>
      <c r="AA61" s="10"/>
      <c r="AB61" s="10" t="s">
        <v>811</v>
      </c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21">
        <v>585400</v>
      </c>
      <c r="AN61" s="12">
        <v>0</v>
      </c>
    </row>
    <row r="62" spans="1:40" s="3" customFormat="1" ht="18" hidden="1" customHeight="1" x14ac:dyDescent="0.25">
      <c r="A62" s="8">
        <f t="shared" si="0"/>
        <v>58</v>
      </c>
      <c r="B62" s="24">
        <v>2311286</v>
      </c>
      <c r="C62" s="9" t="s">
        <v>381</v>
      </c>
      <c r="D62" s="10">
        <v>2001</v>
      </c>
      <c r="E62" s="10" t="s">
        <v>5</v>
      </c>
      <c r="F62" s="10" t="s">
        <v>7</v>
      </c>
      <c r="G62" s="11" t="s">
        <v>860</v>
      </c>
      <c r="H62" s="11" t="s">
        <v>875</v>
      </c>
      <c r="I62" s="10" t="s">
        <v>811</v>
      </c>
      <c r="J62" s="10" t="s">
        <v>811</v>
      </c>
      <c r="K62" s="10" t="s">
        <v>811</v>
      </c>
      <c r="L62" s="10"/>
      <c r="M62" s="10" t="s">
        <v>811</v>
      </c>
      <c r="N62" s="10" t="s">
        <v>811</v>
      </c>
      <c r="O62" s="10" t="s">
        <v>811</v>
      </c>
      <c r="P62" s="10"/>
      <c r="Q62" s="10" t="s">
        <v>811</v>
      </c>
      <c r="R62" s="10"/>
      <c r="S62" s="10" t="s">
        <v>811</v>
      </c>
      <c r="T62" s="10" t="s">
        <v>811</v>
      </c>
      <c r="U62" s="10" t="s">
        <v>811</v>
      </c>
      <c r="V62" s="10" t="s">
        <v>811</v>
      </c>
      <c r="W62" s="10" t="s">
        <v>811</v>
      </c>
      <c r="X62" s="10" t="s">
        <v>811</v>
      </c>
      <c r="Y62" s="10" t="s">
        <v>811</v>
      </c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21">
        <v>639900</v>
      </c>
      <c r="AN62" s="12">
        <v>0</v>
      </c>
    </row>
    <row r="63" spans="1:40" s="3" customFormat="1" ht="18" hidden="1" customHeight="1" x14ac:dyDescent="0.25">
      <c r="A63" s="8">
        <f t="shared" si="0"/>
        <v>59</v>
      </c>
      <c r="B63" s="24">
        <v>2405027</v>
      </c>
      <c r="C63" s="9" t="s">
        <v>382</v>
      </c>
      <c r="D63" s="10">
        <v>2001</v>
      </c>
      <c r="E63" s="10" t="s">
        <v>5</v>
      </c>
      <c r="F63" s="10" t="s">
        <v>7</v>
      </c>
      <c r="G63" s="11" t="s">
        <v>860</v>
      </c>
      <c r="H63" s="11" t="s">
        <v>875</v>
      </c>
      <c r="I63" s="10" t="s">
        <v>811</v>
      </c>
      <c r="J63" s="10" t="s">
        <v>811</v>
      </c>
      <c r="K63" s="10" t="s">
        <v>811</v>
      </c>
      <c r="L63" s="10"/>
      <c r="M63" s="10" t="s">
        <v>811</v>
      </c>
      <c r="N63" s="10" t="s">
        <v>811</v>
      </c>
      <c r="O63" s="10" t="s">
        <v>811</v>
      </c>
      <c r="P63" s="10"/>
      <c r="Q63" s="10" t="s">
        <v>811</v>
      </c>
      <c r="R63" s="10"/>
      <c r="S63" s="10" t="s">
        <v>811</v>
      </c>
      <c r="T63" s="10" t="s">
        <v>811</v>
      </c>
      <c r="U63" s="10" t="s">
        <v>811</v>
      </c>
      <c r="V63" s="10" t="s">
        <v>811</v>
      </c>
      <c r="W63" s="10" t="s">
        <v>811</v>
      </c>
      <c r="X63" s="10" t="s">
        <v>811</v>
      </c>
      <c r="Y63" s="10" t="s">
        <v>811</v>
      </c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21">
        <v>639900</v>
      </c>
      <c r="AN63" s="12">
        <v>0</v>
      </c>
    </row>
    <row r="64" spans="1:40" s="3" customFormat="1" ht="18" hidden="1" customHeight="1" x14ac:dyDescent="0.25">
      <c r="A64" s="8">
        <f t="shared" si="0"/>
        <v>60</v>
      </c>
      <c r="B64" s="24">
        <v>2305418</v>
      </c>
      <c r="C64" s="9" t="s">
        <v>383</v>
      </c>
      <c r="D64" s="10">
        <v>2000</v>
      </c>
      <c r="E64" s="10" t="s">
        <v>3</v>
      </c>
      <c r="F64" s="14" t="s">
        <v>7</v>
      </c>
      <c r="G64" s="11" t="s">
        <v>860</v>
      </c>
      <c r="H64" s="11" t="s">
        <v>875</v>
      </c>
      <c r="I64" s="10" t="s">
        <v>811</v>
      </c>
      <c r="J64" s="10"/>
      <c r="K64" s="10"/>
      <c r="L64" s="10"/>
      <c r="M64" s="10"/>
      <c r="N64" s="10" t="s">
        <v>811</v>
      </c>
      <c r="O64" s="10" t="s">
        <v>811</v>
      </c>
      <c r="P64" s="10"/>
      <c r="Q64" s="10" t="s">
        <v>811</v>
      </c>
      <c r="R64" s="10"/>
      <c r="S64" s="10" t="s">
        <v>811</v>
      </c>
      <c r="T64" s="10" t="s">
        <v>811</v>
      </c>
      <c r="U64" s="10" t="s">
        <v>811</v>
      </c>
      <c r="V64" s="10" t="s">
        <v>811</v>
      </c>
      <c r="W64" s="10" t="s">
        <v>811</v>
      </c>
      <c r="X64" s="10" t="s">
        <v>811</v>
      </c>
      <c r="Y64" s="10" t="s">
        <v>811</v>
      </c>
      <c r="Z64" s="10"/>
      <c r="AA64" s="10"/>
      <c r="AB64" s="10" t="s">
        <v>811</v>
      </c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21">
        <v>585400</v>
      </c>
      <c r="AN64" s="12">
        <v>0</v>
      </c>
    </row>
    <row r="65" spans="1:40" s="3" customFormat="1" ht="18" hidden="1" customHeight="1" x14ac:dyDescent="0.25">
      <c r="A65" s="8">
        <f t="shared" si="0"/>
        <v>61</v>
      </c>
      <c r="B65" s="24">
        <v>2405040</v>
      </c>
      <c r="C65" s="9" t="s">
        <v>384</v>
      </c>
      <c r="D65" s="10">
        <v>1999</v>
      </c>
      <c r="E65" s="10" t="s">
        <v>5</v>
      </c>
      <c r="F65" s="10" t="s">
        <v>7</v>
      </c>
      <c r="G65" s="11" t="s">
        <v>860</v>
      </c>
      <c r="H65" s="11" t="s">
        <v>875</v>
      </c>
      <c r="I65" s="10" t="s">
        <v>811</v>
      </c>
      <c r="J65" s="10" t="s">
        <v>811</v>
      </c>
      <c r="K65" s="10" t="s">
        <v>811</v>
      </c>
      <c r="L65" s="10"/>
      <c r="M65" s="10" t="s">
        <v>811</v>
      </c>
      <c r="N65" s="10" t="s">
        <v>811</v>
      </c>
      <c r="O65" s="10" t="s">
        <v>811</v>
      </c>
      <c r="P65" s="10"/>
      <c r="Q65" s="10" t="s">
        <v>811</v>
      </c>
      <c r="R65" s="10"/>
      <c r="S65" s="10" t="s">
        <v>811</v>
      </c>
      <c r="T65" s="10" t="s">
        <v>811</v>
      </c>
      <c r="U65" s="10" t="s">
        <v>811</v>
      </c>
      <c r="V65" s="10" t="s">
        <v>811</v>
      </c>
      <c r="W65" s="10" t="s">
        <v>811</v>
      </c>
      <c r="X65" s="10" t="s">
        <v>811</v>
      </c>
      <c r="Y65" s="10" t="s">
        <v>811</v>
      </c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21">
        <v>639900</v>
      </c>
      <c r="AN65" s="12">
        <v>0</v>
      </c>
    </row>
    <row r="66" spans="1:40" s="3" customFormat="1" ht="18" hidden="1" customHeight="1" x14ac:dyDescent="0.25">
      <c r="A66" s="8">
        <f t="shared" si="0"/>
        <v>62</v>
      </c>
      <c r="B66" s="24">
        <v>2302061</v>
      </c>
      <c r="C66" s="9" t="s">
        <v>385</v>
      </c>
      <c r="D66" s="10">
        <v>2000</v>
      </c>
      <c r="E66" s="10" t="s">
        <v>3</v>
      </c>
      <c r="F66" s="10" t="s">
        <v>7</v>
      </c>
      <c r="G66" s="11" t="s">
        <v>860</v>
      </c>
      <c r="H66" s="11" t="s">
        <v>875</v>
      </c>
      <c r="I66" s="10" t="s">
        <v>811</v>
      </c>
      <c r="J66" s="10"/>
      <c r="K66" s="10"/>
      <c r="L66" s="10"/>
      <c r="M66" s="10"/>
      <c r="N66" s="10" t="s">
        <v>811</v>
      </c>
      <c r="O66" s="10" t="s">
        <v>811</v>
      </c>
      <c r="P66" s="10"/>
      <c r="Q66" s="10" t="s">
        <v>811</v>
      </c>
      <c r="R66" s="10"/>
      <c r="S66" s="10" t="s">
        <v>811</v>
      </c>
      <c r="T66" s="10" t="s">
        <v>811</v>
      </c>
      <c r="U66" s="10" t="s">
        <v>811</v>
      </c>
      <c r="V66" s="10" t="s">
        <v>811</v>
      </c>
      <c r="W66" s="10" t="s">
        <v>811</v>
      </c>
      <c r="X66" s="10" t="s">
        <v>811</v>
      </c>
      <c r="Y66" s="10" t="s">
        <v>811</v>
      </c>
      <c r="Z66" s="10"/>
      <c r="AA66" s="10"/>
      <c r="AB66" s="10" t="s">
        <v>811</v>
      </c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21">
        <v>585400</v>
      </c>
      <c r="AN66" s="12">
        <v>0</v>
      </c>
    </row>
    <row r="67" spans="1:40" s="3" customFormat="1" ht="18" hidden="1" customHeight="1" x14ac:dyDescent="0.25">
      <c r="A67" s="8">
        <f t="shared" si="0"/>
        <v>63</v>
      </c>
      <c r="B67" s="24">
        <v>2310128</v>
      </c>
      <c r="C67" s="9" t="s">
        <v>386</v>
      </c>
      <c r="D67" s="10">
        <v>2001</v>
      </c>
      <c r="E67" s="10" t="s">
        <v>3</v>
      </c>
      <c r="F67" s="10" t="s">
        <v>7</v>
      </c>
      <c r="G67" s="11" t="s">
        <v>860</v>
      </c>
      <c r="H67" s="11" t="s">
        <v>875</v>
      </c>
      <c r="I67" s="10" t="s">
        <v>811</v>
      </c>
      <c r="J67" s="10"/>
      <c r="K67" s="10"/>
      <c r="L67" s="10"/>
      <c r="M67" s="10"/>
      <c r="N67" s="10" t="s">
        <v>811</v>
      </c>
      <c r="O67" s="10" t="s">
        <v>811</v>
      </c>
      <c r="P67" s="10"/>
      <c r="Q67" s="10" t="s">
        <v>811</v>
      </c>
      <c r="R67" s="10"/>
      <c r="S67" s="10" t="s">
        <v>811</v>
      </c>
      <c r="T67" s="10" t="s">
        <v>811</v>
      </c>
      <c r="U67" s="10" t="s">
        <v>811</v>
      </c>
      <c r="V67" s="10" t="s">
        <v>811</v>
      </c>
      <c r="W67" s="10" t="s">
        <v>811</v>
      </c>
      <c r="X67" s="10" t="s">
        <v>811</v>
      </c>
      <c r="Y67" s="10" t="s">
        <v>811</v>
      </c>
      <c r="Z67" s="10"/>
      <c r="AA67" s="10"/>
      <c r="AB67" s="10" t="s">
        <v>811</v>
      </c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21">
        <v>585400</v>
      </c>
      <c r="AN67" s="12">
        <v>0</v>
      </c>
    </row>
    <row r="68" spans="1:40" s="3" customFormat="1" ht="18" hidden="1" customHeight="1" x14ac:dyDescent="0.25">
      <c r="A68" s="8">
        <f t="shared" si="0"/>
        <v>64</v>
      </c>
      <c r="B68" s="24">
        <v>2406741</v>
      </c>
      <c r="C68" s="9" t="s">
        <v>387</v>
      </c>
      <c r="D68" s="10">
        <v>2000</v>
      </c>
      <c r="E68" s="10" t="s">
        <v>3</v>
      </c>
      <c r="F68" s="10" t="s">
        <v>7</v>
      </c>
      <c r="G68" s="11" t="s">
        <v>860</v>
      </c>
      <c r="H68" s="11" t="s">
        <v>875</v>
      </c>
      <c r="I68" s="10" t="s">
        <v>811</v>
      </c>
      <c r="J68" s="10"/>
      <c r="K68" s="10"/>
      <c r="L68" s="10"/>
      <c r="M68" s="10"/>
      <c r="N68" s="10" t="s">
        <v>811</v>
      </c>
      <c r="O68" s="10" t="s">
        <v>811</v>
      </c>
      <c r="P68" s="10"/>
      <c r="Q68" s="10" t="s">
        <v>811</v>
      </c>
      <c r="R68" s="10"/>
      <c r="S68" s="10" t="s">
        <v>811</v>
      </c>
      <c r="T68" s="10" t="s">
        <v>811</v>
      </c>
      <c r="U68" s="10" t="s">
        <v>811</v>
      </c>
      <c r="V68" s="10" t="s">
        <v>811</v>
      </c>
      <c r="W68" s="10" t="s">
        <v>811</v>
      </c>
      <c r="X68" s="10" t="s">
        <v>811</v>
      </c>
      <c r="Y68" s="10" t="s">
        <v>811</v>
      </c>
      <c r="Z68" s="10"/>
      <c r="AA68" s="10"/>
      <c r="AB68" s="10" t="s">
        <v>811</v>
      </c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21">
        <v>585400</v>
      </c>
      <c r="AN68" s="12">
        <v>0</v>
      </c>
    </row>
    <row r="69" spans="1:40" s="3" customFormat="1" ht="18" hidden="1" customHeight="1" x14ac:dyDescent="0.25">
      <c r="A69" s="8">
        <f t="shared" si="0"/>
        <v>65</v>
      </c>
      <c r="B69" s="24">
        <v>2408720</v>
      </c>
      <c r="C69" s="9" t="s">
        <v>388</v>
      </c>
      <c r="D69" s="10">
        <v>2002</v>
      </c>
      <c r="E69" s="10" t="s">
        <v>5</v>
      </c>
      <c r="F69" s="10" t="s">
        <v>7</v>
      </c>
      <c r="G69" s="11" t="s">
        <v>860</v>
      </c>
      <c r="H69" s="11" t="s">
        <v>875</v>
      </c>
      <c r="I69" s="10" t="s">
        <v>811</v>
      </c>
      <c r="J69" s="10" t="s">
        <v>811</v>
      </c>
      <c r="K69" s="10" t="s">
        <v>811</v>
      </c>
      <c r="L69" s="10"/>
      <c r="M69" s="10" t="s">
        <v>811</v>
      </c>
      <c r="N69" s="10" t="s">
        <v>811</v>
      </c>
      <c r="O69" s="10" t="s">
        <v>811</v>
      </c>
      <c r="P69" s="10"/>
      <c r="Q69" s="10" t="s">
        <v>811</v>
      </c>
      <c r="R69" s="10"/>
      <c r="S69" s="10" t="s">
        <v>811</v>
      </c>
      <c r="T69" s="10" t="s">
        <v>811</v>
      </c>
      <c r="U69" s="10" t="s">
        <v>811</v>
      </c>
      <c r="V69" s="10" t="s">
        <v>811</v>
      </c>
      <c r="W69" s="10" t="s">
        <v>811</v>
      </c>
      <c r="X69" s="10" t="s">
        <v>811</v>
      </c>
      <c r="Y69" s="10" t="s">
        <v>811</v>
      </c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21">
        <v>639900</v>
      </c>
      <c r="AN69" s="12">
        <v>0</v>
      </c>
    </row>
    <row r="70" spans="1:40" s="3" customFormat="1" ht="18" hidden="1" customHeight="1" x14ac:dyDescent="0.25">
      <c r="A70" s="8">
        <f t="shared" ref="A70:A133" si="1">A69+1</f>
        <v>66</v>
      </c>
      <c r="B70" s="24">
        <v>23103155</v>
      </c>
      <c r="C70" s="9" t="s">
        <v>389</v>
      </c>
      <c r="D70" s="10">
        <v>2001</v>
      </c>
      <c r="E70" s="10" t="s">
        <v>5</v>
      </c>
      <c r="F70" s="14" t="s">
        <v>7</v>
      </c>
      <c r="G70" s="11" t="s">
        <v>860</v>
      </c>
      <c r="H70" s="11" t="s">
        <v>875</v>
      </c>
      <c r="I70" s="10" t="s">
        <v>811</v>
      </c>
      <c r="J70" s="10" t="s">
        <v>811</v>
      </c>
      <c r="K70" s="10" t="s">
        <v>811</v>
      </c>
      <c r="L70" s="10"/>
      <c r="M70" s="10" t="s">
        <v>811</v>
      </c>
      <c r="N70" s="10" t="s">
        <v>811</v>
      </c>
      <c r="O70" s="10" t="s">
        <v>811</v>
      </c>
      <c r="P70" s="10"/>
      <c r="Q70" s="10" t="s">
        <v>811</v>
      </c>
      <c r="R70" s="10"/>
      <c r="S70" s="10" t="s">
        <v>811</v>
      </c>
      <c r="T70" s="10" t="s">
        <v>811</v>
      </c>
      <c r="U70" s="10" t="s">
        <v>811</v>
      </c>
      <c r="V70" s="10" t="s">
        <v>811</v>
      </c>
      <c r="W70" s="10" t="s">
        <v>811</v>
      </c>
      <c r="X70" s="10" t="s">
        <v>811</v>
      </c>
      <c r="Y70" s="10" t="s">
        <v>811</v>
      </c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21">
        <v>639900</v>
      </c>
      <c r="AN70" s="12">
        <v>0</v>
      </c>
    </row>
    <row r="71" spans="1:40" s="3" customFormat="1" ht="18" hidden="1" customHeight="1" x14ac:dyDescent="0.25">
      <c r="A71" s="8">
        <f t="shared" si="1"/>
        <v>67</v>
      </c>
      <c r="B71" s="24">
        <v>20111122</v>
      </c>
      <c r="C71" s="9" t="s">
        <v>390</v>
      </c>
      <c r="D71" s="10">
        <v>1998</v>
      </c>
      <c r="E71" s="10" t="s">
        <v>3</v>
      </c>
      <c r="F71" s="10" t="s">
        <v>7</v>
      </c>
      <c r="G71" s="11" t="s">
        <v>877</v>
      </c>
      <c r="H71" s="11" t="s">
        <v>875</v>
      </c>
      <c r="I71" s="10" t="s">
        <v>811</v>
      </c>
      <c r="J71" s="10"/>
      <c r="K71" s="10"/>
      <c r="L71" s="10"/>
      <c r="M71" s="10"/>
      <c r="N71" s="10" t="s">
        <v>811</v>
      </c>
      <c r="O71" s="10" t="s">
        <v>811</v>
      </c>
      <c r="P71" s="10"/>
      <c r="Q71" s="10" t="s">
        <v>811</v>
      </c>
      <c r="R71" s="10"/>
      <c r="S71" s="10" t="s">
        <v>811</v>
      </c>
      <c r="T71" s="10" t="s">
        <v>811</v>
      </c>
      <c r="U71" s="10" t="s">
        <v>811</v>
      </c>
      <c r="V71" s="10" t="s">
        <v>811</v>
      </c>
      <c r="W71" s="10" t="s">
        <v>811</v>
      </c>
      <c r="X71" s="10" t="s">
        <v>811</v>
      </c>
      <c r="Y71" s="10" t="s">
        <v>811</v>
      </c>
      <c r="Z71" s="10"/>
      <c r="AA71" s="10"/>
      <c r="AB71" s="10" t="s">
        <v>811</v>
      </c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21">
        <v>585400</v>
      </c>
      <c r="AN71" s="12">
        <v>0</v>
      </c>
    </row>
    <row r="72" spans="1:40" s="3" customFormat="1" ht="18" hidden="1" customHeight="1" x14ac:dyDescent="0.25">
      <c r="A72" s="8">
        <f t="shared" si="1"/>
        <v>68</v>
      </c>
      <c r="B72" s="24">
        <v>2110025</v>
      </c>
      <c r="C72" s="9" t="s">
        <v>391</v>
      </c>
      <c r="D72" s="10">
        <v>1993</v>
      </c>
      <c r="E72" s="10" t="s">
        <v>3</v>
      </c>
      <c r="F72" s="10" t="s">
        <v>7</v>
      </c>
      <c r="G72" s="11" t="s">
        <v>840</v>
      </c>
      <c r="H72" s="11" t="s">
        <v>875</v>
      </c>
      <c r="I72" s="10" t="s">
        <v>811</v>
      </c>
      <c r="J72" s="10"/>
      <c r="K72" s="10"/>
      <c r="L72" s="10"/>
      <c r="M72" s="10"/>
      <c r="N72" s="10" t="s">
        <v>811</v>
      </c>
      <c r="O72" s="10" t="s">
        <v>811</v>
      </c>
      <c r="P72" s="10"/>
      <c r="Q72" s="10" t="s">
        <v>811</v>
      </c>
      <c r="R72" s="10"/>
      <c r="S72" s="10" t="s">
        <v>811</v>
      </c>
      <c r="T72" s="10" t="s">
        <v>811</v>
      </c>
      <c r="U72" s="10" t="s">
        <v>811</v>
      </c>
      <c r="V72" s="10" t="s">
        <v>811</v>
      </c>
      <c r="W72" s="10" t="s">
        <v>811</v>
      </c>
      <c r="X72" s="10" t="s">
        <v>811</v>
      </c>
      <c r="Y72" s="10" t="s">
        <v>811</v>
      </c>
      <c r="Z72" s="10"/>
      <c r="AA72" s="10"/>
      <c r="AB72" s="10" t="s">
        <v>811</v>
      </c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21">
        <v>585400</v>
      </c>
      <c r="AN72" s="12">
        <v>0</v>
      </c>
    </row>
    <row r="73" spans="1:40" s="3" customFormat="1" ht="18" hidden="1" customHeight="1" x14ac:dyDescent="0.25">
      <c r="A73" s="8">
        <f t="shared" si="1"/>
        <v>69</v>
      </c>
      <c r="B73" s="24">
        <v>2106145</v>
      </c>
      <c r="C73" s="9" t="s">
        <v>392</v>
      </c>
      <c r="D73" s="10">
        <v>1995</v>
      </c>
      <c r="E73" s="10" t="s">
        <v>5</v>
      </c>
      <c r="F73" s="10" t="s">
        <v>7</v>
      </c>
      <c r="G73" s="11" t="s">
        <v>877</v>
      </c>
      <c r="H73" s="11" t="s">
        <v>875</v>
      </c>
      <c r="I73" s="10" t="s">
        <v>811</v>
      </c>
      <c r="J73" s="10" t="s">
        <v>811</v>
      </c>
      <c r="K73" s="10" t="s">
        <v>811</v>
      </c>
      <c r="L73" s="10"/>
      <c r="M73" s="10" t="s">
        <v>811</v>
      </c>
      <c r="N73" s="10" t="s">
        <v>811</v>
      </c>
      <c r="O73" s="10" t="s">
        <v>811</v>
      </c>
      <c r="P73" s="10"/>
      <c r="Q73" s="10" t="s">
        <v>811</v>
      </c>
      <c r="R73" s="10"/>
      <c r="S73" s="10" t="s">
        <v>811</v>
      </c>
      <c r="T73" s="10" t="s">
        <v>811</v>
      </c>
      <c r="U73" s="10" t="s">
        <v>811</v>
      </c>
      <c r="V73" s="10" t="s">
        <v>811</v>
      </c>
      <c r="W73" s="10" t="s">
        <v>811</v>
      </c>
      <c r="X73" s="10" t="s">
        <v>811</v>
      </c>
      <c r="Y73" s="10" t="s">
        <v>811</v>
      </c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21">
        <v>639900</v>
      </c>
      <c r="AN73" s="12">
        <v>0</v>
      </c>
    </row>
    <row r="74" spans="1:40" s="3" customFormat="1" ht="18" hidden="1" customHeight="1" x14ac:dyDescent="0.25">
      <c r="A74" s="8">
        <f t="shared" si="1"/>
        <v>70</v>
      </c>
      <c r="B74" s="24">
        <v>2202054</v>
      </c>
      <c r="C74" s="9" t="s">
        <v>393</v>
      </c>
      <c r="D74" s="10">
        <v>1999</v>
      </c>
      <c r="E74" s="10" t="s">
        <v>5</v>
      </c>
      <c r="F74" s="10" t="s">
        <v>7</v>
      </c>
      <c r="G74" s="11" t="s">
        <v>877</v>
      </c>
      <c r="H74" s="11" t="s">
        <v>875</v>
      </c>
      <c r="I74" s="10" t="s">
        <v>811</v>
      </c>
      <c r="J74" s="10" t="s">
        <v>811</v>
      </c>
      <c r="K74" s="10" t="s">
        <v>811</v>
      </c>
      <c r="L74" s="10" t="s">
        <v>811</v>
      </c>
      <c r="M74" s="10" t="s">
        <v>811</v>
      </c>
      <c r="N74" s="10" t="s">
        <v>811</v>
      </c>
      <c r="O74" s="10" t="s">
        <v>811</v>
      </c>
      <c r="P74" s="10"/>
      <c r="Q74" s="10" t="s">
        <v>811</v>
      </c>
      <c r="R74" s="10"/>
      <c r="S74" s="10" t="s">
        <v>811</v>
      </c>
      <c r="T74" s="10" t="s">
        <v>811</v>
      </c>
      <c r="U74" s="10" t="s">
        <v>811</v>
      </c>
      <c r="V74" s="10" t="s">
        <v>811</v>
      </c>
      <c r="W74" s="10" t="s">
        <v>811</v>
      </c>
      <c r="X74" s="10" t="s">
        <v>811</v>
      </c>
      <c r="Y74" s="10" t="s">
        <v>811</v>
      </c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21">
        <v>744900</v>
      </c>
      <c r="AN74" s="12">
        <v>0</v>
      </c>
    </row>
    <row r="75" spans="1:40" s="3" customFormat="1" ht="18" hidden="1" customHeight="1" x14ac:dyDescent="0.25">
      <c r="A75" s="8">
        <f t="shared" si="1"/>
        <v>71</v>
      </c>
      <c r="B75" s="24">
        <v>2307448</v>
      </c>
      <c r="C75" s="9" t="s">
        <v>394</v>
      </c>
      <c r="D75" s="10">
        <v>1998</v>
      </c>
      <c r="E75" s="10" t="s">
        <v>5</v>
      </c>
      <c r="F75" s="10" t="s">
        <v>7</v>
      </c>
      <c r="G75" s="11" t="s">
        <v>877</v>
      </c>
      <c r="H75" s="11" t="s">
        <v>875</v>
      </c>
      <c r="I75" s="10" t="s">
        <v>811</v>
      </c>
      <c r="J75" s="10" t="s">
        <v>811</v>
      </c>
      <c r="K75" s="10" t="s">
        <v>811</v>
      </c>
      <c r="L75" s="10"/>
      <c r="M75" s="10" t="s">
        <v>811</v>
      </c>
      <c r="N75" s="10" t="s">
        <v>811</v>
      </c>
      <c r="O75" s="10" t="s">
        <v>811</v>
      </c>
      <c r="P75" s="10"/>
      <c r="Q75" s="10" t="s">
        <v>811</v>
      </c>
      <c r="R75" s="10"/>
      <c r="S75" s="10" t="s">
        <v>811</v>
      </c>
      <c r="T75" s="10" t="s">
        <v>811</v>
      </c>
      <c r="U75" s="10" t="s">
        <v>811</v>
      </c>
      <c r="V75" s="10" t="s">
        <v>811</v>
      </c>
      <c r="W75" s="10" t="s">
        <v>811</v>
      </c>
      <c r="X75" s="10" t="s">
        <v>811</v>
      </c>
      <c r="Y75" s="10" t="s">
        <v>811</v>
      </c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21">
        <v>639900</v>
      </c>
      <c r="AN75" s="15" t="s">
        <v>771</v>
      </c>
    </row>
    <row r="76" spans="1:40" s="3" customFormat="1" ht="18" hidden="1" customHeight="1" x14ac:dyDescent="0.25">
      <c r="A76" s="8">
        <f t="shared" si="1"/>
        <v>72</v>
      </c>
      <c r="B76" s="24">
        <v>2303500</v>
      </c>
      <c r="C76" s="9" t="s">
        <v>395</v>
      </c>
      <c r="D76" s="10">
        <v>2000</v>
      </c>
      <c r="E76" s="10" t="s">
        <v>5</v>
      </c>
      <c r="F76" s="14" t="s">
        <v>7</v>
      </c>
      <c r="G76" s="11" t="s">
        <v>877</v>
      </c>
      <c r="H76" s="11" t="s">
        <v>875</v>
      </c>
      <c r="I76" s="10" t="s">
        <v>811</v>
      </c>
      <c r="J76" s="10" t="s">
        <v>811</v>
      </c>
      <c r="K76" s="10" t="s">
        <v>811</v>
      </c>
      <c r="L76" s="10"/>
      <c r="M76" s="10" t="s">
        <v>811</v>
      </c>
      <c r="N76" s="10" t="s">
        <v>811</v>
      </c>
      <c r="O76" s="10" t="s">
        <v>811</v>
      </c>
      <c r="P76" s="10"/>
      <c r="Q76" s="10" t="s">
        <v>811</v>
      </c>
      <c r="R76" s="10"/>
      <c r="S76" s="10" t="s">
        <v>811</v>
      </c>
      <c r="T76" s="10" t="s">
        <v>811</v>
      </c>
      <c r="U76" s="10" t="s">
        <v>811</v>
      </c>
      <c r="V76" s="10" t="s">
        <v>811</v>
      </c>
      <c r="W76" s="10" t="s">
        <v>811</v>
      </c>
      <c r="X76" s="10" t="s">
        <v>811</v>
      </c>
      <c r="Y76" s="10" t="s">
        <v>811</v>
      </c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21">
        <v>639900</v>
      </c>
      <c r="AN76" s="12">
        <v>0</v>
      </c>
    </row>
    <row r="77" spans="1:40" s="3" customFormat="1" ht="18" hidden="1" customHeight="1" x14ac:dyDescent="0.25">
      <c r="A77" s="8">
        <f t="shared" si="1"/>
        <v>73</v>
      </c>
      <c r="B77" s="24">
        <v>2306764</v>
      </c>
      <c r="C77" s="9" t="s">
        <v>396</v>
      </c>
      <c r="D77" s="10">
        <v>2000</v>
      </c>
      <c r="E77" s="10" t="s">
        <v>5</v>
      </c>
      <c r="F77" s="14" t="s">
        <v>7</v>
      </c>
      <c r="G77" s="11" t="s">
        <v>877</v>
      </c>
      <c r="H77" s="11" t="s">
        <v>875</v>
      </c>
      <c r="I77" s="10" t="s">
        <v>811</v>
      </c>
      <c r="J77" s="10" t="s">
        <v>811</v>
      </c>
      <c r="K77" s="10" t="s">
        <v>811</v>
      </c>
      <c r="L77" s="10"/>
      <c r="M77" s="10" t="s">
        <v>811</v>
      </c>
      <c r="N77" s="10" t="s">
        <v>811</v>
      </c>
      <c r="O77" s="10" t="s">
        <v>811</v>
      </c>
      <c r="P77" s="10"/>
      <c r="Q77" s="10" t="s">
        <v>811</v>
      </c>
      <c r="R77" s="10"/>
      <c r="S77" s="10" t="s">
        <v>811</v>
      </c>
      <c r="T77" s="10" t="s">
        <v>811</v>
      </c>
      <c r="U77" s="10" t="s">
        <v>811</v>
      </c>
      <c r="V77" s="10" t="s">
        <v>811</v>
      </c>
      <c r="W77" s="10" t="s">
        <v>811</v>
      </c>
      <c r="X77" s="10" t="s">
        <v>811</v>
      </c>
      <c r="Y77" s="10" t="s">
        <v>811</v>
      </c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21">
        <v>639900</v>
      </c>
      <c r="AN77" s="12">
        <v>0</v>
      </c>
    </row>
    <row r="78" spans="1:40" s="3" customFormat="1" ht="18" hidden="1" customHeight="1" x14ac:dyDescent="0.25">
      <c r="A78" s="8">
        <f t="shared" si="1"/>
        <v>74</v>
      </c>
      <c r="B78" s="24">
        <v>2204932</v>
      </c>
      <c r="C78" s="9" t="s">
        <v>397</v>
      </c>
      <c r="D78" s="10">
        <v>1996</v>
      </c>
      <c r="E78" s="10" t="s">
        <v>5</v>
      </c>
      <c r="F78" s="10" t="s">
        <v>7</v>
      </c>
      <c r="G78" s="11" t="s">
        <v>877</v>
      </c>
      <c r="H78" s="11" t="s">
        <v>875</v>
      </c>
      <c r="I78" s="10" t="s">
        <v>811</v>
      </c>
      <c r="J78" s="10" t="s">
        <v>811</v>
      </c>
      <c r="K78" s="10" t="s">
        <v>811</v>
      </c>
      <c r="L78" s="10" t="s">
        <v>811</v>
      </c>
      <c r="M78" s="10" t="s">
        <v>811</v>
      </c>
      <c r="N78" s="10" t="s">
        <v>811</v>
      </c>
      <c r="O78" s="10" t="s">
        <v>811</v>
      </c>
      <c r="P78" s="10"/>
      <c r="Q78" s="10" t="s">
        <v>811</v>
      </c>
      <c r="R78" s="10"/>
      <c r="S78" s="10" t="s">
        <v>811</v>
      </c>
      <c r="T78" s="10" t="s">
        <v>811</v>
      </c>
      <c r="U78" s="10" t="s">
        <v>811</v>
      </c>
      <c r="V78" s="10" t="s">
        <v>811</v>
      </c>
      <c r="W78" s="10" t="s">
        <v>811</v>
      </c>
      <c r="X78" s="10" t="s">
        <v>811</v>
      </c>
      <c r="Y78" s="10" t="s">
        <v>811</v>
      </c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21">
        <v>744900</v>
      </c>
      <c r="AN78" s="12">
        <v>0</v>
      </c>
    </row>
    <row r="79" spans="1:40" s="3" customFormat="1" ht="18" hidden="1" customHeight="1" x14ac:dyDescent="0.25">
      <c r="A79" s="8">
        <f t="shared" si="1"/>
        <v>75</v>
      </c>
      <c r="B79" s="24">
        <v>2211241</v>
      </c>
      <c r="C79" s="9" t="s">
        <v>398</v>
      </c>
      <c r="D79" s="10">
        <v>1999</v>
      </c>
      <c r="E79" s="10" t="s">
        <v>5</v>
      </c>
      <c r="F79" s="10" t="s">
        <v>7</v>
      </c>
      <c r="G79" s="11" t="s">
        <v>877</v>
      </c>
      <c r="H79" s="11" t="s">
        <v>875</v>
      </c>
      <c r="I79" s="10" t="s">
        <v>811</v>
      </c>
      <c r="J79" s="10" t="s">
        <v>811</v>
      </c>
      <c r="K79" s="10" t="s">
        <v>811</v>
      </c>
      <c r="L79" s="10"/>
      <c r="M79" s="10" t="s">
        <v>811</v>
      </c>
      <c r="N79" s="10" t="s">
        <v>811</v>
      </c>
      <c r="O79" s="10" t="s">
        <v>811</v>
      </c>
      <c r="P79" s="10"/>
      <c r="Q79" s="10" t="s">
        <v>811</v>
      </c>
      <c r="R79" s="10"/>
      <c r="S79" s="10" t="s">
        <v>811</v>
      </c>
      <c r="T79" s="10" t="s">
        <v>811</v>
      </c>
      <c r="U79" s="10" t="s">
        <v>811</v>
      </c>
      <c r="V79" s="10" t="s">
        <v>811</v>
      </c>
      <c r="W79" s="10" t="s">
        <v>811</v>
      </c>
      <c r="X79" s="10" t="s">
        <v>811</v>
      </c>
      <c r="Y79" s="10" t="s">
        <v>811</v>
      </c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21">
        <v>639900</v>
      </c>
      <c r="AN79" s="12">
        <v>0</v>
      </c>
    </row>
    <row r="80" spans="1:40" s="3" customFormat="1" ht="18" hidden="1" customHeight="1" x14ac:dyDescent="0.25">
      <c r="A80" s="8">
        <f t="shared" si="1"/>
        <v>76</v>
      </c>
      <c r="B80" s="24">
        <v>1112125</v>
      </c>
      <c r="C80" s="9" t="s">
        <v>399</v>
      </c>
      <c r="D80" s="10">
        <v>1989</v>
      </c>
      <c r="E80" s="10" t="s">
        <v>5</v>
      </c>
      <c r="F80" s="14" t="s">
        <v>7</v>
      </c>
      <c r="G80" s="11" t="s">
        <v>877</v>
      </c>
      <c r="H80" s="11" t="s">
        <v>875</v>
      </c>
      <c r="I80" s="10" t="s">
        <v>811</v>
      </c>
      <c r="J80" s="10" t="s">
        <v>811</v>
      </c>
      <c r="K80" s="10" t="s">
        <v>811</v>
      </c>
      <c r="L80" s="10" t="s">
        <v>811</v>
      </c>
      <c r="M80" s="10" t="s">
        <v>811</v>
      </c>
      <c r="N80" s="10" t="s">
        <v>811</v>
      </c>
      <c r="O80" s="10" t="s">
        <v>811</v>
      </c>
      <c r="P80" s="10"/>
      <c r="Q80" s="10" t="s">
        <v>811</v>
      </c>
      <c r="R80" s="10"/>
      <c r="S80" s="10" t="s">
        <v>811</v>
      </c>
      <c r="T80" s="10" t="s">
        <v>811</v>
      </c>
      <c r="U80" s="10" t="s">
        <v>811</v>
      </c>
      <c r="V80" s="10" t="s">
        <v>811</v>
      </c>
      <c r="W80" s="10" t="s">
        <v>811</v>
      </c>
      <c r="X80" s="10" t="s">
        <v>811</v>
      </c>
      <c r="Y80" s="10" t="s">
        <v>811</v>
      </c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21">
        <v>744900</v>
      </c>
      <c r="AN80" s="12">
        <v>0</v>
      </c>
    </row>
    <row r="81" spans="1:40" s="3" customFormat="1" ht="18" hidden="1" customHeight="1" x14ac:dyDescent="0.25">
      <c r="A81" s="8">
        <f t="shared" si="1"/>
        <v>77</v>
      </c>
      <c r="B81" s="24">
        <v>1909203</v>
      </c>
      <c r="C81" s="9" t="s">
        <v>400</v>
      </c>
      <c r="D81" s="10">
        <v>1996</v>
      </c>
      <c r="E81" s="10" t="s">
        <v>5</v>
      </c>
      <c r="F81" s="10" t="s">
        <v>7</v>
      </c>
      <c r="G81" s="11" t="s">
        <v>877</v>
      </c>
      <c r="H81" s="11" t="s">
        <v>875</v>
      </c>
      <c r="I81" s="10" t="s">
        <v>811</v>
      </c>
      <c r="J81" s="10" t="s">
        <v>811</v>
      </c>
      <c r="K81" s="10" t="s">
        <v>811</v>
      </c>
      <c r="L81" s="10"/>
      <c r="M81" s="10" t="s">
        <v>811</v>
      </c>
      <c r="N81" s="10" t="s">
        <v>811</v>
      </c>
      <c r="O81" s="10" t="s">
        <v>811</v>
      </c>
      <c r="P81" s="10"/>
      <c r="Q81" s="10" t="s">
        <v>811</v>
      </c>
      <c r="R81" s="10"/>
      <c r="S81" s="10" t="s">
        <v>811</v>
      </c>
      <c r="T81" s="10" t="s">
        <v>811</v>
      </c>
      <c r="U81" s="10" t="s">
        <v>811</v>
      </c>
      <c r="V81" s="10" t="s">
        <v>811</v>
      </c>
      <c r="W81" s="10" t="s">
        <v>811</v>
      </c>
      <c r="X81" s="10" t="s">
        <v>811</v>
      </c>
      <c r="Y81" s="10" t="s">
        <v>811</v>
      </c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21">
        <v>639900</v>
      </c>
      <c r="AN81" s="12">
        <v>0</v>
      </c>
    </row>
    <row r="82" spans="1:40" s="3" customFormat="1" ht="18" hidden="1" customHeight="1" x14ac:dyDescent="0.25">
      <c r="A82" s="8">
        <f t="shared" si="1"/>
        <v>78</v>
      </c>
      <c r="B82" s="24">
        <v>2408702</v>
      </c>
      <c r="C82" s="9" t="s">
        <v>401</v>
      </c>
      <c r="D82" s="10">
        <v>2001</v>
      </c>
      <c r="E82" s="10" t="s">
        <v>5</v>
      </c>
      <c r="F82" s="10" t="s">
        <v>7</v>
      </c>
      <c r="G82" s="11" t="s">
        <v>877</v>
      </c>
      <c r="H82" s="11" t="s">
        <v>875</v>
      </c>
      <c r="I82" s="10" t="s">
        <v>811</v>
      </c>
      <c r="J82" s="10" t="s">
        <v>811</v>
      </c>
      <c r="K82" s="10" t="s">
        <v>811</v>
      </c>
      <c r="L82" s="10"/>
      <c r="M82" s="10" t="s">
        <v>811</v>
      </c>
      <c r="N82" s="10" t="s">
        <v>811</v>
      </c>
      <c r="O82" s="10" t="s">
        <v>811</v>
      </c>
      <c r="P82" s="10"/>
      <c r="Q82" s="10" t="s">
        <v>811</v>
      </c>
      <c r="R82" s="10"/>
      <c r="S82" s="10" t="s">
        <v>811</v>
      </c>
      <c r="T82" s="10" t="s">
        <v>811</v>
      </c>
      <c r="U82" s="10" t="s">
        <v>811</v>
      </c>
      <c r="V82" s="10" t="s">
        <v>811</v>
      </c>
      <c r="W82" s="10" t="s">
        <v>811</v>
      </c>
      <c r="X82" s="10" t="s">
        <v>811</v>
      </c>
      <c r="Y82" s="10" t="s">
        <v>811</v>
      </c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21">
        <v>639900</v>
      </c>
      <c r="AN82" s="12">
        <v>0</v>
      </c>
    </row>
    <row r="83" spans="1:40" s="3" customFormat="1" ht="18" hidden="1" customHeight="1" x14ac:dyDescent="0.25">
      <c r="A83" s="8">
        <f t="shared" si="1"/>
        <v>79</v>
      </c>
      <c r="B83" s="24">
        <v>1008073</v>
      </c>
      <c r="C83" s="9" t="s">
        <v>402</v>
      </c>
      <c r="D83" s="10">
        <v>1988</v>
      </c>
      <c r="E83" s="10" t="s">
        <v>3</v>
      </c>
      <c r="F83" s="10" t="s">
        <v>8</v>
      </c>
      <c r="G83" s="11" t="s">
        <v>877</v>
      </c>
      <c r="H83" s="11" t="s">
        <v>875</v>
      </c>
      <c r="I83" s="10" t="s">
        <v>811</v>
      </c>
      <c r="J83" s="10"/>
      <c r="K83" s="10"/>
      <c r="L83" s="10"/>
      <c r="M83" s="10"/>
      <c r="N83" s="10" t="s">
        <v>811</v>
      </c>
      <c r="O83" s="10" t="s">
        <v>811</v>
      </c>
      <c r="P83" s="10" t="s">
        <v>811</v>
      </c>
      <c r="Q83" s="10"/>
      <c r="R83" s="10"/>
      <c r="S83" s="10" t="s">
        <v>811</v>
      </c>
      <c r="T83" s="10" t="s">
        <v>811</v>
      </c>
      <c r="U83" s="10" t="s">
        <v>811</v>
      </c>
      <c r="V83" s="10" t="s">
        <v>811</v>
      </c>
      <c r="W83" s="10" t="s">
        <v>811</v>
      </c>
      <c r="X83" s="10" t="s">
        <v>811</v>
      </c>
      <c r="Y83" s="10" t="s">
        <v>811</v>
      </c>
      <c r="Z83" s="10" t="s">
        <v>811</v>
      </c>
      <c r="AA83" s="10" t="s">
        <v>811</v>
      </c>
      <c r="AB83" s="10" t="s">
        <v>811</v>
      </c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21">
        <v>869300</v>
      </c>
      <c r="AN83" s="12">
        <v>0</v>
      </c>
    </row>
    <row r="84" spans="1:40" s="3" customFormat="1" ht="18" hidden="1" customHeight="1" x14ac:dyDescent="0.25">
      <c r="A84" s="8">
        <f t="shared" si="1"/>
        <v>80</v>
      </c>
      <c r="B84" s="24">
        <v>2305230</v>
      </c>
      <c r="C84" s="9" t="s">
        <v>403</v>
      </c>
      <c r="D84" s="10">
        <v>2000</v>
      </c>
      <c r="E84" s="10" t="s">
        <v>3</v>
      </c>
      <c r="F84" s="10" t="s">
        <v>7</v>
      </c>
      <c r="G84" s="11" t="s">
        <v>877</v>
      </c>
      <c r="H84" s="11" t="s">
        <v>875</v>
      </c>
      <c r="I84" s="10" t="s">
        <v>811</v>
      </c>
      <c r="J84" s="10"/>
      <c r="K84" s="10"/>
      <c r="L84" s="10"/>
      <c r="M84" s="10"/>
      <c r="N84" s="10" t="s">
        <v>811</v>
      </c>
      <c r="O84" s="10" t="s">
        <v>811</v>
      </c>
      <c r="P84" s="10"/>
      <c r="Q84" s="10" t="s">
        <v>811</v>
      </c>
      <c r="R84" s="10"/>
      <c r="S84" s="10" t="s">
        <v>811</v>
      </c>
      <c r="T84" s="10" t="s">
        <v>811</v>
      </c>
      <c r="U84" s="10" t="s">
        <v>811</v>
      </c>
      <c r="V84" s="10" t="s">
        <v>811</v>
      </c>
      <c r="W84" s="10" t="s">
        <v>811</v>
      </c>
      <c r="X84" s="10" t="s">
        <v>811</v>
      </c>
      <c r="Y84" s="10" t="s">
        <v>811</v>
      </c>
      <c r="Z84" s="10"/>
      <c r="AA84" s="10"/>
      <c r="AB84" s="10" t="s">
        <v>811</v>
      </c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21">
        <v>585400</v>
      </c>
      <c r="AN84" s="12">
        <v>0</v>
      </c>
    </row>
    <row r="85" spans="1:40" s="3" customFormat="1" ht="18" hidden="1" customHeight="1" x14ac:dyDescent="0.25">
      <c r="A85" s="8">
        <f t="shared" si="1"/>
        <v>81</v>
      </c>
      <c r="B85" s="24">
        <v>1905531</v>
      </c>
      <c r="C85" s="9" t="s">
        <v>404</v>
      </c>
      <c r="D85" s="10">
        <v>1994</v>
      </c>
      <c r="E85" s="10" t="s">
        <v>3</v>
      </c>
      <c r="F85" s="14" t="s">
        <v>7</v>
      </c>
      <c r="G85" s="11" t="s">
        <v>877</v>
      </c>
      <c r="H85" s="11" t="s">
        <v>875</v>
      </c>
      <c r="I85" s="10" t="s">
        <v>811</v>
      </c>
      <c r="J85" s="10"/>
      <c r="K85" s="10"/>
      <c r="L85" s="10"/>
      <c r="M85" s="10"/>
      <c r="N85" s="10" t="s">
        <v>811</v>
      </c>
      <c r="O85" s="10" t="s">
        <v>811</v>
      </c>
      <c r="P85" s="10"/>
      <c r="Q85" s="10" t="s">
        <v>811</v>
      </c>
      <c r="R85" s="10"/>
      <c r="S85" s="10" t="s">
        <v>811</v>
      </c>
      <c r="T85" s="10" t="s">
        <v>811</v>
      </c>
      <c r="U85" s="10" t="s">
        <v>811</v>
      </c>
      <c r="V85" s="10" t="s">
        <v>811</v>
      </c>
      <c r="W85" s="10" t="s">
        <v>811</v>
      </c>
      <c r="X85" s="10" t="s">
        <v>811</v>
      </c>
      <c r="Y85" s="10" t="s">
        <v>811</v>
      </c>
      <c r="Z85" s="10"/>
      <c r="AA85" s="10"/>
      <c r="AB85" s="10" t="s">
        <v>811</v>
      </c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21">
        <v>585400</v>
      </c>
      <c r="AN85" s="12">
        <v>0</v>
      </c>
    </row>
    <row r="86" spans="1:40" s="3" customFormat="1" ht="18" hidden="1" customHeight="1" x14ac:dyDescent="0.25">
      <c r="A86" s="8">
        <f t="shared" si="1"/>
        <v>82</v>
      </c>
      <c r="B86" s="24">
        <v>1911054</v>
      </c>
      <c r="C86" s="9" t="s">
        <v>405</v>
      </c>
      <c r="D86" s="10">
        <v>1988</v>
      </c>
      <c r="E86" s="10" t="s">
        <v>5</v>
      </c>
      <c r="F86" s="10" t="s">
        <v>7</v>
      </c>
      <c r="G86" s="11" t="s">
        <v>877</v>
      </c>
      <c r="H86" s="11" t="s">
        <v>875</v>
      </c>
      <c r="I86" s="10" t="s">
        <v>811</v>
      </c>
      <c r="J86" s="10" t="s">
        <v>811</v>
      </c>
      <c r="K86" s="10" t="s">
        <v>811</v>
      </c>
      <c r="L86" s="10" t="s">
        <v>811</v>
      </c>
      <c r="M86" s="10" t="s">
        <v>811</v>
      </c>
      <c r="N86" s="10" t="s">
        <v>811</v>
      </c>
      <c r="O86" s="10" t="s">
        <v>811</v>
      </c>
      <c r="P86" s="10"/>
      <c r="Q86" s="10" t="s">
        <v>811</v>
      </c>
      <c r="R86" s="10"/>
      <c r="S86" s="10" t="s">
        <v>811</v>
      </c>
      <c r="T86" s="10" t="s">
        <v>811</v>
      </c>
      <c r="U86" s="10" t="s">
        <v>811</v>
      </c>
      <c r="V86" s="10" t="s">
        <v>811</v>
      </c>
      <c r="W86" s="10" t="s">
        <v>811</v>
      </c>
      <c r="X86" s="10" t="s">
        <v>811</v>
      </c>
      <c r="Y86" s="10" t="s">
        <v>811</v>
      </c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21">
        <v>744900</v>
      </c>
      <c r="AN86" s="12">
        <v>0</v>
      </c>
    </row>
    <row r="87" spans="1:40" s="3" customFormat="1" ht="18" hidden="1" customHeight="1" x14ac:dyDescent="0.25">
      <c r="A87" s="8">
        <f t="shared" si="1"/>
        <v>83</v>
      </c>
      <c r="B87" s="24">
        <v>2205771</v>
      </c>
      <c r="C87" s="9" t="s">
        <v>406</v>
      </c>
      <c r="D87" s="10">
        <v>1991</v>
      </c>
      <c r="E87" s="10" t="s">
        <v>5</v>
      </c>
      <c r="F87" s="10" t="s">
        <v>7</v>
      </c>
      <c r="G87" s="11" t="s">
        <v>877</v>
      </c>
      <c r="H87" s="11" t="s">
        <v>875</v>
      </c>
      <c r="I87" s="10" t="s">
        <v>811</v>
      </c>
      <c r="J87" s="10" t="s">
        <v>811</v>
      </c>
      <c r="K87" s="10" t="s">
        <v>811</v>
      </c>
      <c r="L87" s="10"/>
      <c r="M87" s="10" t="s">
        <v>811</v>
      </c>
      <c r="N87" s="10" t="s">
        <v>811</v>
      </c>
      <c r="O87" s="10" t="s">
        <v>811</v>
      </c>
      <c r="P87" s="10"/>
      <c r="Q87" s="10" t="s">
        <v>811</v>
      </c>
      <c r="R87" s="10"/>
      <c r="S87" s="10" t="s">
        <v>811</v>
      </c>
      <c r="T87" s="10" t="s">
        <v>811</v>
      </c>
      <c r="U87" s="10" t="s">
        <v>811</v>
      </c>
      <c r="V87" s="10" t="s">
        <v>811</v>
      </c>
      <c r="W87" s="10" t="s">
        <v>811</v>
      </c>
      <c r="X87" s="10" t="s">
        <v>811</v>
      </c>
      <c r="Y87" s="10" t="s">
        <v>811</v>
      </c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21">
        <v>639900</v>
      </c>
      <c r="AN87" s="15" t="s">
        <v>771</v>
      </c>
    </row>
    <row r="88" spans="1:40" s="3" customFormat="1" ht="18" hidden="1" customHeight="1" x14ac:dyDescent="0.25">
      <c r="A88" s="8">
        <f t="shared" si="1"/>
        <v>84</v>
      </c>
      <c r="B88" s="24">
        <v>22041000</v>
      </c>
      <c r="C88" s="9" t="s">
        <v>407</v>
      </c>
      <c r="D88" s="10">
        <v>1999</v>
      </c>
      <c r="E88" s="10" t="s">
        <v>5</v>
      </c>
      <c r="F88" s="10" t="s">
        <v>7</v>
      </c>
      <c r="G88" s="11" t="s">
        <v>877</v>
      </c>
      <c r="H88" s="11" t="s">
        <v>875</v>
      </c>
      <c r="I88" s="10" t="s">
        <v>811</v>
      </c>
      <c r="J88" s="10" t="s">
        <v>811</v>
      </c>
      <c r="K88" s="10" t="s">
        <v>811</v>
      </c>
      <c r="L88" s="10"/>
      <c r="M88" s="10" t="s">
        <v>811</v>
      </c>
      <c r="N88" s="10" t="s">
        <v>811</v>
      </c>
      <c r="O88" s="10" t="s">
        <v>811</v>
      </c>
      <c r="P88" s="10"/>
      <c r="Q88" s="10" t="s">
        <v>811</v>
      </c>
      <c r="R88" s="10"/>
      <c r="S88" s="10" t="s">
        <v>811</v>
      </c>
      <c r="T88" s="10" t="s">
        <v>811</v>
      </c>
      <c r="U88" s="10" t="s">
        <v>811</v>
      </c>
      <c r="V88" s="10" t="s">
        <v>811</v>
      </c>
      <c r="W88" s="10" t="s">
        <v>811</v>
      </c>
      <c r="X88" s="10" t="s">
        <v>811</v>
      </c>
      <c r="Y88" s="10" t="s">
        <v>811</v>
      </c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21">
        <v>639900</v>
      </c>
      <c r="AN88" s="12">
        <v>0</v>
      </c>
    </row>
    <row r="89" spans="1:40" s="3" customFormat="1" ht="18" hidden="1" customHeight="1" x14ac:dyDescent="0.25">
      <c r="A89" s="8">
        <f t="shared" si="1"/>
        <v>85</v>
      </c>
      <c r="B89" s="24">
        <v>24061701</v>
      </c>
      <c r="C89" s="9" t="s">
        <v>408</v>
      </c>
      <c r="D89" s="10">
        <v>2002</v>
      </c>
      <c r="E89" s="10" t="s">
        <v>5</v>
      </c>
      <c r="F89" s="10" t="s">
        <v>7</v>
      </c>
      <c r="G89" s="11" t="s">
        <v>877</v>
      </c>
      <c r="H89" s="11" t="s">
        <v>875</v>
      </c>
      <c r="I89" s="10" t="s">
        <v>811</v>
      </c>
      <c r="J89" s="10" t="s">
        <v>811</v>
      </c>
      <c r="K89" s="10" t="s">
        <v>811</v>
      </c>
      <c r="L89" s="10"/>
      <c r="M89" s="10" t="s">
        <v>811</v>
      </c>
      <c r="N89" s="10" t="s">
        <v>811</v>
      </c>
      <c r="O89" s="10" t="s">
        <v>811</v>
      </c>
      <c r="P89" s="10"/>
      <c r="Q89" s="10" t="s">
        <v>811</v>
      </c>
      <c r="R89" s="10"/>
      <c r="S89" s="10" t="s">
        <v>811</v>
      </c>
      <c r="T89" s="10" t="s">
        <v>811</v>
      </c>
      <c r="U89" s="10" t="s">
        <v>811</v>
      </c>
      <c r="V89" s="10" t="s">
        <v>811</v>
      </c>
      <c r="W89" s="10" t="s">
        <v>811</v>
      </c>
      <c r="X89" s="10" t="s">
        <v>811</v>
      </c>
      <c r="Y89" s="10" t="s">
        <v>811</v>
      </c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21">
        <v>639900</v>
      </c>
      <c r="AN89" s="12">
        <v>0</v>
      </c>
    </row>
    <row r="90" spans="1:40" s="3" customFormat="1" ht="18" hidden="1" customHeight="1" x14ac:dyDescent="0.25">
      <c r="A90" s="8">
        <f t="shared" si="1"/>
        <v>86</v>
      </c>
      <c r="B90" s="24">
        <v>2002352</v>
      </c>
      <c r="C90" s="9" t="s">
        <v>409</v>
      </c>
      <c r="D90" s="10">
        <v>1997</v>
      </c>
      <c r="E90" s="10" t="s">
        <v>5</v>
      </c>
      <c r="F90" s="10" t="s">
        <v>7</v>
      </c>
      <c r="G90" s="11" t="s">
        <v>877</v>
      </c>
      <c r="H90" s="11" t="s">
        <v>875</v>
      </c>
      <c r="I90" s="10" t="s">
        <v>811</v>
      </c>
      <c r="J90" s="10" t="s">
        <v>811</v>
      </c>
      <c r="K90" s="10" t="s">
        <v>811</v>
      </c>
      <c r="L90" s="10" t="s">
        <v>811</v>
      </c>
      <c r="M90" s="10" t="s">
        <v>811</v>
      </c>
      <c r="N90" s="10" t="s">
        <v>811</v>
      </c>
      <c r="O90" s="10" t="s">
        <v>811</v>
      </c>
      <c r="P90" s="10"/>
      <c r="Q90" s="10" t="s">
        <v>811</v>
      </c>
      <c r="R90" s="10"/>
      <c r="S90" s="10" t="s">
        <v>811</v>
      </c>
      <c r="T90" s="10" t="s">
        <v>811</v>
      </c>
      <c r="U90" s="10" t="s">
        <v>811</v>
      </c>
      <c r="V90" s="10" t="s">
        <v>811</v>
      </c>
      <c r="W90" s="10" t="s">
        <v>811</v>
      </c>
      <c r="X90" s="10" t="s">
        <v>811</v>
      </c>
      <c r="Y90" s="10" t="s">
        <v>811</v>
      </c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21">
        <v>744900</v>
      </c>
      <c r="AN90" s="12">
        <v>0</v>
      </c>
    </row>
    <row r="91" spans="1:40" s="3" customFormat="1" ht="18" hidden="1" customHeight="1" x14ac:dyDescent="0.25">
      <c r="A91" s="8">
        <f t="shared" si="1"/>
        <v>87</v>
      </c>
      <c r="B91" s="24">
        <v>1410211</v>
      </c>
      <c r="C91" s="9" t="s">
        <v>410</v>
      </c>
      <c r="D91" s="10">
        <v>1992</v>
      </c>
      <c r="E91" s="10" t="s">
        <v>3</v>
      </c>
      <c r="F91" s="10" t="s">
        <v>8</v>
      </c>
      <c r="G91" s="11" t="s">
        <v>877</v>
      </c>
      <c r="H91" s="11" t="s">
        <v>875</v>
      </c>
      <c r="I91" s="10" t="s">
        <v>811</v>
      </c>
      <c r="J91" s="10"/>
      <c r="K91" s="10"/>
      <c r="L91" s="10"/>
      <c r="M91" s="10"/>
      <c r="N91" s="10" t="s">
        <v>811</v>
      </c>
      <c r="O91" s="10" t="s">
        <v>811</v>
      </c>
      <c r="P91" s="10" t="s">
        <v>811</v>
      </c>
      <c r="Q91" s="10"/>
      <c r="R91" s="10"/>
      <c r="S91" s="10" t="s">
        <v>811</v>
      </c>
      <c r="T91" s="10" t="s">
        <v>811</v>
      </c>
      <c r="U91" s="10" t="s">
        <v>811</v>
      </c>
      <c r="V91" s="10" t="s">
        <v>811</v>
      </c>
      <c r="W91" s="10" t="s">
        <v>811</v>
      </c>
      <c r="X91" s="10" t="s">
        <v>811</v>
      </c>
      <c r="Y91" s="10" t="s">
        <v>811</v>
      </c>
      <c r="Z91" s="10" t="s">
        <v>811</v>
      </c>
      <c r="AA91" s="10" t="s">
        <v>811</v>
      </c>
      <c r="AB91" s="10" t="s">
        <v>811</v>
      </c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21">
        <v>869300</v>
      </c>
      <c r="AN91" s="12">
        <v>0</v>
      </c>
    </row>
    <row r="92" spans="1:40" s="3" customFormat="1" ht="18" hidden="1" customHeight="1" x14ac:dyDescent="0.25">
      <c r="A92" s="8">
        <f t="shared" si="1"/>
        <v>88</v>
      </c>
      <c r="B92" s="24">
        <v>2307129</v>
      </c>
      <c r="C92" s="9" t="s">
        <v>411</v>
      </c>
      <c r="D92" s="10">
        <v>1990</v>
      </c>
      <c r="E92" s="10" t="s">
        <v>5</v>
      </c>
      <c r="F92" s="10" t="s">
        <v>7</v>
      </c>
      <c r="G92" s="11" t="s">
        <v>877</v>
      </c>
      <c r="H92" s="11" t="s">
        <v>875</v>
      </c>
      <c r="I92" s="10" t="s">
        <v>811</v>
      </c>
      <c r="J92" s="10" t="s">
        <v>811</v>
      </c>
      <c r="K92" s="10" t="s">
        <v>811</v>
      </c>
      <c r="L92" s="10"/>
      <c r="M92" s="10" t="s">
        <v>811</v>
      </c>
      <c r="N92" s="10" t="s">
        <v>811</v>
      </c>
      <c r="O92" s="10" t="s">
        <v>811</v>
      </c>
      <c r="P92" s="10"/>
      <c r="Q92" s="10" t="s">
        <v>811</v>
      </c>
      <c r="R92" s="10"/>
      <c r="S92" s="10" t="s">
        <v>811</v>
      </c>
      <c r="T92" s="10" t="s">
        <v>811</v>
      </c>
      <c r="U92" s="10" t="s">
        <v>811</v>
      </c>
      <c r="V92" s="10"/>
      <c r="W92" s="10" t="s">
        <v>811</v>
      </c>
      <c r="X92" s="10" t="s">
        <v>811</v>
      </c>
      <c r="Y92" s="10" t="s">
        <v>811</v>
      </c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21">
        <v>573400</v>
      </c>
      <c r="AN92" s="15" t="s">
        <v>773</v>
      </c>
    </row>
    <row r="93" spans="1:40" s="3" customFormat="1" ht="18" hidden="1" customHeight="1" x14ac:dyDescent="0.25">
      <c r="A93" s="8">
        <f t="shared" si="1"/>
        <v>89</v>
      </c>
      <c r="B93" s="24">
        <v>24071506</v>
      </c>
      <c r="C93" s="9" t="s">
        <v>412</v>
      </c>
      <c r="D93" s="10">
        <v>1994</v>
      </c>
      <c r="E93" s="10" t="s">
        <v>5</v>
      </c>
      <c r="F93" s="10" t="s">
        <v>7</v>
      </c>
      <c r="G93" s="11" t="s">
        <v>877</v>
      </c>
      <c r="H93" s="11" t="s">
        <v>875</v>
      </c>
      <c r="I93" s="10" t="s">
        <v>811</v>
      </c>
      <c r="J93" s="10" t="s">
        <v>811</v>
      </c>
      <c r="K93" s="10" t="s">
        <v>811</v>
      </c>
      <c r="L93" s="10"/>
      <c r="M93" s="10" t="s">
        <v>811</v>
      </c>
      <c r="N93" s="10" t="s">
        <v>811</v>
      </c>
      <c r="O93" s="10" t="s">
        <v>811</v>
      </c>
      <c r="P93" s="10"/>
      <c r="Q93" s="10" t="s">
        <v>811</v>
      </c>
      <c r="R93" s="10"/>
      <c r="S93" s="10" t="s">
        <v>811</v>
      </c>
      <c r="T93" s="10" t="s">
        <v>811</v>
      </c>
      <c r="U93" s="10" t="s">
        <v>811</v>
      </c>
      <c r="V93" s="10" t="s">
        <v>811</v>
      </c>
      <c r="W93" s="10" t="s">
        <v>811</v>
      </c>
      <c r="X93" s="10" t="s">
        <v>811</v>
      </c>
      <c r="Y93" s="10" t="s">
        <v>811</v>
      </c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21">
        <v>639900</v>
      </c>
      <c r="AN93" s="12">
        <v>0</v>
      </c>
    </row>
    <row r="94" spans="1:40" s="3" customFormat="1" ht="18" hidden="1" customHeight="1" x14ac:dyDescent="0.25">
      <c r="A94" s="8">
        <f t="shared" si="1"/>
        <v>90</v>
      </c>
      <c r="B94" s="24">
        <v>2309997</v>
      </c>
      <c r="C94" s="9" t="s">
        <v>413</v>
      </c>
      <c r="D94" s="10">
        <v>2001</v>
      </c>
      <c r="E94" s="10" t="s">
        <v>5</v>
      </c>
      <c r="F94" s="10" t="s">
        <v>7</v>
      </c>
      <c r="G94" s="11" t="s">
        <v>877</v>
      </c>
      <c r="H94" s="11" t="s">
        <v>875</v>
      </c>
      <c r="I94" s="10" t="s">
        <v>811</v>
      </c>
      <c r="J94" s="10" t="s">
        <v>811</v>
      </c>
      <c r="K94" s="10" t="s">
        <v>811</v>
      </c>
      <c r="L94" s="10"/>
      <c r="M94" s="10" t="s">
        <v>811</v>
      </c>
      <c r="N94" s="10" t="s">
        <v>811</v>
      </c>
      <c r="O94" s="10" t="s">
        <v>811</v>
      </c>
      <c r="P94" s="10"/>
      <c r="Q94" s="10" t="s">
        <v>811</v>
      </c>
      <c r="R94" s="10"/>
      <c r="S94" s="10" t="s">
        <v>811</v>
      </c>
      <c r="T94" s="10" t="s">
        <v>811</v>
      </c>
      <c r="U94" s="10" t="s">
        <v>811</v>
      </c>
      <c r="V94" s="10" t="s">
        <v>811</v>
      </c>
      <c r="W94" s="10" t="s">
        <v>811</v>
      </c>
      <c r="X94" s="10" t="s">
        <v>811</v>
      </c>
      <c r="Y94" s="10" t="s">
        <v>811</v>
      </c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21">
        <v>639900</v>
      </c>
      <c r="AN94" s="12">
        <v>0</v>
      </c>
    </row>
    <row r="95" spans="1:40" s="3" customFormat="1" ht="18" hidden="1" customHeight="1" x14ac:dyDescent="0.25">
      <c r="A95" s="8">
        <f t="shared" si="1"/>
        <v>91</v>
      </c>
      <c r="B95" s="24">
        <v>2303030</v>
      </c>
      <c r="C95" s="9" t="s">
        <v>414</v>
      </c>
      <c r="D95" s="10">
        <v>1997</v>
      </c>
      <c r="E95" s="10" t="s">
        <v>5</v>
      </c>
      <c r="F95" s="10" t="s">
        <v>7</v>
      </c>
      <c r="G95" s="11" t="s">
        <v>878</v>
      </c>
      <c r="H95" s="11" t="s">
        <v>875</v>
      </c>
      <c r="I95" s="10" t="s">
        <v>811</v>
      </c>
      <c r="J95" s="10" t="s">
        <v>811</v>
      </c>
      <c r="K95" s="10" t="s">
        <v>811</v>
      </c>
      <c r="L95" s="10" t="s">
        <v>811</v>
      </c>
      <c r="M95" s="10" t="s">
        <v>811</v>
      </c>
      <c r="N95" s="10" t="s">
        <v>811</v>
      </c>
      <c r="O95" s="10" t="s">
        <v>811</v>
      </c>
      <c r="P95" s="10"/>
      <c r="Q95" s="10" t="s">
        <v>811</v>
      </c>
      <c r="R95" s="10"/>
      <c r="S95" s="10" t="s">
        <v>811</v>
      </c>
      <c r="T95" s="10" t="s">
        <v>811</v>
      </c>
      <c r="U95" s="10" t="s">
        <v>811</v>
      </c>
      <c r="V95" s="10" t="s">
        <v>811</v>
      </c>
      <c r="W95" s="10" t="s">
        <v>811</v>
      </c>
      <c r="X95" s="10" t="s">
        <v>811</v>
      </c>
      <c r="Y95" s="10" t="s">
        <v>811</v>
      </c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21">
        <v>744900</v>
      </c>
      <c r="AN95" s="12">
        <v>0</v>
      </c>
    </row>
    <row r="96" spans="1:40" s="3" customFormat="1" ht="18" hidden="1" customHeight="1" x14ac:dyDescent="0.25">
      <c r="A96" s="8">
        <f t="shared" si="1"/>
        <v>92</v>
      </c>
      <c r="B96" s="24">
        <v>2303495</v>
      </c>
      <c r="C96" s="9" t="s">
        <v>415</v>
      </c>
      <c r="D96" s="10">
        <v>1996</v>
      </c>
      <c r="E96" s="10" t="s">
        <v>3</v>
      </c>
      <c r="F96" s="10" t="s">
        <v>7</v>
      </c>
      <c r="G96" s="11" t="s">
        <v>878</v>
      </c>
      <c r="H96" s="11" t="s">
        <v>875</v>
      </c>
      <c r="I96" s="10" t="s">
        <v>811</v>
      </c>
      <c r="J96" s="10"/>
      <c r="K96" s="10"/>
      <c r="L96" s="10"/>
      <c r="M96" s="10"/>
      <c r="N96" s="10" t="s">
        <v>811</v>
      </c>
      <c r="O96" s="10" t="s">
        <v>811</v>
      </c>
      <c r="P96" s="10"/>
      <c r="Q96" s="10" t="s">
        <v>811</v>
      </c>
      <c r="R96" s="10"/>
      <c r="S96" s="10" t="s">
        <v>811</v>
      </c>
      <c r="T96" s="10" t="s">
        <v>811</v>
      </c>
      <c r="U96" s="10" t="s">
        <v>811</v>
      </c>
      <c r="V96" s="10" t="s">
        <v>811</v>
      </c>
      <c r="W96" s="10" t="s">
        <v>811</v>
      </c>
      <c r="X96" s="10" t="s">
        <v>811</v>
      </c>
      <c r="Y96" s="10" t="s">
        <v>811</v>
      </c>
      <c r="Z96" s="10"/>
      <c r="AA96" s="10"/>
      <c r="AB96" s="10" t="s">
        <v>811</v>
      </c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21">
        <v>585400</v>
      </c>
      <c r="AN96" s="12">
        <v>0</v>
      </c>
    </row>
    <row r="97" spans="1:40" s="3" customFormat="1" ht="18" hidden="1" customHeight="1" x14ac:dyDescent="0.25">
      <c r="A97" s="8">
        <f t="shared" si="1"/>
        <v>93</v>
      </c>
      <c r="B97" s="24">
        <v>2303246</v>
      </c>
      <c r="C97" s="9" t="s">
        <v>416</v>
      </c>
      <c r="D97" s="10">
        <v>1991</v>
      </c>
      <c r="E97" s="10" t="s">
        <v>3</v>
      </c>
      <c r="F97" s="10" t="s">
        <v>7</v>
      </c>
      <c r="G97" s="11" t="s">
        <v>878</v>
      </c>
      <c r="H97" s="11" t="s">
        <v>875</v>
      </c>
      <c r="I97" s="10" t="s">
        <v>811</v>
      </c>
      <c r="J97" s="10"/>
      <c r="K97" s="10"/>
      <c r="L97" s="10"/>
      <c r="M97" s="10"/>
      <c r="N97" s="10" t="s">
        <v>811</v>
      </c>
      <c r="O97" s="10" t="s">
        <v>811</v>
      </c>
      <c r="P97" s="10"/>
      <c r="Q97" s="10" t="s">
        <v>811</v>
      </c>
      <c r="R97" s="10"/>
      <c r="S97" s="10" t="s">
        <v>811</v>
      </c>
      <c r="T97" s="10" t="s">
        <v>811</v>
      </c>
      <c r="U97" s="10" t="s">
        <v>811</v>
      </c>
      <c r="V97" s="10" t="s">
        <v>811</v>
      </c>
      <c r="W97" s="10" t="s">
        <v>811</v>
      </c>
      <c r="X97" s="10" t="s">
        <v>811</v>
      </c>
      <c r="Y97" s="10" t="s">
        <v>811</v>
      </c>
      <c r="Z97" s="10"/>
      <c r="AA97" s="10"/>
      <c r="AB97" s="10" t="s">
        <v>811</v>
      </c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21">
        <v>585400</v>
      </c>
      <c r="AN97" s="12">
        <v>0</v>
      </c>
    </row>
    <row r="98" spans="1:40" s="3" customFormat="1" ht="18" hidden="1" customHeight="1" x14ac:dyDescent="0.25">
      <c r="A98" s="8">
        <f t="shared" si="1"/>
        <v>94</v>
      </c>
      <c r="B98" s="24">
        <v>22091010</v>
      </c>
      <c r="C98" s="9" t="s">
        <v>417</v>
      </c>
      <c r="D98" s="10">
        <v>1991</v>
      </c>
      <c r="E98" s="10" t="s">
        <v>3</v>
      </c>
      <c r="F98" s="10" t="s">
        <v>7</v>
      </c>
      <c r="G98" s="11" t="s">
        <v>878</v>
      </c>
      <c r="H98" s="11" t="s">
        <v>875</v>
      </c>
      <c r="I98" s="10" t="s">
        <v>811</v>
      </c>
      <c r="J98" s="10"/>
      <c r="K98" s="10"/>
      <c r="L98" s="10"/>
      <c r="M98" s="10"/>
      <c r="N98" s="10" t="s">
        <v>811</v>
      </c>
      <c r="O98" s="10" t="s">
        <v>811</v>
      </c>
      <c r="P98" s="10"/>
      <c r="Q98" s="10" t="s">
        <v>811</v>
      </c>
      <c r="R98" s="10"/>
      <c r="S98" s="10" t="s">
        <v>811</v>
      </c>
      <c r="T98" s="10" t="s">
        <v>811</v>
      </c>
      <c r="U98" s="10" t="s">
        <v>811</v>
      </c>
      <c r="V98" s="10" t="s">
        <v>811</v>
      </c>
      <c r="W98" s="10" t="s">
        <v>811</v>
      </c>
      <c r="X98" s="10" t="s">
        <v>811</v>
      </c>
      <c r="Y98" s="10" t="s">
        <v>811</v>
      </c>
      <c r="Z98" s="10"/>
      <c r="AA98" s="10"/>
      <c r="AB98" s="10" t="s">
        <v>811</v>
      </c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21">
        <v>585400</v>
      </c>
      <c r="AN98" s="12">
        <v>0</v>
      </c>
    </row>
    <row r="99" spans="1:40" s="3" customFormat="1" ht="18" hidden="1" customHeight="1" x14ac:dyDescent="0.25">
      <c r="A99" s="8">
        <f t="shared" si="1"/>
        <v>95</v>
      </c>
      <c r="B99" s="24">
        <v>2303032</v>
      </c>
      <c r="C99" s="9" t="s">
        <v>418</v>
      </c>
      <c r="D99" s="10">
        <v>2000</v>
      </c>
      <c r="E99" s="10" t="s">
        <v>3</v>
      </c>
      <c r="F99" s="10" t="s">
        <v>7</v>
      </c>
      <c r="G99" s="11" t="s">
        <v>878</v>
      </c>
      <c r="H99" s="11" t="s">
        <v>875</v>
      </c>
      <c r="I99" s="10" t="s">
        <v>811</v>
      </c>
      <c r="J99" s="10"/>
      <c r="K99" s="10"/>
      <c r="L99" s="10"/>
      <c r="M99" s="10"/>
      <c r="N99" s="10" t="s">
        <v>811</v>
      </c>
      <c r="O99" s="10" t="s">
        <v>811</v>
      </c>
      <c r="P99" s="10"/>
      <c r="Q99" s="10" t="s">
        <v>811</v>
      </c>
      <c r="R99" s="10"/>
      <c r="S99" s="10" t="s">
        <v>811</v>
      </c>
      <c r="T99" s="10" t="s">
        <v>811</v>
      </c>
      <c r="U99" s="10" t="s">
        <v>811</v>
      </c>
      <c r="V99" s="10" t="s">
        <v>811</v>
      </c>
      <c r="W99" s="10" t="s">
        <v>811</v>
      </c>
      <c r="X99" s="10" t="s">
        <v>811</v>
      </c>
      <c r="Y99" s="10" t="s">
        <v>811</v>
      </c>
      <c r="Z99" s="10"/>
      <c r="AA99" s="10"/>
      <c r="AB99" s="10" t="s">
        <v>811</v>
      </c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21">
        <v>585400</v>
      </c>
      <c r="AN99" s="12">
        <v>0</v>
      </c>
    </row>
    <row r="100" spans="1:40" s="3" customFormat="1" ht="18" hidden="1" customHeight="1" x14ac:dyDescent="0.25">
      <c r="A100" s="8">
        <f t="shared" si="1"/>
        <v>96</v>
      </c>
      <c r="B100" s="24">
        <v>2305994</v>
      </c>
      <c r="C100" s="9" t="s">
        <v>419</v>
      </c>
      <c r="D100" s="10">
        <v>1999</v>
      </c>
      <c r="E100" s="10" t="s">
        <v>3</v>
      </c>
      <c r="F100" s="10" t="s">
        <v>7</v>
      </c>
      <c r="G100" s="11" t="s">
        <v>878</v>
      </c>
      <c r="H100" s="11" t="s">
        <v>875</v>
      </c>
      <c r="I100" s="10" t="s">
        <v>811</v>
      </c>
      <c r="J100" s="10"/>
      <c r="K100" s="10"/>
      <c r="L100" s="10"/>
      <c r="M100" s="10"/>
      <c r="N100" s="10" t="s">
        <v>811</v>
      </c>
      <c r="O100" s="10" t="s">
        <v>811</v>
      </c>
      <c r="P100" s="10"/>
      <c r="Q100" s="10" t="s">
        <v>811</v>
      </c>
      <c r="R100" s="10"/>
      <c r="S100" s="10" t="s">
        <v>811</v>
      </c>
      <c r="T100" s="10" t="s">
        <v>811</v>
      </c>
      <c r="U100" s="10" t="s">
        <v>811</v>
      </c>
      <c r="V100" s="10" t="s">
        <v>811</v>
      </c>
      <c r="W100" s="10" t="s">
        <v>811</v>
      </c>
      <c r="X100" s="10" t="s">
        <v>811</v>
      </c>
      <c r="Y100" s="10" t="s">
        <v>811</v>
      </c>
      <c r="Z100" s="10"/>
      <c r="AA100" s="10"/>
      <c r="AB100" s="10" t="s">
        <v>811</v>
      </c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21">
        <v>585400</v>
      </c>
      <c r="AN100" s="12">
        <v>0</v>
      </c>
    </row>
    <row r="101" spans="1:40" s="3" customFormat="1" ht="18" hidden="1" customHeight="1" x14ac:dyDescent="0.25">
      <c r="A101" s="8">
        <f t="shared" si="1"/>
        <v>97</v>
      </c>
      <c r="B101" s="24">
        <v>2401023</v>
      </c>
      <c r="C101" s="9" t="s">
        <v>420</v>
      </c>
      <c r="D101" s="10">
        <v>2000</v>
      </c>
      <c r="E101" s="10" t="s">
        <v>3</v>
      </c>
      <c r="F101" s="10" t="s">
        <v>7</v>
      </c>
      <c r="G101" s="11" t="s">
        <v>878</v>
      </c>
      <c r="H101" s="11" t="s">
        <v>875</v>
      </c>
      <c r="I101" s="10" t="s">
        <v>811</v>
      </c>
      <c r="J101" s="10"/>
      <c r="K101" s="10"/>
      <c r="L101" s="10"/>
      <c r="M101" s="10"/>
      <c r="N101" s="10" t="s">
        <v>811</v>
      </c>
      <c r="O101" s="10" t="s">
        <v>811</v>
      </c>
      <c r="P101" s="10"/>
      <c r="Q101" s="10" t="s">
        <v>811</v>
      </c>
      <c r="R101" s="10"/>
      <c r="S101" s="10" t="s">
        <v>811</v>
      </c>
      <c r="T101" s="10" t="s">
        <v>811</v>
      </c>
      <c r="U101" s="10" t="s">
        <v>811</v>
      </c>
      <c r="V101" s="10" t="s">
        <v>811</v>
      </c>
      <c r="W101" s="10" t="s">
        <v>811</v>
      </c>
      <c r="X101" s="10" t="s">
        <v>811</v>
      </c>
      <c r="Y101" s="10" t="s">
        <v>811</v>
      </c>
      <c r="Z101" s="10"/>
      <c r="AA101" s="10"/>
      <c r="AB101" s="10" t="s">
        <v>811</v>
      </c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21">
        <v>585400</v>
      </c>
      <c r="AN101" s="12">
        <v>0</v>
      </c>
    </row>
    <row r="102" spans="1:40" s="3" customFormat="1" ht="18" hidden="1" customHeight="1" x14ac:dyDescent="0.25">
      <c r="A102" s="8">
        <f t="shared" si="1"/>
        <v>98</v>
      </c>
      <c r="B102" s="24">
        <v>2303031</v>
      </c>
      <c r="C102" s="9" t="s">
        <v>421</v>
      </c>
      <c r="D102" s="10">
        <v>2000</v>
      </c>
      <c r="E102" s="10" t="s">
        <v>5</v>
      </c>
      <c r="F102" s="10" t="s">
        <v>7</v>
      </c>
      <c r="G102" s="11" t="s">
        <v>878</v>
      </c>
      <c r="H102" s="11" t="s">
        <v>875</v>
      </c>
      <c r="I102" s="10" t="s">
        <v>811</v>
      </c>
      <c r="J102" s="10" t="s">
        <v>811</v>
      </c>
      <c r="K102" s="10" t="s">
        <v>811</v>
      </c>
      <c r="L102" s="10"/>
      <c r="M102" s="10" t="s">
        <v>811</v>
      </c>
      <c r="N102" s="10" t="s">
        <v>811</v>
      </c>
      <c r="O102" s="10" t="s">
        <v>811</v>
      </c>
      <c r="P102" s="10"/>
      <c r="Q102" s="10" t="s">
        <v>811</v>
      </c>
      <c r="R102" s="10"/>
      <c r="S102" s="10" t="s">
        <v>811</v>
      </c>
      <c r="T102" s="10" t="s">
        <v>811</v>
      </c>
      <c r="U102" s="10" t="s">
        <v>811</v>
      </c>
      <c r="V102" s="10" t="s">
        <v>811</v>
      </c>
      <c r="W102" s="10" t="s">
        <v>811</v>
      </c>
      <c r="X102" s="10" t="s">
        <v>811</v>
      </c>
      <c r="Y102" s="10" t="s">
        <v>811</v>
      </c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21">
        <v>639900</v>
      </c>
      <c r="AN102" s="12">
        <v>0</v>
      </c>
    </row>
    <row r="103" spans="1:40" s="3" customFormat="1" ht="18" hidden="1" customHeight="1" x14ac:dyDescent="0.25">
      <c r="A103" s="8">
        <f t="shared" si="1"/>
        <v>99</v>
      </c>
      <c r="B103" s="24">
        <v>2106226</v>
      </c>
      <c r="C103" s="9" t="s">
        <v>422</v>
      </c>
      <c r="D103" s="10">
        <v>1987</v>
      </c>
      <c r="E103" s="10" t="s">
        <v>3</v>
      </c>
      <c r="F103" s="10" t="s">
        <v>7</v>
      </c>
      <c r="G103" s="11" t="s">
        <v>878</v>
      </c>
      <c r="H103" s="11" t="s">
        <v>875</v>
      </c>
      <c r="I103" s="10" t="s">
        <v>811</v>
      </c>
      <c r="J103" s="10"/>
      <c r="K103" s="10"/>
      <c r="L103" s="10"/>
      <c r="M103" s="10"/>
      <c r="N103" s="10" t="s">
        <v>811</v>
      </c>
      <c r="O103" s="10" t="s">
        <v>811</v>
      </c>
      <c r="P103" s="10"/>
      <c r="Q103" s="10" t="s">
        <v>811</v>
      </c>
      <c r="R103" s="10"/>
      <c r="S103" s="10" t="s">
        <v>811</v>
      </c>
      <c r="T103" s="10" t="s">
        <v>811</v>
      </c>
      <c r="U103" s="10" t="s">
        <v>811</v>
      </c>
      <c r="V103" s="10" t="s">
        <v>811</v>
      </c>
      <c r="W103" s="10" t="s">
        <v>811</v>
      </c>
      <c r="X103" s="10" t="s">
        <v>811</v>
      </c>
      <c r="Y103" s="10" t="s">
        <v>811</v>
      </c>
      <c r="Z103" s="10"/>
      <c r="AA103" s="10"/>
      <c r="AB103" s="10" t="s">
        <v>811</v>
      </c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21">
        <v>585400</v>
      </c>
      <c r="AN103" s="12">
        <v>0</v>
      </c>
    </row>
    <row r="104" spans="1:40" s="3" customFormat="1" ht="18" hidden="1" customHeight="1" x14ac:dyDescent="0.25">
      <c r="A104" s="8">
        <f t="shared" si="1"/>
        <v>100</v>
      </c>
      <c r="B104" s="24">
        <v>1008041</v>
      </c>
      <c r="C104" s="9" t="s">
        <v>423</v>
      </c>
      <c r="D104" s="10">
        <v>1986</v>
      </c>
      <c r="E104" s="10" t="s">
        <v>3</v>
      </c>
      <c r="F104" s="10" t="s">
        <v>7</v>
      </c>
      <c r="G104" s="11" t="s">
        <v>878</v>
      </c>
      <c r="H104" s="11" t="s">
        <v>875</v>
      </c>
      <c r="I104" s="10" t="s">
        <v>811</v>
      </c>
      <c r="J104" s="10"/>
      <c r="K104" s="10"/>
      <c r="L104" s="10"/>
      <c r="M104" s="10"/>
      <c r="N104" s="10" t="s">
        <v>811</v>
      </c>
      <c r="O104" s="10" t="s">
        <v>811</v>
      </c>
      <c r="P104" s="10"/>
      <c r="Q104" s="10" t="s">
        <v>811</v>
      </c>
      <c r="R104" s="10"/>
      <c r="S104" s="10" t="s">
        <v>811</v>
      </c>
      <c r="T104" s="10" t="s">
        <v>811</v>
      </c>
      <c r="U104" s="10" t="s">
        <v>811</v>
      </c>
      <c r="V104" s="10" t="s">
        <v>811</v>
      </c>
      <c r="W104" s="10" t="s">
        <v>811</v>
      </c>
      <c r="X104" s="10" t="s">
        <v>811</v>
      </c>
      <c r="Y104" s="10" t="s">
        <v>811</v>
      </c>
      <c r="Z104" s="10"/>
      <c r="AA104" s="10"/>
      <c r="AB104" s="10" t="s">
        <v>811</v>
      </c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21">
        <v>585400</v>
      </c>
      <c r="AN104" s="12">
        <v>0</v>
      </c>
    </row>
    <row r="105" spans="1:40" s="3" customFormat="1" ht="18" hidden="1" customHeight="1" x14ac:dyDescent="0.25">
      <c r="A105" s="8">
        <f t="shared" si="1"/>
        <v>101</v>
      </c>
      <c r="B105" s="24">
        <v>23081344</v>
      </c>
      <c r="C105" s="9" t="s">
        <v>424</v>
      </c>
      <c r="D105" s="10">
        <v>2000</v>
      </c>
      <c r="E105" s="10" t="s">
        <v>3</v>
      </c>
      <c r="F105" s="10" t="s">
        <v>7</v>
      </c>
      <c r="G105" s="11" t="s">
        <v>878</v>
      </c>
      <c r="H105" s="11" t="s">
        <v>875</v>
      </c>
      <c r="I105" s="10" t="s">
        <v>811</v>
      </c>
      <c r="J105" s="10"/>
      <c r="K105" s="10"/>
      <c r="L105" s="10"/>
      <c r="M105" s="10"/>
      <c r="N105" s="10" t="s">
        <v>811</v>
      </c>
      <c r="O105" s="10" t="s">
        <v>811</v>
      </c>
      <c r="P105" s="10"/>
      <c r="Q105" s="10" t="s">
        <v>811</v>
      </c>
      <c r="R105" s="10"/>
      <c r="S105" s="10" t="s">
        <v>811</v>
      </c>
      <c r="T105" s="10" t="s">
        <v>811</v>
      </c>
      <c r="U105" s="10" t="s">
        <v>811</v>
      </c>
      <c r="V105" s="10" t="s">
        <v>811</v>
      </c>
      <c r="W105" s="10" t="s">
        <v>811</v>
      </c>
      <c r="X105" s="10" t="s">
        <v>811</v>
      </c>
      <c r="Y105" s="10" t="s">
        <v>811</v>
      </c>
      <c r="Z105" s="10"/>
      <c r="AA105" s="10"/>
      <c r="AB105" s="10" t="s">
        <v>811</v>
      </c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21">
        <v>585400</v>
      </c>
      <c r="AN105" s="12">
        <v>0</v>
      </c>
    </row>
    <row r="106" spans="1:40" s="3" customFormat="1" ht="18" hidden="1" customHeight="1" x14ac:dyDescent="0.25">
      <c r="A106" s="8">
        <f t="shared" si="1"/>
        <v>102</v>
      </c>
      <c r="B106" s="24">
        <v>2208893</v>
      </c>
      <c r="C106" s="9" t="s">
        <v>425</v>
      </c>
      <c r="D106" s="10">
        <v>1996</v>
      </c>
      <c r="E106" s="10" t="s">
        <v>3</v>
      </c>
      <c r="F106" s="14" t="s">
        <v>7</v>
      </c>
      <c r="G106" s="11" t="s">
        <v>878</v>
      </c>
      <c r="H106" s="11" t="s">
        <v>875</v>
      </c>
      <c r="I106" s="10" t="s">
        <v>811</v>
      </c>
      <c r="J106" s="10"/>
      <c r="K106" s="10"/>
      <c r="L106" s="10"/>
      <c r="M106" s="10"/>
      <c r="N106" s="10" t="s">
        <v>811</v>
      </c>
      <c r="O106" s="10" t="s">
        <v>811</v>
      </c>
      <c r="P106" s="10"/>
      <c r="Q106" s="10" t="s">
        <v>811</v>
      </c>
      <c r="R106" s="10"/>
      <c r="S106" s="10" t="s">
        <v>811</v>
      </c>
      <c r="T106" s="10" t="s">
        <v>811</v>
      </c>
      <c r="U106" s="10" t="s">
        <v>811</v>
      </c>
      <c r="V106" s="10" t="s">
        <v>811</v>
      </c>
      <c r="W106" s="10" t="s">
        <v>811</v>
      </c>
      <c r="X106" s="10" t="s">
        <v>811</v>
      </c>
      <c r="Y106" s="10" t="s">
        <v>811</v>
      </c>
      <c r="Z106" s="10"/>
      <c r="AA106" s="10"/>
      <c r="AB106" s="10" t="s">
        <v>811</v>
      </c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21">
        <v>585400</v>
      </c>
      <c r="AN106" s="12">
        <v>0</v>
      </c>
    </row>
    <row r="107" spans="1:40" s="3" customFormat="1" ht="18" hidden="1" customHeight="1" x14ac:dyDescent="0.25">
      <c r="A107" s="8">
        <f t="shared" si="1"/>
        <v>103</v>
      </c>
      <c r="B107" s="24">
        <v>2305982</v>
      </c>
      <c r="C107" s="9" t="s">
        <v>426</v>
      </c>
      <c r="D107" s="10">
        <v>1998</v>
      </c>
      <c r="E107" s="10" t="s">
        <v>3</v>
      </c>
      <c r="F107" s="14" t="s">
        <v>7</v>
      </c>
      <c r="G107" s="11" t="s">
        <v>878</v>
      </c>
      <c r="H107" s="11" t="s">
        <v>875</v>
      </c>
      <c r="I107" s="10" t="s">
        <v>811</v>
      </c>
      <c r="J107" s="10"/>
      <c r="K107" s="10"/>
      <c r="L107" s="10"/>
      <c r="M107" s="10"/>
      <c r="N107" s="10" t="s">
        <v>811</v>
      </c>
      <c r="O107" s="10" t="s">
        <v>811</v>
      </c>
      <c r="P107" s="10"/>
      <c r="Q107" s="10" t="s">
        <v>811</v>
      </c>
      <c r="R107" s="10"/>
      <c r="S107" s="10" t="s">
        <v>811</v>
      </c>
      <c r="T107" s="10" t="s">
        <v>811</v>
      </c>
      <c r="U107" s="10" t="s">
        <v>811</v>
      </c>
      <c r="V107" s="10" t="s">
        <v>811</v>
      </c>
      <c r="W107" s="10" t="s">
        <v>811</v>
      </c>
      <c r="X107" s="10" t="s">
        <v>811</v>
      </c>
      <c r="Y107" s="10" t="s">
        <v>811</v>
      </c>
      <c r="Z107" s="10"/>
      <c r="AA107" s="10"/>
      <c r="AB107" s="10" t="s">
        <v>811</v>
      </c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21">
        <v>585400</v>
      </c>
      <c r="AN107" s="12">
        <v>0</v>
      </c>
    </row>
    <row r="108" spans="1:40" s="3" customFormat="1" ht="18" hidden="1" customHeight="1" x14ac:dyDescent="0.25">
      <c r="A108" s="8">
        <f t="shared" si="1"/>
        <v>104</v>
      </c>
      <c r="B108" s="24">
        <v>912020</v>
      </c>
      <c r="C108" s="9" t="s">
        <v>427</v>
      </c>
      <c r="D108" s="10">
        <v>1987</v>
      </c>
      <c r="E108" s="10" t="s">
        <v>3</v>
      </c>
      <c r="F108" s="14" t="s">
        <v>7</v>
      </c>
      <c r="G108" s="11" t="s">
        <v>878</v>
      </c>
      <c r="H108" s="11" t="s">
        <v>875</v>
      </c>
      <c r="I108" s="10" t="s">
        <v>811</v>
      </c>
      <c r="J108" s="10"/>
      <c r="K108" s="10"/>
      <c r="L108" s="10"/>
      <c r="M108" s="10"/>
      <c r="N108" s="10" t="s">
        <v>811</v>
      </c>
      <c r="O108" s="10" t="s">
        <v>811</v>
      </c>
      <c r="P108" s="10"/>
      <c r="Q108" s="10" t="s">
        <v>811</v>
      </c>
      <c r="R108" s="10"/>
      <c r="S108" s="10" t="s">
        <v>811</v>
      </c>
      <c r="T108" s="10" t="s">
        <v>811</v>
      </c>
      <c r="U108" s="10" t="s">
        <v>811</v>
      </c>
      <c r="V108" s="10" t="s">
        <v>811</v>
      </c>
      <c r="W108" s="10" t="s">
        <v>811</v>
      </c>
      <c r="X108" s="10" t="s">
        <v>811</v>
      </c>
      <c r="Y108" s="10" t="s">
        <v>811</v>
      </c>
      <c r="Z108" s="10"/>
      <c r="AA108" s="10"/>
      <c r="AB108" s="10" t="s">
        <v>811</v>
      </c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21">
        <v>585400</v>
      </c>
      <c r="AN108" s="12">
        <v>0</v>
      </c>
    </row>
    <row r="109" spans="1:40" s="3" customFormat="1" ht="18" hidden="1" customHeight="1" x14ac:dyDescent="0.25">
      <c r="A109" s="8">
        <f t="shared" si="1"/>
        <v>105</v>
      </c>
      <c r="B109" s="24">
        <v>2303029</v>
      </c>
      <c r="C109" s="9" t="s">
        <v>428</v>
      </c>
      <c r="D109" s="10">
        <v>1991</v>
      </c>
      <c r="E109" s="10" t="s">
        <v>3</v>
      </c>
      <c r="F109" s="10" t="s">
        <v>7</v>
      </c>
      <c r="G109" s="11" t="s">
        <v>878</v>
      </c>
      <c r="H109" s="11" t="s">
        <v>875</v>
      </c>
      <c r="I109" s="10" t="s">
        <v>811</v>
      </c>
      <c r="J109" s="10"/>
      <c r="K109" s="10"/>
      <c r="L109" s="10"/>
      <c r="M109" s="10"/>
      <c r="N109" s="10" t="s">
        <v>811</v>
      </c>
      <c r="O109" s="10" t="s">
        <v>811</v>
      </c>
      <c r="P109" s="10"/>
      <c r="Q109" s="10" t="s">
        <v>811</v>
      </c>
      <c r="R109" s="10"/>
      <c r="S109" s="10" t="s">
        <v>811</v>
      </c>
      <c r="T109" s="10" t="s">
        <v>811</v>
      </c>
      <c r="U109" s="10" t="s">
        <v>811</v>
      </c>
      <c r="V109" s="10" t="s">
        <v>811</v>
      </c>
      <c r="W109" s="10" t="s">
        <v>811</v>
      </c>
      <c r="X109" s="10" t="s">
        <v>811</v>
      </c>
      <c r="Y109" s="10" t="s">
        <v>811</v>
      </c>
      <c r="Z109" s="10"/>
      <c r="AA109" s="10"/>
      <c r="AB109" s="10" t="s">
        <v>811</v>
      </c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21">
        <v>585400</v>
      </c>
      <c r="AN109" s="12">
        <v>0</v>
      </c>
    </row>
    <row r="110" spans="1:40" s="3" customFormat="1" ht="18" hidden="1" customHeight="1" x14ac:dyDescent="0.25">
      <c r="A110" s="8">
        <f t="shared" si="1"/>
        <v>106</v>
      </c>
      <c r="B110" s="24">
        <v>1106100</v>
      </c>
      <c r="C110" s="9" t="s">
        <v>202</v>
      </c>
      <c r="D110" s="10">
        <v>1988</v>
      </c>
      <c r="E110" s="10" t="s">
        <v>3</v>
      </c>
      <c r="F110" s="10" t="s">
        <v>7</v>
      </c>
      <c r="G110" s="11" t="s">
        <v>878</v>
      </c>
      <c r="H110" s="11" t="s">
        <v>875</v>
      </c>
      <c r="I110" s="10" t="s">
        <v>811</v>
      </c>
      <c r="J110" s="10"/>
      <c r="K110" s="10"/>
      <c r="L110" s="10"/>
      <c r="M110" s="10"/>
      <c r="N110" s="10" t="s">
        <v>811</v>
      </c>
      <c r="O110" s="10" t="s">
        <v>811</v>
      </c>
      <c r="P110" s="10"/>
      <c r="Q110" s="10" t="s">
        <v>811</v>
      </c>
      <c r="R110" s="10"/>
      <c r="S110" s="10" t="s">
        <v>811</v>
      </c>
      <c r="T110" s="10" t="s">
        <v>811</v>
      </c>
      <c r="U110" s="10" t="s">
        <v>811</v>
      </c>
      <c r="V110" s="10" t="s">
        <v>811</v>
      </c>
      <c r="W110" s="10" t="s">
        <v>811</v>
      </c>
      <c r="X110" s="10" t="s">
        <v>811</v>
      </c>
      <c r="Y110" s="10" t="s">
        <v>811</v>
      </c>
      <c r="Z110" s="10"/>
      <c r="AA110" s="10"/>
      <c r="AB110" s="10" t="s">
        <v>811</v>
      </c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21">
        <v>585400</v>
      </c>
      <c r="AN110" s="12">
        <v>0</v>
      </c>
    </row>
    <row r="111" spans="1:40" s="3" customFormat="1" ht="18" hidden="1" customHeight="1" x14ac:dyDescent="0.25">
      <c r="A111" s="8">
        <f t="shared" si="1"/>
        <v>107</v>
      </c>
      <c r="B111" s="24">
        <v>2305992</v>
      </c>
      <c r="C111" s="9" t="s">
        <v>429</v>
      </c>
      <c r="D111" s="10">
        <v>1998</v>
      </c>
      <c r="E111" s="10" t="s">
        <v>3</v>
      </c>
      <c r="F111" s="10" t="s">
        <v>7</v>
      </c>
      <c r="G111" s="11" t="s">
        <v>878</v>
      </c>
      <c r="H111" s="11" t="s">
        <v>875</v>
      </c>
      <c r="I111" s="10" t="s">
        <v>811</v>
      </c>
      <c r="J111" s="10"/>
      <c r="K111" s="10"/>
      <c r="L111" s="10"/>
      <c r="M111" s="10"/>
      <c r="N111" s="10" t="s">
        <v>811</v>
      </c>
      <c r="O111" s="10" t="s">
        <v>811</v>
      </c>
      <c r="P111" s="10"/>
      <c r="Q111" s="10" t="s">
        <v>811</v>
      </c>
      <c r="R111" s="10"/>
      <c r="S111" s="10" t="s">
        <v>811</v>
      </c>
      <c r="T111" s="10" t="s">
        <v>811</v>
      </c>
      <c r="U111" s="10" t="s">
        <v>811</v>
      </c>
      <c r="V111" s="10" t="s">
        <v>811</v>
      </c>
      <c r="W111" s="10" t="s">
        <v>811</v>
      </c>
      <c r="X111" s="10" t="s">
        <v>811</v>
      </c>
      <c r="Y111" s="10" t="s">
        <v>811</v>
      </c>
      <c r="Z111" s="10"/>
      <c r="AA111" s="10"/>
      <c r="AB111" s="10" t="s">
        <v>811</v>
      </c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21">
        <v>585400</v>
      </c>
      <c r="AN111" s="12">
        <v>0</v>
      </c>
    </row>
    <row r="112" spans="1:40" s="3" customFormat="1" ht="18" hidden="1" customHeight="1" x14ac:dyDescent="0.25">
      <c r="A112" s="8">
        <f t="shared" si="1"/>
        <v>108</v>
      </c>
      <c r="B112" s="24">
        <v>2303035</v>
      </c>
      <c r="C112" s="9" t="s">
        <v>430</v>
      </c>
      <c r="D112" s="10">
        <v>2000</v>
      </c>
      <c r="E112" s="10" t="s">
        <v>3</v>
      </c>
      <c r="F112" s="14" t="s">
        <v>7</v>
      </c>
      <c r="G112" s="11" t="s">
        <v>878</v>
      </c>
      <c r="H112" s="11" t="s">
        <v>875</v>
      </c>
      <c r="I112" s="10" t="s">
        <v>811</v>
      </c>
      <c r="J112" s="10"/>
      <c r="K112" s="10"/>
      <c r="L112" s="10"/>
      <c r="M112" s="10"/>
      <c r="N112" s="10" t="s">
        <v>811</v>
      </c>
      <c r="O112" s="10" t="s">
        <v>811</v>
      </c>
      <c r="P112" s="10"/>
      <c r="Q112" s="10" t="s">
        <v>811</v>
      </c>
      <c r="R112" s="10"/>
      <c r="S112" s="10" t="s">
        <v>811</v>
      </c>
      <c r="T112" s="10" t="s">
        <v>811</v>
      </c>
      <c r="U112" s="10" t="s">
        <v>811</v>
      </c>
      <c r="V112" s="10" t="s">
        <v>811</v>
      </c>
      <c r="W112" s="10" t="s">
        <v>811</v>
      </c>
      <c r="X112" s="10" t="s">
        <v>811</v>
      </c>
      <c r="Y112" s="10" t="s">
        <v>811</v>
      </c>
      <c r="Z112" s="10"/>
      <c r="AA112" s="10"/>
      <c r="AB112" s="10" t="s">
        <v>811</v>
      </c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21">
        <v>585400</v>
      </c>
      <c r="AN112" s="12">
        <v>0</v>
      </c>
    </row>
    <row r="113" spans="1:40" s="3" customFormat="1" ht="18" hidden="1" customHeight="1" x14ac:dyDescent="0.25">
      <c r="A113" s="8">
        <f t="shared" si="1"/>
        <v>109</v>
      </c>
      <c r="B113" s="24">
        <v>2401026</v>
      </c>
      <c r="C113" s="9" t="s">
        <v>431</v>
      </c>
      <c r="D113" s="10">
        <v>2000</v>
      </c>
      <c r="E113" s="10" t="s">
        <v>3</v>
      </c>
      <c r="F113" s="10" t="s">
        <v>7</v>
      </c>
      <c r="G113" s="11" t="s">
        <v>878</v>
      </c>
      <c r="H113" s="11" t="s">
        <v>875</v>
      </c>
      <c r="I113" s="10" t="s">
        <v>811</v>
      </c>
      <c r="J113" s="10"/>
      <c r="K113" s="10"/>
      <c r="L113" s="10"/>
      <c r="M113" s="10"/>
      <c r="N113" s="10" t="s">
        <v>811</v>
      </c>
      <c r="O113" s="10" t="s">
        <v>811</v>
      </c>
      <c r="P113" s="10"/>
      <c r="Q113" s="10" t="s">
        <v>811</v>
      </c>
      <c r="R113" s="10"/>
      <c r="S113" s="10" t="s">
        <v>811</v>
      </c>
      <c r="T113" s="10" t="s">
        <v>811</v>
      </c>
      <c r="U113" s="10" t="s">
        <v>811</v>
      </c>
      <c r="V113" s="10" t="s">
        <v>811</v>
      </c>
      <c r="W113" s="10" t="s">
        <v>811</v>
      </c>
      <c r="X113" s="10" t="s">
        <v>811</v>
      </c>
      <c r="Y113" s="10" t="s">
        <v>811</v>
      </c>
      <c r="Z113" s="10"/>
      <c r="AA113" s="10"/>
      <c r="AB113" s="10" t="s">
        <v>811</v>
      </c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21">
        <v>585400</v>
      </c>
      <c r="AN113" s="12">
        <v>0</v>
      </c>
    </row>
    <row r="114" spans="1:40" s="3" customFormat="1" ht="18" hidden="1" customHeight="1" x14ac:dyDescent="0.25">
      <c r="A114" s="8">
        <f t="shared" si="1"/>
        <v>110</v>
      </c>
      <c r="B114" s="24">
        <v>2402284</v>
      </c>
      <c r="C114" s="9" t="s">
        <v>432</v>
      </c>
      <c r="D114" s="10">
        <v>1993</v>
      </c>
      <c r="E114" s="10" t="s">
        <v>3</v>
      </c>
      <c r="F114" s="10" t="s">
        <v>7</v>
      </c>
      <c r="G114" s="11" t="s">
        <v>878</v>
      </c>
      <c r="H114" s="11" t="s">
        <v>875</v>
      </c>
      <c r="I114" s="10" t="s">
        <v>811</v>
      </c>
      <c r="J114" s="10"/>
      <c r="K114" s="10"/>
      <c r="L114" s="10"/>
      <c r="M114" s="10"/>
      <c r="N114" s="10" t="s">
        <v>811</v>
      </c>
      <c r="O114" s="10" t="s">
        <v>811</v>
      </c>
      <c r="P114" s="10"/>
      <c r="Q114" s="10" t="s">
        <v>811</v>
      </c>
      <c r="R114" s="10"/>
      <c r="S114" s="10" t="s">
        <v>811</v>
      </c>
      <c r="T114" s="10" t="s">
        <v>811</v>
      </c>
      <c r="U114" s="10" t="s">
        <v>811</v>
      </c>
      <c r="V114" s="10" t="s">
        <v>811</v>
      </c>
      <c r="W114" s="10" t="s">
        <v>811</v>
      </c>
      <c r="X114" s="10" t="s">
        <v>811</v>
      </c>
      <c r="Y114" s="10" t="s">
        <v>811</v>
      </c>
      <c r="Z114" s="10"/>
      <c r="AA114" s="10"/>
      <c r="AB114" s="10" t="s">
        <v>811</v>
      </c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21">
        <v>585400</v>
      </c>
      <c r="AN114" s="12">
        <v>0</v>
      </c>
    </row>
    <row r="115" spans="1:40" s="3" customFormat="1" ht="18" hidden="1" customHeight="1" x14ac:dyDescent="0.25">
      <c r="A115" s="8">
        <f t="shared" si="1"/>
        <v>111</v>
      </c>
      <c r="B115" s="24">
        <v>22071072</v>
      </c>
      <c r="C115" s="9" t="s">
        <v>433</v>
      </c>
      <c r="D115" s="10">
        <v>1994</v>
      </c>
      <c r="E115" s="10" t="s">
        <v>3</v>
      </c>
      <c r="F115" s="10" t="s">
        <v>7</v>
      </c>
      <c r="G115" s="11" t="s">
        <v>878</v>
      </c>
      <c r="H115" s="11" t="s">
        <v>875</v>
      </c>
      <c r="I115" s="10" t="s">
        <v>811</v>
      </c>
      <c r="J115" s="10"/>
      <c r="K115" s="10"/>
      <c r="L115" s="10"/>
      <c r="M115" s="10"/>
      <c r="N115" s="10" t="s">
        <v>811</v>
      </c>
      <c r="O115" s="10" t="s">
        <v>811</v>
      </c>
      <c r="P115" s="10"/>
      <c r="Q115" s="10" t="s">
        <v>811</v>
      </c>
      <c r="R115" s="10"/>
      <c r="S115" s="10" t="s">
        <v>811</v>
      </c>
      <c r="T115" s="10" t="s">
        <v>811</v>
      </c>
      <c r="U115" s="10" t="s">
        <v>811</v>
      </c>
      <c r="V115" s="10" t="s">
        <v>811</v>
      </c>
      <c r="W115" s="10" t="s">
        <v>811</v>
      </c>
      <c r="X115" s="10" t="s">
        <v>811</v>
      </c>
      <c r="Y115" s="10" t="s">
        <v>811</v>
      </c>
      <c r="Z115" s="10"/>
      <c r="AA115" s="10"/>
      <c r="AB115" s="10" t="s">
        <v>811</v>
      </c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21">
        <v>585400</v>
      </c>
      <c r="AN115" s="12">
        <v>0</v>
      </c>
    </row>
    <row r="116" spans="1:40" s="3" customFormat="1" ht="18" hidden="1" customHeight="1" x14ac:dyDescent="0.25">
      <c r="A116" s="8">
        <f t="shared" si="1"/>
        <v>112</v>
      </c>
      <c r="B116" s="24">
        <v>2306896</v>
      </c>
      <c r="C116" s="9" t="s">
        <v>434</v>
      </c>
      <c r="D116" s="10">
        <v>1998</v>
      </c>
      <c r="E116" s="10" t="s">
        <v>5</v>
      </c>
      <c r="F116" s="10" t="s">
        <v>7</v>
      </c>
      <c r="G116" s="11" t="s">
        <v>878</v>
      </c>
      <c r="H116" s="11" t="s">
        <v>875</v>
      </c>
      <c r="I116" s="10"/>
      <c r="J116" s="10"/>
      <c r="K116" s="10"/>
      <c r="L116" s="10"/>
      <c r="M116" s="10"/>
      <c r="N116" s="10" t="s">
        <v>811</v>
      </c>
      <c r="O116" s="10" t="s">
        <v>811</v>
      </c>
      <c r="P116" s="10"/>
      <c r="Q116" s="10" t="s">
        <v>811</v>
      </c>
      <c r="R116" s="10"/>
      <c r="S116" s="10" t="s">
        <v>811</v>
      </c>
      <c r="T116" s="10" t="s">
        <v>811</v>
      </c>
      <c r="U116" s="10" t="s">
        <v>811</v>
      </c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21">
        <v>257400</v>
      </c>
      <c r="AN116" s="15" t="s">
        <v>772</v>
      </c>
    </row>
    <row r="117" spans="1:40" s="3" customFormat="1" ht="18" hidden="1" customHeight="1" x14ac:dyDescent="0.25">
      <c r="A117" s="8">
        <f t="shared" si="1"/>
        <v>113</v>
      </c>
      <c r="B117" s="24">
        <v>1908473</v>
      </c>
      <c r="C117" s="9" t="s">
        <v>435</v>
      </c>
      <c r="D117" s="10">
        <v>1996</v>
      </c>
      <c r="E117" s="10" t="s">
        <v>3</v>
      </c>
      <c r="F117" s="14" t="s">
        <v>7</v>
      </c>
      <c r="G117" s="11" t="s">
        <v>878</v>
      </c>
      <c r="H117" s="11" t="s">
        <v>875</v>
      </c>
      <c r="I117" s="10" t="s">
        <v>811</v>
      </c>
      <c r="J117" s="10"/>
      <c r="K117" s="10"/>
      <c r="L117" s="10"/>
      <c r="M117" s="10"/>
      <c r="N117" s="10" t="s">
        <v>811</v>
      </c>
      <c r="O117" s="10" t="s">
        <v>811</v>
      </c>
      <c r="P117" s="10"/>
      <c r="Q117" s="10" t="s">
        <v>811</v>
      </c>
      <c r="R117" s="10"/>
      <c r="S117" s="10" t="s">
        <v>811</v>
      </c>
      <c r="T117" s="10" t="s">
        <v>811</v>
      </c>
      <c r="U117" s="10" t="s">
        <v>811</v>
      </c>
      <c r="V117" s="10" t="s">
        <v>811</v>
      </c>
      <c r="W117" s="10" t="s">
        <v>811</v>
      </c>
      <c r="X117" s="10" t="s">
        <v>811</v>
      </c>
      <c r="Y117" s="10" t="s">
        <v>811</v>
      </c>
      <c r="Z117" s="10"/>
      <c r="AA117" s="10"/>
      <c r="AB117" s="10" t="s">
        <v>811</v>
      </c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21">
        <v>585400</v>
      </c>
      <c r="AN117" s="12">
        <v>0</v>
      </c>
    </row>
    <row r="118" spans="1:40" s="3" customFormat="1" ht="18" hidden="1" customHeight="1" x14ac:dyDescent="0.25">
      <c r="A118" s="8">
        <f t="shared" si="1"/>
        <v>114</v>
      </c>
      <c r="B118" s="24">
        <v>1503906</v>
      </c>
      <c r="C118" s="9" t="s">
        <v>436</v>
      </c>
      <c r="D118" s="10">
        <v>1990</v>
      </c>
      <c r="E118" s="10" t="s">
        <v>3</v>
      </c>
      <c r="F118" s="14" t="s">
        <v>7</v>
      </c>
      <c r="G118" s="11" t="s">
        <v>878</v>
      </c>
      <c r="H118" s="11" t="s">
        <v>875</v>
      </c>
      <c r="I118" s="10" t="s">
        <v>811</v>
      </c>
      <c r="J118" s="10"/>
      <c r="K118" s="10"/>
      <c r="L118" s="10"/>
      <c r="M118" s="10"/>
      <c r="N118" s="10" t="s">
        <v>811</v>
      </c>
      <c r="O118" s="10" t="s">
        <v>811</v>
      </c>
      <c r="P118" s="10"/>
      <c r="Q118" s="10" t="s">
        <v>811</v>
      </c>
      <c r="R118" s="10"/>
      <c r="S118" s="10" t="s">
        <v>811</v>
      </c>
      <c r="T118" s="10" t="s">
        <v>811</v>
      </c>
      <c r="U118" s="10" t="s">
        <v>811</v>
      </c>
      <c r="V118" s="10" t="s">
        <v>811</v>
      </c>
      <c r="W118" s="10" t="s">
        <v>811</v>
      </c>
      <c r="X118" s="10" t="s">
        <v>811</v>
      </c>
      <c r="Y118" s="10" t="s">
        <v>811</v>
      </c>
      <c r="Z118" s="10"/>
      <c r="AA118" s="10"/>
      <c r="AB118" s="10" t="s">
        <v>811</v>
      </c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21">
        <v>585400</v>
      </c>
      <c r="AN118" s="12">
        <v>0</v>
      </c>
    </row>
    <row r="119" spans="1:40" s="3" customFormat="1" ht="18" hidden="1" customHeight="1" x14ac:dyDescent="0.25">
      <c r="A119" s="8">
        <f t="shared" si="1"/>
        <v>115</v>
      </c>
      <c r="B119" s="24">
        <v>1907018</v>
      </c>
      <c r="C119" s="9" t="s">
        <v>437</v>
      </c>
      <c r="D119" s="10">
        <v>1989</v>
      </c>
      <c r="E119" s="10" t="s">
        <v>3</v>
      </c>
      <c r="F119" s="14" t="s">
        <v>7</v>
      </c>
      <c r="G119" s="11" t="s">
        <v>878</v>
      </c>
      <c r="H119" s="11" t="s">
        <v>875</v>
      </c>
      <c r="I119" s="10" t="s">
        <v>811</v>
      </c>
      <c r="J119" s="10"/>
      <c r="K119" s="10"/>
      <c r="L119" s="10"/>
      <c r="M119" s="10"/>
      <c r="N119" s="10" t="s">
        <v>811</v>
      </c>
      <c r="O119" s="10" t="s">
        <v>811</v>
      </c>
      <c r="P119" s="10"/>
      <c r="Q119" s="10" t="s">
        <v>811</v>
      </c>
      <c r="R119" s="10"/>
      <c r="S119" s="10" t="s">
        <v>811</v>
      </c>
      <c r="T119" s="10" t="s">
        <v>811</v>
      </c>
      <c r="U119" s="10" t="s">
        <v>811</v>
      </c>
      <c r="V119" s="10" t="s">
        <v>811</v>
      </c>
      <c r="W119" s="10" t="s">
        <v>811</v>
      </c>
      <c r="X119" s="10" t="s">
        <v>811</v>
      </c>
      <c r="Y119" s="10" t="s">
        <v>811</v>
      </c>
      <c r="Z119" s="10"/>
      <c r="AA119" s="10"/>
      <c r="AB119" s="10" t="s">
        <v>811</v>
      </c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21">
        <v>585400</v>
      </c>
      <c r="AN119" s="12">
        <v>0</v>
      </c>
    </row>
    <row r="120" spans="1:40" s="3" customFormat="1" ht="18" hidden="1" customHeight="1" x14ac:dyDescent="0.25">
      <c r="A120" s="8">
        <f t="shared" si="1"/>
        <v>116</v>
      </c>
      <c r="B120" s="24">
        <v>22111132</v>
      </c>
      <c r="C120" s="9" t="s">
        <v>438</v>
      </c>
      <c r="D120" s="10">
        <v>1995</v>
      </c>
      <c r="E120" s="10" t="s">
        <v>3</v>
      </c>
      <c r="F120" s="14" t="s">
        <v>7</v>
      </c>
      <c r="G120" s="11" t="s">
        <v>878</v>
      </c>
      <c r="H120" s="11" t="s">
        <v>875</v>
      </c>
      <c r="I120" s="10" t="s">
        <v>811</v>
      </c>
      <c r="J120" s="10"/>
      <c r="K120" s="10"/>
      <c r="L120" s="10"/>
      <c r="M120" s="10"/>
      <c r="N120" s="10" t="s">
        <v>811</v>
      </c>
      <c r="O120" s="10" t="s">
        <v>811</v>
      </c>
      <c r="P120" s="10"/>
      <c r="Q120" s="10" t="s">
        <v>811</v>
      </c>
      <c r="R120" s="10"/>
      <c r="S120" s="10" t="s">
        <v>811</v>
      </c>
      <c r="T120" s="10" t="s">
        <v>811</v>
      </c>
      <c r="U120" s="10" t="s">
        <v>811</v>
      </c>
      <c r="V120" s="10" t="s">
        <v>811</v>
      </c>
      <c r="W120" s="10" t="s">
        <v>811</v>
      </c>
      <c r="X120" s="10" t="s">
        <v>811</v>
      </c>
      <c r="Y120" s="10" t="s">
        <v>811</v>
      </c>
      <c r="Z120" s="10"/>
      <c r="AA120" s="10"/>
      <c r="AB120" s="10" t="s">
        <v>811</v>
      </c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21">
        <v>585400</v>
      </c>
      <c r="AN120" s="12">
        <v>0</v>
      </c>
    </row>
    <row r="121" spans="1:40" s="3" customFormat="1" ht="18" hidden="1" customHeight="1" x14ac:dyDescent="0.25">
      <c r="A121" s="8">
        <f t="shared" si="1"/>
        <v>117</v>
      </c>
      <c r="B121" s="24">
        <v>2307104</v>
      </c>
      <c r="C121" s="9" t="s">
        <v>439</v>
      </c>
      <c r="D121" s="10">
        <v>1997</v>
      </c>
      <c r="E121" s="10" t="s">
        <v>3</v>
      </c>
      <c r="F121" s="14" t="s">
        <v>7</v>
      </c>
      <c r="G121" s="11" t="s">
        <v>878</v>
      </c>
      <c r="H121" s="11" t="s">
        <v>875</v>
      </c>
      <c r="I121" s="10" t="s">
        <v>811</v>
      </c>
      <c r="J121" s="10"/>
      <c r="K121" s="10"/>
      <c r="L121" s="10"/>
      <c r="M121" s="10"/>
      <c r="N121" s="10" t="s">
        <v>811</v>
      </c>
      <c r="O121" s="10" t="s">
        <v>811</v>
      </c>
      <c r="P121" s="10"/>
      <c r="Q121" s="10" t="s">
        <v>811</v>
      </c>
      <c r="R121" s="10"/>
      <c r="S121" s="10" t="s">
        <v>811</v>
      </c>
      <c r="T121" s="10" t="s">
        <v>811</v>
      </c>
      <c r="U121" s="10" t="s">
        <v>811</v>
      </c>
      <c r="V121" s="10" t="s">
        <v>811</v>
      </c>
      <c r="W121" s="10" t="s">
        <v>811</v>
      </c>
      <c r="X121" s="10" t="s">
        <v>811</v>
      </c>
      <c r="Y121" s="10" t="s">
        <v>811</v>
      </c>
      <c r="Z121" s="10"/>
      <c r="AA121" s="10"/>
      <c r="AB121" s="10" t="s">
        <v>811</v>
      </c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21">
        <v>585400</v>
      </c>
      <c r="AN121" s="12">
        <v>0</v>
      </c>
    </row>
    <row r="122" spans="1:40" s="3" customFormat="1" ht="18" hidden="1" customHeight="1" x14ac:dyDescent="0.25">
      <c r="A122" s="8">
        <f t="shared" si="1"/>
        <v>118</v>
      </c>
      <c r="B122" s="24">
        <v>2308901</v>
      </c>
      <c r="C122" s="9" t="s">
        <v>440</v>
      </c>
      <c r="D122" s="10">
        <v>2000</v>
      </c>
      <c r="E122" s="10" t="s">
        <v>5</v>
      </c>
      <c r="F122" s="14" t="s">
        <v>7</v>
      </c>
      <c r="G122" s="11" t="s">
        <v>878</v>
      </c>
      <c r="H122" s="11" t="s">
        <v>875</v>
      </c>
      <c r="I122" s="10" t="s">
        <v>811</v>
      </c>
      <c r="J122" s="10" t="s">
        <v>811</v>
      </c>
      <c r="K122" s="10" t="s">
        <v>811</v>
      </c>
      <c r="L122" s="10"/>
      <c r="M122" s="10" t="s">
        <v>811</v>
      </c>
      <c r="N122" s="10" t="s">
        <v>811</v>
      </c>
      <c r="O122" s="10" t="s">
        <v>811</v>
      </c>
      <c r="P122" s="10"/>
      <c r="Q122" s="10" t="s">
        <v>811</v>
      </c>
      <c r="R122" s="10"/>
      <c r="S122" s="10" t="s">
        <v>811</v>
      </c>
      <c r="T122" s="10" t="s">
        <v>811</v>
      </c>
      <c r="U122" s="10" t="s">
        <v>811</v>
      </c>
      <c r="V122" s="10" t="s">
        <v>811</v>
      </c>
      <c r="W122" s="10" t="s">
        <v>811</v>
      </c>
      <c r="X122" s="10" t="s">
        <v>811</v>
      </c>
      <c r="Y122" s="10" t="s">
        <v>811</v>
      </c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21">
        <v>639900</v>
      </c>
      <c r="AN122" s="12">
        <v>0</v>
      </c>
    </row>
    <row r="123" spans="1:40" s="3" customFormat="1" ht="18" hidden="1" customHeight="1" x14ac:dyDescent="0.25">
      <c r="A123" s="8">
        <f t="shared" si="1"/>
        <v>119</v>
      </c>
      <c r="B123" s="24">
        <v>2204496</v>
      </c>
      <c r="C123" s="9" t="s">
        <v>441</v>
      </c>
      <c r="D123" s="10">
        <v>1997</v>
      </c>
      <c r="E123" s="10" t="s">
        <v>3</v>
      </c>
      <c r="F123" s="14" t="s">
        <v>7</v>
      </c>
      <c r="G123" s="11" t="s">
        <v>878</v>
      </c>
      <c r="H123" s="11" t="s">
        <v>875</v>
      </c>
      <c r="I123" s="10" t="s">
        <v>811</v>
      </c>
      <c r="J123" s="10"/>
      <c r="K123" s="10"/>
      <c r="L123" s="10"/>
      <c r="M123" s="10"/>
      <c r="N123" s="10" t="s">
        <v>811</v>
      </c>
      <c r="O123" s="10" t="s">
        <v>811</v>
      </c>
      <c r="P123" s="10"/>
      <c r="Q123" s="10" t="s">
        <v>811</v>
      </c>
      <c r="R123" s="10"/>
      <c r="S123" s="10" t="s">
        <v>811</v>
      </c>
      <c r="T123" s="10" t="s">
        <v>811</v>
      </c>
      <c r="U123" s="10" t="s">
        <v>811</v>
      </c>
      <c r="V123" s="10" t="s">
        <v>811</v>
      </c>
      <c r="W123" s="10" t="s">
        <v>811</v>
      </c>
      <c r="X123" s="10" t="s">
        <v>811</v>
      </c>
      <c r="Y123" s="10" t="s">
        <v>811</v>
      </c>
      <c r="Z123" s="10"/>
      <c r="AA123" s="10"/>
      <c r="AB123" s="10" t="s">
        <v>811</v>
      </c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21">
        <v>585400</v>
      </c>
      <c r="AN123" s="12">
        <v>0</v>
      </c>
    </row>
    <row r="124" spans="1:40" s="3" customFormat="1" ht="18" hidden="1" customHeight="1" x14ac:dyDescent="0.25">
      <c r="A124" s="8">
        <f t="shared" si="1"/>
        <v>120</v>
      </c>
      <c r="B124" s="24">
        <v>2212108</v>
      </c>
      <c r="C124" s="9" t="s">
        <v>442</v>
      </c>
      <c r="D124" s="10">
        <v>1995</v>
      </c>
      <c r="E124" s="10" t="s">
        <v>3</v>
      </c>
      <c r="F124" s="14" t="s">
        <v>7</v>
      </c>
      <c r="G124" s="11" t="s">
        <v>878</v>
      </c>
      <c r="H124" s="11" t="s">
        <v>875</v>
      </c>
      <c r="I124" s="10" t="s">
        <v>811</v>
      </c>
      <c r="J124" s="10"/>
      <c r="K124" s="10"/>
      <c r="L124" s="10"/>
      <c r="M124" s="10"/>
      <c r="N124" s="10" t="s">
        <v>811</v>
      </c>
      <c r="O124" s="10" t="s">
        <v>811</v>
      </c>
      <c r="P124" s="10"/>
      <c r="Q124" s="10" t="s">
        <v>811</v>
      </c>
      <c r="R124" s="10"/>
      <c r="S124" s="10" t="s">
        <v>811</v>
      </c>
      <c r="T124" s="10" t="s">
        <v>811</v>
      </c>
      <c r="U124" s="10" t="s">
        <v>811</v>
      </c>
      <c r="V124" s="10" t="s">
        <v>811</v>
      </c>
      <c r="W124" s="10" t="s">
        <v>811</v>
      </c>
      <c r="X124" s="10" t="s">
        <v>811</v>
      </c>
      <c r="Y124" s="10" t="s">
        <v>811</v>
      </c>
      <c r="Z124" s="10"/>
      <c r="AA124" s="10"/>
      <c r="AB124" s="10" t="s">
        <v>811</v>
      </c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21">
        <v>585400</v>
      </c>
      <c r="AN124" s="12">
        <v>0</v>
      </c>
    </row>
    <row r="125" spans="1:40" s="3" customFormat="1" ht="18" hidden="1" customHeight="1" x14ac:dyDescent="0.25">
      <c r="A125" s="8">
        <f t="shared" si="1"/>
        <v>121</v>
      </c>
      <c r="B125" s="24">
        <v>2307223</v>
      </c>
      <c r="C125" s="9" t="s">
        <v>443</v>
      </c>
      <c r="D125" s="10">
        <v>1993</v>
      </c>
      <c r="E125" s="10" t="s">
        <v>3</v>
      </c>
      <c r="F125" s="14" t="s">
        <v>7</v>
      </c>
      <c r="G125" s="11" t="s">
        <v>878</v>
      </c>
      <c r="H125" s="11" t="s">
        <v>875</v>
      </c>
      <c r="I125" s="10" t="s">
        <v>811</v>
      </c>
      <c r="J125" s="10"/>
      <c r="K125" s="10"/>
      <c r="L125" s="10"/>
      <c r="M125" s="10"/>
      <c r="N125" s="10" t="s">
        <v>811</v>
      </c>
      <c r="O125" s="10" t="s">
        <v>811</v>
      </c>
      <c r="P125" s="10"/>
      <c r="Q125" s="10" t="s">
        <v>811</v>
      </c>
      <c r="R125" s="10"/>
      <c r="S125" s="10" t="s">
        <v>811</v>
      </c>
      <c r="T125" s="10" t="s">
        <v>811</v>
      </c>
      <c r="U125" s="10" t="s">
        <v>811</v>
      </c>
      <c r="V125" s="10" t="s">
        <v>811</v>
      </c>
      <c r="W125" s="10" t="s">
        <v>811</v>
      </c>
      <c r="X125" s="10" t="s">
        <v>811</v>
      </c>
      <c r="Y125" s="10" t="s">
        <v>811</v>
      </c>
      <c r="Z125" s="10"/>
      <c r="AA125" s="10"/>
      <c r="AB125" s="10" t="s">
        <v>811</v>
      </c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21">
        <v>585400</v>
      </c>
      <c r="AN125" s="12">
        <v>0</v>
      </c>
    </row>
    <row r="126" spans="1:40" s="3" customFormat="1" ht="18" hidden="1" customHeight="1" x14ac:dyDescent="0.25">
      <c r="A126" s="8">
        <f t="shared" si="1"/>
        <v>122</v>
      </c>
      <c r="B126" s="24">
        <v>2303989</v>
      </c>
      <c r="C126" s="9" t="s">
        <v>444</v>
      </c>
      <c r="D126" s="10">
        <v>1999</v>
      </c>
      <c r="E126" s="10" t="s">
        <v>5</v>
      </c>
      <c r="F126" s="14" t="s">
        <v>7</v>
      </c>
      <c r="G126" s="11" t="s">
        <v>878</v>
      </c>
      <c r="H126" s="11" t="s">
        <v>875</v>
      </c>
      <c r="I126" s="10" t="s">
        <v>811</v>
      </c>
      <c r="J126" s="10" t="s">
        <v>811</v>
      </c>
      <c r="K126" s="10" t="s">
        <v>811</v>
      </c>
      <c r="L126" s="10"/>
      <c r="M126" s="10" t="s">
        <v>811</v>
      </c>
      <c r="N126" s="10" t="s">
        <v>811</v>
      </c>
      <c r="O126" s="10" t="s">
        <v>811</v>
      </c>
      <c r="P126" s="10"/>
      <c r="Q126" s="10" t="s">
        <v>811</v>
      </c>
      <c r="R126" s="10"/>
      <c r="S126" s="10" t="s">
        <v>811</v>
      </c>
      <c r="T126" s="10" t="s">
        <v>811</v>
      </c>
      <c r="U126" s="10" t="s">
        <v>811</v>
      </c>
      <c r="V126" s="10" t="s">
        <v>811</v>
      </c>
      <c r="W126" s="10" t="s">
        <v>811</v>
      </c>
      <c r="X126" s="10" t="s">
        <v>811</v>
      </c>
      <c r="Y126" s="10" t="s">
        <v>811</v>
      </c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21">
        <v>639900</v>
      </c>
      <c r="AN126" s="12">
        <v>0</v>
      </c>
    </row>
    <row r="127" spans="1:40" s="3" customFormat="1" ht="18" hidden="1" customHeight="1" x14ac:dyDescent="0.25">
      <c r="A127" s="8">
        <f t="shared" si="1"/>
        <v>123</v>
      </c>
      <c r="B127" s="24">
        <v>2212387</v>
      </c>
      <c r="C127" s="9" t="s">
        <v>445</v>
      </c>
      <c r="D127" s="10">
        <v>1996</v>
      </c>
      <c r="E127" s="10" t="s">
        <v>3</v>
      </c>
      <c r="F127" s="14" t="s">
        <v>7</v>
      </c>
      <c r="G127" s="11" t="s">
        <v>878</v>
      </c>
      <c r="H127" s="11" t="s">
        <v>875</v>
      </c>
      <c r="I127" s="10" t="s">
        <v>811</v>
      </c>
      <c r="J127" s="10"/>
      <c r="K127" s="10"/>
      <c r="L127" s="10"/>
      <c r="M127" s="10"/>
      <c r="N127" s="10" t="s">
        <v>811</v>
      </c>
      <c r="O127" s="10" t="s">
        <v>811</v>
      </c>
      <c r="P127" s="10"/>
      <c r="Q127" s="10" t="s">
        <v>811</v>
      </c>
      <c r="R127" s="10"/>
      <c r="S127" s="10" t="s">
        <v>811</v>
      </c>
      <c r="T127" s="10" t="s">
        <v>811</v>
      </c>
      <c r="U127" s="10" t="s">
        <v>811</v>
      </c>
      <c r="V127" s="10" t="s">
        <v>811</v>
      </c>
      <c r="W127" s="10" t="s">
        <v>811</v>
      </c>
      <c r="X127" s="10" t="s">
        <v>811</v>
      </c>
      <c r="Y127" s="10" t="s">
        <v>811</v>
      </c>
      <c r="Z127" s="10"/>
      <c r="AA127" s="10"/>
      <c r="AB127" s="10" t="s">
        <v>811</v>
      </c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21">
        <v>585400</v>
      </c>
      <c r="AN127" s="12">
        <v>0</v>
      </c>
    </row>
    <row r="128" spans="1:40" s="3" customFormat="1" ht="18" hidden="1" customHeight="1" x14ac:dyDescent="0.25">
      <c r="A128" s="8">
        <f t="shared" si="1"/>
        <v>124</v>
      </c>
      <c r="B128" s="24">
        <v>2305750</v>
      </c>
      <c r="C128" s="9" t="s">
        <v>446</v>
      </c>
      <c r="D128" s="10">
        <v>2000</v>
      </c>
      <c r="E128" s="10" t="s">
        <v>3</v>
      </c>
      <c r="F128" s="14" t="s">
        <v>7</v>
      </c>
      <c r="G128" s="11" t="s">
        <v>879</v>
      </c>
      <c r="H128" s="11" t="s">
        <v>875</v>
      </c>
      <c r="I128" s="10" t="s">
        <v>811</v>
      </c>
      <c r="J128" s="10"/>
      <c r="K128" s="10"/>
      <c r="L128" s="10"/>
      <c r="M128" s="10"/>
      <c r="N128" s="10" t="s">
        <v>811</v>
      </c>
      <c r="O128" s="10" t="s">
        <v>811</v>
      </c>
      <c r="P128" s="10"/>
      <c r="Q128" s="10" t="s">
        <v>811</v>
      </c>
      <c r="R128" s="10"/>
      <c r="S128" s="10" t="s">
        <v>811</v>
      </c>
      <c r="T128" s="10" t="s">
        <v>811</v>
      </c>
      <c r="U128" s="10" t="s">
        <v>811</v>
      </c>
      <c r="V128" s="10" t="s">
        <v>811</v>
      </c>
      <c r="W128" s="10" t="s">
        <v>811</v>
      </c>
      <c r="X128" s="10" t="s">
        <v>811</v>
      </c>
      <c r="Y128" s="10" t="s">
        <v>811</v>
      </c>
      <c r="Z128" s="10"/>
      <c r="AA128" s="10"/>
      <c r="AB128" s="10" t="s">
        <v>811</v>
      </c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21">
        <v>585400</v>
      </c>
      <c r="AN128" s="12">
        <v>0</v>
      </c>
    </row>
    <row r="129" spans="1:40" s="3" customFormat="1" ht="18" hidden="1" customHeight="1" x14ac:dyDescent="0.25">
      <c r="A129" s="8">
        <f t="shared" si="1"/>
        <v>125</v>
      </c>
      <c r="B129" s="24">
        <v>2401022</v>
      </c>
      <c r="C129" s="9" t="s">
        <v>447</v>
      </c>
      <c r="D129" s="10">
        <v>2001</v>
      </c>
      <c r="E129" s="10" t="s">
        <v>3</v>
      </c>
      <c r="F129" s="14" t="s">
        <v>7</v>
      </c>
      <c r="G129" s="11" t="s">
        <v>879</v>
      </c>
      <c r="H129" s="11" t="s">
        <v>875</v>
      </c>
      <c r="I129" s="10" t="s">
        <v>811</v>
      </c>
      <c r="J129" s="10"/>
      <c r="K129" s="10"/>
      <c r="L129" s="10"/>
      <c r="M129" s="10"/>
      <c r="N129" s="10" t="s">
        <v>811</v>
      </c>
      <c r="O129" s="10" t="s">
        <v>811</v>
      </c>
      <c r="P129" s="10"/>
      <c r="Q129" s="10" t="s">
        <v>811</v>
      </c>
      <c r="R129" s="10"/>
      <c r="S129" s="10" t="s">
        <v>811</v>
      </c>
      <c r="T129" s="10" t="s">
        <v>811</v>
      </c>
      <c r="U129" s="10" t="s">
        <v>811</v>
      </c>
      <c r="V129" s="10" t="s">
        <v>811</v>
      </c>
      <c r="W129" s="10" t="s">
        <v>811</v>
      </c>
      <c r="X129" s="10" t="s">
        <v>811</v>
      </c>
      <c r="Y129" s="10" t="s">
        <v>811</v>
      </c>
      <c r="Z129" s="10"/>
      <c r="AA129" s="10"/>
      <c r="AB129" s="10" t="s">
        <v>811</v>
      </c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21">
        <v>585400</v>
      </c>
      <c r="AN129" s="12">
        <v>0</v>
      </c>
    </row>
    <row r="130" spans="1:40" s="3" customFormat="1" ht="18" hidden="1" customHeight="1" x14ac:dyDescent="0.25">
      <c r="A130" s="8">
        <f t="shared" si="1"/>
        <v>126</v>
      </c>
      <c r="B130" s="24">
        <v>2401313</v>
      </c>
      <c r="C130" s="9" t="s">
        <v>448</v>
      </c>
      <c r="D130" s="10">
        <v>1995</v>
      </c>
      <c r="E130" s="10" t="s">
        <v>3</v>
      </c>
      <c r="F130" s="14" t="s">
        <v>7</v>
      </c>
      <c r="G130" s="11" t="s">
        <v>879</v>
      </c>
      <c r="H130" s="11" t="s">
        <v>875</v>
      </c>
      <c r="I130" s="10" t="s">
        <v>811</v>
      </c>
      <c r="J130" s="10"/>
      <c r="K130" s="10"/>
      <c r="L130" s="10"/>
      <c r="M130" s="10"/>
      <c r="N130" s="10" t="s">
        <v>811</v>
      </c>
      <c r="O130" s="10" t="s">
        <v>811</v>
      </c>
      <c r="P130" s="10"/>
      <c r="Q130" s="10" t="s">
        <v>811</v>
      </c>
      <c r="R130" s="10"/>
      <c r="S130" s="10" t="s">
        <v>811</v>
      </c>
      <c r="T130" s="10" t="s">
        <v>811</v>
      </c>
      <c r="U130" s="10" t="s">
        <v>811</v>
      </c>
      <c r="V130" s="10" t="s">
        <v>811</v>
      </c>
      <c r="W130" s="10" t="s">
        <v>811</v>
      </c>
      <c r="X130" s="10" t="s">
        <v>811</v>
      </c>
      <c r="Y130" s="10" t="s">
        <v>811</v>
      </c>
      <c r="Z130" s="10"/>
      <c r="AA130" s="10"/>
      <c r="AB130" s="10" t="s">
        <v>811</v>
      </c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21">
        <v>585400</v>
      </c>
      <c r="AN130" s="12">
        <v>0</v>
      </c>
    </row>
    <row r="131" spans="1:40" s="3" customFormat="1" ht="18" hidden="1" customHeight="1" x14ac:dyDescent="0.25">
      <c r="A131" s="8">
        <f t="shared" si="1"/>
        <v>127</v>
      </c>
      <c r="B131" s="24">
        <v>2103124</v>
      </c>
      <c r="C131" s="9" t="s">
        <v>449</v>
      </c>
      <c r="D131" s="10">
        <v>1998</v>
      </c>
      <c r="E131" s="10" t="s">
        <v>5</v>
      </c>
      <c r="F131" s="14" t="s">
        <v>7</v>
      </c>
      <c r="G131" s="11" t="s">
        <v>879</v>
      </c>
      <c r="H131" s="11" t="s">
        <v>875</v>
      </c>
      <c r="I131" s="10" t="s">
        <v>811</v>
      </c>
      <c r="J131" s="10" t="s">
        <v>811</v>
      </c>
      <c r="K131" s="10" t="s">
        <v>811</v>
      </c>
      <c r="L131" s="10" t="s">
        <v>811</v>
      </c>
      <c r="M131" s="10" t="s">
        <v>811</v>
      </c>
      <c r="N131" s="10" t="s">
        <v>811</v>
      </c>
      <c r="O131" s="10" t="s">
        <v>811</v>
      </c>
      <c r="P131" s="10"/>
      <c r="Q131" s="10" t="s">
        <v>811</v>
      </c>
      <c r="R131" s="10"/>
      <c r="S131" s="10" t="s">
        <v>811</v>
      </c>
      <c r="T131" s="10" t="s">
        <v>811</v>
      </c>
      <c r="U131" s="10" t="s">
        <v>811</v>
      </c>
      <c r="V131" s="10" t="s">
        <v>811</v>
      </c>
      <c r="W131" s="10" t="s">
        <v>811</v>
      </c>
      <c r="X131" s="10" t="s">
        <v>811</v>
      </c>
      <c r="Y131" s="10" t="s">
        <v>811</v>
      </c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21">
        <v>744900</v>
      </c>
      <c r="AN131" s="12">
        <v>0</v>
      </c>
    </row>
    <row r="132" spans="1:40" s="3" customFormat="1" ht="18" hidden="1" customHeight="1" x14ac:dyDescent="0.25">
      <c r="A132" s="8">
        <f t="shared" si="1"/>
        <v>128</v>
      </c>
      <c r="B132" s="24">
        <v>1502012</v>
      </c>
      <c r="C132" s="9" t="s">
        <v>450</v>
      </c>
      <c r="D132" s="10">
        <v>1993</v>
      </c>
      <c r="E132" s="10" t="s">
        <v>3</v>
      </c>
      <c r="F132" s="14" t="s">
        <v>7</v>
      </c>
      <c r="G132" s="11" t="s">
        <v>879</v>
      </c>
      <c r="H132" s="11" t="s">
        <v>875</v>
      </c>
      <c r="I132" s="10" t="s">
        <v>811</v>
      </c>
      <c r="J132" s="10"/>
      <c r="K132" s="10"/>
      <c r="L132" s="10"/>
      <c r="M132" s="10"/>
      <c r="N132" s="10" t="s">
        <v>811</v>
      </c>
      <c r="O132" s="10" t="s">
        <v>811</v>
      </c>
      <c r="P132" s="10"/>
      <c r="Q132" s="10" t="s">
        <v>811</v>
      </c>
      <c r="R132" s="10"/>
      <c r="S132" s="10" t="s">
        <v>811</v>
      </c>
      <c r="T132" s="10" t="s">
        <v>811</v>
      </c>
      <c r="U132" s="10" t="s">
        <v>811</v>
      </c>
      <c r="V132" s="10" t="s">
        <v>811</v>
      </c>
      <c r="W132" s="10" t="s">
        <v>811</v>
      </c>
      <c r="X132" s="10" t="s">
        <v>811</v>
      </c>
      <c r="Y132" s="10" t="s">
        <v>811</v>
      </c>
      <c r="Z132" s="10"/>
      <c r="AA132" s="10"/>
      <c r="AB132" s="10" t="s">
        <v>811</v>
      </c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21">
        <v>585400</v>
      </c>
      <c r="AN132" s="12">
        <v>0</v>
      </c>
    </row>
    <row r="133" spans="1:40" s="3" customFormat="1" ht="18" hidden="1" customHeight="1" x14ac:dyDescent="0.25">
      <c r="A133" s="8">
        <f t="shared" si="1"/>
        <v>129</v>
      </c>
      <c r="B133" s="24">
        <v>711007</v>
      </c>
      <c r="C133" s="9" t="s">
        <v>451</v>
      </c>
      <c r="D133" s="10">
        <v>1987</v>
      </c>
      <c r="E133" s="10" t="s">
        <v>5</v>
      </c>
      <c r="F133" s="14" t="s">
        <v>7</v>
      </c>
      <c r="G133" s="11" t="s">
        <v>879</v>
      </c>
      <c r="H133" s="11" t="s">
        <v>875</v>
      </c>
      <c r="I133" s="10" t="s">
        <v>811</v>
      </c>
      <c r="J133" s="10" t="s">
        <v>811</v>
      </c>
      <c r="K133" s="10" t="s">
        <v>811</v>
      </c>
      <c r="L133" s="10" t="s">
        <v>811</v>
      </c>
      <c r="M133" s="10" t="s">
        <v>811</v>
      </c>
      <c r="N133" s="10" t="s">
        <v>811</v>
      </c>
      <c r="O133" s="10" t="s">
        <v>811</v>
      </c>
      <c r="P133" s="10"/>
      <c r="Q133" s="10" t="s">
        <v>811</v>
      </c>
      <c r="R133" s="10"/>
      <c r="S133" s="10" t="s">
        <v>811</v>
      </c>
      <c r="T133" s="10" t="s">
        <v>811</v>
      </c>
      <c r="U133" s="10" t="s">
        <v>811</v>
      </c>
      <c r="V133" s="10" t="s">
        <v>811</v>
      </c>
      <c r="W133" s="10" t="s">
        <v>811</v>
      </c>
      <c r="X133" s="10" t="s">
        <v>811</v>
      </c>
      <c r="Y133" s="10" t="s">
        <v>811</v>
      </c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21">
        <v>744900</v>
      </c>
      <c r="AN133" s="12">
        <v>0</v>
      </c>
    </row>
    <row r="134" spans="1:40" s="3" customFormat="1" ht="18" hidden="1" customHeight="1" x14ac:dyDescent="0.25">
      <c r="A134" s="8">
        <f t="shared" ref="A134:A197" si="2">A133+1</f>
        <v>130</v>
      </c>
      <c r="B134" s="24">
        <v>2308369</v>
      </c>
      <c r="C134" s="9" t="s">
        <v>452</v>
      </c>
      <c r="D134" s="10">
        <v>1993</v>
      </c>
      <c r="E134" s="10" t="s">
        <v>5</v>
      </c>
      <c r="F134" s="14" t="s">
        <v>7</v>
      </c>
      <c r="G134" s="11" t="s">
        <v>879</v>
      </c>
      <c r="H134" s="11" t="s">
        <v>875</v>
      </c>
      <c r="I134" s="10" t="s">
        <v>811</v>
      </c>
      <c r="J134" s="10" t="s">
        <v>811</v>
      </c>
      <c r="K134" s="10" t="s">
        <v>811</v>
      </c>
      <c r="L134" s="10" t="s">
        <v>811</v>
      </c>
      <c r="M134" s="10" t="s">
        <v>811</v>
      </c>
      <c r="N134" s="10" t="s">
        <v>811</v>
      </c>
      <c r="O134" s="10" t="s">
        <v>811</v>
      </c>
      <c r="P134" s="10"/>
      <c r="Q134" s="10" t="s">
        <v>811</v>
      </c>
      <c r="R134" s="10"/>
      <c r="S134" s="10" t="s">
        <v>811</v>
      </c>
      <c r="T134" s="10" t="s">
        <v>811</v>
      </c>
      <c r="U134" s="10" t="s">
        <v>811</v>
      </c>
      <c r="V134" s="10" t="s">
        <v>811</v>
      </c>
      <c r="W134" s="10" t="s">
        <v>811</v>
      </c>
      <c r="X134" s="10" t="s">
        <v>811</v>
      </c>
      <c r="Y134" s="10" t="s">
        <v>811</v>
      </c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21">
        <v>744900</v>
      </c>
      <c r="AN134" s="12">
        <v>0</v>
      </c>
    </row>
    <row r="135" spans="1:40" s="3" customFormat="1" ht="18" hidden="1" customHeight="1" x14ac:dyDescent="0.25">
      <c r="A135" s="8">
        <f t="shared" si="2"/>
        <v>131</v>
      </c>
      <c r="B135" s="24">
        <v>2302320</v>
      </c>
      <c r="C135" s="9" t="s">
        <v>453</v>
      </c>
      <c r="D135" s="10">
        <v>2000</v>
      </c>
      <c r="E135" s="10" t="s">
        <v>3</v>
      </c>
      <c r="F135" s="14" t="s">
        <v>7</v>
      </c>
      <c r="G135" s="11" t="s">
        <v>879</v>
      </c>
      <c r="H135" s="11" t="s">
        <v>875</v>
      </c>
      <c r="I135" s="10" t="s">
        <v>811</v>
      </c>
      <c r="J135" s="10"/>
      <c r="K135" s="10"/>
      <c r="L135" s="10"/>
      <c r="M135" s="10"/>
      <c r="N135" s="10" t="s">
        <v>811</v>
      </c>
      <c r="O135" s="10" t="s">
        <v>811</v>
      </c>
      <c r="P135" s="10"/>
      <c r="Q135" s="10" t="s">
        <v>811</v>
      </c>
      <c r="R135" s="10"/>
      <c r="S135" s="10" t="s">
        <v>811</v>
      </c>
      <c r="T135" s="10" t="s">
        <v>811</v>
      </c>
      <c r="U135" s="10" t="s">
        <v>811</v>
      </c>
      <c r="V135" s="10" t="s">
        <v>811</v>
      </c>
      <c r="W135" s="10" t="s">
        <v>811</v>
      </c>
      <c r="X135" s="10" t="s">
        <v>811</v>
      </c>
      <c r="Y135" s="10" t="s">
        <v>811</v>
      </c>
      <c r="Z135" s="10"/>
      <c r="AA135" s="10"/>
      <c r="AB135" s="10" t="s">
        <v>811</v>
      </c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21">
        <v>585400</v>
      </c>
      <c r="AN135" s="12">
        <v>0</v>
      </c>
    </row>
    <row r="136" spans="1:40" s="3" customFormat="1" ht="18" hidden="1" customHeight="1" x14ac:dyDescent="0.25">
      <c r="A136" s="8">
        <f t="shared" si="2"/>
        <v>132</v>
      </c>
      <c r="B136" s="24">
        <v>2305420</v>
      </c>
      <c r="C136" s="9" t="s">
        <v>454</v>
      </c>
      <c r="D136" s="10">
        <v>1998</v>
      </c>
      <c r="E136" s="10" t="s">
        <v>5</v>
      </c>
      <c r="F136" s="14" t="s">
        <v>7</v>
      </c>
      <c r="G136" s="11" t="s">
        <v>879</v>
      </c>
      <c r="H136" s="11" t="s">
        <v>875</v>
      </c>
      <c r="I136" s="10" t="s">
        <v>811</v>
      </c>
      <c r="J136" s="10" t="s">
        <v>811</v>
      </c>
      <c r="K136" s="10" t="s">
        <v>811</v>
      </c>
      <c r="L136" s="10"/>
      <c r="M136" s="10" t="s">
        <v>811</v>
      </c>
      <c r="N136" s="10" t="s">
        <v>811</v>
      </c>
      <c r="O136" s="10" t="s">
        <v>811</v>
      </c>
      <c r="P136" s="10"/>
      <c r="Q136" s="10" t="s">
        <v>811</v>
      </c>
      <c r="R136" s="10"/>
      <c r="S136" s="10" t="s">
        <v>811</v>
      </c>
      <c r="T136" s="10" t="s">
        <v>811</v>
      </c>
      <c r="U136" s="10" t="s">
        <v>811</v>
      </c>
      <c r="V136" s="10" t="s">
        <v>811</v>
      </c>
      <c r="W136" s="10" t="s">
        <v>811</v>
      </c>
      <c r="X136" s="10" t="s">
        <v>811</v>
      </c>
      <c r="Y136" s="10" t="s">
        <v>811</v>
      </c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21">
        <v>639900</v>
      </c>
      <c r="AN136" s="12">
        <v>0</v>
      </c>
    </row>
    <row r="137" spans="1:40" s="3" customFormat="1" ht="18" hidden="1" customHeight="1" x14ac:dyDescent="0.25">
      <c r="A137" s="8">
        <f t="shared" si="2"/>
        <v>133</v>
      </c>
      <c r="B137" s="24">
        <v>24031015</v>
      </c>
      <c r="C137" s="9" t="s">
        <v>455</v>
      </c>
      <c r="D137" s="10">
        <v>2001</v>
      </c>
      <c r="E137" s="10" t="s">
        <v>5</v>
      </c>
      <c r="F137" s="14" t="s">
        <v>7</v>
      </c>
      <c r="G137" s="11" t="s">
        <v>879</v>
      </c>
      <c r="H137" s="11" t="s">
        <v>875</v>
      </c>
      <c r="I137" s="10" t="s">
        <v>811</v>
      </c>
      <c r="J137" s="10" t="s">
        <v>811</v>
      </c>
      <c r="K137" s="10" t="s">
        <v>811</v>
      </c>
      <c r="L137" s="10"/>
      <c r="M137" s="10" t="s">
        <v>811</v>
      </c>
      <c r="N137" s="10" t="s">
        <v>811</v>
      </c>
      <c r="O137" s="10" t="s">
        <v>811</v>
      </c>
      <c r="P137" s="10"/>
      <c r="Q137" s="10" t="s">
        <v>811</v>
      </c>
      <c r="R137" s="10"/>
      <c r="S137" s="10" t="s">
        <v>811</v>
      </c>
      <c r="T137" s="10" t="s">
        <v>811</v>
      </c>
      <c r="U137" s="10" t="s">
        <v>811</v>
      </c>
      <c r="V137" s="10" t="s">
        <v>811</v>
      </c>
      <c r="W137" s="10" t="s">
        <v>811</v>
      </c>
      <c r="X137" s="10" t="s">
        <v>811</v>
      </c>
      <c r="Y137" s="10" t="s">
        <v>811</v>
      </c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21">
        <v>639900</v>
      </c>
      <c r="AN137" s="12">
        <v>0</v>
      </c>
    </row>
    <row r="138" spans="1:40" s="3" customFormat="1" ht="18" hidden="1" customHeight="1" x14ac:dyDescent="0.25">
      <c r="A138" s="8">
        <f t="shared" si="2"/>
        <v>134</v>
      </c>
      <c r="B138" s="24">
        <v>1705150</v>
      </c>
      <c r="C138" s="9" t="s">
        <v>456</v>
      </c>
      <c r="D138" s="10">
        <v>1994</v>
      </c>
      <c r="E138" s="10" t="s">
        <v>5</v>
      </c>
      <c r="F138" s="14" t="s">
        <v>7</v>
      </c>
      <c r="G138" s="11" t="s">
        <v>879</v>
      </c>
      <c r="H138" s="11" t="s">
        <v>875</v>
      </c>
      <c r="I138" s="10" t="s">
        <v>811</v>
      </c>
      <c r="J138" s="10" t="s">
        <v>811</v>
      </c>
      <c r="K138" s="10" t="s">
        <v>811</v>
      </c>
      <c r="L138" s="10" t="s">
        <v>811</v>
      </c>
      <c r="M138" s="10" t="s">
        <v>811</v>
      </c>
      <c r="N138" s="10" t="s">
        <v>811</v>
      </c>
      <c r="O138" s="10" t="s">
        <v>811</v>
      </c>
      <c r="P138" s="10"/>
      <c r="Q138" s="10" t="s">
        <v>811</v>
      </c>
      <c r="R138" s="10"/>
      <c r="S138" s="10" t="s">
        <v>811</v>
      </c>
      <c r="T138" s="10" t="s">
        <v>811</v>
      </c>
      <c r="U138" s="10" t="s">
        <v>811</v>
      </c>
      <c r="V138" s="10" t="s">
        <v>811</v>
      </c>
      <c r="W138" s="10" t="s">
        <v>811</v>
      </c>
      <c r="X138" s="10" t="s">
        <v>811</v>
      </c>
      <c r="Y138" s="10" t="s">
        <v>811</v>
      </c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21">
        <v>744900</v>
      </c>
      <c r="AN138" s="12">
        <v>0</v>
      </c>
    </row>
    <row r="139" spans="1:40" s="3" customFormat="1" ht="18" hidden="1" customHeight="1" x14ac:dyDescent="0.25">
      <c r="A139" s="8">
        <f t="shared" si="2"/>
        <v>135</v>
      </c>
      <c r="B139" s="24">
        <v>24031017</v>
      </c>
      <c r="C139" s="9" t="s">
        <v>457</v>
      </c>
      <c r="D139" s="10">
        <v>2000</v>
      </c>
      <c r="E139" s="10" t="s">
        <v>3</v>
      </c>
      <c r="F139" s="14" t="s">
        <v>7</v>
      </c>
      <c r="G139" s="11" t="s">
        <v>879</v>
      </c>
      <c r="H139" s="11" t="s">
        <v>875</v>
      </c>
      <c r="I139" s="10" t="s">
        <v>811</v>
      </c>
      <c r="J139" s="10"/>
      <c r="K139" s="10"/>
      <c r="L139" s="10"/>
      <c r="M139" s="10"/>
      <c r="N139" s="10" t="s">
        <v>811</v>
      </c>
      <c r="O139" s="10" t="s">
        <v>811</v>
      </c>
      <c r="P139" s="10"/>
      <c r="Q139" s="10" t="s">
        <v>811</v>
      </c>
      <c r="R139" s="10"/>
      <c r="S139" s="10" t="s">
        <v>811</v>
      </c>
      <c r="T139" s="10" t="s">
        <v>811</v>
      </c>
      <c r="U139" s="10" t="s">
        <v>811</v>
      </c>
      <c r="V139" s="10" t="s">
        <v>811</v>
      </c>
      <c r="W139" s="10" t="s">
        <v>811</v>
      </c>
      <c r="X139" s="10" t="s">
        <v>811</v>
      </c>
      <c r="Y139" s="10" t="s">
        <v>811</v>
      </c>
      <c r="Z139" s="10"/>
      <c r="AA139" s="10"/>
      <c r="AB139" s="10" t="s">
        <v>811</v>
      </c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21">
        <v>585400</v>
      </c>
      <c r="AN139" s="12">
        <v>0</v>
      </c>
    </row>
    <row r="140" spans="1:40" s="3" customFormat="1" ht="18" hidden="1" customHeight="1" x14ac:dyDescent="0.25">
      <c r="A140" s="8">
        <f t="shared" si="2"/>
        <v>136</v>
      </c>
      <c r="B140" s="24">
        <v>2009220</v>
      </c>
      <c r="C140" s="9" t="s">
        <v>458</v>
      </c>
      <c r="D140" s="10">
        <v>1998</v>
      </c>
      <c r="E140" s="10" t="s">
        <v>3</v>
      </c>
      <c r="F140" s="14" t="s">
        <v>7</v>
      </c>
      <c r="G140" s="11" t="s">
        <v>879</v>
      </c>
      <c r="H140" s="11" t="s">
        <v>875</v>
      </c>
      <c r="I140" s="10" t="s">
        <v>811</v>
      </c>
      <c r="J140" s="10"/>
      <c r="K140" s="10"/>
      <c r="L140" s="10"/>
      <c r="M140" s="10"/>
      <c r="N140" s="10" t="s">
        <v>811</v>
      </c>
      <c r="O140" s="10" t="s">
        <v>811</v>
      </c>
      <c r="P140" s="10"/>
      <c r="Q140" s="10" t="s">
        <v>811</v>
      </c>
      <c r="R140" s="10"/>
      <c r="S140" s="10" t="s">
        <v>811</v>
      </c>
      <c r="T140" s="10" t="s">
        <v>811</v>
      </c>
      <c r="U140" s="10" t="s">
        <v>811</v>
      </c>
      <c r="V140" s="10" t="s">
        <v>811</v>
      </c>
      <c r="W140" s="10" t="s">
        <v>811</v>
      </c>
      <c r="X140" s="10" t="s">
        <v>811</v>
      </c>
      <c r="Y140" s="10" t="s">
        <v>811</v>
      </c>
      <c r="Z140" s="10"/>
      <c r="AA140" s="10"/>
      <c r="AB140" s="10" t="s">
        <v>811</v>
      </c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21">
        <v>585400</v>
      </c>
      <c r="AN140" s="12">
        <v>0</v>
      </c>
    </row>
    <row r="141" spans="1:40" s="3" customFormat="1" ht="18" hidden="1" customHeight="1" x14ac:dyDescent="0.25">
      <c r="A141" s="8">
        <f t="shared" si="2"/>
        <v>137</v>
      </c>
      <c r="B141" s="24">
        <v>2211800</v>
      </c>
      <c r="C141" s="9" t="s">
        <v>459</v>
      </c>
      <c r="D141" s="10">
        <v>1999</v>
      </c>
      <c r="E141" s="10" t="s">
        <v>5</v>
      </c>
      <c r="F141" s="14" t="s">
        <v>7</v>
      </c>
      <c r="G141" s="11" t="s">
        <v>879</v>
      </c>
      <c r="H141" s="11" t="s">
        <v>875</v>
      </c>
      <c r="I141" s="10" t="s">
        <v>811</v>
      </c>
      <c r="J141" s="10" t="s">
        <v>811</v>
      </c>
      <c r="K141" s="10" t="s">
        <v>811</v>
      </c>
      <c r="L141" s="10"/>
      <c r="M141" s="10" t="s">
        <v>811</v>
      </c>
      <c r="N141" s="10" t="s">
        <v>811</v>
      </c>
      <c r="O141" s="10" t="s">
        <v>811</v>
      </c>
      <c r="P141" s="10"/>
      <c r="Q141" s="10" t="s">
        <v>811</v>
      </c>
      <c r="R141" s="10"/>
      <c r="S141" s="10" t="s">
        <v>811</v>
      </c>
      <c r="T141" s="10" t="s">
        <v>811</v>
      </c>
      <c r="U141" s="10" t="s">
        <v>811</v>
      </c>
      <c r="V141" s="10" t="s">
        <v>811</v>
      </c>
      <c r="W141" s="10" t="s">
        <v>811</v>
      </c>
      <c r="X141" s="10" t="s">
        <v>811</v>
      </c>
      <c r="Y141" s="10" t="s">
        <v>811</v>
      </c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21">
        <v>639900</v>
      </c>
      <c r="AN141" s="12">
        <v>0</v>
      </c>
    </row>
    <row r="142" spans="1:40" s="3" customFormat="1" ht="18" hidden="1" customHeight="1" x14ac:dyDescent="0.25">
      <c r="A142" s="8">
        <f t="shared" si="2"/>
        <v>138</v>
      </c>
      <c r="B142" s="24">
        <v>24041155</v>
      </c>
      <c r="C142" s="9" t="s">
        <v>460</v>
      </c>
      <c r="D142" s="10">
        <v>1999</v>
      </c>
      <c r="E142" s="10" t="s">
        <v>5</v>
      </c>
      <c r="F142" s="14" t="s">
        <v>7</v>
      </c>
      <c r="G142" s="11" t="s">
        <v>879</v>
      </c>
      <c r="H142" s="11" t="s">
        <v>875</v>
      </c>
      <c r="I142" s="10" t="s">
        <v>811</v>
      </c>
      <c r="J142" s="10" t="s">
        <v>811</v>
      </c>
      <c r="K142" s="10" t="s">
        <v>811</v>
      </c>
      <c r="L142" s="10"/>
      <c r="M142" s="10" t="s">
        <v>811</v>
      </c>
      <c r="N142" s="10" t="s">
        <v>811</v>
      </c>
      <c r="O142" s="10" t="s">
        <v>811</v>
      </c>
      <c r="P142" s="10"/>
      <c r="Q142" s="10" t="s">
        <v>811</v>
      </c>
      <c r="R142" s="10"/>
      <c r="S142" s="10" t="s">
        <v>811</v>
      </c>
      <c r="T142" s="10" t="s">
        <v>811</v>
      </c>
      <c r="U142" s="10" t="s">
        <v>811</v>
      </c>
      <c r="V142" s="10" t="s">
        <v>811</v>
      </c>
      <c r="W142" s="10" t="s">
        <v>811</v>
      </c>
      <c r="X142" s="10" t="s">
        <v>811</v>
      </c>
      <c r="Y142" s="10" t="s">
        <v>811</v>
      </c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21">
        <v>639900</v>
      </c>
      <c r="AN142" s="12">
        <v>0</v>
      </c>
    </row>
    <row r="143" spans="1:40" s="3" customFormat="1" ht="18" hidden="1" customHeight="1" x14ac:dyDescent="0.25">
      <c r="A143" s="8">
        <f t="shared" si="2"/>
        <v>139</v>
      </c>
      <c r="B143" s="24">
        <v>2204318</v>
      </c>
      <c r="C143" s="9" t="s">
        <v>461</v>
      </c>
      <c r="D143" s="10">
        <v>1999</v>
      </c>
      <c r="E143" s="10" t="s">
        <v>5</v>
      </c>
      <c r="F143" s="14" t="s">
        <v>7</v>
      </c>
      <c r="G143" s="11" t="s">
        <v>879</v>
      </c>
      <c r="H143" s="11" t="s">
        <v>875</v>
      </c>
      <c r="I143" s="10" t="s">
        <v>811</v>
      </c>
      <c r="J143" s="10" t="s">
        <v>811</v>
      </c>
      <c r="K143" s="10" t="s">
        <v>811</v>
      </c>
      <c r="L143" s="10"/>
      <c r="M143" s="10" t="s">
        <v>811</v>
      </c>
      <c r="N143" s="10" t="s">
        <v>811</v>
      </c>
      <c r="O143" s="10" t="s">
        <v>811</v>
      </c>
      <c r="P143" s="10"/>
      <c r="Q143" s="10" t="s">
        <v>811</v>
      </c>
      <c r="R143" s="10"/>
      <c r="S143" s="10" t="s">
        <v>811</v>
      </c>
      <c r="T143" s="10" t="s">
        <v>811</v>
      </c>
      <c r="U143" s="10" t="s">
        <v>811</v>
      </c>
      <c r="V143" s="10" t="s">
        <v>811</v>
      </c>
      <c r="W143" s="10" t="s">
        <v>811</v>
      </c>
      <c r="X143" s="10" t="s">
        <v>811</v>
      </c>
      <c r="Y143" s="10" t="s">
        <v>811</v>
      </c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21">
        <v>639900</v>
      </c>
      <c r="AN143" s="12">
        <v>0</v>
      </c>
    </row>
    <row r="144" spans="1:40" s="3" customFormat="1" ht="18" hidden="1" customHeight="1" x14ac:dyDescent="0.25">
      <c r="A144" s="8">
        <f t="shared" si="2"/>
        <v>140</v>
      </c>
      <c r="B144" s="24">
        <v>2311861</v>
      </c>
      <c r="C144" s="9" t="s">
        <v>462</v>
      </c>
      <c r="D144" s="10">
        <v>1997</v>
      </c>
      <c r="E144" s="10" t="s">
        <v>3</v>
      </c>
      <c r="F144" s="14" t="s">
        <v>7</v>
      </c>
      <c r="G144" s="11" t="s">
        <v>879</v>
      </c>
      <c r="H144" s="11" t="s">
        <v>875</v>
      </c>
      <c r="I144" s="10" t="s">
        <v>811</v>
      </c>
      <c r="J144" s="10"/>
      <c r="K144" s="10"/>
      <c r="L144" s="10"/>
      <c r="M144" s="10"/>
      <c r="N144" s="10" t="s">
        <v>811</v>
      </c>
      <c r="O144" s="10" t="s">
        <v>811</v>
      </c>
      <c r="P144" s="10"/>
      <c r="Q144" s="10" t="s">
        <v>811</v>
      </c>
      <c r="R144" s="10"/>
      <c r="S144" s="10" t="s">
        <v>811</v>
      </c>
      <c r="T144" s="10" t="s">
        <v>811</v>
      </c>
      <c r="U144" s="10" t="s">
        <v>811</v>
      </c>
      <c r="V144" s="10" t="s">
        <v>811</v>
      </c>
      <c r="W144" s="10" t="s">
        <v>811</v>
      </c>
      <c r="X144" s="10" t="s">
        <v>811</v>
      </c>
      <c r="Y144" s="10" t="s">
        <v>811</v>
      </c>
      <c r="Z144" s="10"/>
      <c r="AA144" s="10"/>
      <c r="AB144" s="10" t="s">
        <v>811</v>
      </c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21">
        <v>585400</v>
      </c>
      <c r="AN144" s="12">
        <v>0</v>
      </c>
    </row>
    <row r="145" spans="1:40" s="3" customFormat="1" ht="18" hidden="1" customHeight="1" x14ac:dyDescent="0.25">
      <c r="A145" s="8">
        <f t="shared" si="2"/>
        <v>141</v>
      </c>
      <c r="B145" s="24">
        <v>1410014</v>
      </c>
      <c r="C145" s="9" t="s">
        <v>463</v>
      </c>
      <c r="D145" s="10">
        <v>1992</v>
      </c>
      <c r="E145" s="10" t="s">
        <v>3</v>
      </c>
      <c r="F145" s="14" t="s">
        <v>8</v>
      </c>
      <c r="G145" s="11" t="s">
        <v>879</v>
      </c>
      <c r="H145" s="11" t="s">
        <v>875</v>
      </c>
      <c r="I145" s="10" t="s">
        <v>811</v>
      </c>
      <c r="J145" s="10"/>
      <c r="K145" s="10"/>
      <c r="L145" s="10"/>
      <c r="M145" s="10"/>
      <c r="N145" s="10" t="s">
        <v>811</v>
      </c>
      <c r="O145" s="10" t="s">
        <v>811</v>
      </c>
      <c r="P145" s="10" t="s">
        <v>811</v>
      </c>
      <c r="Q145" s="10"/>
      <c r="R145" s="10"/>
      <c r="S145" s="10" t="s">
        <v>811</v>
      </c>
      <c r="T145" s="10" t="s">
        <v>811</v>
      </c>
      <c r="U145" s="10" t="s">
        <v>811</v>
      </c>
      <c r="V145" s="10" t="s">
        <v>811</v>
      </c>
      <c r="W145" s="10" t="s">
        <v>811</v>
      </c>
      <c r="X145" s="10" t="s">
        <v>811</v>
      </c>
      <c r="Y145" s="10" t="s">
        <v>811</v>
      </c>
      <c r="Z145" s="10" t="s">
        <v>811</v>
      </c>
      <c r="AA145" s="10" t="s">
        <v>811</v>
      </c>
      <c r="AB145" s="10" t="s">
        <v>811</v>
      </c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21">
        <v>869300</v>
      </c>
      <c r="AN145" s="12">
        <v>0</v>
      </c>
    </row>
    <row r="146" spans="1:40" s="3" customFormat="1" ht="18" hidden="1" customHeight="1" x14ac:dyDescent="0.25">
      <c r="A146" s="8">
        <f t="shared" si="2"/>
        <v>142</v>
      </c>
      <c r="B146" s="24">
        <v>23102235</v>
      </c>
      <c r="C146" s="9" t="s">
        <v>464</v>
      </c>
      <c r="D146" s="10">
        <v>1988</v>
      </c>
      <c r="E146" s="10" t="s">
        <v>5</v>
      </c>
      <c r="F146" s="14" t="s">
        <v>7</v>
      </c>
      <c r="G146" s="11" t="s">
        <v>879</v>
      </c>
      <c r="H146" s="11" t="s">
        <v>875</v>
      </c>
      <c r="I146" s="10" t="s">
        <v>811</v>
      </c>
      <c r="J146" s="10" t="s">
        <v>811</v>
      </c>
      <c r="K146" s="10" t="s">
        <v>811</v>
      </c>
      <c r="L146" s="10"/>
      <c r="M146" s="10" t="s">
        <v>811</v>
      </c>
      <c r="N146" s="10" t="s">
        <v>811</v>
      </c>
      <c r="O146" s="10" t="s">
        <v>811</v>
      </c>
      <c r="P146" s="10"/>
      <c r="Q146" s="10" t="s">
        <v>811</v>
      </c>
      <c r="R146" s="10"/>
      <c r="S146" s="10" t="s">
        <v>811</v>
      </c>
      <c r="T146" s="10" t="s">
        <v>811</v>
      </c>
      <c r="U146" s="10" t="s">
        <v>811</v>
      </c>
      <c r="V146" s="10" t="s">
        <v>811</v>
      </c>
      <c r="W146" s="10" t="s">
        <v>811</v>
      </c>
      <c r="X146" s="10" t="s">
        <v>811</v>
      </c>
      <c r="Y146" s="10" t="s">
        <v>811</v>
      </c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21">
        <v>639900</v>
      </c>
      <c r="AN146" s="15" t="s">
        <v>771</v>
      </c>
    </row>
    <row r="147" spans="1:40" s="3" customFormat="1" ht="18" hidden="1" customHeight="1" x14ac:dyDescent="0.25">
      <c r="A147" s="8">
        <f t="shared" si="2"/>
        <v>143</v>
      </c>
      <c r="B147" s="24">
        <v>1008005</v>
      </c>
      <c r="C147" s="9" t="s">
        <v>465</v>
      </c>
      <c r="D147" s="10">
        <v>1981</v>
      </c>
      <c r="E147" s="10" t="s">
        <v>3</v>
      </c>
      <c r="F147" s="14" t="s">
        <v>7</v>
      </c>
      <c r="G147" s="11" t="s">
        <v>879</v>
      </c>
      <c r="H147" s="11" t="s">
        <v>875</v>
      </c>
      <c r="I147" s="10" t="s">
        <v>811</v>
      </c>
      <c r="J147" s="10"/>
      <c r="K147" s="10"/>
      <c r="L147" s="10"/>
      <c r="M147" s="10"/>
      <c r="N147" s="10" t="s">
        <v>811</v>
      </c>
      <c r="O147" s="10" t="s">
        <v>811</v>
      </c>
      <c r="P147" s="10"/>
      <c r="Q147" s="10" t="s">
        <v>811</v>
      </c>
      <c r="R147" s="10"/>
      <c r="S147" s="10" t="s">
        <v>811</v>
      </c>
      <c r="T147" s="10" t="s">
        <v>811</v>
      </c>
      <c r="U147" s="10" t="s">
        <v>811</v>
      </c>
      <c r="V147" s="10" t="s">
        <v>811</v>
      </c>
      <c r="W147" s="10" t="s">
        <v>811</v>
      </c>
      <c r="X147" s="10" t="s">
        <v>811</v>
      </c>
      <c r="Y147" s="10" t="s">
        <v>811</v>
      </c>
      <c r="Z147" s="10"/>
      <c r="AA147" s="10"/>
      <c r="AB147" s="10" t="s">
        <v>811</v>
      </c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21">
        <v>585400</v>
      </c>
      <c r="AN147" s="12">
        <v>0</v>
      </c>
    </row>
    <row r="148" spans="1:40" s="3" customFormat="1" ht="18" hidden="1" customHeight="1" x14ac:dyDescent="0.25">
      <c r="A148" s="8">
        <f t="shared" si="2"/>
        <v>144</v>
      </c>
      <c r="B148" s="24">
        <v>2405472</v>
      </c>
      <c r="C148" s="9" t="s">
        <v>466</v>
      </c>
      <c r="D148" s="10">
        <v>1993</v>
      </c>
      <c r="E148" s="10" t="s">
        <v>5</v>
      </c>
      <c r="F148" s="14" t="s">
        <v>7</v>
      </c>
      <c r="G148" s="11" t="s">
        <v>879</v>
      </c>
      <c r="H148" s="11" t="s">
        <v>875</v>
      </c>
      <c r="I148" s="10" t="s">
        <v>811</v>
      </c>
      <c r="J148" s="10" t="s">
        <v>811</v>
      </c>
      <c r="K148" s="10" t="s">
        <v>811</v>
      </c>
      <c r="L148" s="10" t="s">
        <v>811</v>
      </c>
      <c r="M148" s="10" t="s">
        <v>811</v>
      </c>
      <c r="N148" s="10" t="s">
        <v>811</v>
      </c>
      <c r="O148" s="10" t="s">
        <v>811</v>
      </c>
      <c r="P148" s="10"/>
      <c r="Q148" s="10" t="s">
        <v>811</v>
      </c>
      <c r="R148" s="10"/>
      <c r="S148" s="10" t="s">
        <v>811</v>
      </c>
      <c r="T148" s="10" t="s">
        <v>811</v>
      </c>
      <c r="U148" s="10" t="s">
        <v>811</v>
      </c>
      <c r="V148" s="10" t="s">
        <v>811</v>
      </c>
      <c r="W148" s="10" t="s">
        <v>811</v>
      </c>
      <c r="X148" s="10" t="s">
        <v>811</v>
      </c>
      <c r="Y148" s="10" t="s">
        <v>811</v>
      </c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21">
        <v>744900</v>
      </c>
      <c r="AN148" s="12">
        <v>0</v>
      </c>
    </row>
    <row r="149" spans="1:40" s="3" customFormat="1" ht="18" hidden="1" customHeight="1" x14ac:dyDescent="0.25">
      <c r="A149" s="8">
        <f t="shared" si="2"/>
        <v>145</v>
      </c>
      <c r="B149" s="24">
        <v>2406107</v>
      </c>
      <c r="C149" s="9" t="s">
        <v>467</v>
      </c>
      <c r="D149" s="10">
        <v>2001</v>
      </c>
      <c r="E149" s="10" t="s">
        <v>5</v>
      </c>
      <c r="F149" s="14" t="s">
        <v>7</v>
      </c>
      <c r="G149" s="11" t="s">
        <v>879</v>
      </c>
      <c r="H149" s="11" t="s">
        <v>875</v>
      </c>
      <c r="I149" s="10" t="s">
        <v>811</v>
      </c>
      <c r="J149" s="10" t="s">
        <v>811</v>
      </c>
      <c r="K149" s="10" t="s">
        <v>811</v>
      </c>
      <c r="L149" s="10"/>
      <c r="M149" s="10" t="s">
        <v>811</v>
      </c>
      <c r="N149" s="10" t="s">
        <v>811</v>
      </c>
      <c r="O149" s="10" t="s">
        <v>811</v>
      </c>
      <c r="P149" s="10"/>
      <c r="Q149" s="10" t="s">
        <v>811</v>
      </c>
      <c r="R149" s="10"/>
      <c r="S149" s="10" t="s">
        <v>811</v>
      </c>
      <c r="T149" s="10" t="s">
        <v>811</v>
      </c>
      <c r="U149" s="10" t="s">
        <v>811</v>
      </c>
      <c r="V149" s="10" t="s">
        <v>811</v>
      </c>
      <c r="W149" s="10" t="s">
        <v>811</v>
      </c>
      <c r="X149" s="10" t="s">
        <v>811</v>
      </c>
      <c r="Y149" s="10" t="s">
        <v>811</v>
      </c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21">
        <v>639900</v>
      </c>
      <c r="AN149" s="12">
        <v>0</v>
      </c>
    </row>
    <row r="150" spans="1:40" s="3" customFormat="1" ht="18" hidden="1" customHeight="1" x14ac:dyDescent="0.25">
      <c r="A150" s="8">
        <f t="shared" si="2"/>
        <v>146</v>
      </c>
      <c r="B150" s="24">
        <v>2304675</v>
      </c>
      <c r="C150" s="9" t="s">
        <v>468</v>
      </c>
      <c r="D150" s="10">
        <v>1997</v>
      </c>
      <c r="E150" s="10" t="s">
        <v>3</v>
      </c>
      <c r="F150" s="14" t="s">
        <v>7</v>
      </c>
      <c r="G150" s="11" t="s">
        <v>879</v>
      </c>
      <c r="H150" s="11" t="s">
        <v>875</v>
      </c>
      <c r="I150" s="10" t="s">
        <v>811</v>
      </c>
      <c r="J150" s="10"/>
      <c r="K150" s="10"/>
      <c r="L150" s="10"/>
      <c r="M150" s="10"/>
      <c r="N150" s="10" t="s">
        <v>811</v>
      </c>
      <c r="O150" s="10" t="s">
        <v>811</v>
      </c>
      <c r="P150" s="10"/>
      <c r="Q150" s="10" t="s">
        <v>811</v>
      </c>
      <c r="R150" s="10"/>
      <c r="S150" s="10" t="s">
        <v>811</v>
      </c>
      <c r="T150" s="10" t="s">
        <v>811</v>
      </c>
      <c r="U150" s="10" t="s">
        <v>811</v>
      </c>
      <c r="V150" s="10" t="s">
        <v>811</v>
      </c>
      <c r="W150" s="10" t="s">
        <v>811</v>
      </c>
      <c r="X150" s="10" t="s">
        <v>811</v>
      </c>
      <c r="Y150" s="10" t="s">
        <v>811</v>
      </c>
      <c r="Z150" s="10"/>
      <c r="AA150" s="10"/>
      <c r="AB150" s="10" t="s">
        <v>811</v>
      </c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21">
        <v>585400</v>
      </c>
      <c r="AN150" s="12">
        <v>0</v>
      </c>
    </row>
    <row r="151" spans="1:40" s="3" customFormat="1" ht="18" hidden="1" customHeight="1" x14ac:dyDescent="0.25">
      <c r="A151" s="8">
        <f t="shared" si="2"/>
        <v>147</v>
      </c>
      <c r="B151" s="24">
        <v>2406111</v>
      </c>
      <c r="C151" s="9" t="s">
        <v>469</v>
      </c>
      <c r="D151" s="10">
        <v>2002</v>
      </c>
      <c r="E151" s="10" t="s">
        <v>5</v>
      </c>
      <c r="F151" s="14" t="s">
        <v>7</v>
      </c>
      <c r="G151" s="11" t="s">
        <v>879</v>
      </c>
      <c r="H151" s="11" t="s">
        <v>875</v>
      </c>
      <c r="I151" s="10" t="s">
        <v>811</v>
      </c>
      <c r="J151" s="10" t="s">
        <v>811</v>
      </c>
      <c r="K151" s="10" t="s">
        <v>811</v>
      </c>
      <c r="L151" s="10"/>
      <c r="M151" s="10" t="s">
        <v>811</v>
      </c>
      <c r="N151" s="10" t="s">
        <v>811</v>
      </c>
      <c r="O151" s="10" t="s">
        <v>811</v>
      </c>
      <c r="P151" s="10"/>
      <c r="Q151" s="10" t="s">
        <v>811</v>
      </c>
      <c r="R151" s="10"/>
      <c r="S151" s="10" t="s">
        <v>811</v>
      </c>
      <c r="T151" s="10" t="s">
        <v>811</v>
      </c>
      <c r="U151" s="10" t="s">
        <v>811</v>
      </c>
      <c r="V151" s="10" t="s">
        <v>811</v>
      </c>
      <c r="W151" s="10" t="s">
        <v>811</v>
      </c>
      <c r="X151" s="10" t="s">
        <v>811</v>
      </c>
      <c r="Y151" s="10" t="s">
        <v>811</v>
      </c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21">
        <v>639900</v>
      </c>
      <c r="AN151" s="12">
        <v>0</v>
      </c>
    </row>
    <row r="152" spans="1:40" s="3" customFormat="1" ht="18" hidden="1" customHeight="1" x14ac:dyDescent="0.25">
      <c r="A152" s="8">
        <f t="shared" si="2"/>
        <v>148</v>
      </c>
      <c r="B152" s="24">
        <v>1703230</v>
      </c>
      <c r="C152" s="9" t="s">
        <v>470</v>
      </c>
      <c r="D152" s="10">
        <v>1994</v>
      </c>
      <c r="E152" s="10" t="s">
        <v>5</v>
      </c>
      <c r="F152" s="14" t="s">
        <v>7</v>
      </c>
      <c r="G152" s="11" t="s">
        <v>879</v>
      </c>
      <c r="H152" s="11" t="s">
        <v>875</v>
      </c>
      <c r="I152" s="10" t="s">
        <v>811</v>
      </c>
      <c r="J152" s="10" t="s">
        <v>811</v>
      </c>
      <c r="K152" s="10" t="s">
        <v>811</v>
      </c>
      <c r="L152" s="10"/>
      <c r="M152" s="10" t="s">
        <v>811</v>
      </c>
      <c r="N152" s="10" t="s">
        <v>811</v>
      </c>
      <c r="O152" s="10" t="s">
        <v>811</v>
      </c>
      <c r="P152" s="10"/>
      <c r="Q152" s="10" t="s">
        <v>811</v>
      </c>
      <c r="R152" s="10"/>
      <c r="S152" s="10" t="s">
        <v>811</v>
      </c>
      <c r="T152" s="10" t="s">
        <v>811</v>
      </c>
      <c r="U152" s="10" t="s">
        <v>811</v>
      </c>
      <c r="V152" s="10"/>
      <c r="W152" s="10" t="s">
        <v>811</v>
      </c>
      <c r="X152" s="10" t="s">
        <v>811</v>
      </c>
      <c r="Y152" s="10" t="s">
        <v>811</v>
      </c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21">
        <v>573400</v>
      </c>
      <c r="AN152" s="15" t="s">
        <v>774</v>
      </c>
    </row>
    <row r="153" spans="1:40" s="3" customFormat="1" ht="18" hidden="1" customHeight="1" x14ac:dyDescent="0.25">
      <c r="A153" s="8">
        <f t="shared" si="2"/>
        <v>149</v>
      </c>
      <c r="B153" s="24">
        <v>23102236</v>
      </c>
      <c r="C153" s="9" t="s">
        <v>471</v>
      </c>
      <c r="D153" s="10">
        <v>1995</v>
      </c>
      <c r="E153" s="10" t="s">
        <v>5</v>
      </c>
      <c r="F153" s="14" t="s">
        <v>7</v>
      </c>
      <c r="G153" s="11" t="s">
        <v>879</v>
      </c>
      <c r="H153" s="11" t="s">
        <v>875</v>
      </c>
      <c r="I153" s="10" t="s">
        <v>811</v>
      </c>
      <c r="J153" s="10" t="s">
        <v>811</v>
      </c>
      <c r="K153" s="10" t="s">
        <v>811</v>
      </c>
      <c r="L153" s="10" t="s">
        <v>811</v>
      </c>
      <c r="M153" s="10" t="s">
        <v>811</v>
      </c>
      <c r="N153" s="10" t="s">
        <v>811</v>
      </c>
      <c r="O153" s="10" t="s">
        <v>811</v>
      </c>
      <c r="P153" s="10"/>
      <c r="Q153" s="10" t="s">
        <v>811</v>
      </c>
      <c r="R153" s="10"/>
      <c r="S153" s="10" t="s">
        <v>811</v>
      </c>
      <c r="T153" s="10" t="s">
        <v>811</v>
      </c>
      <c r="U153" s="10" t="s">
        <v>811</v>
      </c>
      <c r="V153" s="10" t="s">
        <v>811</v>
      </c>
      <c r="W153" s="10" t="s">
        <v>811</v>
      </c>
      <c r="X153" s="10" t="s">
        <v>811</v>
      </c>
      <c r="Y153" s="10" t="s">
        <v>811</v>
      </c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21">
        <v>744900</v>
      </c>
      <c r="AN153" s="12">
        <v>0</v>
      </c>
    </row>
    <row r="154" spans="1:40" s="3" customFormat="1" ht="18" hidden="1" customHeight="1" x14ac:dyDescent="0.25">
      <c r="A154" s="8">
        <f t="shared" si="2"/>
        <v>150</v>
      </c>
      <c r="B154" s="24">
        <v>1503550</v>
      </c>
      <c r="C154" s="9" t="s">
        <v>472</v>
      </c>
      <c r="D154" s="10">
        <v>1990</v>
      </c>
      <c r="E154" s="10" t="s">
        <v>3</v>
      </c>
      <c r="F154" s="14" t="s">
        <v>8</v>
      </c>
      <c r="G154" s="11" t="s">
        <v>879</v>
      </c>
      <c r="H154" s="11" t="s">
        <v>875</v>
      </c>
      <c r="I154" s="10" t="s">
        <v>811</v>
      </c>
      <c r="J154" s="10"/>
      <c r="K154" s="10"/>
      <c r="L154" s="10"/>
      <c r="M154" s="10"/>
      <c r="N154" s="10" t="s">
        <v>811</v>
      </c>
      <c r="O154" s="10" t="s">
        <v>811</v>
      </c>
      <c r="P154" s="10" t="s">
        <v>811</v>
      </c>
      <c r="Q154" s="10"/>
      <c r="R154" s="10"/>
      <c r="S154" s="10" t="s">
        <v>811</v>
      </c>
      <c r="T154" s="10" t="s">
        <v>811</v>
      </c>
      <c r="U154" s="10" t="s">
        <v>811</v>
      </c>
      <c r="V154" s="10" t="s">
        <v>811</v>
      </c>
      <c r="W154" s="10" t="s">
        <v>811</v>
      </c>
      <c r="X154" s="10" t="s">
        <v>811</v>
      </c>
      <c r="Y154" s="10" t="s">
        <v>811</v>
      </c>
      <c r="Z154" s="10" t="s">
        <v>811</v>
      </c>
      <c r="AA154" s="10" t="s">
        <v>811</v>
      </c>
      <c r="AB154" s="10" t="s">
        <v>811</v>
      </c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21">
        <v>869300</v>
      </c>
      <c r="AN154" s="12">
        <v>0</v>
      </c>
    </row>
    <row r="155" spans="1:40" s="3" customFormat="1" ht="18" hidden="1" customHeight="1" x14ac:dyDescent="0.25">
      <c r="A155" s="8">
        <f t="shared" si="2"/>
        <v>151</v>
      </c>
      <c r="B155" s="24">
        <v>2210373</v>
      </c>
      <c r="C155" s="9" t="s">
        <v>763</v>
      </c>
      <c r="D155" s="10">
        <v>1998</v>
      </c>
      <c r="E155" s="10" t="s">
        <v>5</v>
      </c>
      <c r="F155" s="14" t="s">
        <v>7</v>
      </c>
      <c r="G155" s="11" t="s">
        <v>879</v>
      </c>
      <c r="H155" s="11" t="s">
        <v>875</v>
      </c>
      <c r="I155" s="10" t="s">
        <v>811</v>
      </c>
      <c r="J155" s="10" t="s">
        <v>811</v>
      </c>
      <c r="K155" s="10" t="s">
        <v>811</v>
      </c>
      <c r="L155" s="10"/>
      <c r="M155" s="10" t="s">
        <v>811</v>
      </c>
      <c r="N155" s="10" t="s">
        <v>811</v>
      </c>
      <c r="O155" s="10" t="s">
        <v>811</v>
      </c>
      <c r="P155" s="10"/>
      <c r="Q155" s="10" t="s">
        <v>811</v>
      </c>
      <c r="R155" s="10"/>
      <c r="S155" s="10" t="s">
        <v>811</v>
      </c>
      <c r="T155" s="10" t="s">
        <v>811</v>
      </c>
      <c r="U155" s="10" t="s">
        <v>811</v>
      </c>
      <c r="V155" s="10" t="s">
        <v>811</v>
      </c>
      <c r="W155" s="10" t="s">
        <v>811</v>
      </c>
      <c r="X155" s="10" t="s">
        <v>811</v>
      </c>
      <c r="Y155" s="10" t="s">
        <v>811</v>
      </c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21">
        <v>639900</v>
      </c>
      <c r="AN155" s="12">
        <v>0</v>
      </c>
    </row>
    <row r="156" spans="1:40" s="3" customFormat="1" ht="18" hidden="1" customHeight="1" x14ac:dyDescent="0.25">
      <c r="A156" s="8">
        <f t="shared" si="2"/>
        <v>152</v>
      </c>
      <c r="B156" s="24">
        <v>2303083</v>
      </c>
      <c r="C156" s="9" t="s">
        <v>473</v>
      </c>
      <c r="D156" s="10">
        <v>2000</v>
      </c>
      <c r="E156" s="10" t="s">
        <v>3</v>
      </c>
      <c r="F156" s="14" t="s">
        <v>7</v>
      </c>
      <c r="G156" s="11" t="s">
        <v>879</v>
      </c>
      <c r="H156" s="11" t="s">
        <v>875</v>
      </c>
      <c r="I156" s="10" t="s">
        <v>811</v>
      </c>
      <c r="J156" s="10"/>
      <c r="K156" s="10"/>
      <c r="L156" s="10"/>
      <c r="M156" s="10"/>
      <c r="N156" s="10" t="s">
        <v>811</v>
      </c>
      <c r="O156" s="10" t="s">
        <v>811</v>
      </c>
      <c r="P156" s="10"/>
      <c r="Q156" s="10" t="s">
        <v>811</v>
      </c>
      <c r="R156" s="10"/>
      <c r="S156" s="10" t="s">
        <v>811</v>
      </c>
      <c r="T156" s="10" t="s">
        <v>811</v>
      </c>
      <c r="U156" s="10" t="s">
        <v>811</v>
      </c>
      <c r="V156" s="10" t="s">
        <v>811</v>
      </c>
      <c r="W156" s="10" t="s">
        <v>811</v>
      </c>
      <c r="X156" s="10" t="s">
        <v>811</v>
      </c>
      <c r="Y156" s="10" t="s">
        <v>811</v>
      </c>
      <c r="Z156" s="10"/>
      <c r="AA156" s="10"/>
      <c r="AB156" s="10" t="s">
        <v>811</v>
      </c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21">
        <v>585400</v>
      </c>
      <c r="AN156" s="12">
        <v>0</v>
      </c>
    </row>
    <row r="157" spans="1:40" s="3" customFormat="1" ht="18" hidden="1" customHeight="1" x14ac:dyDescent="0.25">
      <c r="A157" s="8">
        <f t="shared" si="2"/>
        <v>153</v>
      </c>
      <c r="B157" s="24">
        <v>1106098</v>
      </c>
      <c r="C157" s="9" t="s">
        <v>474</v>
      </c>
      <c r="D157" s="10">
        <v>1985</v>
      </c>
      <c r="E157" s="10" t="s">
        <v>3</v>
      </c>
      <c r="F157" s="14" t="s">
        <v>8</v>
      </c>
      <c r="G157" s="11" t="s">
        <v>879</v>
      </c>
      <c r="H157" s="11" t="s">
        <v>875</v>
      </c>
      <c r="I157" s="10" t="s">
        <v>811</v>
      </c>
      <c r="J157" s="10"/>
      <c r="K157" s="10"/>
      <c r="L157" s="10"/>
      <c r="M157" s="10"/>
      <c r="N157" s="10" t="s">
        <v>811</v>
      </c>
      <c r="O157" s="10" t="s">
        <v>811</v>
      </c>
      <c r="P157" s="10" t="s">
        <v>811</v>
      </c>
      <c r="Q157" s="10"/>
      <c r="R157" s="10"/>
      <c r="S157" s="10" t="s">
        <v>811</v>
      </c>
      <c r="T157" s="10" t="s">
        <v>811</v>
      </c>
      <c r="U157" s="10" t="s">
        <v>811</v>
      </c>
      <c r="V157" s="10" t="s">
        <v>811</v>
      </c>
      <c r="W157" s="10" t="s">
        <v>811</v>
      </c>
      <c r="X157" s="10" t="s">
        <v>811</v>
      </c>
      <c r="Y157" s="10" t="s">
        <v>811</v>
      </c>
      <c r="Z157" s="10" t="s">
        <v>811</v>
      </c>
      <c r="AA157" s="10" t="s">
        <v>811</v>
      </c>
      <c r="AB157" s="10" t="s">
        <v>811</v>
      </c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21">
        <v>869300</v>
      </c>
      <c r="AN157" s="12">
        <v>0</v>
      </c>
    </row>
    <row r="158" spans="1:40" s="3" customFormat="1" ht="18" hidden="1" customHeight="1" x14ac:dyDescent="0.25">
      <c r="A158" s="8">
        <f t="shared" si="2"/>
        <v>154</v>
      </c>
      <c r="B158" s="24">
        <v>2401309</v>
      </c>
      <c r="C158" s="9" t="s">
        <v>475</v>
      </c>
      <c r="D158" s="10">
        <v>2001</v>
      </c>
      <c r="E158" s="10" t="s">
        <v>5</v>
      </c>
      <c r="F158" s="14" t="s">
        <v>7</v>
      </c>
      <c r="G158" s="11" t="s">
        <v>879</v>
      </c>
      <c r="H158" s="11" t="s">
        <v>875</v>
      </c>
      <c r="I158" s="10" t="s">
        <v>811</v>
      </c>
      <c r="J158" s="10" t="s">
        <v>811</v>
      </c>
      <c r="K158" s="10" t="s">
        <v>811</v>
      </c>
      <c r="L158" s="10"/>
      <c r="M158" s="10" t="s">
        <v>811</v>
      </c>
      <c r="N158" s="10" t="s">
        <v>811</v>
      </c>
      <c r="O158" s="10" t="s">
        <v>811</v>
      </c>
      <c r="P158" s="10"/>
      <c r="Q158" s="10" t="s">
        <v>811</v>
      </c>
      <c r="R158" s="10"/>
      <c r="S158" s="10" t="s">
        <v>811</v>
      </c>
      <c r="T158" s="10" t="s">
        <v>811</v>
      </c>
      <c r="U158" s="10" t="s">
        <v>811</v>
      </c>
      <c r="V158" s="10" t="s">
        <v>811</v>
      </c>
      <c r="W158" s="10" t="s">
        <v>811</v>
      </c>
      <c r="X158" s="10" t="s">
        <v>811</v>
      </c>
      <c r="Y158" s="10" t="s">
        <v>811</v>
      </c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21">
        <v>639900</v>
      </c>
      <c r="AN158" s="12">
        <v>0</v>
      </c>
    </row>
    <row r="159" spans="1:40" s="3" customFormat="1" ht="18" customHeight="1" x14ac:dyDescent="0.25">
      <c r="A159" s="8">
        <f t="shared" si="2"/>
        <v>155</v>
      </c>
      <c r="B159" s="24">
        <v>605012</v>
      </c>
      <c r="C159" s="9" t="s">
        <v>31</v>
      </c>
      <c r="D159" s="10">
        <v>1982</v>
      </c>
      <c r="E159" s="10" t="s">
        <v>3</v>
      </c>
      <c r="F159" s="14" t="s">
        <v>343</v>
      </c>
      <c r="G159" s="11" t="s">
        <v>880</v>
      </c>
      <c r="H159" s="11" t="s">
        <v>875</v>
      </c>
      <c r="I159" s="10" t="s">
        <v>811</v>
      </c>
      <c r="J159" s="10"/>
      <c r="K159" s="10"/>
      <c r="L159" s="10"/>
      <c r="M159" s="10"/>
      <c r="N159" s="10" t="s">
        <v>811</v>
      </c>
      <c r="O159" s="10" t="s">
        <v>811</v>
      </c>
      <c r="P159" s="10" t="s">
        <v>811</v>
      </c>
      <c r="Q159" s="10"/>
      <c r="R159" s="10"/>
      <c r="S159" s="10" t="s">
        <v>811</v>
      </c>
      <c r="T159" s="10" t="s">
        <v>811</v>
      </c>
      <c r="U159" s="10" t="s">
        <v>811</v>
      </c>
      <c r="V159" s="10" t="s">
        <v>811</v>
      </c>
      <c r="W159" s="10" t="s">
        <v>811</v>
      </c>
      <c r="X159" s="10" t="s">
        <v>811</v>
      </c>
      <c r="Y159" s="10" t="s">
        <v>811</v>
      </c>
      <c r="Z159" s="10" t="s">
        <v>811</v>
      </c>
      <c r="AA159" s="10" t="s">
        <v>811</v>
      </c>
      <c r="AB159" s="10"/>
      <c r="AC159" s="10" t="s">
        <v>811</v>
      </c>
      <c r="AD159" s="10" t="s">
        <v>811</v>
      </c>
      <c r="AE159" s="10" t="s">
        <v>811</v>
      </c>
      <c r="AF159" s="10" t="s">
        <v>811</v>
      </c>
      <c r="AG159" s="10" t="s">
        <v>811</v>
      </c>
      <c r="AH159" s="10" t="s">
        <v>811</v>
      </c>
      <c r="AI159" s="10" t="s">
        <v>811</v>
      </c>
      <c r="AJ159" s="10" t="s">
        <v>811</v>
      </c>
      <c r="AK159" s="10" t="s">
        <v>811</v>
      </c>
      <c r="AL159" s="10" t="s">
        <v>811</v>
      </c>
      <c r="AM159" s="21">
        <v>2512300</v>
      </c>
      <c r="AN159" s="12">
        <v>0</v>
      </c>
    </row>
    <row r="160" spans="1:40" s="3" customFormat="1" ht="18" customHeight="1" x14ac:dyDescent="0.25">
      <c r="A160" s="8">
        <f t="shared" si="2"/>
        <v>156</v>
      </c>
      <c r="B160" s="24">
        <v>2004003</v>
      </c>
      <c r="C160" s="9" t="s">
        <v>476</v>
      </c>
      <c r="D160" s="10">
        <v>1983</v>
      </c>
      <c r="E160" s="10" t="s">
        <v>3</v>
      </c>
      <c r="F160" s="14" t="s">
        <v>343</v>
      </c>
      <c r="G160" s="11" t="s">
        <v>880</v>
      </c>
      <c r="H160" s="11" t="s">
        <v>875</v>
      </c>
      <c r="I160" s="10" t="s">
        <v>811</v>
      </c>
      <c r="J160" s="10"/>
      <c r="K160" s="10"/>
      <c r="L160" s="10"/>
      <c r="M160" s="10"/>
      <c r="N160" s="10" t="s">
        <v>811</v>
      </c>
      <c r="O160" s="10" t="s">
        <v>811</v>
      </c>
      <c r="P160" s="10" t="s">
        <v>811</v>
      </c>
      <c r="Q160" s="10"/>
      <c r="R160" s="10"/>
      <c r="S160" s="10" t="s">
        <v>811</v>
      </c>
      <c r="T160" s="10" t="s">
        <v>811</v>
      </c>
      <c r="U160" s="10" t="s">
        <v>811</v>
      </c>
      <c r="V160" s="10" t="s">
        <v>811</v>
      </c>
      <c r="W160" s="10" t="s">
        <v>811</v>
      </c>
      <c r="X160" s="10" t="s">
        <v>811</v>
      </c>
      <c r="Y160" s="10" t="s">
        <v>811</v>
      </c>
      <c r="Z160" s="10" t="s">
        <v>811</v>
      </c>
      <c r="AA160" s="10" t="s">
        <v>811</v>
      </c>
      <c r="AB160" s="10"/>
      <c r="AC160" s="10" t="s">
        <v>811</v>
      </c>
      <c r="AD160" s="10" t="s">
        <v>811</v>
      </c>
      <c r="AE160" s="10" t="s">
        <v>811</v>
      </c>
      <c r="AF160" s="10" t="s">
        <v>811</v>
      </c>
      <c r="AG160" s="10" t="s">
        <v>811</v>
      </c>
      <c r="AH160" s="10" t="s">
        <v>811</v>
      </c>
      <c r="AI160" s="10" t="s">
        <v>811</v>
      </c>
      <c r="AJ160" s="10" t="s">
        <v>811</v>
      </c>
      <c r="AK160" s="10" t="s">
        <v>811</v>
      </c>
      <c r="AL160" s="10" t="s">
        <v>811</v>
      </c>
      <c r="AM160" s="21">
        <v>2512300</v>
      </c>
      <c r="AN160" s="12">
        <v>0</v>
      </c>
    </row>
    <row r="161" spans="1:40" s="3" customFormat="1" ht="18" hidden="1" customHeight="1" x14ac:dyDescent="0.25">
      <c r="A161" s="8">
        <f t="shared" si="2"/>
        <v>157</v>
      </c>
      <c r="B161" s="24">
        <v>23092383</v>
      </c>
      <c r="C161" s="9" t="s">
        <v>477</v>
      </c>
      <c r="D161" s="10">
        <v>2000</v>
      </c>
      <c r="E161" s="10" t="s">
        <v>3</v>
      </c>
      <c r="F161" s="14" t="s">
        <v>7</v>
      </c>
      <c r="G161" s="11" t="s">
        <v>881</v>
      </c>
      <c r="H161" s="11" t="s">
        <v>875</v>
      </c>
      <c r="I161" s="10" t="s">
        <v>811</v>
      </c>
      <c r="J161" s="10"/>
      <c r="K161" s="10"/>
      <c r="L161" s="10"/>
      <c r="M161" s="10"/>
      <c r="N161" s="10" t="s">
        <v>811</v>
      </c>
      <c r="O161" s="10" t="s">
        <v>811</v>
      </c>
      <c r="P161" s="10"/>
      <c r="Q161" s="10" t="s">
        <v>811</v>
      </c>
      <c r="R161" s="10"/>
      <c r="S161" s="10" t="s">
        <v>811</v>
      </c>
      <c r="T161" s="10" t="s">
        <v>811</v>
      </c>
      <c r="U161" s="10" t="s">
        <v>811</v>
      </c>
      <c r="V161" s="10" t="s">
        <v>811</v>
      </c>
      <c r="W161" s="10" t="s">
        <v>811</v>
      </c>
      <c r="X161" s="10" t="s">
        <v>811</v>
      </c>
      <c r="Y161" s="10" t="s">
        <v>811</v>
      </c>
      <c r="Z161" s="10"/>
      <c r="AA161" s="10"/>
      <c r="AB161" s="10" t="s">
        <v>811</v>
      </c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21">
        <v>585400</v>
      </c>
      <c r="AN161" s="12">
        <v>0</v>
      </c>
    </row>
    <row r="162" spans="1:40" s="3" customFormat="1" ht="18" hidden="1" customHeight="1" x14ac:dyDescent="0.25">
      <c r="A162" s="8">
        <f t="shared" si="2"/>
        <v>158</v>
      </c>
      <c r="B162" s="24">
        <v>2302026</v>
      </c>
      <c r="C162" s="9" t="s">
        <v>478</v>
      </c>
      <c r="D162" s="10">
        <v>1981</v>
      </c>
      <c r="E162" s="10" t="s">
        <v>3</v>
      </c>
      <c r="F162" s="14" t="s">
        <v>7</v>
      </c>
      <c r="G162" s="11" t="s">
        <v>881</v>
      </c>
      <c r="H162" s="11" t="s">
        <v>875</v>
      </c>
      <c r="I162" s="10" t="s">
        <v>811</v>
      </c>
      <c r="J162" s="10"/>
      <c r="K162" s="10"/>
      <c r="L162" s="10"/>
      <c r="M162" s="10"/>
      <c r="N162" s="10" t="s">
        <v>811</v>
      </c>
      <c r="O162" s="10" t="s">
        <v>811</v>
      </c>
      <c r="P162" s="10"/>
      <c r="Q162" s="10" t="s">
        <v>811</v>
      </c>
      <c r="R162" s="10"/>
      <c r="S162" s="10" t="s">
        <v>811</v>
      </c>
      <c r="T162" s="10" t="s">
        <v>811</v>
      </c>
      <c r="U162" s="10" t="s">
        <v>811</v>
      </c>
      <c r="V162" s="10" t="s">
        <v>811</v>
      </c>
      <c r="W162" s="10" t="s">
        <v>811</v>
      </c>
      <c r="X162" s="10" t="s">
        <v>811</v>
      </c>
      <c r="Y162" s="10" t="s">
        <v>811</v>
      </c>
      <c r="Z162" s="10"/>
      <c r="AA162" s="10"/>
      <c r="AB162" s="10" t="s">
        <v>811</v>
      </c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21">
        <v>585400</v>
      </c>
      <c r="AN162" s="12">
        <v>0</v>
      </c>
    </row>
    <row r="163" spans="1:40" s="3" customFormat="1" ht="18" hidden="1" customHeight="1" x14ac:dyDescent="0.25">
      <c r="A163" s="8">
        <f t="shared" si="2"/>
        <v>159</v>
      </c>
      <c r="B163" s="24">
        <v>2008244</v>
      </c>
      <c r="C163" s="9" t="s">
        <v>479</v>
      </c>
      <c r="D163" s="10">
        <v>1998</v>
      </c>
      <c r="E163" s="10" t="s">
        <v>5</v>
      </c>
      <c r="F163" s="14" t="s">
        <v>7</v>
      </c>
      <c r="G163" s="11" t="s">
        <v>881</v>
      </c>
      <c r="H163" s="11" t="s">
        <v>875</v>
      </c>
      <c r="I163" s="10" t="s">
        <v>811</v>
      </c>
      <c r="J163" s="10" t="s">
        <v>811</v>
      </c>
      <c r="K163" s="10" t="s">
        <v>811</v>
      </c>
      <c r="L163" s="10"/>
      <c r="M163" s="10" t="s">
        <v>811</v>
      </c>
      <c r="N163" s="10" t="s">
        <v>811</v>
      </c>
      <c r="O163" s="10" t="s">
        <v>811</v>
      </c>
      <c r="P163" s="10"/>
      <c r="Q163" s="10" t="s">
        <v>811</v>
      </c>
      <c r="R163" s="10"/>
      <c r="S163" s="10" t="s">
        <v>811</v>
      </c>
      <c r="T163" s="10" t="s">
        <v>811</v>
      </c>
      <c r="U163" s="10" t="s">
        <v>811</v>
      </c>
      <c r="V163" s="10" t="s">
        <v>811</v>
      </c>
      <c r="W163" s="10" t="s">
        <v>811</v>
      </c>
      <c r="X163" s="10" t="s">
        <v>811</v>
      </c>
      <c r="Y163" s="10" t="s">
        <v>811</v>
      </c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21">
        <v>639900</v>
      </c>
      <c r="AN163" s="12">
        <v>0</v>
      </c>
    </row>
    <row r="164" spans="1:40" s="3" customFormat="1" ht="18" hidden="1" customHeight="1" x14ac:dyDescent="0.25">
      <c r="A164" s="8">
        <f t="shared" si="2"/>
        <v>160</v>
      </c>
      <c r="B164" s="24">
        <v>22031297</v>
      </c>
      <c r="C164" s="9" t="s">
        <v>480</v>
      </c>
      <c r="D164" s="10">
        <v>1994</v>
      </c>
      <c r="E164" s="10" t="s">
        <v>5</v>
      </c>
      <c r="F164" s="14" t="s">
        <v>7</v>
      </c>
      <c r="G164" s="11" t="s">
        <v>881</v>
      </c>
      <c r="H164" s="11" t="s">
        <v>875</v>
      </c>
      <c r="I164" s="10" t="s">
        <v>811</v>
      </c>
      <c r="J164" s="10" t="s">
        <v>811</v>
      </c>
      <c r="K164" s="10" t="s">
        <v>811</v>
      </c>
      <c r="L164" s="10"/>
      <c r="M164" s="10" t="s">
        <v>811</v>
      </c>
      <c r="N164" s="10" t="s">
        <v>811</v>
      </c>
      <c r="O164" s="10" t="s">
        <v>811</v>
      </c>
      <c r="P164" s="10"/>
      <c r="Q164" s="10" t="s">
        <v>811</v>
      </c>
      <c r="R164" s="10"/>
      <c r="S164" s="10" t="s">
        <v>811</v>
      </c>
      <c r="T164" s="10" t="s">
        <v>811</v>
      </c>
      <c r="U164" s="10" t="s">
        <v>811</v>
      </c>
      <c r="V164" s="10" t="s">
        <v>811</v>
      </c>
      <c r="W164" s="10" t="s">
        <v>811</v>
      </c>
      <c r="X164" s="10" t="s">
        <v>811</v>
      </c>
      <c r="Y164" s="10" t="s">
        <v>811</v>
      </c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21">
        <v>639900</v>
      </c>
      <c r="AN164" s="12">
        <v>0</v>
      </c>
    </row>
    <row r="165" spans="1:40" s="3" customFormat="1" ht="18" hidden="1" customHeight="1" x14ac:dyDescent="0.25">
      <c r="A165" s="8">
        <f t="shared" si="2"/>
        <v>161</v>
      </c>
      <c r="B165" s="24">
        <v>24041229</v>
      </c>
      <c r="C165" s="9" t="s">
        <v>481</v>
      </c>
      <c r="D165" s="10">
        <v>2000</v>
      </c>
      <c r="E165" s="10" t="s">
        <v>3</v>
      </c>
      <c r="F165" s="14" t="s">
        <v>7</v>
      </c>
      <c r="G165" s="11" t="s">
        <v>881</v>
      </c>
      <c r="H165" s="11" t="s">
        <v>875</v>
      </c>
      <c r="I165" s="10" t="s">
        <v>811</v>
      </c>
      <c r="J165" s="10"/>
      <c r="K165" s="10"/>
      <c r="L165" s="10"/>
      <c r="M165" s="10"/>
      <c r="N165" s="10" t="s">
        <v>811</v>
      </c>
      <c r="O165" s="10" t="s">
        <v>811</v>
      </c>
      <c r="P165" s="10"/>
      <c r="Q165" s="10" t="s">
        <v>811</v>
      </c>
      <c r="R165" s="10"/>
      <c r="S165" s="10" t="s">
        <v>811</v>
      </c>
      <c r="T165" s="10" t="s">
        <v>811</v>
      </c>
      <c r="U165" s="10" t="s">
        <v>811</v>
      </c>
      <c r="V165" s="10" t="s">
        <v>811</v>
      </c>
      <c r="W165" s="10" t="s">
        <v>811</v>
      </c>
      <c r="X165" s="10" t="s">
        <v>811</v>
      </c>
      <c r="Y165" s="10" t="s">
        <v>811</v>
      </c>
      <c r="Z165" s="10"/>
      <c r="AA165" s="10"/>
      <c r="AB165" s="10" t="s">
        <v>811</v>
      </c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21">
        <v>585400</v>
      </c>
      <c r="AN165" s="12">
        <v>0</v>
      </c>
    </row>
    <row r="166" spans="1:40" s="3" customFormat="1" ht="18" hidden="1" customHeight="1" x14ac:dyDescent="0.25">
      <c r="A166" s="8">
        <f t="shared" si="2"/>
        <v>162</v>
      </c>
      <c r="B166" s="24">
        <v>2406263</v>
      </c>
      <c r="C166" s="9" t="s">
        <v>482</v>
      </c>
      <c r="D166" s="10">
        <v>2001</v>
      </c>
      <c r="E166" s="10" t="s">
        <v>5</v>
      </c>
      <c r="F166" s="14" t="s">
        <v>7</v>
      </c>
      <c r="G166" s="11" t="s">
        <v>881</v>
      </c>
      <c r="H166" s="11" t="s">
        <v>875</v>
      </c>
      <c r="I166" s="10" t="s">
        <v>811</v>
      </c>
      <c r="J166" s="10" t="s">
        <v>811</v>
      </c>
      <c r="K166" s="10" t="s">
        <v>811</v>
      </c>
      <c r="L166" s="10"/>
      <c r="M166" s="10" t="s">
        <v>811</v>
      </c>
      <c r="N166" s="10" t="s">
        <v>811</v>
      </c>
      <c r="O166" s="10" t="s">
        <v>811</v>
      </c>
      <c r="P166" s="10"/>
      <c r="Q166" s="10" t="s">
        <v>811</v>
      </c>
      <c r="R166" s="10"/>
      <c r="S166" s="10" t="s">
        <v>811</v>
      </c>
      <c r="T166" s="10" t="s">
        <v>811</v>
      </c>
      <c r="U166" s="10" t="s">
        <v>811</v>
      </c>
      <c r="V166" s="10" t="s">
        <v>811</v>
      </c>
      <c r="W166" s="10" t="s">
        <v>811</v>
      </c>
      <c r="X166" s="10" t="s">
        <v>811</v>
      </c>
      <c r="Y166" s="10" t="s">
        <v>811</v>
      </c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21">
        <v>639900</v>
      </c>
      <c r="AN166" s="12">
        <v>0</v>
      </c>
    </row>
    <row r="167" spans="1:40" s="3" customFormat="1" ht="18" hidden="1" customHeight="1" x14ac:dyDescent="0.25">
      <c r="A167" s="8">
        <f t="shared" si="2"/>
        <v>163</v>
      </c>
      <c r="B167" s="24">
        <v>2110178</v>
      </c>
      <c r="C167" s="9" t="s">
        <v>483</v>
      </c>
      <c r="D167" s="10">
        <v>1996</v>
      </c>
      <c r="E167" s="10" t="s">
        <v>5</v>
      </c>
      <c r="F167" s="14" t="s">
        <v>7</v>
      </c>
      <c r="G167" s="11" t="s">
        <v>881</v>
      </c>
      <c r="H167" s="11" t="s">
        <v>875</v>
      </c>
      <c r="I167" s="10" t="s">
        <v>811</v>
      </c>
      <c r="J167" s="10" t="s">
        <v>811</v>
      </c>
      <c r="K167" s="10" t="s">
        <v>811</v>
      </c>
      <c r="L167" s="10"/>
      <c r="M167" s="10" t="s">
        <v>811</v>
      </c>
      <c r="N167" s="10" t="s">
        <v>811</v>
      </c>
      <c r="O167" s="10" t="s">
        <v>811</v>
      </c>
      <c r="P167" s="10"/>
      <c r="Q167" s="10" t="s">
        <v>811</v>
      </c>
      <c r="R167" s="10"/>
      <c r="S167" s="10" t="s">
        <v>811</v>
      </c>
      <c r="T167" s="10" t="s">
        <v>811</v>
      </c>
      <c r="U167" s="10" t="s">
        <v>811</v>
      </c>
      <c r="V167" s="10" t="s">
        <v>811</v>
      </c>
      <c r="W167" s="10" t="s">
        <v>811</v>
      </c>
      <c r="X167" s="10" t="s">
        <v>811</v>
      </c>
      <c r="Y167" s="10" t="s">
        <v>811</v>
      </c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21">
        <v>639900</v>
      </c>
      <c r="AN167" s="15" t="s">
        <v>771</v>
      </c>
    </row>
    <row r="168" spans="1:40" s="3" customFormat="1" ht="18" hidden="1" customHeight="1" x14ac:dyDescent="0.25">
      <c r="A168" s="8">
        <f t="shared" si="2"/>
        <v>164</v>
      </c>
      <c r="B168" s="24">
        <v>2312242</v>
      </c>
      <c r="C168" s="9" t="s">
        <v>484</v>
      </c>
      <c r="D168" s="10">
        <v>2001</v>
      </c>
      <c r="E168" s="10" t="s">
        <v>5</v>
      </c>
      <c r="F168" s="14" t="s">
        <v>7</v>
      </c>
      <c r="G168" s="11" t="s">
        <v>881</v>
      </c>
      <c r="H168" s="11" t="s">
        <v>875</v>
      </c>
      <c r="I168" s="10" t="s">
        <v>811</v>
      </c>
      <c r="J168" s="10" t="s">
        <v>811</v>
      </c>
      <c r="K168" s="10" t="s">
        <v>811</v>
      </c>
      <c r="L168" s="10"/>
      <c r="M168" s="10" t="s">
        <v>811</v>
      </c>
      <c r="N168" s="10" t="s">
        <v>811</v>
      </c>
      <c r="O168" s="10" t="s">
        <v>811</v>
      </c>
      <c r="P168" s="10"/>
      <c r="Q168" s="10" t="s">
        <v>811</v>
      </c>
      <c r="R168" s="10"/>
      <c r="S168" s="10" t="s">
        <v>811</v>
      </c>
      <c r="T168" s="10" t="s">
        <v>811</v>
      </c>
      <c r="U168" s="10" t="s">
        <v>811</v>
      </c>
      <c r="V168" s="10" t="s">
        <v>811</v>
      </c>
      <c r="W168" s="10" t="s">
        <v>811</v>
      </c>
      <c r="X168" s="10" t="s">
        <v>811</v>
      </c>
      <c r="Y168" s="10" t="s">
        <v>811</v>
      </c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21">
        <v>639900</v>
      </c>
      <c r="AN168" s="12">
        <v>0</v>
      </c>
    </row>
    <row r="169" spans="1:40" s="3" customFormat="1" ht="18" hidden="1" customHeight="1" x14ac:dyDescent="0.25">
      <c r="A169" s="8">
        <f t="shared" si="2"/>
        <v>165</v>
      </c>
      <c r="B169" s="24">
        <v>22051042</v>
      </c>
      <c r="C169" s="9" t="s">
        <v>485</v>
      </c>
      <c r="D169" s="10">
        <v>1998</v>
      </c>
      <c r="E169" s="10" t="s">
        <v>5</v>
      </c>
      <c r="F169" s="14" t="s">
        <v>7</v>
      </c>
      <c r="G169" s="11" t="s">
        <v>881</v>
      </c>
      <c r="H169" s="11" t="s">
        <v>875</v>
      </c>
      <c r="I169" s="10" t="s">
        <v>811</v>
      </c>
      <c r="J169" s="10" t="s">
        <v>811</v>
      </c>
      <c r="K169" s="10" t="s">
        <v>811</v>
      </c>
      <c r="L169" s="10"/>
      <c r="M169" s="10" t="s">
        <v>811</v>
      </c>
      <c r="N169" s="10" t="s">
        <v>811</v>
      </c>
      <c r="O169" s="10" t="s">
        <v>811</v>
      </c>
      <c r="P169" s="10"/>
      <c r="Q169" s="10" t="s">
        <v>811</v>
      </c>
      <c r="R169" s="10"/>
      <c r="S169" s="10" t="s">
        <v>811</v>
      </c>
      <c r="T169" s="10" t="s">
        <v>811</v>
      </c>
      <c r="U169" s="10" t="s">
        <v>811</v>
      </c>
      <c r="V169" s="10" t="s">
        <v>811</v>
      </c>
      <c r="W169" s="10" t="s">
        <v>811</v>
      </c>
      <c r="X169" s="10" t="s">
        <v>811</v>
      </c>
      <c r="Y169" s="10" t="s">
        <v>811</v>
      </c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21">
        <v>639900</v>
      </c>
      <c r="AN169" s="12">
        <v>0</v>
      </c>
    </row>
    <row r="170" spans="1:40" s="3" customFormat="1" ht="18" hidden="1" customHeight="1" x14ac:dyDescent="0.25">
      <c r="A170" s="8">
        <f t="shared" si="2"/>
        <v>166</v>
      </c>
      <c r="B170" s="24">
        <v>24071511</v>
      </c>
      <c r="C170" s="9" t="s">
        <v>486</v>
      </c>
      <c r="D170" s="10">
        <v>2001</v>
      </c>
      <c r="E170" s="10" t="s">
        <v>5</v>
      </c>
      <c r="F170" s="14" t="s">
        <v>7</v>
      </c>
      <c r="G170" s="11" t="s">
        <v>881</v>
      </c>
      <c r="H170" s="11" t="s">
        <v>875</v>
      </c>
      <c r="I170" s="10" t="s">
        <v>811</v>
      </c>
      <c r="J170" s="10" t="s">
        <v>811</v>
      </c>
      <c r="K170" s="10" t="s">
        <v>811</v>
      </c>
      <c r="L170" s="10"/>
      <c r="M170" s="10" t="s">
        <v>811</v>
      </c>
      <c r="N170" s="10" t="s">
        <v>811</v>
      </c>
      <c r="O170" s="10" t="s">
        <v>811</v>
      </c>
      <c r="P170" s="10"/>
      <c r="Q170" s="10" t="s">
        <v>811</v>
      </c>
      <c r="R170" s="10"/>
      <c r="S170" s="10" t="s">
        <v>811</v>
      </c>
      <c r="T170" s="10" t="s">
        <v>811</v>
      </c>
      <c r="U170" s="10" t="s">
        <v>811</v>
      </c>
      <c r="V170" s="10" t="s">
        <v>811</v>
      </c>
      <c r="W170" s="10" t="s">
        <v>811</v>
      </c>
      <c r="X170" s="10" t="s">
        <v>811</v>
      </c>
      <c r="Y170" s="10" t="s">
        <v>811</v>
      </c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21">
        <v>639900</v>
      </c>
      <c r="AN170" s="12">
        <v>0</v>
      </c>
    </row>
    <row r="171" spans="1:40" s="3" customFormat="1" ht="18" hidden="1" customHeight="1" x14ac:dyDescent="0.25">
      <c r="A171" s="8">
        <f t="shared" si="2"/>
        <v>167</v>
      </c>
      <c r="B171" s="24">
        <v>1012012</v>
      </c>
      <c r="C171" s="9" t="s">
        <v>487</v>
      </c>
      <c r="D171" s="10">
        <v>1985</v>
      </c>
      <c r="E171" s="10" t="s">
        <v>3</v>
      </c>
      <c r="F171" s="14" t="s">
        <v>8</v>
      </c>
      <c r="G171" s="11" t="s">
        <v>881</v>
      </c>
      <c r="H171" s="11" t="s">
        <v>875</v>
      </c>
      <c r="I171" s="10" t="s">
        <v>811</v>
      </c>
      <c r="J171" s="10"/>
      <c r="K171" s="10"/>
      <c r="L171" s="10"/>
      <c r="M171" s="10"/>
      <c r="N171" s="10" t="s">
        <v>811</v>
      </c>
      <c r="O171" s="10" t="s">
        <v>811</v>
      </c>
      <c r="P171" s="10" t="s">
        <v>811</v>
      </c>
      <c r="Q171" s="10"/>
      <c r="R171" s="10"/>
      <c r="S171" s="10" t="s">
        <v>811</v>
      </c>
      <c r="T171" s="10" t="s">
        <v>811</v>
      </c>
      <c r="U171" s="10" t="s">
        <v>811</v>
      </c>
      <c r="V171" s="10" t="s">
        <v>811</v>
      </c>
      <c r="W171" s="10" t="s">
        <v>811</v>
      </c>
      <c r="X171" s="10" t="s">
        <v>811</v>
      </c>
      <c r="Y171" s="10" t="s">
        <v>811</v>
      </c>
      <c r="Z171" s="10" t="s">
        <v>811</v>
      </c>
      <c r="AA171" s="10" t="s">
        <v>811</v>
      </c>
      <c r="AB171" s="10" t="s">
        <v>811</v>
      </c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21">
        <v>869300</v>
      </c>
      <c r="AN171" s="12">
        <v>0</v>
      </c>
    </row>
    <row r="172" spans="1:40" s="3" customFormat="1" ht="18" hidden="1" customHeight="1" x14ac:dyDescent="0.25">
      <c r="A172" s="8">
        <f t="shared" si="2"/>
        <v>168</v>
      </c>
      <c r="B172" s="24">
        <v>1205037</v>
      </c>
      <c r="C172" s="9" t="s">
        <v>488</v>
      </c>
      <c r="D172" s="10">
        <v>1981</v>
      </c>
      <c r="E172" s="10" t="s">
        <v>3</v>
      </c>
      <c r="F172" s="14" t="s">
        <v>8</v>
      </c>
      <c r="G172" s="11" t="s">
        <v>881</v>
      </c>
      <c r="H172" s="11" t="s">
        <v>875</v>
      </c>
      <c r="I172" s="10" t="s">
        <v>811</v>
      </c>
      <c r="J172" s="10"/>
      <c r="K172" s="10"/>
      <c r="L172" s="10"/>
      <c r="M172" s="10"/>
      <c r="N172" s="10" t="s">
        <v>811</v>
      </c>
      <c r="O172" s="10" t="s">
        <v>811</v>
      </c>
      <c r="P172" s="10" t="s">
        <v>811</v>
      </c>
      <c r="Q172" s="10"/>
      <c r="R172" s="10"/>
      <c r="S172" s="10" t="s">
        <v>811</v>
      </c>
      <c r="T172" s="10" t="s">
        <v>811</v>
      </c>
      <c r="U172" s="10" t="s">
        <v>811</v>
      </c>
      <c r="V172" s="10" t="s">
        <v>811</v>
      </c>
      <c r="W172" s="10" t="s">
        <v>811</v>
      </c>
      <c r="X172" s="10" t="s">
        <v>811</v>
      </c>
      <c r="Y172" s="10" t="s">
        <v>811</v>
      </c>
      <c r="Z172" s="10" t="s">
        <v>811</v>
      </c>
      <c r="AA172" s="10" t="s">
        <v>811</v>
      </c>
      <c r="AB172" s="10" t="s">
        <v>811</v>
      </c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21">
        <v>869300</v>
      </c>
      <c r="AN172" s="12">
        <v>0</v>
      </c>
    </row>
    <row r="173" spans="1:40" s="3" customFormat="1" ht="18" hidden="1" customHeight="1" x14ac:dyDescent="0.25">
      <c r="A173" s="8">
        <f t="shared" si="2"/>
        <v>169</v>
      </c>
      <c r="B173" s="24">
        <v>23112259</v>
      </c>
      <c r="C173" s="9" t="s">
        <v>489</v>
      </c>
      <c r="D173" s="10">
        <v>2001</v>
      </c>
      <c r="E173" s="10" t="s">
        <v>3</v>
      </c>
      <c r="F173" s="14" t="s">
        <v>7</v>
      </c>
      <c r="G173" s="11" t="s">
        <v>881</v>
      </c>
      <c r="H173" s="11" t="s">
        <v>875</v>
      </c>
      <c r="I173" s="10" t="s">
        <v>811</v>
      </c>
      <c r="J173" s="10"/>
      <c r="K173" s="10"/>
      <c r="L173" s="10"/>
      <c r="M173" s="10"/>
      <c r="N173" s="10" t="s">
        <v>811</v>
      </c>
      <c r="O173" s="10" t="s">
        <v>811</v>
      </c>
      <c r="P173" s="10"/>
      <c r="Q173" s="10" t="s">
        <v>811</v>
      </c>
      <c r="R173" s="10"/>
      <c r="S173" s="10" t="s">
        <v>811</v>
      </c>
      <c r="T173" s="10" t="s">
        <v>811</v>
      </c>
      <c r="U173" s="10" t="s">
        <v>811</v>
      </c>
      <c r="V173" s="10" t="s">
        <v>811</v>
      </c>
      <c r="W173" s="10" t="s">
        <v>811</v>
      </c>
      <c r="X173" s="10" t="s">
        <v>811</v>
      </c>
      <c r="Y173" s="10" t="s">
        <v>811</v>
      </c>
      <c r="Z173" s="10"/>
      <c r="AA173" s="10"/>
      <c r="AB173" s="10" t="s">
        <v>811</v>
      </c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21">
        <v>585400</v>
      </c>
      <c r="AN173" s="12">
        <v>0</v>
      </c>
    </row>
    <row r="174" spans="1:40" s="3" customFormat="1" ht="18" hidden="1" customHeight="1" x14ac:dyDescent="0.25">
      <c r="A174" s="8">
        <f t="shared" si="2"/>
        <v>170</v>
      </c>
      <c r="B174" s="24">
        <v>1906276</v>
      </c>
      <c r="C174" s="9" t="s">
        <v>490</v>
      </c>
      <c r="D174" s="10">
        <v>1994</v>
      </c>
      <c r="E174" s="10" t="s">
        <v>5</v>
      </c>
      <c r="F174" s="14" t="s">
        <v>8</v>
      </c>
      <c r="G174" s="11" t="s">
        <v>881</v>
      </c>
      <c r="H174" s="11" t="s">
        <v>875</v>
      </c>
      <c r="I174" s="10" t="s">
        <v>811</v>
      </c>
      <c r="J174" s="10" t="s">
        <v>811</v>
      </c>
      <c r="K174" s="10" t="s">
        <v>811</v>
      </c>
      <c r="L174" s="10" t="s">
        <v>811</v>
      </c>
      <c r="M174" s="10" t="s">
        <v>811</v>
      </c>
      <c r="N174" s="10" t="s">
        <v>811</v>
      </c>
      <c r="O174" s="10" t="s">
        <v>811</v>
      </c>
      <c r="P174" s="10" t="s">
        <v>811</v>
      </c>
      <c r="Q174" s="10"/>
      <c r="R174" s="10"/>
      <c r="S174" s="10" t="s">
        <v>811</v>
      </c>
      <c r="T174" s="10" t="s">
        <v>811</v>
      </c>
      <c r="U174" s="10" t="s">
        <v>811</v>
      </c>
      <c r="V174" s="10" t="s">
        <v>811</v>
      </c>
      <c r="W174" s="10" t="s">
        <v>811</v>
      </c>
      <c r="X174" s="10" t="s">
        <v>811</v>
      </c>
      <c r="Y174" s="10" t="s">
        <v>811</v>
      </c>
      <c r="Z174" s="10" t="s">
        <v>811</v>
      </c>
      <c r="AA174" s="10" t="s">
        <v>811</v>
      </c>
      <c r="AB174" s="10" t="s">
        <v>811</v>
      </c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21">
        <v>1028800</v>
      </c>
      <c r="AN174" s="12">
        <v>0</v>
      </c>
    </row>
    <row r="175" spans="1:40" s="3" customFormat="1" ht="18" hidden="1" customHeight="1" x14ac:dyDescent="0.25">
      <c r="A175" s="8">
        <f t="shared" si="2"/>
        <v>171</v>
      </c>
      <c r="B175" s="24">
        <v>2404623</v>
      </c>
      <c r="C175" s="9" t="s">
        <v>491</v>
      </c>
      <c r="D175" s="10">
        <v>2002</v>
      </c>
      <c r="E175" s="10" t="s">
        <v>5</v>
      </c>
      <c r="F175" s="14" t="s">
        <v>7</v>
      </c>
      <c r="G175" s="11" t="s">
        <v>881</v>
      </c>
      <c r="H175" s="11" t="s">
        <v>875</v>
      </c>
      <c r="I175" s="10" t="s">
        <v>811</v>
      </c>
      <c r="J175" s="10" t="s">
        <v>811</v>
      </c>
      <c r="K175" s="10" t="s">
        <v>811</v>
      </c>
      <c r="L175" s="10"/>
      <c r="M175" s="10" t="s">
        <v>811</v>
      </c>
      <c r="N175" s="10" t="s">
        <v>811</v>
      </c>
      <c r="O175" s="10" t="s">
        <v>811</v>
      </c>
      <c r="P175" s="10"/>
      <c r="Q175" s="10" t="s">
        <v>811</v>
      </c>
      <c r="R175" s="10"/>
      <c r="S175" s="10" t="s">
        <v>811</v>
      </c>
      <c r="T175" s="10" t="s">
        <v>811</v>
      </c>
      <c r="U175" s="10" t="s">
        <v>811</v>
      </c>
      <c r="V175" s="10" t="s">
        <v>811</v>
      </c>
      <c r="W175" s="10" t="s">
        <v>811</v>
      </c>
      <c r="X175" s="10" t="s">
        <v>811</v>
      </c>
      <c r="Y175" s="10" t="s">
        <v>811</v>
      </c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21">
        <v>639900</v>
      </c>
      <c r="AN175" s="12">
        <v>0</v>
      </c>
    </row>
    <row r="176" spans="1:40" s="3" customFormat="1" ht="18" hidden="1" customHeight="1" x14ac:dyDescent="0.25">
      <c r="A176" s="8">
        <f t="shared" si="2"/>
        <v>172</v>
      </c>
      <c r="B176" s="24">
        <v>2304065</v>
      </c>
      <c r="C176" s="9" t="s">
        <v>492</v>
      </c>
      <c r="D176" s="10">
        <v>1999</v>
      </c>
      <c r="E176" s="10" t="s">
        <v>5</v>
      </c>
      <c r="F176" s="14" t="s">
        <v>7</v>
      </c>
      <c r="G176" s="11" t="s">
        <v>881</v>
      </c>
      <c r="H176" s="11" t="s">
        <v>875</v>
      </c>
      <c r="I176" s="10" t="s">
        <v>811</v>
      </c>
      <c r="J176" s="10" t="s">
        <v>811</v>
      </c>
      <c r="K176" s="10" t="s">
        <v>811</v>
      </c>
      <c r="L176" s="10"/>
      <c r="M176" s="10" t="s">
        <v>811</v>
      </c>
      <c r="N176" s="10" t="s">
        <v>811</v>
      </c>
      <c r="O176" s="10" t="s">
        <v>811</v>
      </c>
      <c r="P176" s="10"/>
      <c r="Q176" s="10" t="s">
        <v>811</v>
      </c>
      <c r="R176" s="10"/>
      <c r="S176" s="10" t="s">
        <v>811</v>
      </c>
      <c r="T176" s="10" t="s">
        <v>811</v>
      </c>
      <c r="U176" s="10" t="s">
        <v>811</v>
      </c>
      <c r="V176" s="10" t="s">
        <v>811</v>
      </c>
      <c r="W176" s="10" t="s">
        <v>811</v>
      </c>
      <c r="X176" s="10" t="s">
        <v>811</v>
      </c>
      <c r="Y176" s="10" t="s">
        <v>811</v>
      </c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21">
        <v>639900</v>
      </c>
      <c r="AN176" s="12">
        <v>0</v>
      </c>
    </row>
    <row r="177" spans="1:40" s="3" customFormat="1" ht="18" hidden="1" customHeight="1" x14ac:dyDescent="0.25">
      <c r="A177" s="8">
        <f t="shared" si="2"/>
        <v>173</v>
      </c>
      <c r="B177" s="24">
        <v>2111034</v>
      </c>
      <c r="C177" s="9" t="s">
        <v>493</v>
      </c>
      <c r="D177" s="10">
        <v>1994</v>
      </c>
      <c r="E177" s="10" t="s">
        <v>3</v>
      </c>
      <c r="F177" s="14" t="s">
        <v>7</v>
      </c>
      <c r="G177" s="11" t="s">
        <v>881</v>
      </c>
      <c r="H177" s="11" t="s">
        <v>875</v>
      </c>
      <c r="I177" s="10" t="s">
        <v>811</v>
      </c>
      <c r="J177" s="10"/>
      <c r="K177" s="10"/>
      <c r="L177" s="10"/>
      <c r="M177" s="10"/>
      <c r="N177" s="10" t="s">
        <v>811</v>
      </c>
      <c r="O177" s="10" t="s">
        <v>811</v>
      </c>
      <c r="P177" s="10"/>
      <c r="Q177" s="10" t="s">
        <v>811</v>
      </c>
      <c r="R177" s="10"/>
      <c r="S177" s="10" t="s">
        <v>811</v>
      </c>
      <c r="T177" s="10" t="s">
        <v>811</v>
      </c>
      <c r="U177" s="10" t="s">
        <v>811</v>
      </c>
      <c r="V177" s="10" t="s">
        <v>811</v>
      </c>
      <c r="W177" s="10" t="s">
        <v>811</v>
      </c>
      <c r="X177" s="10" t="s">
        <v>811</v>
      </c>
      <c r="Y177" s="10" t="s">
        <v>811</v>
      </c>
      <c r="Z177" s="10"/>
      <c r="AA177" s="10"/>
      <c r="AB177" s="10" t="s">
        <v>811</v>
      </c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21">
        <v>585400</v>
      </c>
      <c r="AN177" s="12">
        <v>0</v>
      </c>
    </row>
    <row r="178" spans="1:40" s="3" customFormat="1" ht="18" hidden="1" customHeight="1" x14ac:dyDescent="0.25">
      <c r="A178" s="8">
        <f t="shared" si="2"/>
        <v>174</v>
      </c>
      <c r="B178" s="24">
        <v>22091032</v>
      </c>
      <c r="C178" s="9" t="s">
        <v>494</v>
      </c>
      <c r="D178" s="10">
        <v>1997</v>
      </c>
      <c r="E178" s="10" t="s">
        <v>5</v>
      </c>
      <c r="F178" s="14" t="s">
        <v>7</v>
      </c>
      <c r="G178" s="11" t="s">
        <v>881</v>
      </c>
      <c r="H178" s="11" t="s">
        <v>875</v>
      </c>
      <c r="I178" s="10" t="s">
        <v>811</v>
      </c>
      <c r="J178" s="10" t="s">
        <v>811</v>
      </c>
      <c r="K178" s="10" t="s">
        <v>811</v>
      </c>
      <c r="L178" s="10" t="s">
        <v>811</v>
      </c>
      <c r="M178" s="10" t="s">
        <v>811</v>
      </c>
      <c r="N178" s="10" t="s">
        <v>811</v>
      </c>
      <c r="O178" s="10" t="s">
        <v>811</v>
      </c>
      <c r="P178" s="10"/>
      <c r="Q178" s="10" t="s">
        <v>811</v>
      </c>
      <c r="R178" s="10"/>
      <c r="S178" s="10" t="s">
        <v>811</v>
      </c>
      <c r="T178" s="10" t="s">
        <v>811</v>
      </c>
      <c r="U178" s="10" t="s">
        <v>811</v>
      </c>
      <c r="V178" s="10" t="s">
        <v>811</v>
      </c>
      <c r="W178" s="10" t="s">
        <v>811</v>
      </c>
      <c r="X178" s="10" t="s">
        <v>811</v>
      </c>
      <c r="Y178" s="10" t="s">
        <v>811</v>
      </c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21">
        <v>744900</v>
      </c>
      <c r="AN178" s="12">
        <v>0</v>
      </c>
    </row>
    <row r="179" spans="1:40" s="3" customFormat="1" ht="18" hidden="1" customHeight="1" x14ac:dyDescent="0.25">
      <c r="A179" s="8">
        <f t="shared" si="2"/>
        <v>175</v>
      </c>
      <c r="B179" s="24">
        <v>1501014</v>
      </c>
      <c r="C179" s="9" t="s">
        <v>495</v>
      </c>
      <c r="D179" s="10">
        <v>1978</v>
      </c>
      <c r="E179" s="10" t="s">
        <v>5</v>
      </c>
      <c r="F179" s="14" t="s">
        <v>7</v>
      </c>
      <c r="G179" s="11" t="s">
        <v>881</v>
      </c>
      <c r="H179" s="11" t="s">
        <v>875</v>
      </c>
      <c r="I179" s="10" t="s">
        <v>811</v>
      </c>
      <c r="J179" s="10" t="s">
        <v>811</v>
      </c>
      <c r="K179" s="10" t="s">
        <v>811</v>
      </c>
      <c r="L179" s="10" t="s">
        <v>811</v>
      </c>
      <c r="M179" s="10" t="s">
        <v>811</v>
      </c>
      <c r="N179" s="10" t="s">
        <v>811</v>
      </c>
      <c r="O179" s="10" t="s">
        <v>811</v>
      </c>
      <c r="P179" s="10"/>
      <c r="Q179" s="10" t="s">
        <v>811</v>
      </c>
      <c r="R179" s="10"/>
      <c r="S179" s="10" t="s">
        <v>811</v>
      </c>
      <c r="T179" s="10" t="s">
        <v>811</v>
      </c>
      <c r="U179" s="10" t="s">
        <v>811</v>
      </c>
      <c r="V179" s="10" t="s">
        <v>811</v>
      </c>
      <c r="W179" s="10" t="s">
        <v>811</v>
      </c>
      <c r="X179" s="10" t="s">
        <v>811</v>
      </c>
      <c r="Y179" s="10" t="s">
        <v>811</v>
      </c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21">
        <v>744900</v>
      </c>
      <c r="AN179" s="12">
        <v>0</v>
      </c>
    </row>
    <row r="180" spans="1:40" s="3" customFormat="1" ht="18" hidden="1" customHeight="1" x14ac:dyDescent="0.25">
      <c r="A180" s="8">
        <f t="shared" si="2"/>
        <v>176</v>
      </c>
      <c r="B180" s="24">
        <v>2206022</v>
      </c>
      <c r="C180" s="9" t="s">
        <v>496</v>
      </c>
      <c r="D180" s="10">
        <v>1999</v>
      </c>
      <c r="E180" s="10" t="s">
        <v>3</v>
      </c>
      <c r="F180" s="14" t="s">
        <v>7</v>
      </c>
      <c r="G180" s="11" t="s">
        <v>881</v>
      </c>
      <c r="H180" s="11" t="s">
        <v>875</v>
      </c>
      <c r="I180" s="10" t="s">
        <v>811</v>
      </c>
      <c r="J180" s="10"/>
      <c r="K180" s="10"/>
      <c r="L180" s="10"/>
      <c r="M180" s="10"/>
      <c r="N180" s="10" t="s">
        <v>811</v>
      </c>
      <c r="O180" s="10" t="s">
        <v>811</v>
      </c>
      <c r="P180" s="10"/>
      <c r="Q180" s="10" t="s">
        <v>811</v>
      </c>
      <c r="R180" s="10"/>
      <c r="S180" s="10" t="s">
        <v>811</v>
      </c>
      <c r="T180" s="10" t="s">
        <v>811</v>
      </c>
      <c r="U180" s="10" t="s">
        <v>811</v>
      </c>
      <c r="V180" s="10" t="s">
        <v>811</v>
      </c>
      <c r="W180" s="10" t="s">
        <v>811</v>
      </c>
      <c r="X180" s="10" t="s">
        <v>811</v>
      </c>
      <c r="Y180" s="10" t="s">
        <v>811</v>
      </c>
      <c r="Z180" s="10"/>
      <c r="AA180" s="10"/>
      <c r="AB180" s="10" t="s">
        <v>811</v>
      </c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21">
        <v>585400</v>
      </c>
      <c r="AN180" s="12">
        <v>0</v>
      </c>
    </row>
    <row r="181" spans="1:40" s="3" customFormat="1" ht="18" hidden="1" customHeight="1" x14ac:dyDescent="0.25">
      <c r="A181" s="8">
        <f t="shared" si="2"/>
        <v>177</v>
      </c>
      <c r="B181" s="24">
        <v>23081913</v>
      </c>
      <c r="C181" s="9" t="s">
        <v>497</v>
      </c>
      <c r="D181" s="10">
        <v>1989</v>
      </c>
      <c r="E181" s="10" t="s">
        <v>5</v>
      </c>
      <c r="F181" s="14" t="s">
        <v>7</v>
      </c>
      <c r="G181" s="11" t="s">
        <v>882</v>
      </c>
      <c r="H181" s="11" t="s">
        <v>875</v>
      </c>
      <c r="I181" s="10" t="s">
        <v>811</v>
      </c>
      <c r="J181" s="10" t="s">
        <v>811</v>
      </c>
      <c r="K181" s="10" t="s">
        <v>811</v>
      </c>
      <c r="L181" s="10" t="s">
        <v>811</v>
      </c>
      <c r="M181" s="10" t="s">
        <v>811</v>
      </c>
      <c r="N181" s="10" t="s">
        <v>811</v>
      </c>
      <c r="O181" s="10" t="s">
        <v>811</v>
      </c>
      <c r="P181" s="10"/>
      <c r="Q181" s="10" t="s">
        <v>811</v>
      </c>
      <c r="R181" s="10"/>
      <c r="S181" s="10" t="s">
        <v>811</v>
      </c>
      <c r="T181" s="10" t="s">
        <v>811</v>
      </c>
      <c r="U181" s="10" t="s">
        <v>811</v>
      </c>
      <c r="V181" s="10" t="s">
        <v>811</v>
      </c>
      <c r="W181" s="10" t="s">
        <v>811</v>
      </c>
      <c r="X181" s="10" t="s">
        <v>811</v>
      </c>
      <c r="Y181" s="10" t="s">
        <v>811</v>
      </c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21">
        <v>744900</v>
      </c>
      <c r="AN181" s="12">
        <v>0</v>
      </c>
    </row>
    <row r="182" spans="1:40" s="3" customFormat="1" ht="18" hidden="1" customHeight="1" x14ac:dyDescent="0.25">
      <c r="A182" s="8">
        <f t="shared" si="2"/>
        <v>178</v>
      </c>
      <c r="B182" s="24">
        <v>2405544</v>
      </c>
      <c r="C182" s="9" t="s">
        <v>498</v>
      </c>
      <c r="D182" s="10">
        <v>1986</v>
      </c>
      <c r="E182" s="10" t="s">
        <v>3</v>
      </c>
      <c r="F182" s="14" t="s">
        <v>7</v>
      </c>
      <c r="G182" s="11" t="s">
        <v>882</v>
      </c>
      <c r="H182" s="11" t="s">
        <v>875</v>
      </c>
      <c r="I182" s="10" t="s">
        <v>811</v>
      </c>
      <c r="J182" s="10"/>
      <c r="K182" s="10"/>
      <c r="L182" s="10"/>
      <c r="M182" s="10"/>
      <c r="N182" s="10" t="s">
        <v>811</v>
      </c>
      <c r="O182" s="10" t="s">
        <v>811</v>
      </c>
      <c r="P182" s="10"/>
      <c r="Q182" s="10" t="s">
        <v>811</v>
      </c>
      <c r="R182" s="10"/>
      <c r="S182" s="10" t="s">
        <v>811</v>
      </c>
      <c r="T182" s="10" t="s">
        <v>811</v>
      </c>
      <c r="U182" s="10" t="s">
        <v>811</v>
      </c>
      <c r="V182" s="10" t="s">
        <v>811</v>
      </c>
      <c r="W182" s="10" t="s">
        <v>811</v>
      </c>
      <c r="X182" s="10" t="s">
        <v>811</v>
      </c>
      <c r="Y182" s="10" t="s">
        <v>811</v>
      </c>
      <c r="Z182" s="10"/>
      <c r="AA182" s="10"/>
      <c r="AB182" s="10" t="s">
        <v>811</v>
      </c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21">
        <v>585400</v>
      </c>
      <c r="AN182" s="12">
        <v>0</v>
      </c>
    </row>
    <row r="183" spans="1:40" s="3" customFormat="1" ht="18" hidden="1" customHeight="1" x14ac:dyDescent="0.25">
      <c r="A183" s="8">
        <f t="shared" si="2"/>
        <v>179</v>
      </c>
      <c r="B183" s="24">
        <v>2205721</v>
      </c>
      <c r="C183" s="9" t="s">
        <v>499</v>
      </c>
      <c r="D183" s="10">
        <v>1999</v>
      </c>
      <c r="E183" s="10" t="s">
        <v>5</v>
      </c>
      <c r="F183" s="14" t="s">
        <v>7</v>
      </c>
      <c r="G183" s="11" t="s">
        <v>882</v>
      </c>
      <c r="H183" s="11" t="s">
        <v>875</v>
      </c>
      <c r="I183" s="10" t="s">
        <v>811</v>
      </c>
      <c r="J183" s="10" t="s">
        <v>811</v>
      </c>
      <c r="K183" s="10" t="s">
        <v>811</v>
      </c>
      <c r="L183" s="10"/>
      <c r="M183" s="10" t="s">
        <v>811</v>
      </c>
      <c r="N183" s="10" t="s">
        <v>811</v>
      </c>
      <c r="O183" s="10" t="s">
        <v>811</v>
      </c>
      <c r="P183" s="10"/>
      <c r="Q183" s="10" t="s">
        <v>811</v>
      </c>
      <c r="R183" s="10"/>
      <c r="S183" s="10" t="s">
        <v>811</v>
      </c>
      <c r="T183" s="10" t="s">
        <v>811</v>
      </c>
      <c r="U183" s="10" t="s">
        <v>811</v>
      </c>
      <c r="V183" s="10" t="s">
        <v>811</v>
      </c>
      <c r="W183" s="10" t="s">
        <v>811</v>
      </c>
      <c r="X183" s="10" t="s">
        <v>811</v>
      </c>
      <c r="Y183" s="10" t="s">
        <v>811</v>
      </c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21">
        <v>639900</v>
      </c>
      <c r="AN183" s="12">
        <v>0</v>
      </c>
    </row>
    <row r="184" spans="1:40" s="3" customFormat="1" ht="18" hidden="1" customHeight="1" x14ac:dyDescent="0.25">
      <c r="A184" s="8">
        <f t="shared" si="2"/>
        <v>180</v>
      </c>
      <c r="B184" s="24">
        <v>2406738</v>
      </c>
      <c r="C184" s="9" t="s">
        <v>500</v>
      </c>
      <c r="D184" s="10">
        <v>2002</v>
      </c>
      <c r="E184" s="10" t="s">
        <v>3</v>
      </c>
      <c r="F184" s="14" t="s">
        <v>7</v>
      </c>
      <c r="G184" s="11" t="s">
        <v>882</v>
      </c>
      <c r="H184" s="11" t="s">
        <v>875</v>
      </c>
      <c r="I184" s="10" t="s">
        <v>811</v>
      </c>
      <c r="J184" s="10"/>
      <c r="K184" s="10"/>
      <c r="L184" s="10"/>
      <c r="M184" s="10"/>
      <c r="N184" s="10" t="s">
        <v>811</v>
      </c>
      <c r="O184" s="10" t="s">
        <v>811</v>
      </c>
      <c r="P184" s="10"/>
      <c r="Q184" s="10" t="s">
        <v>811</v>
      </c>
      <c r="R184" s="10"/>
      <c r="S184" s="10" t="s">
        <v>811</v>
      </c>
      <c r="T184" s="10" t="s">
        <v>811</v>
      </c>
      <c r="U184" s="10" t="s">
        <v>811</v>
      </c>
      <c r="V184" s="10" t="s">
        <v>811</v>
      </c>
      <c r="W184" s="10" t="s">
        <v>811</v>
      </c>
      <c r="X184" s="10" t="s">
        <v>811</v>
      </c>
      <c r="Y184" s="10" t="s">
        <v>811</v>
      </c>
      <c r="Z184" s="10"/>
      <c r="AA184" s="10"/>
      <c r="AB184" s="10" t="s">
        <v>811</v>
      </c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21">
        <v>585400</v>
      </c>
      <c r="AN184" s="12">
        <v>0</v>
      </c>
    </row>
    <row r="185" spans="1:40" s="3" customFormat="1" ht="18" hidden="1" customHeight="1" x14ac:dyDescent="0.25">
      <c r="A185" s="8">
        <f t="shared" si="2"/>
        <v>181</v>
      </c>
      <c r="B185" s="24">
        <v>23081546</v>
      </c>
      <c r="C185" s="9" t="s">
        <v>501</v>
      </c>
      <c r="D185" s="10">
        <v>1997</v>
      </c>
      <c r="E185" s="10" t="s">
        <v>5</v>
      </c>
      <c r="F185" s="14" t="s">
        <v>7</v>
      </c>
      <c r="G185" s="11" t="s">
        <v>882</v>
      </c>
      <c r="H185" s="11" t="s">
        <v>875</v>
      </c>
      <c r="I185" s="10" t="s">
        <v>811</v>
      </c>
      <c r="J185" s="10" t="s">
        <v>811</v>
      </c>
      <c r="K185" s="10" t="s">
        <v>811</v>
      </c>
      <c r="L185" s="10" t="s">
        <v>811</v>
      </c>
      <c r="M185" s="10" t="s">
        <v>811</v>
      </c>
      <c r="N185" s="10" t="s">
        <v>811</v>
      </c>
      <c r="O185" s="10" t="s">
        <v>811</v>
      </c>
      <c r="P185" s="10"/>
      <c r="Q185" s="10" t="s">
        <v>811</v>
      </c>
      <c r="R185" s="10"/>
      <c r="S185" s="10" t="s">
        <v>811</v>
      </c>
      <c r="T185" s="10" t="s">
        <v>811</v>
      </c>
      <c r="U185" s="10" t="s">
        <v>811</v>
      </c>
      <c r="V185" s="10" t="s">
        <v>811</v>
      </c>
      <c r="W185" s="10" t="s">
        <v>811</v>
      </c>
      <c r="X185" s="10" t="s">
        <v>811</v>
      </c>
      <c r="Y185" s="10" t="s">
        <v>811</v>
      </c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21">
        <v>744900</v>
      </c>
      <c r="AN185" s="12">
        <v>0</v>
      </c>
    </row>
    <row r="186" spans="1:40" s="3" customFormat="1" ht="18" hidden="1" customHeight="1" x14ac:dyDescent="0.25">
      <c r="A186" s="8">
        <f t="shared" si="2"/>
        <v>182</v>
      </c>
      <c r="B186" s="24">
        <v>1203056</v>
      </c>
      <c r="C186" s="9" t="s">
        <v>502</v>
      </c>
      <c r="D186" s="10">
        <v>1986</v>
      </c>
      <c r="E186" s="10" t="s">
        <v>3</v>
      </c>
      <c r="F186" s="14" t="s">
        <v>7</v>
      </c>
      <c r="G186" s="11" t="s">
        <v>882</v>
      </c>
      <c r="H186" s="11" t="s">
        <v>875</v>
      </c>
      <c r="I186" s="10" t="s">
        <v>811</v>
      </c>
      <c r="J186" s="10"/>
      <c r="K186" s="10"/>
      <c r="L186" s="10"/>
      <c r="M186" s="10"/>
      <c r="N186" s="10" t="s">
        <v>811</v>
      </c>
      <c r="O186" s="10" t="s">
        <v>811</v>
      </c>
      <c r="P186" s="10"/>
      <c r="Q186" s="10" t="s">
        <v>811</v>
      </c>
      <c r="R186" s="10"/>
      <c r="S186" s="10" t="s">
        <v>811</v>
      </c>
      <c r="T186" s="10" t="s">
        <v>811</v>
      </c>
      <c r="U186" s="10" t="s">
        <v>811</v>
      </c>
      <c r="V186" s="10" t="s">
        <v>811</v>
      </c>
      <c r="W186" s="10" t="s">
        <v>811</v>
      </c>
      <c r="X186" s="10" t="s">
        <v>811</v>
      </c>
      <c r="Y186" s="10" t="s">
        <v>811</v>
      </c>
      <c r="Z186" s="10"/>
      <c r="AA186" s="10"/>
      <c r="AB186" s="10" t="s">
        <v>811</v>
      </c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21">
        <v>585400</v>
      </c>
      <c r="AN186" s="12">
        <v>0</v>
      </c>
    </row>
    <row r="187" spans="1:40" s="3" customFormat="1" ht="18" hidden="1" customHeight="1" x14ac:dyDescent="0.25">
      <c r="A187" s="8">
        <f t="shared" si="2"/>
        <v>183</v>
      </c>
      <c r="B187" s="24">
        <v>2112623</v>
      </c>
      <c r="C187" s="9" t="s">
        <v>503</v>
      </c>
      <c r="D187" s="10">
        <v>1998</v>
      </c>
      <c r="E187" s="10" t="s">
        <v>3</v>
      </c>
      <c r="F187" s="14" t="s">
        <v>7</v>
      </c>
      <c r="G187" s="11" t="s">
        <v>882</v>
      </c>
      <c r="H187" s="11" t="s">
        <v>875</v>
      </c>
      <c r="I187" s="10" t="s">
        <v>811</v>
      </c>
      <c r="J187" s="10"/>
      <c r="K187" s="10"/>
      <c r="L187" s="10"/>
      <c r="M187" s="10"/>
      <c r="N187" s="10" t="s">
        <v>811</v>
      </c>
      <c r="O187" s="10" t="s">
        <v>811</v>
      </c>
      <c r="P187" s="10"/>
      <c r="Q187" s="10" t="s">
        <v>811</v>
      </c>
      <c r="R187" s="10"/>
      <c r="S187" s="10" t="s">
        <v>811</v>
      </c>
      <c r="T187" s="10" t="s">
        <v>811</v>
      </c>
      <c r="U187" s="10" t="s">
        <v>811</v>
      </c>
      <c r="V187" s="10" t="s">
        <v>811</v>
      </c>
      <c r="W187" s="10" t="s">
        <v>811</v>
      </c>
      <c r="X187" s="10" t="s">
        <v>811</v>
      </c>
      <c r="Y187" s="10" t="s">
        <v>811</v>
      </c>
      <c r="Z187" s="10"/>
      <c r="AA187" s="10"/>
      <c r="AB187" s="10" t="s">
        <v>811</v>
      </c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21">
        <v>585400</v>
      </c>
      <c r="AN187" s="12">
        <v>0</v>
      </c>
    </row>
    <row r="188" spans="1:40" s="3" customFormat="1" ht="18" hidden="1" customHeight="1" x14ac:dyDescent="0.25">
      <c r="A188" s="8">
        <f t="shared" si="2"/>
        <v>184</v>
      </c>
      <c r="B188" s="24">
        <v>2307225</v>
      </c>
      <c r="C188" s="9" t="s">
        <v>750</v>
      </c>
      <c r="D188" s="10">
        <v>1997</v>
      </c>
      <c r="E188" s="10" t="s">
        <v>5</v>
      </c>
      <c r="F188" s="14" t="s">
        <v>7</v>
      </c>
      <c r="G188" s="11" t="s">
        <v>882</v>
      </c>
      <c r="H188" s="11" t="s">
        <v>875</v>
      </c>
      <c r="I188" s="10" t="s">
        <v>811</v>
      </c>
      <c r="J188" s="10" t="s">
        <v>811</v>
      </c>
      <c r="K188" s="10" t="s">
        <v>811</v>
      </c>
      <c r="L188" s="10"/>
      <c r="M188" s="10" t="s">
        <v>811</v>
      </c>
      <c r="N188" s="10" t="s">
        <v>811</v>
      </c>
      <c r="O188" s="10" t="s">
        <v>811</v>
      </c>
      <c r="P188" s="10"/>
      <c r="Q188" s="10" t="s">
        <v>811</v>
      </c>
      <c r="R188" s="10"/>
      <c r="S188" s="10" t="s">
        <v>811</v>
      </c>
      <c r="T188" s="10" t="s">
        <v>811</v>
      </c>
      <c r="U188" s="10" t="s">
        <v>811</v>
      </c>
      <c r="V188" s="10"/>
      <c r="W188" s="10" t="s">
        <v>811</v>
      </c>
      <c r="X188" s="10" t="s">
        <v>811</v>
      </c>
      <c r="Y188" s="10" t="s">
        <v>811</v>
      </c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21">
        <v>573400</v>
      </c>
      <c r="AN188" s="15" t="s">
        <v>773</v>
      </c>
    </row>
    <row r="189" spans="1:40" s="3" customFormat="1" ht="18" hidden="1" customHeight="1" x14ac:dyDescent="0.25">
      <c r="A189" s="8">
        <f t="shared" si="2"/>
        <v>185</v>
      </c>
      <c r="B189" s="24">
        <v>23081449</v>
      </c>
      <c r="C189" s="9" t="s">
        <v>751</v>
      </c>
      <c r="D189" s="10">
        <v>2001</v>
      </c>
      <c r="E189" s="10" t="s">
        <v>5</v>
      </c>
      <c r="F189" s="14" t="s">
        <v>7</v>
      </c>
      <c r="G189" s="11" t="s">
        <v>882</v>
      </c>
      <c r="H189" s="11" t="s">
        <v>875</v>
      </c>
      <c r="I189" s="10" t="s">
        <v>811</v>
      </c>
      <c r="J189" s="10" t="s">
        <v>811</v>
      </c>
      <c r="K189" s="10" t="s">
        <v>811</v>
      </c>
      <c r="L189" s="10"/>
      <c r="M189" s="10" t="s">
        <v>811</v>
      </c>
      <c r="N189" s="10" t="s">
        <v>811</v>
      </c>
      <c r="O189" s="10" t="s">
        <v>811</v>
      </c>
      <c r="P189" s="10"/>
      <c r="Q189" s="10" t="s">
        <v>811</v>
      </c>
      <c r="R189" s="10"/>
      <c r="S189" s="10" t="s">
        <v>811</v>
      </c>
      <c r="T189" s="10" t="s">
        <v>811</v>
      </c>
      <c r="U189" s="10" t="s">
        <v>811</v>
      </c>
      <c r="V189" s="10" t="s">
        <v>811</v>
      </c>
      <c r="W189" s="10" t="s">
        <v>811</v>
      </c>
      <c r="X189" s="10" t="s">
        <v>811</v>
      </c>
      <c r="Y189" s="10" t="s">
        <v>811</v>
      </c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21">
        <v>639900</v>
      </c>
      <c r="AN189" s="12">
        <v>0</v>
      </c>
    </row>
    <row r="190" spans="1:40" s="3" customFormat="1" ht="18" hidden="1" customHeight="1" x14ac:dyDescent="0.25">
      <c r="A190" s="8">
        <f t="shared" si="2"/>
        <v>186</v>
      </c>
      <c r="B190" s="24">
        <v>1002007</v>
      </c>
      <c r="C190" s="9" t="s">
        <v>504</v>
      </c>
      <c r="D190" s="10">
        <v>1985</v>
      </c>
      <c r="E190" s="10" t="s">
        <v>3</v>
      </c>
      <c r="F190" s="14" t="s">
        <v>7</v>
      </c>
      <c r="G190" s="11" t="s">
        <v>882</v>
      </c>
      <c r="H190" s="11" t="s">
        <v>875</v>
      </c>
      <c r="I190" s="10" t="s">
        <v>811</v>
      </c>
      <c r="J190" s="10"/>
      <c r="K190" s="10"/>
      <c r="L190" s="10"/>
      <c r="M190" s="10"/>
      <c r="N190" s="10" t="s">
        <v>811</v>
      </c>
      <c r="O190" s="10" t="s">
        <v>811</v>
      </c>
      <c r="P190" s="10"/>
      <c r="Q190" s="10" t="s">
        <v>811</v>
      </c>
      <c r="R190" s="10"/>
      <c r="S190" s="10" t="s">
        <v>811</v>
      </c>
      <c r="T190" s="10" t="s">
        <v>811</v>
      </c>
      <c r="U190" s="10" t="s">
        <v>811</v>
      </c>
      <c r="V190" s="10" t="s">
        <v>811</v>
      </c>
      <c r="W190" s="10" t="s">
        <v>811</v>
      </c>
      <c r="X190" s="10" t="s">
        <v>811</v>
      </c>
      <c r="Y190" s="10" t="s">
        <v>811</v>
      </c>
      <c r="Z190" s="10"/>
      <c r="AA190" s="10"/>
      <c r="AB190" s="10" t="s">
        <v>811</v>
      </c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21">
        <v>585400</v>
      </c>
      <c r="AN190" s="12">
        <v>0</v>
      </c>
    </row>
    <row r="191" spans="1:40" s="3" customFormat="1" ht="18" hidden="1" customHeight="1" x14ac:dyDescent="0.25">
      <c r="A191" s="8">
        <f t="shared" si="2"/>
        <v>187</v>
      </c>
      <c r="B191" s="24">
        <v>1205054</v>
      </c>
      <c r="C191" s="9" t="s">
        <v>764</v>
      </c>
      <c r="D191" s="10">
        <v>1989</v>
      </c>
      <c r="E191" s="10" t="s">
        <v>3</v>
      </c>
      <c r="F191" s="14" t="s">
        <v>7</v>
      </c>
      <c r="G191" s="11" t="s">
        <v>882</v>
      </c>
      <c r="H191" s="11" t="s">
        <v>875</v>
      </c>
      <c r="I191" s="10" t="s">
        <v>811</v>
      </c>
      <c r="J191" s="10"/>
      <c r="K191" s="10"/>
      <c r="L191" s="10"/>
      <c r="M191" s="10"/>
      <c r="N191" s="10" t="s">
        <v>811</v>
      </c>
      <c r="O191" s="10" t="s">
        <v>811</v>
      </c>
      <c r="P191" s="10"/>
      <c r="Q191" s="10" t="s">
        <v>811</v>
      </c>
      <c r="R191" s="10"/>
      <c r="S191" s="10" t="s">
        <v>811</v>
      </c>
      <c r="T191" s="10" t="s">
        <v>811</v>
      </c>
      <c r="U191" s="10" t="s">
        <v>811</v>
      </c>
      <c r="V191" s="10" t="s">
        <v>811</v>
      </c>
      <c r="W191" s="10" t="s">
        <v>811</v>
      </c>
      <c r="X191" s="10" t="s">
        <v>811</v>
      </c>
      <c r="Y191" s="10" t="s">
        <v>811</v>
      </c>
      <c r="Z191" s="10"/>
      <c r="AA191" s="10"/>
      <c r="AB191" s="10" t="s">
        <v>811</v>
      </c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21">
        <v>585400</v>
      </c>
      <c r="AN191" s="12">
        <v>0</v>
      </c>
    </row>
    <row r="192" spans="1:40" s="3" customFormat="1" ht="18" hidden="1" customHeight="1" x14ac:dyDescent="0.25">
      <c r="A192" s="8">
        <f t="shared" si="2"/>
        <v>188</v>
      </c>
      <c r="B192" s="24">
        <v>2306545</v>
      </c>
      <c r="C192" s="9" t="s">
        <v>505</v>
      </c>
      <c r="D192" s="10">
        <v>2001</v>
      </c>
      <c r="E192" s="10" t="s">
        <v>5</v>
      </c>
      <c r="F192" s="14" t="s">
        <v>7</v>
      </c>
      <c r="G192" s="11" t="s">
        <v>882</v>
      </c>
      <c r="H192" s="11" t="s">
        <v>875</v>
      </c>
      <c r="I192" s="10" t="s">
        <v>811</v>
      </c>
      <c r="J192" s="10" t="s">
        <v>811</v>
      </c>
      <c r="K192" s="10" t="s">
        <v>811</v>
      </c>
      <c r="L192" s="10"/>
      <c r="M192" s="10" t="s">
        <v>811</v>
      </c>
      <c r="N192" s="10" t="s">
        <v>811</v>
      </c>
      <c r="O192" s="10" t="s">
        <v>811</v>
      </c>
      <c r="P192" s="10"/>
      <c r="Q192" s="10" t="s">
        <v>811</v>
      </c>
      <c r="R192" s="10"/>
      <c r="S192" s="10" t="s">
        <v>811</v>
      </c>
      <c r="T192" s="10" t="s">
        <v>811</v>
      </c>
      <c r="U192" s="10" t="s">
        <v>811</v>
      </c>
      <c r="V192" s="10" t="s">
        <v>811</v>
      </c>
      <c r="W192" s="10" t="s">
        <v>811</v>
      </c>
      <c r="X192" s="10" t="s">
        <v>811</v>
      </c>
      <c r="Y192" s="10" t="s">
        <v>811</v>
      </c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21">
        <v>639900</v>
      </c>
      <c r="AN192" s="12">
        <v>0</v>
      </c>
    </row>
    <row r="193" spans="1:40" s="3" customFormat="1" ht="18" hidden="1" customHeight="1" x14ac:dyDescent="0.25">
      <c r="A193" s="8">
        <f t="shared" si="2"/>
        <v>189</v>
      </c>
      <c r="B193" s="24">
        <v>1311186</v>
      </c>
      <c r="C193" s="9" t="s">
        <v>506</v>
      </c>
      <c r="D193" s="10">
        <v>1990</v>
      </c>
      <c r="E193" s="10" t="s">
        <v>3</v>
      </c>
      <c r="F193" s="14" t="s">
        <v>7</v>
      </c>
      <c r="G193" s="11" t="s">
        <v>882</v>
      </c>
      <c r="H193" s="11" t="s">
        <v>875</v>
      </c>
      <c r="I193" s="10" t="s">
        <v>811</v>
      </c>
      <c r="J193" s="10"/>
      <c r="K193" s="10"/>
      <c r="L193" s="10"/>
      <c r="M193" s="10"/>
      <c r="N193" s="10" t="s">
        <v>811</v>
      </c>
      <c r="O193" s="10" t="s">
        <v>811</v>
      </c>
      <c r="P193" s="10"/>
      <c r="Q193" s="10" t="s">
        <v>811</v>
      </c>
      <c r="R193" s="10"/>
      <c r="S193" s="10" t="s">
        <v>811</v>
      </c>
      <c r="T193" s="10" t="s">
        <v>811</v>
      </c>
      <c r="U193" s="10" t="s">
        <v>811</v>
      </c>
      <c r="V193" s="10" t="s">
        <v>811</v>
      </c>
      <c r="W193" s="10" t="s">
        <v>811</v>
      </c>
      <c r="X193" s="10" t="s">
        <v>811</v>
      </c>
      <c r="Y193" s="10" t="s">
        <v>811</v>
      </c>
      <c r="Z193" s="10"/>
      <c r="AA193" s="10"/>
      <c r="AB193" s="10" t="s">
        <v>811</v>
      </c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21">
        <v>585400</v>
      </c>
      <c r="AN193" s="12">
        <v>0</v>
      </c>
    </row>
    <row r="194" spans="1:40" s="3" customFormat="1" ht="18" hidden="1" customHeight="1" x14ac:dyDescent="0.25">
      <c r="A194" s="8">
        <f t="shared" si="2"/>
        <v>190</v>
      </c>
      <c r="B194" s="24">
        <v>2311984</v>
      </c>
      <c r="C194" s="9" t="s">
        <v>79</v>
      </c>
      <c r="D194" s="10">
        <v>2001</v>
      </c>
      <c r="E194" s="10" t="s">
        <v>5</v>
      </c>
      <c r="F194" s="14" t="s">
        <v>7</v>
      </c>
      <c r="G194" s="11" t="s">
        <v>882</v>
      </c>
      <c r="H194" s="11" t="s">
        <v>875</v>
      </c>
      <c r="I194" s="10" t="s">
        <v>811</v>
      </c>
      <c r="J194" s="10" t="s">
        <v>811</v>
      </c>
      <c r="K194" s="10" t="s">
        <v>811</v>
      </c>
      <c r="L194" s="10"/>
      <c r="M194" s="10" t="s">
        <v>811</v>
      </c>
      <c r="N194" s="10" t="s">
        <v>811</v>
      </c>
      <c r="O194" s="10" t="s">
        <v>811</v>
      </c>
      <c r="P194" s="10"/>
      <c r="Q194" s="10" t="s">
        <v>811</v>
      </c>
      <c r="R194" s="10"/>
      <c r="S194" s="10" t="s">
        <v>811</v>
      </c>
      <c r="T194" s="10" t="s">
        <v>811</v>
      </c>
      <c r="U194" s="10" t="s">
        <v>811</v>
      </c>
      <c r="V194" s="10" t="s">
        <v>811</v>
      </c>
      <c r="W194" s="10" t="s">
        <v>811</v>
      </c>
      <c r="X194" s="10" t="s">
        <v>811</v>
      </c>
      <c r="Y194" s="10" t="s">
        <v>811</v>
      </c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21">
        <v>639900</v>
      </c>
      <c r="AN194" s="12">
        <v>0</v>
      </c>
    </row>
    <row r="195" spans="1:40" s="3" customFormat="1" ht="18" hidden="1" customHeight="1" x14ac:dyDescent="0.25">
      <c r="A195" s="8">
        <f t="shared" si="2"/>
        <v>191</v>
      </c>
      <c r="B195" s="24">
        <v>2311838</v>
      </c>
      <c r="C195" s="9" t="s">
        <v>507</v>
      </c>
      <c r="D195" s="10">
        <v>2001</v>
      </c>
      <c r="E195" s="10" t="s">
        <v>5</v>
      </c>
      <c r="F195" s="14" t="s">
        <v>7</v>
      </c>
      <c r="G195" s="11" t="s">
        <v>882</v>
      </c>
      <c r="H195" s="11" t="s">
        <v>875</v>
      </c>
      <c r="I195" s="10" t="s">
        <v>811</v>
      </c>
      <c r="J195" s="10" t="s">
        <v>811</v>
      </c>
      <c r="K195" s="10" t="s">
        <v>811</v>
      </c>
      <c r="L195" s="10"/>
      <c r="M195" s="10" t="s">
        <v>811</v>
      </c>
      <c r="N195" s="10" t="s">
        <v>811</v>
      </c>
      <c r="O195" s="10" t="s">
        <v>811</v>
      </c>
      <c r="P195" s="10"/>
      <c r="Q195" s="10" t="s">
        <v>811</v>
      </c>
      <c r="R195" s="10"/>
      <c r="S195" s="10" t="s">
        <v>811</v>
      </c>
      <c r="T195" s="10" t="s">
        <v>811</v>
      </c>
      <c r="U195" s="10" t="s">
        <v>811</v>
      </c>
      <c r="V195" s="10" t="s">
        <v>811</v>
      </c>
      <c r="W195" s="10" t="s">
        <v>811</v>
      </c>
      <c r="X195" s="10" t="s">
        <v>811</v>
      </c>
      <c r="Y195" s="10" t="s">
        <v>811</v>
      </c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21">
        <v>639900</v>
      </c>
      <c r="AN195" s="12">
        <v>0</v>
      </c>
    </row>
    <row r="196" spans="1:40" s="3" customFormat="1" ht="18" hidden="1" customHeight="1" x14ac:dyDescent="0.25">
      <c r="A196" s="8">
        <f t="shared" si="2"/>
        <v>192</v>
      </c>
      <c r="B196" s="24">
        <v>1806124</v>
      </c>
      <c r="C196" s="9" t="s">
        <v>508</v>
      </c>
      <c r="D196" s="10">
        <v>1993</v>
      </c>
      <c r="E196" s="10" t="s">
        <v>5</v>
      </c>
      <c r="F196" s="10" t="s">
        <v>7</v>
      </c>
      <c r="G196" s="11" t="s">
        <v>882</v>
      </c>
      <c r="H196" s="11" t="s">
        <v>875</v>
      </c>
      <c r="I196" s="10" t="s">
        <v>811</v>
      </c>
      <c r="J196" s="10" t="s">
        <v>811</v>
      </c>
      <c r="K196" s="10" t="s">
        <v>811</v>
      </c>
      <c r="L196" s="10" t="s">
        <v>811</v>
      </c>
      <c r="M196" s="10" t="s">
        <v>811</v>
      </c>
      <c r="N196" s="10" t="s">
        <v>811</v>
      </c>
      <c r="O196" s="10" t="s">
        <v>811</v>
      </c>
      <c r="P196" s="10"/>
      <c r="Q196" s="10" t="s">
        <v>811</v>
      </c>
      <c r="R196" s="10"/>
      <c r="S196" s="10" t="s">
        <v>811</v>
      </c>
      <c r="T196" s="10" t="s">
        <v>811</v>
      </c>
      <c r="U196" s="10" t="s">
        <v>811</v>
      </c>
      <c r="V196" s="10" t="s">
        <v>811</v>
      </c>
      <c r="W196" s="10" t="s">
        <v>811</v>
      </c>
      <c r="X196" s="10" t="s">
        <v>811</v>
      </c>
      <c r="Y196" s="10" t="s">
        <v>811</v>
      </c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21">
        <v>744900</v>
      </c>
      <c r="AN196" s="12">
        <v>0</v>
      </c>
    </row>
    <row r="197" spans="1:40" s="3" customFormat="1" ht="18" hidden="1" customHeight="1" x14ac:dyDescent="0.25">
      <c r="A197" s="8">
        <f t="shared" si="2"/>
        <v>193</v>
      </c>
      <c r="B197" s="24">
        <v>2303162</v>
      </c>
      <c r="C197" s="9" t="s">
        <v>509</v>
      </c>
      <c r="D197" s="10">
        <v>2001</v>
      </c>
      <c r="E197" s="10" t="s">
        <v>5</v>
      </c>
      <c r="F197" s="10" t="s">
        <v>7</v>
      </c>
      <c r="G197" s="11" t="s">
        <v>876</v>
      </c>
      <c r="H197" s="11" t="s">
        <v>875</v>
      </c>
      <c r="I197" s="10" t="s">
        <v>811</v>
      </c>
      <c r="J197" s="10" t="s">
        <v>811</v>
      </c>
      <c r="K197" s="10" t="s">
        <v>811</v>
      </c>
      <c r="L197" s="10"/>
      <c r="M197" s="10" t="s">
        <v>811</v>
      </c>
      <c r="N197" s="10" t="s">
        <v>811</v>
      </c>
      <c r="O197" s="10" t="s">
        <v>811</v>
      </c>
      <c r="P197" s="10"/>
      <c r="Q197" s="10" t="s">
        <v>811</v>
      </c>
      <c r="R197" s="10"/>
      <c r="S197" s="10" t="s">
        <v>811</v>
      </c>
      <c r="T197" s="10" t="s">
        <v>811</v>
      </c>
      <c r="U197" s="10" t="s">
        <v>811</v>
      </c>
      <c r="V197" s="10" t="s">
        <v>811</v>
      </c>
      <c r="W197" s="10" t="s">
        <v>811</v>
      </c>
      <c r="X197" s="10" t="s">
        <v>811</v>
      </c>
      <c r="Y197" s="10" t="s">
        <v>811</v>
      </c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21">
        <v>639900</v>
      </c>
      <c r="AN197" s="12">
        <v>0</v>
      </c>
    </row>
    <row r="198" spans="1:40" s="3" customFormat="1" ht="18" hidden="1" customHeight="1" x14ac:dyDescent="0.25">
      <c r="A198" s="8">
        <f t="shared" ref="A198:A261" si="3">A197+1</f>
        <v>194</v>
      </c>
      <c r="B198" s="24">
        <v>1503658</v>
      </c>
      <c r="C198" s="9" t="s">
        <v>510</v>
      </c>
      <c r="D198" s="10">
        <v>1992</v>
      </c>
      <c r="E198" s="10" t="s">
        <v>5</v>
      </c>
      <c r="F198" s="10" t="s">
        <v>8</v>
      </c>
      <c r="G198" s="11" t="s">
        <v>876</v>
      </c>
      <c r="H198" s="11" t="s">
        <v>875</v>
      </c>
      <c r="I198" s="10" t="s">
        <v>811</v>
      </c>
      <c r="J198" s="10" t="s">
        <v>811</v>
      </c>
      <c r="K198" s="10" t="s">
        <v>811</v>
      </c>
      <c r="L198" s="10" t="s">
        <v>811</v>
      </c>
      <c r="M198" s="10" t="s">
        <v>811</v>
      </c>
      <c r="N198" s="10" t="s">
        <v>811</v>
      </c>
      <c r="O198" s="10" t="s">
        <v>811</v>
      </c>
      <c r="P198" s="10" t="s">
        <v>811</v>
      </c>
      <c r="Q198" s="10"/>
      <c r="R198" s="10"/>
      <c r="S198" s="10" t="s">
        <v>811</v>
      </c>
      <c r="T198" s="10" t="s">
        <v>811</v>
      </c>
      <c r="U198" s="10" t="s">
        <v>811</v>
      </c>
      <c r="V198" s="10" t="s">
        <v>811</v>
      </c>
      <c r="W198" s="10" t="s">
        <v>811</v>
      </c>
      <c r="X198" s="10" t="s">
        <v>811</v>
      </c>
      <c r="Y198" s="10" t="s">
        <v>811</v>
      </c>
      <c r="Z198" s="10" t="s">
        <v>811</v>
      </c>
      <c r="AA198" s="10" t="s">
        <v>811</v>
      </c>
      <c r="AB198" s="10" t="s">
        <v>811</v>
      </c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21">
        <v>1028800</v>
      </c>
      <c r="AN198" s="12">
        <v>0</v>
      </c>
    </row>
    <row r="199" spans="1:40" s="3" customFormat="1" ht="18" hidden="1" customHeight="1" x14ac:dyDescent="0.25">
      <c r="A199" s="8">
        <f t="shared" si="3"/>
        <v>195</v>
      </c>
      <c r="B199" s="24">
        <v>908132</v>
      </c>
      <c r="C199" s="9" t="s">
        <v>511</v>
      </c>
      <c r="D199" s="10">
        <v>1986</v>
      </c>
      <c r="E199" s="10" t="s">
        <v>5</v>
      </c>
      <c r="F199" s="10" t="s">
        <v>8</v>
      </c>
      <c r="G199" s="11" t="s">
        <v>876</v>
      </c>
      <c r="H199" s="11" t="s">
        <v>875</v>
      </c>
      <c r="I199" s="10" t="s">
        <v>811</v>
      </c>
      <c r="J199" s="10" t="s">
        <v>811</v>
      </c>
      <c r="K199" s="10" t="s">
        <v>811</v>
      </c>
      <c r="L199" s="10" t="s">
        <v>811</v>
      </c>
      <c r="M199" s="10" t="s">
        <v>811</v>
      </c>
      <c r="N199" s="10" t="s">
        <v>811</v>
      </c>
      <c r="O199" s="10" t="s">
        <v>811</v>
      </c>
      <c r="P199" s="10" t="s">
        <v>811</v>
      </c>
      <c r="Q199" s="10"/>
      <c r="R199" s="10"/>
      <c r="S199" s="10" t="s">
        <v>811</v>
      </c>
      <c r="T199" s="10" t="s">
        <v>811</v>
      </c>
      <c r="U199" s="10" t="s">
        <v>811</v>
      </c>
      <c r="V199" s="10" t="s">
        <v>811</v>
      </c>
      <c r="W199" s="10" t="s">
        <v>811</v>
      </c>
      <c r="X199" s="10" t="s">
        <v>811</v>
      </c>
      <c r="Y199" s="10" t="s">
        <v>811</v>
      </c>
      <c r="Z199" s="10" t="s">
        <v>811</v>
      </c>
      <c r="AA199" s="10" t="s">
        <v>811</v>
      </c>
      <c r="AB199" s="10" t="s">
        <v>811</v>
      </c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21">
        <v>1028800</v>
      </c>
      <c r="AN199" s="12">
        <v>0</v>
      </c>
    </row>
    <row r="200" spans="1:40" s="3" customFormat="1" ht="18" hidden="1" customHeight="1" x14ac:dyDescent="0.25">
      <c r="A200" s="8">
        <f t="shared" si="3"/>
        <v>196</v>
      </c>
      <c r="B200" s="24">
        <v>2404607</v>
      </c>
      <c r="C200" s="9" t="s">
        <v>37</v>
      </c>
      <c r="D200" s="10">
        <v>1999</v>
      </c>
      <c r="E200" s="10" t="s">
        <v>3</v>
      </c>
      <c r="F200" s="10" t="s">
        <v>7</v>
      </c>
      <c r="G200" s="11" t="s">
        <v>876</v>
      </c>
      <c r="H200" s="11" t="s">
        <v>875</v>
      </c>
      <c r="I200" s="10" t="s">
        <v>811</v>
      </c>
      <c r="J200" s="10"/>
      <c r="K200" s="10"/>
      <c r="L200" s="10"/>
      <c r="M200" s="10"/>
      <c r="N200" s="10" t="s">
        <v>811</v>
      </c>
      <c r="O200" s="10" t="s">
        <v>811</v>
      </c>
      <c r="P200" s="10"/>
      <c r="Q200" s="10" t="s">
        <v>811</v>
      </c>
      <c r="R200" s="10"/>
      <c r="S200" s="10" t="s">
        <v>811</v>
      </c>
      <c r="T200" s="10" t="s">
        <v>811</v>
      </c>
      <c r="U200" s="10" t="s">
        <v>811</v>
      </c>
      <c r="V200" s="10" t="s">
        <v>811</v>
      </c>
      <c r="W200" s="10" t="s">
        <v>811</v>
      </c>
      <c r="X200" s="10" t="s">
        <v>811</v>
      </c>
      <c r="Y200" s="10" t="s">
        <v>811</v>
      </c>
      <c r="Z200" s="10"/>
      <c r="AA200" s="10"/>
      <c r="AB200" s="10" t="s">
        <v>811</v>
      </c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21">
        <v>585400</v>
      </c>
      <c r="AN200" s="12">
        <v>0</v>
      </c>
    </row>
    <row r="201" spans="1:40" s="3" customFormat="1" ht="18" hidden="1" customHeight="1" x14ac:dyDescent="0.25">
      <c r="A201" s="8">
        <f t="shared" si="3"/>
        <v>197</v>
      </c>
      <c r="B201" s="24">
        <v>1205002</v>
      </c>
      <c r="C201" s="9" t="s">
        <v>512</v>
      </c>
      <c r="D201" s="10">
        <v>1985</v>
      </c>
      <c r="E201" s="10" t="s">
        <v>3</v>
      </c>
      <c r="F201" s="10" t="s">
        <v>7</v>
      </c>
      <c r="G201" s="11" t="s">
        <v>876</v>
      </c>
      <c r="H201" s="11" t="s">
        <v>875</v>
      </c>
      <c r="I201" s="10" t="s">
        <v>811</v>
      </c>
      <c r="J201" s="10"/>
      <c r="K201" s="10"/>
      <c r="L201" s="10"/>
      <c r="M201" s="10"/>
      <c r="N201" s="10" t="s">
        <v>811</v>
      </c>
      <c r="O201" s="10" t="s">
        <v>811</v>
      </c>
      <c r="P201" s="10"/>
      <c r="Q201" s="10" t="s">
        <v>811</v>
      </c>
      <c r="R201" s="10"/>
      <c r="S201" s="10" t="s">
        <v>811</v>
      </c>
      <c r="T201" s="10" t="s">
        <v>811</v>
      </c>
      <c r="U201" s="10" t="s">
        <v>811</v>
      </c>
      <c r="V201" s="10" t="s">
        <v>811</v>
      </c>
      <c r="W201" s="10" t="s">
        <v>811</v>
      </c>
      <c r="X201" s="10" t="s">
        <v>811</v>
      </c>
      <c r="Y201" s="10" t="s">
        <v>811</v>
      </c>
      <c r="Z201" s="10"/>
      <c r="AA201" s="10"/>
      <c r="AB201" s="10" t="s">
        <v>811</v>
      </c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21">
        <v>585400</v>
      </c>
      <c r="AN201" s="12">
        <v>0</v>
      </c>
    </row>
    <row r="202" spans="1:40" s="3" customFormat="1" ht="18" hidden="1" customHeight="1" x14ac:dyDescent="0.25">
      <c r="A202" s="8">
        <f t="shared" si="3"/>
        <v>198</v>
      </c>
      <c r="B202" s="24">
        <v>1808257</v>
      </c>
      <c r="C202" s="9" t="s">
        <v>513</v>
      </c>
      <c r="D202" s="10">
        <v>1996</v>
      </c>
      <c r="E202" s="10" t="s">
        <v>5</v>
      </c>
      <c r="F202" s="10" t="s">
        <v>7</v>
      </c>
      <c r="G202" s="11" t="s">
        <v>876</v>
      </c>
      <c r="H202" s="11" t="s">
        <v>875</v>
      </c>
      <c r="I202" s="10" t="s">
        <v>811</v>
      </c>
      <c r="J202" s="10" t="s">
        <v>811</v>
      </c>
      <c r="K202" s="10" t="s">
        <v>811</v>
      </c>
      <c r="L202" s="10" t="s">
        <v>811</v>
      </c>
      <c r="M202" s="10" t="s">
        <v>811</v>
      </c>
      <c r="N202" s="10" t="s">
        <v>811</v>
      </c>
      <c r="O202" s="10" t="s">
        <v>811</v>
      </c>
      <c r="P202" s="10"/>
      <c r="Q202" s="10" t="s">
        <v>811</v>
      </c>
      <c r="R202" s="10"/>
      <c r="S202" s="10" t="s">
        <v>811</v>
      </c>
      <c r="T202" s="10" t="s">
        <v>811</v>
      </c>
      <c r="U202" s="10" t="s">
        <v>811</v>
      </c>
      <c r="V202" s="10" t="s">
        <v>811</v>
      </c>
      <c r="W202" s="10" t="s">
        <v>811</v>
      </c>
      <c r="X202" s="10" t="s">
        <v>811</v>
      </c>
      <c r="Y202" s="10" t="s">
        <v>811</v>
      </c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21">
        <v>744900</v>
      </c>
      <c r="AN202" s="12">
        <v>0</v>
      </c>
    </row>
    <row r="203" spans="1:40" s="3" customFormat="1" ht="18" hidden="1" customHeight="1" x14ac:dyDescent="0.25">
      <c r="A203" s="8">
        <f t="shared" si="3"/>
        <v>199</v>
      </c>
      <c r="B203" s="24">
        <v>2308744</v>
      </c>
      <c r="C203" s="9" t="s">
        <v>514</v>
      </c>
      <c r="D203" s="10">
        <v>2001</v>
      </c>
      <c r="E203" s="10" t="s">
        <v>3</v>
      </c>
      <c r="F203" s="10" t="s">
        <v>7</v>
      </c>
      <c r="G203" s="11" t="s">
        <v>876</v>
      </c>
      <c r="H203" s="11" t="s">
        <v>875</v>
      </c>
      <c r="I203" s="10" t="s">
        <v>811</v>
      </c>
      <c r="J203" s="10"/>
      <c r="K203" s="10"/>
      <c r="L203" s="10"/>
      <c r="M203" s="10"/>
      <c r="N203" s="10" t="s">
        <v>811</v>
      </c>
      <c r="O203" s="10" t="s">
        <v>811</v>
      </c>
      <c r="P203" s="10"/>
      <c r="Q203" s="10" t="s">
        <v>811</v>
      </c>
      <c r="R203" s="10"/>
      <c r="S203" s="10" t="s">
        <v>811</v>
      </c>
      <c r="T203" s="10" t="s">
        <v>811</v>
      </c>
      <c r="U203" s="10" t="s">
        <v>811</v>
      </c>
      <c r="V203" s="10" t="s">
        <v>811</v>
      </c>
      <c r="W203" s="10" t="s">
        <v>811</v>
      </c>
      <c r="X203" s="10" t="s">
        <v>811</v>
      </c>
      <c r="Y203" s="10" t="s">
        <v>811</v>
      </c>
      <c r="Z203" s="10"/>
      <c r="AA203" s="10"/>
      <c r="AB203" s="10" t="s">
        <v>811</v>
      </c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21">
        <v>585400</v>
      </c>
      <c r="AN203" s="12">
        <v>0</v>
      </c>
    </row>
    <row r="204" spans="1:40" s="3" customFormat="1" ht="18" hidden="1" customHeight="1" x14ac:dyDescent="0.25">
      <c r="A204" s="8">
        <f t="shared" si="3"/>
        <v>200</v>
      </c>
      <c r="B204" s="24">
        <v>22091133</v>
      </c>
      <c r="C204" s="9" t="s">
        <v>515</v>
      </c>
      <c r="D204" s="10">
        <v>2000</v>
      </c>
      <c r="E204" s="10" t="s">
        <v>3</v>
      </c>
      <c r="F204" s="10" t="s">
        <v>7</v>
      </c>
      <c r="G204" s="11" t="s">
        <v>876</v>
      </c>
      <c r="H204" s="11" t="s">
        <v>875</v>
      </c>
      <c r="I204" s="10" t="s">
        <v>811</v>
      </c>
      <c r="J204" s="10"/>
      <c r="K204" s="10"/>
      <c r="L204" s="10"/>
      <c r="M204" s="10"/>
      <c r="N204" s="10" t="s">
        <v>811</v>
      </c>
      <c r="O204" s="10" t="s">
        <v>811</v>
      </c>
      <c r="P204" s="10"/>
      <c r="Q204" s="10" t="s">
        <v>811</v>
      </c>
      <c r="R204" s="10"/>
      <c r="S204" s="10" t="s">
        <v>811</v>
      </c>
      <c r="T204" s="10" t="s">
        <v>811</v>
      </c>
      <c r="U204" s="10" t="s">
        <v>811</v>
      </c>
      <c r="V204" s="10" t="s">
        <v>811</v>
      </c>
      <c r="W204" s="10" t="s">
        <v>811</v>
      </c>
      <c r="X204" s="10" t="s">
        <v>811</v>
      </c>
      <c r="Y204" s="10" t="s">
        <v>811</v>
      </c>
      <c r="Z204" s="10"/>
      <c r="AA204" s="10"/>
      <c r="AB204" s="10" t="s">
        <v>811</v>
      </c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21">
        <v>585400</v>
      </c>
      <c r="AN204" s="12">
        <v>0</v>
      </c>
    </row>
    <row r="205" spans="1:40" s="3" customFormat="1" ht="18" customHeight="1" x14ac:dyDescent="0.25">
      <c r="A205" s="8">
        <f t="shared" si="3"/>
        <v>201</v>
      </c>
      <c r="B205" s="24">
        <v>702007</v>
      </c>
      <c r="C205" s="9" t="s">
        <v>516</v>
      </c>
      <c r="D205" s="10">
        <v>1984</v>
      </c>
      <c r="E205" s="10" t="s">
        <v>3</v>
      </c>
      <c r="F205" s="10" t="s">
        <v>343</v>
      </c>
      <c r="G205" s="11" t="s">
        <v>876</v>
      </c>
      <c r="H205" s="11" t="s">
        <v>875</v>
      </c>
      <c r="I205" s="10" t="s">
        <v>811</v>
      </c>
      <c r="J205" s="10"/>
      <c r="K205" s="10"/>
      <c r="L205" s="10"/>
      <c r="M205" s="10"/>
      <c r="N205" s="10" t="s">
        <v>811</v>
      </c>
      <c r="O205" s="10" t="s">
        <v>811</v>
      </c>
      <c r="P205" s="10" t="s">
        <v>811</v>
      </c>
      <c r="Q205" s="10"/>
      <c r="R205" s="10"/>
      <c r="S205" s="10" t="s">
        <v>811</v>
      </c>
      <c r="T205" s="10" t="s">
        <v>811</v>
      </c>
      <c r="U205" s="10" t="s">
        <v>811</v>
      </c>
      <c r="V205" s="10" t="s">
        <v>811</v>
      </c>
      <c r="W205" s="10" t="s">
        <v>811</v>
      </c>
      <c r="X205" s="10" t="s">
        <v>811</v>
      </c>
      <c r="Y205" s="10" t="s">
        <v>811</v>
      </c>
      <c r="Z205" s="10" t="s">
        <v>811</v>
      </c>
      <c r="AA205" s="10" t="s">
        <v>811</v>
      </c>
      <c r="AB205" s="10"/>
      <c r="AC205" s="10" t="s">
        <v>811</v>
      </c>
      <c r="AD205" s="10" t="s">
        <v>811</v>
      </c>
      <c r="AE205" s="10" t="s">
        <v>811</v>
      </c>
      <c r="AF205" s="10" t="s">
        <v>811</v>
      </c>
      <c r="AG205" s="10" t="s">
        <v>811</v>
      </c>
      <c r="AH205" s="10" t="s">
        <v>811</v>
      </c>
      <c r="AI205" s="10" t="s">
        <v>811</v>
      </c>
      <c r="AJ205" s="10" t="s">
        <v>811</v>
      </c>
      <c r="AK205" s="10" t="s">
        <v>811</v>
      </c>
      <c r="AL205" s="10" t="s">
        <v>811</v>
      </c>
      <c r="AM205" s="21">
        <v>2512300</v>
      </c>
      <c r="AN205" s="12">
        <v>0</v>
      </c>
    </row>
    <row r="206" spans="1:40" s="3" customFormat="1" ht="18" hidden="1" customHeight="1" x14ac:dyDescent="0.25">
      <c r="A206" s="8">
        <f t="shared" si="3"/>
        <v>202</v>
      </c>
      <c r="B206" s="24">
        <v>1502011</v>
      </c>
      <c r="C206" s="9" t="s">
        <v>517</v>
      </c>
      <c r="D206" s="10">
        <v>1992</v>
      </c>
      <c r="E206" s="10" t="s">
        <v>5</v>
      </c>
      <c r="F206" s="10" t="s">
        <v>8</v>
      </c>
      <c r="G206" s="11" t="s">
        <v>876</v>
      </c>
      <c r="H206" s="11" t="s">
        <v>875</v>
      </c>
      <c r="I206" s="10" t="s">
        <v>811</v>
      </c>
      <c r="J206" s="10" t="s">
        <v>811</v>
      </c>
      <c r="K206" s="10" t="s">
        <v>811</v>
      </c>
      <c r="L206" s="10"/>
      <c r="M206" s="10" t="s">
        <v>811</v>
      </c>
      <c r="N206" s="10" t="s">
        <v>811</v>
      </c>
      <c r="O206" s="10" t="s">
        <v>811</v>
      </c>
      <c r="P206" s="10" t="s">
        <v>811</v>
      </c>
      <c r="Q206" s="10"/>
      <c r="R206" s="10"/>
      <c r="S206" s="10" t="s">
        <v>811</v>
      </c>
      <c r="T206" s="10" t="s">
        <v>811</v>
      </c>
      <c r="U206" s="10" t="s">
        <v>811</v>
      </c>
      <c r="V206" s="10"/>
      <c r="W206" s="10" t="s">
        <v>811</v>
      </c>
      <c r="X206" s="10" t="s">
        <v>811</v>
      </c>
      <c r="Y206" s="10" t="s">
        <v>811</v>
      </c>
      <c r="Z206" s="10" t="s">
        <v>811</v>
      </c>
      <c r="AA206" s="10" t="s">
        <v>811</v>
      </c>
      <c r="AB206" s="10" t="s">
        <v>811</v>
      </c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21">
        <v>857300</v>
      </c>
      <c r="AN206" s="15" t="s">
        <v>776</v>
      </c>
    </row>
    <row r="207" spans="1:40" s="3" customFormat="1" ht="18" hidden="1" customHeight="1" x14ac:dyDescent="0.25">
      <c r="A207" s="8">
        <f t="shared" si="3"/>
        <v>203</v>
      </c>
      <c r="B207" s="24">
        <v>1910481</v>
      </c>
      <c r="C207" s="9" t="s">
        <v>518</v>
      </c>
      <c r="D207" s="10">
        <v>1989</v>
      </c>
      <c r="E207" s="10" t="s">
        <v>5</v>
      </c>
      <c r="F207" s="14" t="s">
        <v>7</v>
      </c>
      <c r="G207" s="11" t="s">
        <v>876</v>
      </c>
      <c r="H207" s="11" t="s">
        <v>875</v>
      </c>
      <c r="I207" s="10" t="s">
        <v>811</v>
      </c>
      <c r="J207" s="10" t="s">
        <v>811</v>
      </c>
      <c r="K207" s="10" t="s">
        <v>811</v>
      </c>
      <c r="L207" s="10"/>
      <c r="M207" s="10" t="s">
        <v>811</v>
      </c>
      <c r="N207" s="10" t="s">
        <v>811</v>
      </c>
      <c r="O207" s="10" t="s">
        <v>811</v>
      </c>
      <c r="P207" s="10"/>
      <c r="Q207" s="10" t="s">
        <v>811</v>
      </c>
      <c r="R207" s="10"/>
      <c r="S207" s="10" t="s">
        <v>811</v>
      </c>
      <c r="T207" s="10" t="s">
        <v>811</v>
      </c>
      <c r="U207" s="10" t="s">
        <v>811</v>
      </c>
      <c r="V207" s="10" t="s">
        <v>811</v>
      </c>
      <c r="W207" s="10" t="s">
        <v>811</v>
      </c>
      <c r="X207" s="10" t="s">
        <v>811</v>
      </c>
      <c r="Y207" s="10" t="s">
        <v>811</v>
      </c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21">
        <v>639900</v>
      </c>
      <c r="AN207" s="15" t="s">
        <v>771</v>
      </c>
    </row>
    <row r="208" spans="1:40" s="3" customFormat="1" ht="18" hidden="1" customHeight="1" x14ac:dyDescent="0.25">
      <c r="A208" s="8">
        <f t="shared" si="3"/>
        <v>204</v>
      </c>
      <c r="B208" s="24">
        <v>1907244</v>
      </c>
      <c r="C208" s="9" t="s">
        <v>519</v>
      </c>
      <c r="D208" s="10">
        <v>1997</v>
      </c>
      <c r="E208" s="10" t="s">
        <v>5</v>
      </c>
      <c r="F208" s="10" t="s">
        <v>7</v>
      </c>
      <c r="G208" s="11" t="s">
        <v>876</v>
      </c>
      <c r="H208" s="11" t="s">
        <v>875</v>
      </c>
      <c r="I208" s="10" t="s">
        <v>811</v>
      </c>
      <c r="J208" s="10" t="s">
        <v>811</v>
      </c>
      <c r="K208" s="10" t="s">
        <v>811</v>
      </c>
      <c r="L208" s="10" t="s">
        <v>811</v>
      </c>
      <c r="M208" s="10" t="s">
        <v>811</v>
      </c>
      <c r="N208" s="10" t="s">
        <v>811</v>
      </c>
      <c r="O208" s="10" t="s">
        <v>811</v>
      </c>
      <c r="P208" s="10"/>
      <c r="Q208" s="10" t="s">
        <v>811</v>
      </c>
      <c r="R208" s="10"/>
      <c r="S208" s="10" t="s">
        <v>811</v>
      </c>
      <c r="T208" s="10" t="s">
        <v>811</v>
      </c>
      <c r="U208" s="10" t="s">
        <v>811</v>
      </c>
      <c r="V208" s="10" t="s">
        <v>811</v>
      </c>
      <c r="W208" s="10" t="s">
        <v>811</v>
      </c>
      <c r="X208" s="10" t="s">
        <v>811</v>
      </c>
      <c r="Y208" s="10" t="s">
        <v>811</v>
      </c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21">
        <v>744900</v>
      </c>
      <c r="AN208" s="12">
        <v>0</v>
      </c>
    </row>
    <row r="209" spans="1:41" s="3" customFormat="1" ht="18" hidden="1" customHeight="1" x14ac:dyDescent="0.25">
      <c r="A209" s="8">
        <f t="shared" si="3"/>
        <v>205</v>
      </c>
      <c r="B209" s="24">
        <v>1910148</v>
      </c>
      <c r="C209" s="9" t="s">
        <v>520</v>
      </c>
      <c r="D209" s="10">
        <v>1995</v>
      </c>
      <c r="E209" s="10" t="s">
        <v>5</v>
      </c>
      <c r="F209" s="10" t="s">
        <v>7</v>
      </c>
      <c r="G209" s="11" t="s">
        <v>876</v>
      </c>
      <c r="H209" s="11" t="s">
        <v>875</v>
      </c>
      <c r="I209" s="10" t="s">
        <v>811</v>
      </c>
      <c r="J209" s="10" t="s">
        <v>811</v>
      </c>
      <c r="K209" s="10" t="s">
        <v>811</v>
      </c>
      <c r="L209" s="10"/>
      <c r="M209" s="10" t="s">
        <v>811</v>
      </c>
      <c r="N209" s="10" t="s">
        <v>811</v>
      </c>
      <c r="O209" s="10" t="s">
        <v>811</v>
      </c>
      <c r="P209" s="10"/>
      <c r="Q209" s="10" t="s">
        <v>811</v>
      </c>
      <c r="R209" s="10"/>
      <c r="S209" s="10" t="s">
        <v>811</v>
      </c>
      <c r="T209" s="10" t="s">
        <v>811</v>
      </c>
      <c r="U209" s="10" t="s">
        <v>811</v>
      </c>
      <c r="V209" s="10" t="s">
        <v>811</v>
      </c>
      <c r="W209" s="10" t="s">
        <v>811</v>
      </c>
      <c r="X209" s="10" t="s">
        <v>811</v>
      </c>
      <c r="Y209" s="10" t="s">
        <v>811</v>
      </c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21">
        <v>639900</v>
      </c>
      <c r="AN209" s="12">
        <v>0</v>
      </c>
    </row>
    <row r="210" spans="1:41" s="3" customFormat="1" ht="18" hidden="1" customHeight="1" x14ac:dyDescent="0.25">
      <c r="A210" s="8">
        <f t="shared" si="3"/>
        <v>206</v>
      </c>
      <c r="B210" s="24">
        <v>24081008</v>
      </c>
      <c r="C210" s="9" t="s">
        <v>521</v>
      </c>
      <c r="D210" s="10">
        <v>1990</v>
      </c>
      <c r="E210" s="10" t="s">
        <v>3</v>
      </c>
      <c r="F210" s="10" t="s">
        <v>7</v>
      </c>
      <c r="G210" s="11" t="s">
        <v>876</v>
      </c>
      <c r="H210" s="11" t="s">
        <v>875</v>
      </c>
      <c r="I210" s="10" t="s">
        <v>811</v>
      </c>
      <c r="J210" s="10"/>
      <c r="K210" s="10"/>
      <c r="L210" s="10"/>
      <c r="M210" s="10"/>
      <c r="N210" s="10" t="s">
        <v>811</v>
      </c>
      <c r="O210" s="10" t="s">
        <v>811</v>
      </c>
      <c r="P210" s="10"/>
      <c r="Q210" s="10" t="s">
        <v>811</v>
      </c>
      <c r="R210" s="10"/>
      <c r="S210" s="10" t="s">
        <v>811</v>
      </c>
      <c r="T210" s="10" t="s">
        <v>811</v>
      </c>
      <c r="U210" s="10" t="s">
        <v>811</v>
      </c>
      <c r="V210" s="10" t="s">
        <v>811</v>
      </c>
      <c r="W210" s="10" t="s">
        <v>811</v>
      </c>
      <c r="X210" s="10" t="s">
        <v>811</v>
      </c>
      <c r="Y210" s="10" t="s">
        <v>811</v>
      </c>
      <c r="Z210" s="10"/>
      <c r="AA210" s="10"/>
      <c r="AB210" s="10" t="s">
        <v>811</v>
      </c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21">
        <v>585400</v>
      </c>
      <c r="AN210" s="12">
        <v>0</v>
      </c>
    </row>
    <row r="211" spans="1:41" s="3" customFormat="1" ht="18" hidden="1" customHeight="1" x14ac:dyDescent="0.25">
      <c r="A211" s="8">
        <f t="shared" si="3"/>
        <v>207</v>
      </c>
      <c r="B211" s="24">
        <v>22051479</v>
      </c>
      <c r="C211" s="9" t="s">
        <v>522</v>
      </c>
      <c r="D211" s="10">
        <v>1997</v>
      </c>
      <c r="E211" s="10" t="s">
        <v>3</v>
      </c>
      <c r="F211" s="10" t="s">
        <v>7</v>
      </c>
      <c r="G211" s="11" t="s">
        <v>876</v>
      </c>
      <c r="H211" s="11" t="s">
        <v>875</v>
      </c>
      <c r="I211" s="10" t="s">
        <v>811</v>
      </c>
      <c r="J211" s="10"/>
      <c r="K211" s="10"/>
      <c r="L211" s="10"/>
      <c r="M211" s="10"/>
      <c r="N211" s="10" t="s">
        <v>811</v>
      </c>
      <c r="O211" s="10" t="s">
        <v>811</v>
      </c>
      <c r="P211" s="10"/>
      <c r="Q211" s="10" t="s">
        <v>811</v>
      </c>
      <c r="R211" s="10"/>
      <c r="S211" s="10" t="s">
        <v>811</v>
      </c>
      <c r="T211" s="10" t="s">
        <v>811</v>
      </c>
      <c r="U211" s="10" t="s">
        <v>811</v>
      </c>
      <c r="V211" s="10" t="s">
        <v>811</v>
      </c>
      <c r="W211" s="10" t="s">
        <v>811</v>
      </c>
      <c r="X211" s="10" t="s">
        <v>811</v>
      </c>
      <c r="Y211" s="10" t="s">
        <v>811</v>
      </c>
      <c r="Z211" s="10"/>
      <c r="AA211" s="10"/>
      <c r="AB211" s="10" t="s">
        <v>811</v>
      </c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21">
        <v>585400</v>
      </c>
      <c r="AN211" s="12">
        <v>0</v>
      </c>
    </row>
    <row r="212" spans="1:41" s="3" customFormat="1" ht="18" hidden="1" customHeight="1" x14ac:dyDescent="0.25">
      <c r="A212" s="8">
        <f t="shared" si="3"/>
        <v>208</v>
      </c>
      <c r="B212" s="24">
        <v>23031154</v>
      </c>
      <c r="C212" s="9" t="s">
        <v>523</v>
      </c>
      <c r="D212" s="10">
        <v>1988</v>
      </c>
      <c r="E212" s="10" t="s">
        <v>5</v>
      </c>
      <c r="F212" s="14" t="s">
        <v>7</v>
      </c>
      <c r="G212" s="11" t="s">
        <v>876</v>
      </c>
      <c r="H212" s="11" t="s">
        <v>875</v>
      </c>
      <c r="I212" s="10" t="s">
        <v>811</v>
      </c>
      <c r="J212" s="10" t="s">
        <v>811</v>
      </c>
      <c r="K212" s="10" t="s">
        <v>811</v>
      </c>
      <c r="L212" s="10" t="s">
        <v>811</v>
      </c>
      <c r="M212" s="10" t="s">
        <v>811</v>
      </c>
      <c r="N212" s="10" t="s">
        <v>811</v>
      </c>
      <c r="O212" s="10" t="s">
        <v>811</v>
      </c>
      <c r="P212" s="10"/>
      <c r="Q212" s="10" t="s">
        <v>811</v>
      </c>
      <c r="R212" s="10"/>
      <c r="S212" s="10" t="s">
        <v>811</v>
      </c>
      <c r="T212" s="10" t="s">
        <v>811</v>
      </c>
      <c r="U212" s="10" t="s">
        <v>811</v>
      </c>
      <c r="V212" s="10" t="s">
        <v>811</v>
      </c>
      <c r="W212" s="10" t="s">
        <v>811</v>
      </c>
      <c r="X212" s="10" t="s">
        <v>811</v>
      </c>
      <c r="Y212" s="10" t="s">
        <v>811</v>
      </c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21">
        <v>744900</v>
      </c>
      <c r="AN212" s="12">
        <v>0</v>
      </c>
    </row>
    <row r="213" spans="1:41" s="3" customFormat="1" ht="18" hidden="1" customHeight="1" x14ac:dyDescent="0.25">
      <c r="A213" s="8">
        <f t="shared" si="3"/>
        <v>209</v>
      </c>
      <c r="B213" s="24">
        <v>1003296</v>
      </c>
      <c r="C213" s="9" t="s">
        <v>752</v>
      </c>
      <c r="D213" s="10">
        <v>1985</v>
      </c>
      <c r="E213" s="10" t="s">
        <v>3</v>
      </c>
      <c r="F213" s="10" t="s">
        <v>8</v>
      </c>
      <c r="G213" s="11" t="s">
        <v>876</v>
      </c>
      <c r="H213" s="11" t="s">
        <v>875</v>
      </c>
      <c r="I213" s="10" t="s">
        <v>811</v>
      </c>
      <c r="J213" s="10"/>
      <c r="K213" s="10"/>
      <c r="L213" s="10"/>
      <c r="M213" s="10"/>
      <c r="N213" s="10" t="s">
        <v>811</v>
      </c>
      <c r="O213" s="10" t="s">
        <v>811</v>
      </c>
      <c r="P213" s="10" t="s">
        <v>811</v>
      </c>
      <c r="Q213" s="10"/>
      <c r="R213" s="10"/>
      <c r="S213" s="10" t="s">
        <v>811</v>
      </c>
      <c r="T213" s="10" t="s">
        <v>811</v>
      </c>
      <c r="U213" s="10" t="s">
        <v>811</v>
      </c>
      <c r="V213" s="10" t="s">
        <v>811</v>
      </c>
      <c r="W213" s="10" t="s">
        <v>811</v>
      </c>
      <c r="X213" s="10" t="s">
        <v>811</v>
      </c>
      <c r="Y213" s="10" t="s">
        <v>811</v>
      </c>
      <c r="Z213" s="10" t="s">
        <v>811</v>
      </c>
      <c r="AA213" s="10" t="s">
        <v>811</v>
      </c>
      <c r="AB213" s="10" t="s">
        <v>811</v>
      </c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21">
        <v>869300</v>
      </c>
      <c r="AN213" s="12">
        <v>0</v>
      </c>
    </row>
    <row r="214" spans="1:41" s="3" customFormat="1" ht="18" hidden="1" customHeight="1" x14ac:dyDescent="0.25">
      <c r="A214" s="8">
        <f t="shared" si="3"/>
        <v>210</v>
      </c>
      <c r="B214" s="24">
        <v>1811104</v>
      </c>
      <c r="C214" s="9" t="s">
        <v>524</v>
      </c>
      <c r="D214" s="10">
        <v>1996</v>
      </c>
      <c r="E214" s="10" t="s">
        <v>5</v>
      </c>
      <c r="F214" s="10" t="s">
        <v>7</v>
      </c>
      <c r="G214" s="11" t="s">
        <v>876</v>
      </c>
      <c r="H214" s="11" t="s">
        <v>875</v>
      </c>
      <c r="I214" s="10" t="s">
        <v>811</v>
      </c>
      <c r="J214" s="10" t="s">
        <v>811</v>
      </c>
      <c r="K214" s="10" t="s">
        <v>811</v>
      </c>
      <c r="L214" s="10"/>
      <c r="M214" s="10" t="s">
        <v>811</v>
      </c>
      <c r="N214" s="10" t="s">
        <v>811</v>
      </c>
      <c r="O214" s="10" t="s">
        <v>811</v>
      </c>
      <c r="P214" s="10"/>
      <c r="Q214" s="10" t="s">
        <v>811</v>
      </c>
      <c r="R214" s="10"/>
      <c r="S214" s="10" t="s">
        <v>811</v>
      </c>
      <c r="T214" s="10" t="s">
        <v>811</v>
      </c>
      <c r="U214" s="10" t="s">
        <v>811</v>
      </c>
      <c r="V214" s="10" t="s">
        <v>811</v>
      </c>
      <c r="W214" s="10" t="s">
        <v>811</v>
      </c>
      <c r="X214" s="10" t="s">
        <v>811</v>
      </c>
      <c r="Y214" s="10" t="s">
        <v>811</v>
      </c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21">
        <v>639900</v>
      </c>
      <c r="AN214" s="15" t="s">
        <v>771</v>
      </c>
    </row>
    <row r="215" spans="1:41" s="3" customFormat="1" ht="18" hidden="1" customHeight="1" x14ac:dyDescent="0.25">
      <c r="A215" s="8">
        <f t="shared" si="3"/>
        <v>211</v>
      </c>
      <c r="B215" s="24">
        <v>2308029</v>
      </c>
      <c r="C215" s="9" t="s">
        <v>525</v>
      </c>
      <c r="D215" s="10">
        <v>1992</v>
      </c>
      <c r="E215" s="10" t="s">
        <v>5</v>
      </c>
      <c r="F215" s="14" t="s">
        <v>7</v>
      </c>
      <c r="G215" s="11" t="s">
        <v>883</v>
      </c>
      <c r="H215" s="11" t="s">
        <v>875</v>
      </c>
      <c r="I215" s="10" t="s">
        <v>811</v>
      </c>
      <c r="J215" s="10" t="s">
        <v>811</v>
      </c>
      <c r="K215" s="10" t="s">
        <v>811</v>
      </c>
      <c r="L215" s="10" t="s">
        <v>811</v>
      </c>
      <c r="M215" s="10" t="s">
        <v>811</v>
      </c>
      <c r="N215" s="10" t="s">
        <v>811</v>
      </c>
      <c r="O215" s="10" t="s">
        <v>811</v>
      </c>
      <c r="P215" s="10"/>
      <c r="Q215" s="10" t="s">
        <v>811</v>
      </c>
      <c r="R215" s="10"/>
      <c r="S215" s="10" t="s">
        <v>811</v>
      </c>
      <c r="T215" s="10" t="s">
        <v>811</v>
      </c>
      <c r="U215" s="10" t="s">
        <v>811</v>
      </c>
      <c r="V215" s="10" t="s">
        <v>811</v>
      </c>
      <c r="W215" s="10" t="s">
        <v>811</v>
      </c>
      <c r="X215" s="10" t="s">
        <v>811</v>
      </c>
      <c r="Y215" s="10" t="s">
        <v>811</v>
      </c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21">
        <v>744900</v>
      </c>
      <c r="AN215" s="12">
        <v>0</v>
      </c>
    </row>
    <row r="216" spans="1:41" s="3" customFormat="1" ht="18" hidden="1" customHeight="1" x14ac:dyDescent="0.25">
      <c r="A216" s="8">
        <f t="shared" si="3"/>
        <v>212</v>
      </c>
      <c r="B216" s="24">
        <v>24071508</v>
      </c>
      <c r="C216" s="9" t="s">
        <v>526</v>
      </c>
      <c r="D216" s="10">
        <v>2000</v>
      </c>
      <c r="E216" s="10" t="s">
        <v>5</v>
      </c>
      <c r="F216" s="14" t="s">
        <v>7</v>
      </c>
      <c r="G216" s="11" t="s">
        <v>883</v>
      </c>
      <c r="H216" s="11" t="s">
        <v>875</v>
      </c>
      <c r="I216" s="10" t="s">
        <v>811</v>
      </c>
      <c r="J216" s="10" t="s">
        <v>811</v>
      </c>
      <c r="K216" s="10" t="s">
        <v>811</v>
      </c>
      <c r="L216" s="10"/>
      <c r="M216" s="10" t="s">
        <v>811</v>
      </c>
      <c r="N216" s="10" t="s">
        <v>811</v>
      </c>
      <c r="O216" s="10" t="s">
        <v>811</v>
      </c>
      <c r="P216" s="10"/>
      <c r="Q216" s="10" t="s">
        <v>811</v>
      </c>
      <c r="R216" s="10"/>
      <c r="S216" s="10" t="s">
        <v>811</v>
      </c>
      <c r="T216" s="10" t="s">
        <v>811</v>
      </c>
      <c r="U216" s="10" t="s">
        <v>811</v>
      </c>
      <c r="V216" s="10" t="s">
        <v>811</v>
      </c>
      <c r="W216" s="10" t="s">
        <v>811</v>
      </c>
      <c r="X216" s="10" t="s">
        <v>811</v>
      </c>
      <c r="Y216" s="10" t="s">
        <v>811</v>
      </c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21">
        <v>639900</v>
      </c>
      <c r="AN216" s="12">
        <v>0</v>
      </c>
    </row>
    <row r="217" spans="1:41" s="3" customFormat="1" ht="18" hidden="1" customHeight="1" x14ac:dyDescent="0.25">
      <c r="A217" s="8">
        <f t="shared" si="3"/>
        <v>213</v>
      </c>
      <c r="B217" s="24">
        <v>2308024</v>
      </c>
      <c r="C217" s="9" t="s">
        <v>527</v>
      </c>
      <c r="D217" s="10">
        <v>2001</v>
      </c>
      <c r="E217" s="10" t="s">
        <v>5</v>
      </c>
      <c r="F217" s="10" t="s">
        <v>7</v>
      </c>
      <c r="G217" s="11" t="s">
        <v>883</v>
      </c>
      <c r="H217" s="11" t="s">
        <v>875</v>
      </c>
      <c r="I217" s="10" t="s">
        <v>811</v>
      </c>
      <c r="J217" s="10" t="s">
        <v>811</v>
      </c>
      <c r="K217" s="10" t="s">
        <v>811</v>
      </c>
      <c r="L217" s="10"/>
      <c r="M217" s="10" t="s">
        <v>811</v>
      </c>
      <c r="N217" s="10" t="s">
        <v>811</v>
      </c>
      <c r="O217" s="10" t="s">
        <v>811</v>
      </c>
      <c r="P217" s="10"/>
      <c r="Q217" s="10" t="s">
        <v>811</v>
      </c>
      <c r="R217" s="10"/>
      <c r="S217" s="10" t="s">
        <v>811</v>
      </c>
      <c r="T217" s="10" t="s">
        <v>811</v>
      </c>
      <c r="U217" s="10" t="s">
        <v>811</v>
      </c>
      <c r="V217" s="10" t="s">
        <v>811</v>
      </c>
      <c r="W217" s="10" t="s">
        <v>811</v>
      </c>
      <c r="X217" s="10" t="s">
        <v>811</v>
      </c>
      <c r="Y217" s="10" t="s">
        <v>811</v>
      </c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21">
        <v>639900</v>
      </c>
      <c r="AN217" s="12">
        <v>0</v>
      </c>
    </row>
    <row r="218" spans="1:41" s="3" customFormat="1" ht="18" hidden="1" customHeight="1" x14ac:dyDescent="0.25">
      <c r="A218" s="8">
        <f t="shared" si="3"/>
        <v>214</v>
      </c>
      <c r="B218" s="24">
        <v>24031369</v>
      </c>
      <c r="C218" s="9" t="s">
        <v>528</v>
      </c>
      <c r="D218" s="10">
        <v>1999</v>
      </c>
      <c r="E218" s="10" t="s">
        <v>5</v>
      </c>
      <c r="F218" s="14" t="s">
        <v>7</v>
      </c>
      <c r="G218" s="11" t="s">
        <v>883</v>
      </c>
      <c r="H218" s="11" t="s">
        <v>875</v>
      </c>
      <c r="I218" s="10" t="s">
        <v>811</v>
      </c>
      <c r="J218" s="10" t="s">
        <v>811</v>
      </c>
      <c r="K218" s="10" t="s">
        <v>811</v>
      </c>
      <c r="L218" s="10"/>
      <c r="M218" s="10" t="s">
        <v>811</v>
      </c>
      <c r="N218" s="10" t="s">
        <v>811</v>
      </c>
      <c r="O218" s="10" t="s">
        <v>811</v>
      </c>
      <c r="P218" s="10"/>
      <c r="Q218" s="10" t="s">
        <v>811</v>
      </c>
      <c r="R218" s="10"/>
      <c r="S218" s="10" t="s">
        <v>811</v>
      </c>
      <c r="T218" s="10" t="s">
        <v>811</v>
      </c>
      <c r="U218" s="10" t="s">
        <v>811</v>
      </c>
      <c r="V218" s="10" t="s">
        <v>811</v>
      </c>
      <c r="W218" s="10" t="s">
        <v>811</v>
      </c>
      <c r="X218" s="10" t="s">
        <v>811</v>
      </c>
      <c r="Y218" s="10" t="s">
        <v>811</v>
      </c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21">
        <v>639900</v>
      </c>
      <c r="AN218" s="12">
        <v>0</v>
      </c>
    </row>
    <row r="219" spans="1:41" s="3" customFormat="1" ht="18" hidden="1" customHeight="1" x14ac:dyDescent="0.25">
      <c r="A219" s="8">
        <f t="shared" si="3"/>
        <v>215</v>
      </c>
      <c r="B219" s="24">
        <v>2403062</v>
      </c>
      <c r="C219" s="9" t="s">
        <v>529</v>
      </c>
      <c r="D219" s="10">
        <v>2001</v>
      </c>
      <c r="E219" s="10" t="s">
        <v>5</v>
      </c>
      <c r="F219" s="14" t="s">
        <v>7</v>
      </c>
      <c r="G219" s="11" t="s">
        <v>883</v>
      </c>
      <c r="H219" s="11" t="s">
        <v>875</v>
      </c>
      <c r="I219" s="10" t="s">
        <v>811</v>
      </c>
      <c r="J219" s="10" t="s">
        <v>811</v>
      </c>
      <c r="K219" s="10" t="s">
        <v>811</v>
      </c>
      <c r="L219" s="10"/>
      <c r="M219" s="10" t="s">
        <v>811</v>
      </c>
      <c r="N219" s="10" t="s">
        <v>811</v>
      </c>
      <c r="O219" s="10" t="s">
        <v>811</v>
      </c>
      <c r="P219" s="10"/>
      <c r="Q219" s="10" t="s">
        <v>811</v>
      </c>
      <c r="R219" s="10"/>
      <c r="S219" s="10" t="s">
        <v>811</v>
      </c>
      <c r="T219" s="10" t="s">
        <v>811</v>
      </c>
      <c r="U219" s="10" t="s">
        <v>811</v>
      </c>
      <c r="V219" s="10" t="s">
        <v>811</v>
      </c>
      <c r="W219" s="10" t="s">
        <v>811</v>
      </c>
      <c r="X219" s="10" t="s">
        <v>811</v>
      </c>
      <c r="Y219" s="10" t="s">
        <v>811</v>
      </c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21">
        <v>639900</v>
      </c>
      <c r="AN219" s="12">
        <v>0</v>
      </c>
    </row>
    <row r="220" spans="1:41" s="3" customFormat="1" ht="18" hidden="1" customHeight="1" x14ac:dyDescent="0.25">
      <c r="A220" s="8">
        <f t="shared" si="3"/>
        <v>216</v>
      </c>
      <c r="B220" s="24">
        <v>24071507</v>
      </c>
      <c r="C220" s="9" t="s">
        <v>530</v>
      </c>
      <c r="D220" s="10">
        <v>2000</v>
      </c>
      <c r="E220" s="10" t="s">
        <v>5</v>
      </c>
      <c r="F220" s="14" t="s">
        <v>7</v>
      </c>
      <c r="G220" s="11" t="s">
        <v>883</v>
      </c>
      <c r="H220" s="11" t="s">
        <v>875</v>
      </c>
      <c r="I220" s="10" t="s">
        <v>811</v>
      </c>
      <c r="J220" s="10" t="s">
        <v>811</v>
      </c>
      <c r="K220" s="10" t="s">
        <v>811</v>
      </c>
      <c r="L220" s="10"/>
      <c r="M220" s="10" t="s">
        <v>811</v>
      </c>
      <c r="N220" s="10" t="s">
        <v>811</v>
      </c>
      <c r="O220" s="10" t="s">
        <v>811</v>
      </c>
      <c r="P220" s="10"/>
      <c r="Q220" s="10" t="s">
        <v>811</v>
      </c>
      <c r="R220" s="10"/>
      <c r="S220" s="10" t="s">
        <v>811</v>
      </c>
      <c r="T220" s="10" t="s">
        <v>811</v>
      </c>
      <c r="U220" s="10" t="s">
        <v>811</v>
      </c>
      <c r="V220" s="10" t="s">
        <v>811</v>
      </c>
      <c r="W220" s="10" t="s">
        <v>811</v>
      </c>
      <c r="X220" s="10" t="s">
        <v>811</v>
      </c>
      <c r="Y220" s="10" t="s">
        <v>811</v>
      </c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21">
        <v>639900</v>
      </c>
      <c r="AN220" s="12">
        <v>0</v>
      </c>
    </row>
    <row r="221" spans="1:41" s="7" customFormat="1" ht="18" customHeight="1" x14ac:dyDescent="0.25">
      <c r="A221" s="8">
        <f t="shared" si="3"/>
        <v>217</v>
      </c>
      <c r="B221" s="24">
        <v>911028</v>
      </c>
      <c r="C221" s="9" t="s">
        <v>531</v>
      </c>
      <c r="D221" s="10">
        <v>1983</v>
      </c>
      <c r="E221" s="10" t="s">
        <v>3</v>
      </c>
      <c r="F221" s="10" t="s">
        <v>343</v>
      </c>
      <c r="G221" s="11" t="s">
        <v>883</v>
      </c>
      <c r="H221" s="11" t="s">
        <v>875</v>
      </c>
      <c r="I221" s="10"/>
      <c r="J221" s="10"/>
      <c r="K221" s="10"/>
      <c r="L221" s="10"/>
      <c r="M221" s="10"/>
      <c r="N221" s="10" t="s">
        <v>811</v>
      </c>
      <c r="O221" s="10" t="s">
        <v>811</v>
      </c>
      <c r="P221" s="10" t="s">
        <v>811</v>
      </c>
      <c r="Q221" s="10"/>
      <c r="R221" s="10"/>
      <c r="S221" s="10" t="s">
        <v>811</v>
      </c>
      <c r="T221" s="10" t="s">
        <v>811</v>
      </c>
      <c r="U221" s="10" t="s">
        <v>811</v>
      </c>
      <c r="V221" s="10"/>
      <c r="W221" s="10"/>
      <c r="X221" s="10"/>
      <c r="Y221" s="10"/>
      <c r="Z221" s="10"/>
      <c r="AA221" s="10" t="s">
        <v>783</v>
      </c>
      <c r="AB221" s="10"/>
      <c r="AC221" s="10" t="s">
        <v>811</v>
      </c>
      <c r="AD221" s="10" t="s">
        <v>811</v>
      </c>
      <c r="AE221" s="10" t="s">
        <v>811</v>
      </c>
      <c r="AF221" s="10" t="s">
        <v>811</v>
      </c>
      <c r="AG221" s="10" t="s">
        <v>811</v>
      </c>
      <c r="AH221" s="10" t="s">
        <v>811</v>
      </c>
      <c r="AI221" s="10" t="s">
        <v>811</v>
      </c>
      <c r="AJ221" s="10" t="s">
        <v>811</v>
      </c>
      <c r="AK221" s="10" t="s">
        <v>811</v>
      </c>
      <c r="AL221" s="10"/>
      <c r="AM221" s="21">
        <v>1785600</v>
      </c>
      <c r="AN221" s="15" t="s">
        <v>775</v>
      </c>
      <c r="AO221" s="3"/>
    </row>
    <row r="222" spans="1:41" s="3" customFormat="1" ht="18" hidden="1" customHeight="1" x14ac:dyDescent="0.25">
      <c r="A222" s="8">
        <f t="shared" si="3"/>
        <v>218</v>
      </c>
      <c r="B222" s="24">
        <v>2405500</v>
      </c>
      <c r="C222" s="9" t="s">
        <v>532</v>
      </c>
      <c r="D222" s="10">
        <v>2000</v>
      </c>
      <c r="E222" s="10" t="s">
        <v>5</v>
      </c>
      <c r="F222" s="10" t="s">
        <v>7</v>
      </c>
      <c r="G222" s="11" t="s">
        <v>883</v>
      </c>
      <c r="H222" s="11" t="s">
        <v>875</v>
      </c>
      <c r="I222" s="10" t="s">
        <v>811</v>
      </c>
      <c r="J222" s="10" t="s">
        <v>811</v>
      </c>
      <c r="K222" s="10" t="s">
        <v>811</v>
      </c>
      <c r="L222" s="10"/>
      <c r="M222" s="10" t="s">
        <v>811</v>
      </c>
      <c r="N222" s="10" t="s">
        <v>811</v>
      </c>
      <c r="O222" s="10" t="s">
        <v>811</v>
      </c>
      <c r="P222" s="10"/>
      <c r="Q222" s="10" t="s">
        <v>811</v>
      </c>
      <c r="R222" s="10"/>
      <c r="S222" s="10" t="s">
        <v>811</v>
      </c>
      <c r="T222" s="10" t="s">
        <v>811</v>
      </c>
      <c r="U222" s="10" t="s">
        <v>811</v>
      </c>
      <c r="V222" s="10" t="s">
        <v>811</v>
      </c>
      <c r="W222" s="10" t="s">
        <v>811</v>
      </c>
      <c r="X222" s="10" t="s">
        <v>811</v>
      </c>
      <c r="Y222" s="10" t="s">
        <v>811</v>
      </c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21">
        <v>639900</v>
      </c>
      <c r="AN222" s="12">
        <v>0</v>
      </c>
    </row>
    <row r="223" spans="1:41" s="3" customFormat="1" ht="18" hidden="1" customHeight="1" x14ac:dyDescent="0.25">
      <c r="A223" s="8">
        <f t="shared" si="3"/>
        <v>219</v>
      </c>
      <c r="B223" s="24">
        <v>1510010</v>
      </c>
      <c r="C223" s="9" t="s">
        <v>533</v>
      </c>
      <c r="D223" s="10">
        <v>1993</v>
      </c>
      <c r="E223" s="10" t="s">
        <v>3</v>
      </c>
      <c r="F223" s="10" t="s">
        <v>7</v>
      </c>
      <c r="G223" s="11" t="s">
        <v>883</v>
      </c>
      <c r="H223" s="11" t="s">
        <v>875</v>
      </c>
      <c r="I223" s="10" t="s">
        <v>811</v>
      </c>
      <c r="J223" s="10"/>
      <c r="K223" s="10"/>
      <c r="L223" s="10"/>
      <c r="M223" s="10"/>
      <c r="N223" s="10" t="s">
        <v>811</v>
      </c>
      <c r="O223" s="10" t="s">
        <v>811</v>
      </c>
      <c r="P223" s="10"/>
      <c r="Q223" s="10" t="s">
        <v>811</v>
      </c>
      <c r="R223" s="10"/>
      <c r="S223" s="10" t="s">
        <v>811</v>
      </c>
      <c r="T223" s="10" t="s">
        <v>811</v>
      </c>
      <c r="U223" s="10" t="s">
        <v>811</v>
      </c>
      <c r="V223" s="10" t="s">
        <v>811</v>
      </c>
      <c r="W223" s="10" t="s">
        <v>811</v>
      </c>
      <c r="X223" s="10" t="s">
        <v>811</v>
      </c>
      <c r="Y223" s="10" t="s">
        <v>811</v>
      </c>
      <c r="Z223" s="10"/>
      <c r="AA223" s="10"/>
      <c r="AB223" s="10" t="s">
        <v>811</v>
      </c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21">
        <v>585400</v>
      </c>
      <c r="AN223" s="12">
        <v>0</v>
      </c>
    </row>
    <row r="224" spans="1:41" s="3" customFormat="1" ht="18" hidden="1" customHeight="1" x14ac:dyDescent="0.25">
      <c r="A224" s="8">
        <f t="shared" si="3"/>
        <v>220</v>
      </c>
      <c r="B224" s="24">
        <v>2011005</v>
      </c>
      <c r="C224" s="9" t="s">
        <v>534</v>
      </c>
      <c r="D224" s="10">
        <v>1993</v>
      </c>
      <c r="E224" s="10" t="s">
        <v>5</v>
      </c>
      <c r="F224" s="10" t="s">
        <v>7</v>
      </c>
      <c r="G224" s="11" t="s">
        <v>883</v>
      </c>
      <c r="H224" s="11" t="s">
        <v>875</v>
      </c>
      <c r="I224" s="10" t="s">
        <v>811</v>
      </c>
      <c r="J224" s="10" t="s">
        <v>811</v>
      </c>
      <c r="K224" s="10" t="s">
        <v>811</v>
      </c>
      <c r="L224" s="10"/>
      <c r="M224" s="10" t="s">
        <v>811</v>
      </c>
      <c r="N224" s="10" t="s">
        <v>811</v>
      </c>
      <c r="O224" s="10" t="s">
        <v>811</v>
      </c>
      <c r="P224" s="10"/>
      <c r="Q224" s="10" t="s">
        <v>811</v>
      </c>
      <c r="R224" s="10"/>
      <c r="S224" s="10" t="s">
        <v>811</v>
      </c>
      <c r="T224" s="10" t="s">
        <v>811</v>
      </c>
      <c r="U224" s="10"/>
      <c r="V224" s="10" t="s">
        <v>811</v>
      </c>
      <c r="W224" s="10" t="s">
        <v>811</v>
      </c>
      <c r="X224" s="10" t="s">
        <v>811</v>
      </c>
      <c r="Y224" s="10" t="s">
        <v>811</v>
      </c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21">
        <v>604900</v>
      </c>
      <c r="AN224" s="15" t="s">
        <v>778</v>
      </c>
    </row>
    <row r="225" spans="1:40" s="3" customFormat="1" ht="18" hidden="1" customHeight="1" x14ac:dyDescent="0.25">
      <c r="A225" s="8">
        <f t="shared" si="3"/>
        <v>221</v>
      </c>
      <c r="B225" s="24">
        <v>2209329</v>
      </c>
      <c r="C225" s="9" t="s">
        <v>535</v>
      </c>
      <c r="D225" s="10">
        <v>2000</v>
      </c>
      <c r="E225" s="10" t="s">
        <v>3</v>
      </c>
      <c r="F225" s="10" t="s">
        <v>7</v>
      </c>
      <c r="G225" s="11" t="s">
        <v>883</v>
      </c>
      <c r="H225" s="11" t="s">
        <v>875</v>
      </c>
      <c r="I225" s="10" t="s">
        <v>811</v>
      </c>
      <c r="J225" s="10"/>
      <c r="K225" s="10"/>
      <c r="L225" s="10"/>
      <c r="M225" s="10"/>
      <c r="N225" s="10" t="s">
        <v>811</v>
      </c>
      <c r="O225" s="10" t="s">
        <v>811</v>
      </c>
      <c r="P225" s="10"/>
      <c r="Q225" s="10" t="s">
        <v>811</v>
      </c>
      <c r="R225" s="10"/>
      <c r="S225" s="10" t="s">
        <v>811</v>
      </c>
      <c r="T225" s="10" t="s">
        <v>811</v>
      </c>
      <c r="U225" s="10" t="s">
        <v>811</v>
      </c>
      <c r="V225" s="10" t="s">
        <v>811</v>
      </c>
      <c r="W225" s="10" t="s">
        <v>811</v>
      </c>
      <c r="X225" s="10" t="s">
        <v>811</v>
      </c>
      <c r="Y225" s="10" t="s">
        <v>811</v>
      </c>
      <c r="Z225" s="10"/>
      <c r="AA225" s="10"/>
      <c r="AB225" s="10" t="s">
        <v>811</v>
      </c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21">
        <v>585400</v>
      </c>
      <c r="AN225" s="12">
        <v>0</v>
      </c>
    </row>
    <row r="226" spans="1:40" s="3" customFormat="1" ht="18" hidden="1" customHeight="1" x14ac:dyDescent="0.25">
      <c r="A226" s="8">
        <f t="shared" si="3"/>
        <v>222</v>
      </c>
      <c r="B226" s="24">
        <v>2304865</v>
      </c>
      <c r="C226" s="9" t="s">
        <v>536</v>
      </c>
      <c r="D226" s="10">
        <v>1999</v>
      </c>
      <c r="E226" s="10" t="s">
        <v>5</v>
      </c>
      <c r="F226" s="14" t="s">
        <v>7</v>
      </c>
      <c r="G226" s="11" t="s">
        <v>883</v>
      </c>
      <c r="H226" s="11" t="s">
        <v>875</v>
      </c>
      <c r="I226" s="10" t="s">
        <v>811</v>
      </c>
      <c r="J226" s="10" t="s">
        <v>811</v>
      </c>
      <c r="K226" s="10" t="s">
        <v>811</v>
      </c>
      <c r="L226" s="10"/>
      <c r="M226" s="10" t="s">
        <v>811</v>
      </c>
      <c r="N226" s="10" t="s">
        <v>811</v>
      </c>
      <c r="O226" s="10" t="s">
        <v>811</v>
      </c>
      <c r="P226" s="10"/>
      <c r="Q226" s="10" t="s">
        <v>811</v>
      </c>
      <c r="R226" s="10"/>
      <c r="S226" s="10" t="s">
        <v>811</v>
      </c>
      <c r="T226" s="10" t="s">
        <v>811</v>
      </c>
      <c r="U226" s="10" t="s">
        <v>811</v>
      </c>
      <c r="V226" s="10" t="s">
        <v>811</v>
      </c>
      <c r="W226" s="10" t="s">
        <v>811</v>
      </c>
      <c r="X226" s="10" t="s">
        <v>811</v>
      </c>
      <c r="Y226" s="10" t="s">
        <v>811</v>
      </c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21">
        <v>639900</v>
      </c>
      <c r="AN226" s="12">
        <v>0</v>
      </c>
    </row>
    <row r="227" spans="1:40" s="3" customFormat="1" ht="18" hidden="1" customHeight="1" x14ac:dyDescent="0.25">
      <c r="A227" s="8">
        <f t="shared" si="3"/>
        <v>223</v>
      </c>
      <c r="B227" s="24">
        <v>2211526</v>
      </c>
      <c r="C227" s="9" t="s">
        <v>537</v>
      </c>
      <c r="D227" s="10">
        <v>2000</v>
      </c>
      <c r="E227" s="10" t="s">
        <v>5</v>
      </c>
      <c r="F227" s="10" t="s">
        <v>7</v>
      </c>
      <c r="G227" s="11" t="s">
        <v>883</v>
      </c>
      <c r="H227" s="11" t="s">
        <v>875</v>
      </c>
      <c r="I227" s="10" t="s">
        <v>811</v>
      </c>
      <c r="J227" s="10" t="s">
        <v>811</v>
      </c>
      <c r="K227" s="10" t="s">
        <v>811</v>
      </c>
      <c r="L227" s="10"/>
      <c r="M227" s="10" t="s">
        <v>811</v>
      </c>
      <c r="N227" s="10" t="s">
        <v>811</v>
      </c>
      <c r="O227" s="10" t="s">
        <v>811</v>
      </c>
      <c r="P227" s="10"/>
      <c r="Q227" s="10" t="s">
        <v>811</v>
      </c>
      <c r="R227" s="10"/>
      <c r="S227" s="10" t="s">
        <v>811</v>
      </c>
      <c r="T227" s="10" t="s">
        <v>811</v>
      </c>
      <c r="U227" s="10" t="s">
        <v>811</v>
      </c>
      <c r="V227" s="10" t="s">
        <v>811</v>
      </c>
      <c r="W227" s="10" t="s">
        <v>811</v>
      </c>
      <c r="X227" s="10" t="s">
        <v>811</v>
      </c>
      <c r="Y227" s="10" t="s">
        <v>811</v>
      </c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21">
        <v>639900</v>
      </c>
      <c r="AN227" s="12">
        <v>0</v>
      </c>
    </row>
    <row r="228" spans="1:40" s="3" customFormat="1" ht="18" hidden="1" customHeight="1" x14ac:dyDescent="0.25">
      <c r="A228" s="8">
        <f t="shared" si="3"/>
        <v>224</v>
      </c>
      <c r="B228" s="24">
        <v>24031368</v>
      </c>
      <c r="C228" s="9" t="s">
        <v>538</v>
      </c>
      <c r="D228" s="10">
        <v>2001</v>
      </c>
      <c r="E228" s="10" t="s">
        <v>5</v>
      </c>
      <c r="F228" s="14" t="s">
        <v>7</v>
      </c>
      <c r="G228" s="11" t="s">
        <v>883</v>
      </c>
      <c r="H228" s="11" t="s">
        <v>875</v>
      </c>
      <c r="I228" s="10" t="s">
        <v>811</v>
      </c>
      <c r="J228" s="10" t="s">
        <v>811</v>
      </c>
      <c r="K228" s="10" t="s">
        <v>811</v>
      </c>
      <c r="L228" s="10"/>
      <c r="M228" s="10" t="s">
        <v>811</v>
      </c>
      <c r="N228" s="10" t="s">
        <v>811</v>
      </c>
      <c r="O228" s="10" t="s">
        <v>811</v>
      </c>
      <c r="P228" s="10"/>
      <c r="Q228" s="10" t="s">
        <v>811</v>
      </c>
      <c r="R228" s="10"/>
      <c r="S228" s="10" t="s">
        <v>811</v>
      </c>
      <c r="T228" s="10" t="s">
        <v>811</v>
      </c>
      <c r="U228" s="10" t="s">
        <v>811</v>
      </c>
      <c r="V228" s="10" t="s">
        <v>811</v>
      </c>
      <c r="W228" s="10" t="s">
        <v>811</v>
      </c>
      <c r="X228" s="10" t="s">
        <v>811</v>
      </c>
      <c r="Y228" s="10" t="s">
        <v>811</v>
      </c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21">
        <v>639900</v>
      </c>
      <c r="AN228" s="12">
        <v>0</v>
      </c>
    </row>
    <row r="229" spans="1:40" s="3" customFormat="1" ht="18" hidden="1" customHeight="1" x14ac:dyDescent="0.25">
      <c r="A229" s="8">
        <f t="shared" si="3"/>
        <v>225</v>
      </c>
      <c r="B229" s="24">
        <v>907091</v>
      </c>
      <c r="C229" s="9" t="s">
        <v>539</v>
      </c>
      <c r="D229" s="10">
        <v>1985</v>
      </c>
      <c r="E229" s="10" t="s">
        <v>3</v>
      </c>
      <c r="F229" s="10" t="s">
        <v>8</v>
      </c>
      <c r="G229" s="11" t="s">
        <v>884</v>
      </c>
      <c r="H229" s="11" t="s">
        <v>875</v>
      </c>
      <c r="I229" s="10" t="s">
        <v>811</v>
      </c>
      <c r="J229" s="10"/>
      <c r="K229" s="10"/>
      <c r="L229" s="10"/>
      <c r="M229" s="10"/>
      <c r="N229" s="10" t="s">
        <v>811</v>
      </c>
      <c r="O229" s="10" t="s">
        <v>811</v>
      </c>
      <c r="P229" s="10" t="s">
        <v>811</v>
      </c>
      <c r="Q229" s="10"/>
      <c r="R229" s="10"/>
      <c r="S229" s="10" t="s">
        <v>811</v>
      </c>
      <c r="T229" s="10" t="s">
        <v>811</v>
      </c>
      <c r="U229" s="10" t="s">
        <v>811</v>
      </c>
      <c r="V229" s="10" t="s">
        <v>811</v>
      </c>
      <c r="W229" s="10" t="s">
        <v>811</v>
      </c>
      <c r="X229" s="10" t="s">
        <v>811</v>
      </c>
      <c r="Y229" s="10" t="s">
        <v>811</v>
      </c>
      <c r="Z229" s="10" t="s">
        <v>811</v>
      </c>
      <c r="AA229" s="10" t="s">
        <v>811</v>
      </c>
      <c r="AB229" s="10" t="s">
        <v>811</v>
      </c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21">
        <v>869300</v>
      </c>
      <c r="AN229" s="12">
        <v>0</v>
      </c>
    </row>
    <row r="230" spans="1:40" s="3" customFormat="1" ht="18" hidden="1" customHeight="1" x14ac:dyDescent="0.25">
      <c r="A230" s="8">
        <f t="shared" si="3"/>
        <v>226</v>
      </c>
      <c r="B230" s="24">
        <v>23051395</v>
      </c>
      <c r="C230" s="9" t="s">
        <v>540</v>
      </c>
      <c r="D230" s="10">
        <v>2001</v>
      </c>
      <c r="E230" s="10" t="s">
        <v>5</v>
      </c>
      <c r="F230" s="10" t="s">
        <v>7</v>
      </c>
      <c r="G230" s="11" t="s">
        <v>884</v>
      </c>
      <c r="H230" s="11" t="s">
        <v>875</v>
      </c>
      <c r="I230" s="10" t="s">
        <v>811</v>
      </c>
      <c r="J230" s="10" t="s">
        <v>811</v>
      </c>
      <c r="K230" s="10" t="s">
        <v>811</v>
      </c>
      <c r="L230" s="10"/>
      <c r="M230" s="10" t="s">
        <v>811</v>
      </c>
      <c r="N230" s="10" t="s">
        <v>811</v>
      </c>
      <c r="O230" s="10" t="s">
        <v>811</v>
      </c>
      <c r="P230" s="10"/>
      <c r="Q230" s="10" t="s">
        <v>811</v>
      </c>
      <c r="R230" s="10"/>
      <c r="S230" s="10" t="s">
        <v>811</v>
      </c>
      <c r="T230" s="10" t="s">
        <v>811</v>
      </c>
      <c r="U230" s="10" t="s">
        <v>811</v>
      </c>
      <c r="V230" s="10"/>
      <c r="W230" s="10" t="s">
        <v>811</v>
      </c>
      <c r="X230" s="10" t="s">
        <v>811</v>
      </c>
      <c r="Y230" s="10" t="s">
        <v>811</v>
      </c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21">
        <v>573400</v>
      </c>
      <c r="AN230" s="15" t="s">
        <v>776</v>
      </c>
    </row>
    <row r="231" spans="1:40" s="3" customFormat="1" ht="18" hidden="1" customHeight="1" x14ac:dyDescent="0.25">
      <c r="A231" s="8">
        <f t="shared" si="3"/>
        <v>227</v>
      </c>
      <c r="B231" s="24">
        <v>24071613</v>
      </c>
      <c r="C231" s="9" t="s">
        <v>541</v>
      </c>
      <c r="D231" s="10">
        <v>2001</v>
      </c>
      <c r="E231" s="10" t="s">
        <v>5</v>
      </c>
      <c r="F231" s="14" t="s">
        <v>7</v>
      </c>
      <c r="G231" s="11" t="s">
        <v>884</v>
      </c>
      <c r="H231" s="11" t="s">
        <v>875</v>
      </c>
      <c r="I231" s="10" t="s">
        <v>811</v>
      </c>
      <c r="J231" s="10" t="s">
        <v>811</v>
      </c>
      <c r="K231" s="10" t="s">
        <v>811</v>
      </c>
      <c r="L231" s="10"/>
      <c r="M231" s="10" t="s">
        <v>811</v>
      </c>
      <c r="N231" s="10" t="s">
        <v>811</v>
      </c>
      <c r="O231" s="10" t="s">
        <v>811</v>
      </c>
      <c r="P231" s="10"/>
      <c r="Q231" s="10" t="s">
        <v>811</v>
      </c>
      <c r="R231" s="10"/>
      <c r="S231" s="10" t="s">
        <v>811</v>
      </c>
      <c r="T231" s="10" t="s">
        <v>811</v>
      </c>
      <c r="U231" s="10" t="s">
        <v>811</v>
      </c>
      <c r="V231" s="10" t="s">
        <v>811</v>
      </c>
      <c r="W231" s="10" t="s">
        <v>811</v>
      </c>
      <c r="X231" s="10" t="s">
        <v>811</v>
      </c>
      <c r="Y231" s="10" t="s">
        <v>811</v>
      </c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21">
        <v>639900</v>
      </c>
      <c r="AN231" s="12">
        <v>0</v>
      </c>
    </row>
    <row r="232" spans="1:40" s="3" customFormat="1" ht="18" hidden="1" customHeight="1" x14ac:dyDescent="0.25">
      <c r="A232" s="8">
        <f t="shared" si="3"/>
        <v>228</v>
      </c>
      <c r="B232" s="24">
        <v>24051895</v>
      </c>
      <c r="C232" s="9" t="s">
        <v>542</v>
      </c>
      <c r="D232" s="10">
        <v>1999</v>
      </c>
      <c r="E232" s="10" t="s">
        <v>5</v>
      </c>
      <c r="F232" s="14" t="s">
        <v>7</v>
      </c>
      <c r="G232" s="11" t="s">
        <v>884</v>
      </c>
      <c r="H232" s="11" t="s">
        <v>875</v>
      </c>
      <c r="I232" s="10" t="s">
        <v>811</v>
      </c>
      <c r="J232" s="10" t="s">
        <v>811</v>
      </c>
      <c r="K232" s="10" t="s">
        <v>811</v>
      </c>
      <c r="L232" s="10"/>
      <c r="M232" s="10" t="s">
        <v>811</v>
      </c>
      <c r="N232" s="10" t="s">
        <v>811</v>
      </c>
      <c r="O232" s="10" t="s">
        <v>811</v>
      </c>
      <c r="P232" s="10"/>
      <c r="Q232" s="10" t="s">
        <v>811</v>
      </c>
      <c r="R232" s="10"/>
      <c r="S232" s="10" t="s">
        <v>811</v>
      </c>
      <c r="T232" s="10" t="s">
        <v>811</v>
      </c>
      <c r="U232" s="10" t="s">
        <v>811</v>
      </c>
      <c r="V232" s="10" t="s">
        <v>811</v>
      </c>
      <c r="W232" s="10" t="s">
        <v>811</v>
      </c>
      <c r="X232" s="10" t="s">
        <v>811</v>
      </c>
      <c r="Y232" s="10" t="s">
        <v>811</v>
      </c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21">
        <v>639900</v>
      </c>
      <c r="AN232" s="12">
        <v>0</v>
      </c>
    </row>
    <row r="233" spans="1:40" s="3" customFormat="1" ht="18" hidden="1" customHeight="1" x14ac:dyDescent="0.25">
      <c r="A233" s="8">
        <f t="shared" si="3"/>
        <v>229</v>
      </c>
      <c r="B233" s="24">
        <v>708042</v>
      </c>
      <c r="C233" s="9" t="s">
        <v>543</v>
      </c>
      <c r="D233" s="10">
        <v>1984</v>
      </c>
      <c r="E233" s="10" t="s">
        <v>5</v>
      </c>
      <c r="F233" s="10" t="s">
        <v>8</v>
      </c>
      <c r="G233" s="11" t="s">
        <v>884</v>
      </c>
      <c r="H233" s="11" t="s">
        <v>875</v>
      </c>
      <c r="I233" s="10" t="s">
        <v>811</v>
      </c>
      <c r="J233" s="10" t="s">
        <v>811</v>
      </c>
      <c r="K233" s="10" t="s">
        <v>811</v>
      </c>
      <c r="L233" s="10" t="s">
        <v>811</v>
      </c>
      <c r="M233" s="10" t="s">
        <v>811</v>
      </c>
      <c r="N233" s="10" t="s">
        <v>811</v>
      </c>
      <c r="O233" s="10" t="s">
        <v>811</v>
      </c>
      <c r="P233" s="10" t="s">
        <v>811</v>
      </c>
      <c r="Q233" s="10"/>
      <c r="R233" s="10"/>
      <c r="S233" s="10" t="s">
        <v>811</v>
      </c>
      <c r="T233" s="10" t="s">
        <v>811</v>
      </c>
      <c r="U233" s="10" t="s">
        <v>811</v>
      </c>
      <c r="V233" s="10" t="s">
        <v>811</v>
      </c>
      <c r="W233" s="10" t="s">
        <v>811</v>
      </c>
      <c r="X233" s="10" t="s">
        <v>811</v>
      </c>
      <c r="Y233" s="10" t="s">
        <v>811</v>
      </c>
      <c r="Z233" s="10" t="s">
        <v>811</v>
      </c>
      <c r="AA233" s="10" t="s">
        <v>811</v>
      </c>
      <c r="AB233" s="10" t="s">
        <v>811</v>
      </c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21">
        <v>1028800</v>
      </c>
      <c r="AN233" s="12">
        <v>0</v>
      </c>
    </row>
    <row r="234" spans="1:40" s="3" customFormat="1" ht="18" hidden="1" customHeight="1" x14ac:dyDescent="0.25">
      <c r="A234" s="8">
        <f t="shared" si="3"/>
        <v>230</v>
      </c>
      <c r="B234" s="24">
        <v>2112386</v>
      </c>
      <c r="C234" s="9" t="s">
        <v>544</v>
      </c>
      <c r="D234" s="10">
        <v>1993</v>
      </c>
      <c r="E234" s="10" t="s">
        <v>5</v>
      </c>
      <c r="F234" s="10" t="s">
        <v>7</v>
      </c>
      <c r="G234" s="11" t="s">
        <v>884</v>
      </c>
      <c r="H234" s="11" t="s">
        <v>875</v>
      </c>
      <c r="I234" s="10" t="s">
        <v>811</v>
      </c>
      <c r="J234" s="10" t="s">
        <v>811</v>
      </c>
      <c r="K234" s="10" t="s">
        <v>811</v>
      </c>
      <c r="L234" s="10" t="s">
        <v>811</v>
      </c>
      <c r="M234" s="10" t="s">
        <v>811</v>
      </c>
      <c r="N234" s="10" t="s">
        <v>811</v>
      </c>
      <c r="O234" s="10" t="s">
        <v>811</v>
      </c>
      <c r="P234" s="10"/>
      <c r="Q234" s="10" t="s">
        <v>811</v>
      </c>
      <c r="R234" s="10"/>
      <c r="S234" s="10" t="s">
        <v>811</v>
      </c>
      <c r="T234" s="10" t="s">
        <v>811</v>
      </c>
      <c r="U234" s="10" t="s">
        <v>811</v>
      </c>
      <c r="V234" s="10" t="s">
        <v>811</v>
      </c>
      <c r="W234" s="10" t="s">
        <v>811</v>
      </c>
      <c r="X234" s="10" t="s">
        <v>811</v>
      </c>
      <c r="Y234" s="10" t="s">
        <v>811</v>
      </c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21">
        <v>744900</v>
      </c>
      <c r="AN234" s="12">
        <v>0</v>
      </c>
    </row>
    <row r="235" spans="1:40" s="3" customFormat="1" ht="18" hidden="1" customHeight="1" x14ac:dyDescent="0.25">
      <c r="A235" s="8">
        <f t="shared" si="3"/>
        <v>231</v>
      </c>
      <c r="B235" s="24">
        <v>707011</v>
      </c>
      <c r="C235" s="9" t="s">
        <v>545</v>
      </c>
      <c r="D235" s="10">
        <v>1984</v>
      </c>
      <c r="E235" s="10" t="s">
        <v>5</v>
      </c>
      <c r="F235" s="14" t="s">
        <v>8</v>
      </c>
      <c r="G235" s="11" t="s">
        <v>884</v>
      </c>
      <c r="H235" s="11" t="s">
        <v>875</v>
      </c>
      <c r="I235" s="10" t="s">
        <v>811</v>
      </c>
      <c r="J235" s="10" t="s">
        <v>811</v>
      </c>
      <c r="K235" s="10" t="s">
        <v>811</v>
      </c>
      <c r="L235" s="10" t="s">
        <v>811</v>
      </c>
      <c r="M235" s="10" t="s">
        <v>811</v>
      </c>
      <c r="N235" s="10" t="s">
        <v>811</v>
      </c>
      <c r="O235" s="10" t="s">
        <v>811</v>
      </c>
      <c r="P235" s="10" t="s">
        <v>811</v>
      </c>
      <c r="Q235" s="10"/>
      <c r="R235" s="10"/>
      <c r="S235" s="10" t="s">
        <v>811</v>
      </c>
      <c r="T235" s="10" t="s">
        <v>811</v>
      </c>
      <c r="U235" s="10" t="s">
        <v>811</v>
      </c>
      <c r="V235" s="10" t="s">
        <v>811</v>
      </c>
      <c r="W235" s="10" t="s">
        <v>811</v>
      </c>
      <c r="X235" s="10" t="s">
        <v>811</v>
      </c>
      <c r="Y235" s="10" t="s">
        <v>811</v>
      </c>
      <c r="Z235" s="10" t="s">
        <v>811</v>
      </c>
      <c r="AA235" s="10" t="s">
        <v>811</v>
      </c>
      <c r="AB235" s="10" t="s">
        <v>811</v>
      </c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21">
        <v>1028800</v>
      </c>
      <c r="AN235" s="12">
        <v>0</v>
      </c>
    </row>
    <row r="236" spans="1:40" s="3" customFormat="1" ht="18" hidden="1" customHeight="1" x14ac:dyDescent="0.25">
      <c r="A236" s="8">
        <f t="shared" si="3"/>
        <v>232</v>
      </c>
      <c r="B236" s="24">
        <v>2207275</v>
      </c>
      <c r="C236" s="9" t="s">
        <v>546</v>
      </c>
      <c r="D236" s="10">
        <v>1997</v>
      </c>
      <c r="E236" s="10" t="s">
        <v>5</v>
      </c>
      <c r="F236" s="14" t="s">
        <v>7</v>
      </c>
      <c r="G236" s="11" t="s">
        <v>884</v>
      </c>
      <c r="H236" s="11" t="s">
        <v>875</v>
      </c>
      <c r="I236" s="10" t="s">
        <v>811</v>
      </c>
      <c r="J236" s="10" t="s">
        <v>811</v>
      </c>
      <c r="K236" s="10" t="s">
        <v>811</v>
      </c>
      <c r="L236" s="10"/>
      <c r="M236" s="10" t="s">
        <v>811</v>
      </c>
      <c r="N236" s="10" t="s">
        <v>811</v>
      </c>
      <c r="O236" s="10" t="s">
        <v>811</v>
      </c>
      <c r="P236" s="10"/>
      <c r="Q236" s="10" t="s">
        <v>811</v>
      </c>
      <c r="R236" s="10"/>
      <c r="S236" s="10" t="s">
        <v>811</v>
      </c>
      <c r="T236" s="10" t="s">
        <v>811</v>
      </c>
      <c r="U236" s="10" t="s">
        <v>811</v>
      </c>
      <c r="V236" s="10"/>
      <c r="W236" s="10" t="s">
        <v>811</v>
      </c>
      <c r="X236" s="10" t="s">
        <v>811</v>
      </c>
      <c r="Y236" s="10" t="s">
        <v>811</v>
      </c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21">
        <v>573400</v>
      </c>
      <c r="AN236" s="15" t="s">
        <v>776</v>
      </c>
    </row>
    <row r="237" spans="1:40" s="3" customFormat="1" ht="18" hidden="1" customHeight="1" x14ac:dyDescent="0.25">
      <c r="A237" s="8">
        <f t="shared" si="3"/>
        <v>233</v>
      </c>
      <c r="B237" s="24">
        <v>2205315</v>
      </c>
      <c r="C237" s="9" t="s">
        <v>547</v>
      </c>
      <c r="D237" s="10">
        <v>1987</v>
      </c>
      <c r="E237" s="10" t="s">
        <v>5</v>
      </c>
      <c r="F237" s="10" t="s">
        <v>7</v>
      </c>
      <c r="G237" s="11" t="s">
        <v>884</v>
      </c>
      <c r="H237" s="11" t="s">
        <v>875</v>
      </c>
      <c r="I237" s="10" t="s">
        <v>811</v>
      </c>
      <c r="J237" s="10" t="s">
        <v>811</v>
      </c>
      <c r="K237" s="10" t="s">
        <v>811</v>
      </c>
      <c r="L237" s="10" t="s">
        <v>811</v>
      </c>
      <c r="M237" s="10" t="s">
        <v>811</v>
      </c>
      <c r="N237" s="10" t="s">
        <v>811</v>
      </c>
      <c r="O237" s="10" t="s">
        <v>811</v>
      </c>
      <c r="P237" s="10"/>
      <c r="Q237" s="10" t="s">
        <v>811</v>
      </c>
      <c r="R237" s="10"/>
      <c r="S237" s="10" t="s">
        <v>811</v>
      </c>
      <c r="T237" s="10" t="s">
        <v>811</v>
      </c>
      <c r="U237" s="10" t="s">
        <v>811</v>
      </c>
      <c r="V237" s="10" t="s">
        <v>811</v>
      </c>
      <c r="W237" s="10" t="s">
        <v>811</v>
      </c>
      <c r="X237" s="10" t="s">
        <v>811</v>
      </c>
      <c r="Y237" s="10" t="s">
        <v>811</v>
      </c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21">
        <v>744900</v>
      </c>
      <c r="AN237" s="12">
        <v>0</v>
      </c>
    </row>
    <row r="238" spans="1:40" s="3" customFormat="1" ht="18" hidden="1" customHeight="1" x14ac:dyDescent="0.25">
      <c r="A238" s="8">
        <f t="shared" si="3"/>
        <v>234</v>
      </c>
      <c r="B238" s="24">
        <v>2303185</v>
      </c>
      <c r="C238" s="9" t="s">
        <v>548</v>
      </c>
      <c r="D238" s="10">
        <v>2000</v>
      </c>
      <c r="E238" s="10" t="s">
        <v>5</v>
      </c>
      <c r="F238" s="14" t="s">
        <v>7</v>
      </c>
      <c r="G238" s="11" t="s">
        <v>884</v>
      </c>
      <c r="H238" s="11" t="s">
        <v>875</v>
      </c>
      <c r="I238" s="10" t="s">
        <v>811</v>
      </c>
      <c r="J238" s="10" t="s">
        <v>811</v>
      </c>
      <c r="K238" s="10" t="s">
        <v>811</v>
      </c>
      <c r="L238" s="10"/>
      <c r="M238" s="10" t="s">
        <v>811</v>
      </c>
      <c r="N238" s="10" t="s">
        <v>811</v>
      </c>
      <c r="O238" s="10" t="s">
        <v>811</v>
      </c>
      <c r="P238" s="10"/>
      <c r="Q238" s="10" t="s">
        <v>811</v>
      </c>
      <c r="R238" s="10"/>
      <c r="S238" s="10" t="s">
        <v>811</v>
      </c>
      <c r="T238" s="10" t="s">
        <v>811</v>
      </c>
      <c r="U238" s="10" t="s">
        <v>811</v>
      </c>
      <c r="V238" s="10" t="s">
        <v>811</v>
      </c>
      <c r="W238" s="10" t="s">
        <v>811</v>
      </c>
      <c r="X238" s="10" t="s">
        <v>811</v>
      </c>
      <c r="Y238" s="10" t="s">
        <v>811</v>
      </c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21">
        <v>639900</v>
      </c>
      <c r="AN238" s="12">
        <v>0</v>
      </c>
    </row>
    <row r="239" spans="1:40" s="3" customFormat="1" ht="18" hidden="1" customHeight="1" x14ac:dyDescent="0.25">
      <c r="A239" s="8">
        <f t="shared" si="3"/>
        <v>235</v>
      </c>
      <c r="B239" s="24">
        <v>24071614</v>
      </c>
      <c r="C239" s="9" t="s">
        <v>549</v>
      </c>
      <c r="D239" s="10">
        <v>2002</v>
      </c>
      <c r="E239" s="10" t="s">
        <v>5</v>
      </c>
      <c r="F239" s="10" t="s">
        <v>7</v>
      </c>
      <c r="G239" s="11" t="s">
        <v>884</v>
      </c>
      <c r="H239" s="11" t="s">
        <v>875</v>
      </c>
      <c r="I239" s="10" t="s">
        <v>811</v>
      </c>
      <c r="J239" s="10" t="s">
        <v>811</v>
      </c>
      <c r="K239" s="10" t="s">
        <v>811</v>
      </c>
      <c r="L239" s="10"/>
      <c r="M239" s="10" t="s">
        <v>811</v>
      </c>
      <c r="N239" s="10" t="s">
        <v>811</v>
      </c>
      <c r="O239" s="10" t="s">
        <v>811</v>
      </c>
      <c r="P239" s="10"/>
      <c r="Q239" s="10" t="s">
        <v>811</v>
      </c>
      <c r="R239" s="10"/>
      <c r="S239" s="10" t="s">
        <v>811</v>
      </c>
      <c r="T239" s="10" t="s">
        <v>811</v>
      </c>
      <c r="U239" s="10" t="s">
        <v>811</v>
      </c>
      <c r="V239" s="10" t="s">
        <v>811</v>
      </c>
      <c r="W239" s="10" t="s">
        <v>811</v>
      </c>
      <c r="X239" s="10" t="s">
        <v>811</v>
      </c>
      <c r="Y239" s="10" t="s">
        <v>811</v>
      </c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21">
        <v>639900</v>
      </c>
      <c r="AN239" s="12">
        <v>0</v>
      </c>
    </row>
    <row r="240" spans="1:40" s="3" customFormat="1" ht="18" hidden="1" customHeight="1" x14ac:dyDescent="0.25">
      <c r="A240" s="8">
        <f t="shared" si="3"/>
        <v>236</v>
      </c>
      <c r="B240" s="24">
        <v>2112176</v>
      </c>
      <c r="C240" s="9" t="s">
        <v>44</v>
      </c>
      <c r="D240" s="10">
        <v>1999</v>
      </c>
      <c r="E240" s="10" t="s">
        <v>5</v>
      </c>
      <c r="F240" s="14" t="s">
        <v>7</v>
      </c>
      <c r="G240" s="11" t="s">
        <v>884</v>
      </c>
      <c r="H240" s="11" t="s">
        <v>875</v>
      </c>
      <c r="I240" s="10" t="s">
        <v>811</v>
      </c>
      <c r="J240" s="10" t="s">
        <v>811</v>
      </c>
      <c r="K240" s="10" t="s">
        <v>811</v>
      </c>
      <c r="L240" s="10"/>
      <c r="M240" s="10" t="s">
        <v>811</v>
      </c>
      <c r="N240" s="10" t="s">
        <v>811</v>
      </c>
      <c r="O240" s="10" t="s">
        <v>811</v>
      </c>
      <c r="P240" s="10"/>
      <c r="Q240" s="10" t="s">
        <v>811</v>
      </c>
      <c r="R240" s="10"/>
      <c r="S240" s="10" t="s">
        <v>811</v>
      </c>
      <c r="T240" s="10" t="s">
        <v>811</v>
      </c>
      <c r="U240" s="10" t="s">
        <v>811</v>
      </c>
      <c r="V240" s="10" t="s">
        <v>811</v>
      </c>
      <c r="W240" s="10" t="s">
        <v>811</v>
      </c>
      <c r="X240" s="10" t="s">
        <v>811</v>
      </c>
      <c r="Y240" s="10" t="s">
        <v>811</v>
      </c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21">
        <v>639900</v>
      </c>
      <c r="AN240" s="12">
        <v>0</v>
      </c>
    </row>
    <row r="241" spans="1:40" s="3" customFormat="1" ht="18" hidden="1" customHeight="1" x14ac:dyDescent="0.25">
      <c r="A241" s="8">
        <f t="shared" si="3"/>
        <v>237</v>
      </c>
      <c r="B241" s="24">
        <v>1903432</v>
      </c>
      <c r="C241" s="9" t="s">
        <v>550</v>
      </c>
      <c r="D241" s="10">
        <v>1996</v>
      </c>
      <c r="E241" s="10" t="s">
        <v>5</v>
      </c>
      <c r="F241" s="10" t="s">
        <v>7</v>
      </c>
      <c r="G241" s="11" t="s">
        <v>884</v>
      </c>
      <c r="H241" s="11" t="s">
        <v>875</v>
      </c>
      <c r="I241" s="10" t="s">
        <v>811</v>
      </c>
      <c r="J241" s="10" t="s">
        <v>811</v>
      </c>
      <c r="K241" s="10" t="s">
        <v>811</v>
      </c>
      <c r="L241" s="10"/>
      <c r="M241" s="10" t="s">
        <v>811</v>
      </c>
      <c r="N241" s="10" t="s">
        <v>811</v>
      </c>
      <c r="O241" s="10" t="s">
        <v>811</v>
      </c>
      <c r="P241" s="10"/>
      <c r="Q241" s="10" t="s">
        <v>811</v>
      </c>
      <c r="R241" s="10"/>
      <c r="S241" s="10" t="s">
        <v>811</v>
      </c>
      <c r="T241" s="10" t="s">
        <v>811</v>
      </c>
      <c r="U241" s="10" t="s">
        <v>811</v>
      </c>
      <c r="V241" s="10" t="s">
        <v>811</v>
      </c>
      <c r="W241" s="10" t="s">
        <v>811</v>
      </c>
      <c r="X241" s="10" t="s">
        <v>811</v>
      </c>
      <c r="Y241" s="10" t="s">
        <v>811</v>
      </c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21">
        <v>639900</v>
      </c>
      <c r="AN241" s="12">
        <v>0</v>
      </c>
    </row>
    <row r="242" spans="1:40" s="3" customFormat="1" ht="18" hidden="1" customHeight="1" x14ac:dyDescent="0.25">
      <c r="A242" s="8">
        <f t="shared" si="3"/>
        <v>238</v>
      </c>
      <c r="B242" s="24">
        <v>22031672</v>
      </c>
      <c r="C242" s="9" t="s">
        <v>551</v>
      </c>
      <c r="D242" s="10">
        <v>1991</v>
      </c>
      <c r="E242" s="10" t="s">
        <v>3</v>
      </c>
      <c r="F242" s="10" t="s">
        <v>7</v>
      </c>
      <c r="G242" s="11" t="s">
        <v>884</v>
      </c>
      <c r="H242" s="11" t="s">
        <v>875</v>
      </c>
      <c r="I242" s="10" t="s">
        <v>811</v>
      </c>
      <c r="J242" s="10"/>
      <c r="K242" s="10"/>
      <c r="L242" s="10"/>
      <c r="M242" s="10"/>
      <c r="N242" s="10" t="s">
        <v>811</v>
      </c>
      <c r="O242" s="10" t="s">
        <v>811</v>
      </c>
      <c r="P242" s="10"/>
      <c r="Q242" s="10" t="s">
        <v>811</v>
      </c>
      <c r="R242" s="10"/>
      <c r="S242" s="10" t="s">
        <v>811</v>
      </c>
      <c r="T242" s="10" t="s">
        <v>811</v>
      </c>
      <c r="U242" s="10" t="s">
        <v>811</v>
      </c>
      <c r="V242" s="10" t="s">
        <v>811</v>
      </c>
      <c r="W242" s="10" t="s">
        <v>811</v>
      </c>
      <c r="X242" s="10" t="s">
        <v>811</v>
      </c>
      <c r="Y242" s="10" t="s">
        <v>811</v>
      </c>
      <c r="Z242" s="10"/>
      <c r="AA242" s="10"/>
      <c r="AB242" s="10" t="s">
        <v>811</v>
      </c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21">
        <v>585400</v>
      </c>
      <c r="AN242" s="12">
        <v>0</v>
      </c>
    </row>
    <row r="243" spans="1:40" s="3" customFormat="1" ht="18" hidden="1" customHeight="1" x14ac:dyDescent="0.25">
      <c r="A243" s="8">
        <f t="shared" si="3"/>
        <v>239</v>
      </c>
      <c r="B243" s="24">
        <v>24081459</v>
      </c>
      <c r="C243" s="9" t="s">
        <v>24</v>
      </c>
      <c r="D243" s="10">
        <v>2002</v>
      </c>
      <c r="E243" s="10" t="s">
        <v>5</v>
      </c>
      <c r="F243" s="14" t="s">
        <v>7</v>
      </c>
      <c r="G243" s="11" t="s">
        <v>884</v>
      </c>
      <c r="H243" s="11" t="s">
        <v>875</v>
      </c>
      <c r="I243" s="10"/>
      <c r="J243" s="10"/>
      <c r="K243" s="10"/>
      <c r="L243" s="10"/>
      <c r="M243" s="10" t="s">
        <v>811</v>
      </c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 t="s">
        <v>811</v>
      </c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21">
        <v>134500</v>
      </c>
      <c r="AN243" s="15" t="s">
        <v>779</v>
      </c>
    </row>
    <row r="244" spans="1:40" s="3" customFormat="1" ht="18" hidden="1" customHeight="1" x14ac:dyDescent="0.25">
      <c r="A244" s="8">
        <f t="shared" si="3"/>
        <v>240</v>
      </c>
      <c r="B244" s="24">
        <v>1104052</v>
      </c>
      <c r="C244" s="9" t="s">
        <v>552</v>
      </c>
      <c r="D244" s="10">
        <v>1987</v>
      </c>
      <c r="E244" s="10" t="s">
        <v>5</v>
      </c>
      <c r="F244" s="14" t="s">
        <v>8</v>
      </c>
      <c r="G244" s="11" t="s">
        <v>884</v>
      </c>
      <c r="H244" s="11" t="s">
        <v>875</v>
      </c>
      <c r="I244" s="10" t="s">
        <v>811</v>
      </c>
      <c r="J244" s="10" t="s">
        <v>811</v>
      </c>
      <c r="K244" s="10" t="s">
        <v>811</v>
      </c>
      <c r="L244" s="10" t="s">
        <v>811</v>
      </c>
      <c r="M244" s="10" t="s">
        <v>811</v>
      </c>
      <c r="N244" s="10" t="s">
        <v>811</v>
      </c>
      <c r="O244" s="10" t="s">
        <v>811</v>
      </c>
      <c r="P244" s="10" t="s">
        <v>811</v>
      </c>
      <c r="Q244" s="10"/>
      <c r="R244" s="10"/>
      <c r="S244" s="10" t="s">
        <v>811</v>
      </c>
      <c r="T244" s="10" t="s">
        <v>811</v>
      </c>
      <c r="U244" s="10" t="s">
        <v>811</v>
      </c>
      <c r="V244" s="10" t="s">
        <v>811</v>
      </c>
      <c r="W244" s="10" t="s">
        <v>811</v>
      </c>
      <c r="X244" s="10" t="s">
        <v>811</v>
      </c>
      <c r="Y244" s="10" t="s">
        <v>811</v>
      </c>
      <c r="Z244" s="10" t="s">
        <v>811</v>
      </c>
      <c r="AA244" s="10" t="s">
        <v>811</v>
      </c>
      <c r="AB244" s="10" t="s">
        <v>811</v>
      </c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21">
        <v>1028800</v>
      </c>
      <c r="AN244" s="12">
        <v>0</v>
      </c>
    </row>
    <row r="245" spans="1:40" s="3" customFormat="1" ht="18" hidden="1" customHeight="1" x14ac:dyDescent="0.25">
      <c r="A245" s="8">
        <f t="shared" si="3"/>
        <v>241</v>
      </c>
      <c r="B245" s="24">
        <v>1001021</v>
      </c>
      <c r="C245" s="9" t="s">
        <v>553</v>
      </c>
      <c r="D245" s="10">
        <v>1988</v>
      </c>
      <c r="E245" s="10" t="s">
        <v>5</v>
      </c>
      <c r="F245" s="10" t="s">
        <v>7</v>
      </c>
      <c r="G245" s="11" t="s">
        <v>884</v>
      </c>
      <c r="H245" s="11" t="s">
        <v>875</v>
      </c>
      <c r="I245" s="10" t="s">
        <v>811</v>
      </c>
      <c r="J245" s="10" t="s">
        <v>811</v>
      </c>
      <c r="K245" s="10" t="s">
        <v>811</v>
      </c>
      <c r="L245" s="10" t="s">
        <v>811</v>
      </c>
      <c r="M245" s="10" t="s">
        <v>811</v>
      </c>
      <c r="N245" s="10" t="s">
        <v>811</v>
      </c>
      <c r="O245" s="10" t="s">
        <v>811</v>
      </c>
      <c r="P245" s="10"/>
      <c r="Q245" s="10" t="s">
        <v>811</v>
      </c>
      <c r="R245" s="10"/>
      <c r="S245" s="10" t="s">
        <v>811</v>
      </c>
      <c r="T245" s="10" t="s">
        <v>811</v>
      </c>
      <c r="U245" s="10" t="s">
        <v>811</v>
      </c>
      <c r="V245" s="10" t="s">
        <v>811</v>
      </c>
      <c r="W245" s="10" t="s">
        <v>811</v>
      </c>
      <c r="X245" s="10" t="s">
        <v>811</v>
      </c>
      <c r="Y245" s="10" t="s">
        <v>811</v>
      </c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21">
        <v>744900</v>
      </c>
      <c r="AN245" s="12">
        <v>0</v>
      </c>
    </row>
    <row r="246" spans="1:40" s="3" customFormat="1" ht="18" hidden="1" customHeight="1" x14ac:dyDescent="0.25">
      <c r="A246" s="8">
        <f t="shared" si="3"/>
        <v>242</v>
      </c>
      <c r="B246" s="24">
        <v>2405044</v>
      </c>
      <c r="C246" s="9" t="s">
        <v>554</v>
      </c>
      <c r="D246" s="10">
        <v>1998</v>
      </c>
      <c r="E246" s="10" t="s">
        <v>5</v>
      </c>
      <c r="F246" s="14" t="s">
        <v>7</v>
      </c>
      <c r="G246" s="11" t="s">
        <v>884</v>
      </c>
      <c r="H246" s="11" t="s">
        <v>875</v>
      </c>
      <c r="I246" s="10" t="s">
        <v>811</v>
      </c>
      <c r="J246" s="10" t="s">
        <v>811</v>
      </c>
      <c r="K246" s="10" t="s">
        <v>811</v>
      </c>
      <c r="L246" s="10" t="s">
        <v>811</v>
      </c>
      <c r="M246" s="10" t="s">
        <v>811</v>
      </c>
      <c r="N246" s="10" t="s">
        <v>811</v>
      </c>
      <c r="O246" s="10" t="s">
        <v>811</v>
      </c>
      <c r="P246" s="10"/>
      <c r="Q246" s="10" t="s">
        <v>811</v>
      </c>
      <c r="R246" s="10"/>
      <c r="S246" s="10" t="s">
        <v>811</v>
      </c>
      <c r="T246" s="10" t="s">
        <v>811</v>
      </c>
      <c r="U246" s="10" t="s">
        <v>811</v>
      </c>
      <c r="V246" s="10" t="s">
        <v>811</v>
      </c>
      <c r="W246" s="10" t="s">
        <v>811</v>
      </c>
      <c r="X246" s="10" t="s">
        <v>811</v>
      </c>
      <c r="Y246" s="10" t="s">
        <v>811</v>
      </c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21">
        <v>744900</v>
      </c>
      <c r="AN246" s="12">
        <v>0</v>
      </c>
    </row>
    <row r="247" spans="1:40" s="3" customFormat="1" ht="18" hidden="1" customHeight="1" x14ac:dyDescent="0.25">
      <c r="A247" s="8">
        <f t="shared" si="3"/>
        <v>243</v>
      </c>
      <c r="B247" s="24">
        <v>2305425</v>
      </c>
      <c r="C247" s="9" t="s">
        <v>555</v>
      </c>
      <c r="D247" s="10">
        <v>1996</v>
      </c>
      <c r="E247" s="10" t="s">
        <v>5</v>
      </c>
      <c r="F247" s="10" t="s">
        <v>7</v>
      </c>
      <c r="G247" s="11" t="s">
        <v>884</v>
      </c>
      <c r="H247" s="11" t="s">
        <v>875</v>
      </c>
      <c r="I247" s="10" t="s">
        <v>811</v>
      </c>
      <c r="J247" s="10" t="s">
        <v>811</v>
      </c>
      <c r="K247" s="10" t="s">
        <v>811</v>
      </c>
      <c r="L247" s="10" t="s">
        <v>811</v>
      </c>
      <c r="M247" s="10" t="s">
        <v>811</v>
      </c>
      <c r="N247" s="10" t="s">
        <v>811</v>
      </c>
      <c r="O247" s="10" t="s">
        <v>811</v>
      </c>
      <c r="P247" s="10"/>
      <c r="Q247" s="10" t="s">
        <v>811</v>
      </c>
      <c r="R247" s="10"/>
      <c r="S247" s="10" t="s">
        <v>811</v>
      </c>
      <c r="T247" s="10" t="s">
        <v>811</v>
      </c>
      <c r="U247" s="10" t="s">
        <v>811</v>
      </c>
      <c r="V247" s="10" t="s">
        <v>811</v>
      </c>
      <c r="W247" s="10" t="s">
        <v>811</v>
      </c>
      <c r="X247" s="10" t="s">
        <v>811</v>
      </c>
      <c r="Y247" s="10" t="s">
        <v>811</v>
      </c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21">
        <v>744900</v>
      </c>
      <c r="AN247" s="12">
        <v>0</v>
      </c>
    </row>
    <row r="248" spans="1:40" s="3" customFormat="1" ht="18" hidden="1" customHeight="1" x14ac:dyDescent="0.25">
      <c r="A248" s="8">
        <f t="shared" si="3"/>
        <v>244</v>
      </c>
      <c r="B248" s="24">
        <v>2403863</v>
      </c>
      <c r="C248" s="9" t="s">
        <v>765</v>
      </c>
      <c r="D248" s="10">
        <v>1993</v>
      </c>
      <c r="E248" s="10" t="s">
        <v>3</v>
      </c>
      <c r="F248" s="10" t="s">
        <v>7</v>
      </c>
      <c r="G248" s="11" t="s">
        <v>884</v>
      </c>
      <c r="H248" s="11" t="s">
        <v>875</v>
      </c>
      <c r="I248" s="10" t="s">
        <v>811</v>
      </c>
      <c r="J248" s="10"/>
      <c r="K248" s="10"/>
      <c r="L248" s="10"/>
      <c r="M248" s="10"/>
      <c r="N248" s="10" t="s">
        <v>811</v>
      </c>
      <c r="O248" s="10" t="s">
        <v>811</v>
      </c>
      <c r="P248" s="10"/>
      <c r="Q248" s="10" t="s">
        <v>811</v>
      </c>
      <c r="R248" s="10"/>
      <c r="S248" s="10" t="s">
        <v>811</v>
      </c>
      <c r="T248" s="10" t="s">
        <v>811</v>
      </c>
      <c r="U248" s="10" t="s">
        <v>811</v>
      </c>
      <c r="V248" s="10" t="s">
        <v>811</v>
      </c>
      <c r="W248" s="10" t="s">
        <v>811</v>
      </c>
      <c r="X248" s="10" t="s">
        <v>811</v>
      </c>
      <c r="Y248" s="10" t="s">
        <v>811</v>
      </c>
      <c r="Z248" s="10"/>
      <c r="AA248" s="10"/>
      <c r="AB248" s="10" t="s">
        <v>811</v>
      </c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21">
        <v>585400</v>
      </c>
      <c r="AN248" s="12">
        <v>0</v>
      </c>
    </row>
    <row r="249" spans="1:40" s="3" customFormat="1" ht="18" hidden="1" customHeight="1" x14ac:dyDescent="0.25">
      <c r="A249" s="8">
        <f t="shared" si="3"/>
        <v>245</v>
      </c>
      <c r="B249" s="24">
        <v>1602113</v>
      </c>
      <c r="C249" s="9" t="s">
        <v>556</v>
      </c>
      <c r="D249" s="10">
        <v>1985</v>
      </c>
      <c r="E249" s="10" t="s">
        <v>5</v>
      </c>
      <c r="F249" s="10" t="s">
        <v>7</v>
      </c>
      <c r="G249" s="11" t="s">
        <v>840</v>
      </c>
      <c r="H249" s="11" t="s">
        <v>875</v>
      </c>
      <c r="I249" s="10" t="s">
        <v>811</v>
      </c>
      <c r="J249" s="10" t="s">
        <v>811</v>
      </c>
      <c r="K249" s="10" t="s">
        <v>811</v>
      </c>
      <c r="L249" s="10" t="s">
        <v>811</v>
      </c>
      <c r="M249" s="10" t="s">
        <v>811</v>
      </c>
      <c r="N249" s="10" t="s">
        <v>811</v>
      </c>
      <c r="O249" s="10" t="s">
        <v>811</v>
      </c>
      <c r="P249" s="10"/>
      <c r="Q249" s="10" t="s">
        <v>811</v>
      </c>
      <c r="R249" s="10"/>
      <c r="S249" s="10" t="s">
        <v>811</v>
      </c>
      <c r="T249" s="10" t="s">
        <v>811</v>
      </c>
      <c r="U249" s="10" t="s">
        <v>811</v>
      </c>
      <c r="V249" s="10" t="s">
        <v>811</v>
      </c>
      <c r="W249" s="10" t="s">
        <v>811</v>
      </c>
      <c r="X249" s="10" t="s">
        <v>811</v>
      </c>
      <c r="Y249" s="10" t="s">
        <v>811</v>
      </c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21">
        <v>744900</v>
      </c>
      <c r="AN249" s="12">
        <v>0</v>
      </c>
    </row>
    <row r="250" spans="1:40" s="3" customFormat="1" ht="18" hidden="1" customHeight="1" x14ac:dyDescent="0.25">
      <c r="A250" s="8">
        <f t="shared" si="3"/>
        <v>246</v>
      </c>
      <c r="B250" s="24">
        <v>1312204</v>
      </c>
      <c r="C250" s="9" t="s">
        <v>557</v>
      </c>
      <c r="D250" s="10">
        <v>1990</v>
      </c>
      <c r="E250" s="10" t="s">
        <v>3</v>
      </c>
      <c r="F250" s="10" t="s">
        <v>8</v>
      </c>
      <c r="G250" s="11" t="s">
        <v>840</v>
      </c>
      <c r="H250" s="11" t="s">
        <v>875</v>
      </c>
      <c r="I250" s="10" t="s">
        <v>811</v>
      </c>
      <c r="J250" s="10"/>
      <c r="K250" s="10"/>
      <c r="L250" s="10"/>
      <c r="M250" s="10"/>
      <c r="N250" s="10" t="s">
        <v>811</v>
      </c>
      <c r="O250" s="10" t="s">
        <v>811</v>
      </c>
      <c r="P250" s="10" t="s">
        <v>811</v>
      </c>
      <c r="Q250" s="10"/>
      <c r="R250" s="10"/>
      <c r="S250" s="10" t="s">
        <v>811</v>
      </c>
      <c r="T250" s="10" t="s">
        <v>811</v>
      </c>
      <c r="U250" s="10" t="s">
        <v>811</v>
      </c>
      <c r="V250" s="10" t="s">
        <v>811</v>
      </c>
      <c r="W250" s="10" t="s">
        <v>811</v>
      </c>
      <c r="X250" s="10" t="s">
        <v>811</v>
      </c>
      <c r="Y250" s="10" t="s">
        <v>811</v>
      </c>
      <c r="Z250" s="10" t="s">
        <v>811</v>
      </c>
      <c r="AA250" s="10" t="s">
        <v>811</v>
      </c>
      <c r="AB250" s="10" t="s">
        <v>811</v>
      </c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21">
        <v>869300</v>
      </c>
      <c r="AN250" s="12">
        <v>0</v>
      </c>
    </row>
    <row r="251" spans="1:40" s="3" customFormat="1" ht="18" hidden="1" customHeight="1" x14ac:dyDescent="0.25">
      <c r="A251" s="8">
        <f t="shared" si="3"/>
        <v>247</v>
      </c>
      <c r="B251" s="24">
        <v>23121645</v>
      </c>
      <c r="C251" s="9" t="s">
        <v>558</v>
      </c>
      <c r="D251" s="10">
        <v>1999</v>
      </c>
      <c r="E251" s="10" t="s">
        <v>3</v>
      </c>
      <c r="F251" s="14" t="s">
        <v>7</v>
      </c>
      <c r="G251" s="11" t="s">
        <v>840</v>
      </c>
      <c r="H251" s="11" t="s">
        <v>875</v>
      </c>
      <c r="I251" s="10" t="s">
        <v>811</v>
      </c>
      <c r="J251" s="10"/>
      <c r="K251" s="10"/>
      <c r="L251" s="10"/>
      <c r="M251" s="10"/>
      <c r="N251" s="10" t="s">
        <v>811</v>
      </c>
      <c r="O251" s="10" t="s">
        <v>811</v>
      </c>
      <c r="P251" s="10"/>
      <c r="Q251" s="10" t="s">
        <v>811</v>
      </c>
      <c r="R251" s="10"/>
      <c r="S251" s="10" t="s">
        <v>811</v>
      </c>
      <c r="T251" s="10" t="s">
        <v>811</v>
      </c>
      <c r="U251" s="10" t="s">
        <v>811</v>
      </c>
      <c r="V251" s="10" t="s">
        <v>811</v>
      </c>
      <c r="W251" s="10" t="s">
        <v>811</v>
      </c>
      <c r="X251" s="10" t="s">
        <v>811</v>
      </c>
      <c r="Y251" s="10" t="s">
        <v>811</v>
      </c>
      <c r="Z251" s="10"/>
      <c r="AA251" s="10"/>
      <c r="AB251" s="10" t="s">
        <v>811</v>
      </c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21">
        <v>585400</v>
      </c>
      <c r="AN251" s="12">
        <v>0</v>
      </c>
    </row>
    <row r="252" spans="1:40" s="3" customFormat="1" ht="18" hidden="1" customHeight="1" x14ac:dyDescent="0.25">
      <c r="A252" s="8">
        <f t="shared" si="3"/>
        <v>248</v>
      </c>
      <c r="B252" s="24">
        <v>2403739</v>
      </c>
      <c r="C252" s="9" t="s">
        <v>559</v>
      </c>
      <c r="D252" s="10">
        <v>2000</v>
      </c>
      <c r="E252" s="10" t="s">
        <v>5</v>
      </c>
      <c r="F252" s="14" t="s">
        <v>7</v>
      </c>
      <c r="G252" s="11" t="s">
        <v>840</v>
      </c>
      <c r="H252" s="11" t="s">
        <v>875</v>
      </c>
      <c r="I252" s="10" t="s">
        <v>811</v>
      </c>
      <c r="J252" s="10" t="s">
        <v>811</v>
      </c>
      <c r="K252" s="10" t="s">
        <v>811</v>
      </c>
      <c r="L252" s="10"/>
      <c r="M252" s="10" t="s">
        <v>811</v>
      </c>
      <c r="N252" s="10" t="s">
        <v>811</v>
      </c>
      <c r="O252" s="10" t="s">
        <v>811</v>
      </c>
      <c r="P252" s="10"/>
      <c r="Q252" s="10" t="s">
        <v>811</v>
      </c>
      <c r="R252" s="10"/>
      <c r="S252" s="10" t="s">
        <v>811</v>
      </c>
      <c r="T252" s="10" t="s">
        <v>811</v>
      </c>
      <c r="U252" s="10" t="s">
        <v>811</v>
      </c>
      <c r="V252" s="10" t="s">
        <v>811</v>
      </c>
      <c r="W252" s="10" t="s">
        <v>811</v>
      </c>
      <c r="X252" s="10" t="s">
        <v>811</v>
      </c>
      <c r="Y252" s="10" t="s">
        <v>811</v>
      </c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21">
        <v>639900</v>
      </c>
      <c r="AN252" s="12">
        <v>0</v>
      </c>
    </row>
    <row r="253" spans="1:40" s="3" customFormat="1" ht="18" hidden="1" customHeight="1" x14ac:dyDescent="0.25">
      <c r="A253" s="8">
        <f t="shared" si="3"/>
        <v>249</v>
      </c>
      <c r="B253" s="24">
        <v>2009406</v>
      </c>
      <c r="C253" s="9" t="s">
        <v>560</v>
      </c>
      <c r="D253" s="10">
        <v>1995</v>
      </c>
      <c r="E253" s="10" t="s">
        <v>5</v>
      </c>
      <c r="F253" s="14" t="s">
        <v>7</v>
      </c>
      <c r="G253" s="11" t="s">
        <v>840</v>
      </c>
      <c r="H253" s="11" t="s">
        <v>875</v>
      </c>
      <c r="I253" s="10" t="s">
        <v>811</v>
      </c>
      <c r="J253" s="10" t="s">
        <v>811</v>
      </c>
      <c r="K253" s="10" t="s">
        <v>811</v>
      </c>
      <c r="L253" s="10" t="s">
        <v>811</v>
      </c>
      <c r="M253" s="10" t="s">
        <v>811</v>
      </c>
      <c r="N253" s="10" t="s">
        <v>811</v>
      </c>
      <c r="O253" s="10" t="s">
        <v>811</v>
      </c>
      <c r="P253" s="10"/>
      <c r="Q253" s="10" t="s">
        <v>811</v>
      </c>
      <c r="R253" s="10"/>
      <c r="S253" s="10" t="s">
        <v>811</v>
      </c>
      <c r="T253" s="10" t="s">
        <v>811</v>
      </c>
      <c r="U253" s="10" t="s">
        <v>811</v>
      </c>
      <c r="V253" s="10" t="s">
        <v>811</v>
      </c>
      <c r="W253" s="10" t="s">
        <v>811</v>
      </c>
      <c r="X253" s="10" t="s">
        <v>811</v>
      </c>
      <c r="Y253" s="10" t="s">
        <v>811</v>
      </c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21">
        <v>744900</v>
      </c>
      <c r="AN253" s="12">
        <v>0</v>
      </c>
    </row>
    <row r="254" spans="1:40" s="3" customFormat="1" ht="18" hidden="1" customHeight="1" x14ac:dyDescent="0.25">
      <c r="A254" s="8">
        <f t="shared" si="3"/>
        <v>250</v>
      </c>
      <c r="B254" s="24">
        <v>2312239</v>
      </c>
      <c r="C254" s="9" t="s">
        <v>561</v>
      </c>
      <c r="D254" s="10">
        <v>2000</v>
      </c>
      <c r="E254" s="10" t="s">
        <v>5</v>
      </c>
      <c r="F254" s="10" t="s">
        <v>7</v>
      </c>
      <c r="G254" s="11" t="s">
        <v>840</v>
      </c>
      <c r="H254" s="11" t="s">
        <v>875</v>
      </c>
      <c r="I254" s="10" t="s">
        <v>811</v>
      </c>
      <c r="J254" s="10" t="s">
        <v>811</v>
      </c>
      <c r="K254" s="10" t="s">
        <v>811</v>
      </c>
      <c r="L254" s="10"/>
      <c r="M254" s="10" t="s">
        <v>811</v>
      </c>
      <c r="N254" s="10" t="s">
        <v>811</v>
      </c>
      <c r="O254" s="10" t="s">
        <v>811</v>
      </c>
      <c r="P254" s="10"/>
      <c r="Q254" s="10" t="s">
        <v>811</v>
      </c>
      <c r="R254" s="10"/>
      <c r="S254" s="10" t="s">
        <v>811</v>
      </c>
      <c r="T254" s="10" t="s">
        <v>811</v>
      </c>
      <c r="U254" s="10" t="s">
        <v>811</v>
      </c>
      <c r="V254" s="10" t="s">
        <v>811</v>
      </c>
      <c r="W254" s="10" t="s">
        <v>811</v>
      </c>
      <c r="X254" s="10" t="s">
        <v>811</v>
      </c>
      <c r="Y254" s="10" t="s">
        <v>811</v>
      </c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21">
        <v>639900</v>
      </c>
      <c r="AN254" s="12">
        <v>0</v>
      </c>
    </row>
    <row r="255" spans="1:40" s="3" customFormat="1" ht="18" hidden="1" customHeight="1" x14ac:dyDescent="0.25">
      <c r="A255" s="8">
        <f t="shared" si="3"/>
        <v>251</v>
      </c>
      <c r="B255" s="24">
        <v>2407486</v>
      </c>
      <c r="C255" s="9" t="s">
        <v>562</v>
      </c>
      <c r="D255" s="10">
        <v>2001</v>
      </c>
      <c r="E255" s="10" t="s">
        <v>5</v>
      </c>
      <c r="F255" s="10" t="s">
        <v>7</v>
      </c>
      <c r="G255" s="11" t="s">
        <v>840</v>
      </c>
      <c r="H255" s="11" t="s">
        <v>875</v>
      </c>
      <c r="I255" s="10" t="s">
        <v>811</v>
      </c>
      <c r="J255" s="10" t="s">
        <v>811</v>
      </c>
      <c r="K255" s="10" t="s">
        <v>811</v>
      </c>
      <c r="L255" s="10" t="s">
        <v>811</v>
      </c>
      <c r="M255" s="10" t="s">
        <v>811</v>
      </c>
      <c r="N255" s="10" t="s">
        <v>811</v>
      </c>
      <c r="O255" s="10" t="s">
        <v>811</v>
      </c>
      <c r="P255" s="10"/>
      <c r="Q255" s="10" t="s">
        <v>811</v>
      </c>
      <c r="R255" s="10"/>
      <c r="S255" s="10" t="s">
        <v>811</v>
      </c>
      <c r="T255" s="10" t="s">
        <v>811</v>
      </c>
      <c r="U255" s="10" t="s">
        <v>811</v>
      </c>
      <c r="V255" s="10" t="s">
        <v>811</v>
      </c>
      <c r="W255" s="10" t="s">
        <v>811</v>
      </c>
      <c r="X255" s="10" t="s">
        <v>811</v>
      </c>
      <c r="Y255" s="10" t="s">
        <v>811</v>
      </c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21">
        <v>744900</v>
      </c>
      <c r="AN255" s="12">
        <v>0</v>
      </c>
    </row>
    <row r="256" spans="1:40" s="3" customFormat="1" ht="18" hidden="1" customHeight="1" x14ac:dyDescent="0.25">
      <c r="A256" s="8">
        <f t="shared" si="3"/>
        <v>252</v>
      </c>
      <c r="B256" s="24">
        <v>23111862</v>
      </c>
      <c r="C256" s="9" t="s">
        <v>563</v>
      </c>
      <c r="D256" s="10">
        <v>2001</v>
      </c>
      <c r="E256" s="10" t="s">
        <v>3</v>
      </c>
      <c r="F256" s="14" t="s">
        <v>7</v>
      </c>
      <c r="G256" s="11" t="s">
        <v>840</v>
      </c>
      <c r="H256" s="11" t="s">
        <v>875</v>
      </c>
      <c r="I256" s="10" t="s">
        <v>811</v>
      </c>
      <c r="J256" s="10"/>
      <c r="K256" s="10"/>
      <c r="L256" s="10"/>
      <c r="M256" s="10"/>
      <c r="N256" s="10" t="s">
        <v>811</v>
      </c>
      <c r="O256" s="10" t="s">
        <v>811</v>
      </c>
      <c r="P256" s="10"/>
      <c r="Q256" s="10" t="s">
        <v>811</v>
      </c>
      <c r="R256" s="10"/>
      <c r="S256" s="10" t="s">
        <v>811</v>
      </c>
      <c r="T256" s="10" t="s">
        <v>811</v>
      </c>
      <c r="U256" s="10" t="s">
        <v>811</v>
      </c>
      <c r="V256" s="10" t="s">
        <v>811</v>
      </c>
      <c r="W256" s="10" t="s">
        <v>811</v>
      </c>
      <c r="X256" s="10" t="s">
        <v>811</v>
      </c>
      <c r="Y256" s="10" t="s">
        <v>811</v>
      </c>
      <c r="Z256" s="10"/>
      <c r="AA256" s="10"/>
      <c r="AB256" s="10" t="s">
        <v>811</v>
      </c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21">
        <v>585400</v>
      </c>
      <c r="AN256" s="12">
        <v>0</v>
      </c>
    </row>
    <row r="257" spans="1:40" s="3" customFormat="1" ht="18" hidden="1" customHeight="1" x14ac:dyDescent="0.25">
      <c r="A257" s="8">
        <f t="shared" si="3"/>
        <v>253</v>
      </c>
      <c r="B257" s="24">
        <v>1510089</v>
      </c>
      <c r="C257" s="9" t="s">
        <v>766</v>
      </c>
      <c r="D257" s="10">
        <v>1991</v>
      </c>
      <c r="E257" s="10" t="s">
        <v>3</v>
      </c>
      <c r="F257" s="14" t="s">
        <v>7</v>
      </c>
      <c r="G257" s="11" t="s">
        <v>840</v>
      </c>
      <c r="H257" s="11" t="s">
        <v>875</v>
      </c>
      <c r="I257" s="10" t="s">
        <v>811</v>
      </c>
      <c r="J257" s="10"/>
      <c r="K257" s="10"/>
      <c r="L257" s="10"/>
      <c r="M257" s="10"/>
      <c r="N257" s="10" t="s">
        <v>811</v>
      </c>
      <c r="O257" s="10" t="s">
        <v>811</v>
      </c>
      <c r="P257" s="10"/>
      <c r="Q257" s="10" t="s">
        <v>811</v>
      </c>
      <c r="R257" s="10"/>
      <c r="S257" s="10" t="s">
        <v>811</v>
      </c>
      <c r="T257" s="10" t="s">
        <v>811</v>
      </c>
      <c r="U257" s="10" t="s">
        <v>811</v>
      </c>
      <c r="V257" s="10" t="s">
        <v>811</v>
      </c>
      <c r="W257" s="10" t="s">
        <v>811</v>
      </c>
      <c r="X257" s="10" t="s">
        <v>811</v>
      </c>
      <c r="Y257" s="10" t="s">
        <v>811</v>
      </c>
      <c r="Z257" s="10"/>
      <c r="AA257" s="10"/>
      <c r="AB257" s="10" t="s">
        <v>811</v>
      </c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21">
        <v>585400</v>
      </c>
      <c r="AN257" s="12">
        <v>0</v>
      </c>
    </row>
    <row r="258" spans="1:40" s="3" customFormat="1" ht="18" hidden="1" customHeight="1" x14ac:dyDescent="0.25">
      <c r="A258" s="8">
        <f t="shared" si="3"/>
        <v>254</v>
      </c>
      <c r="B258" s="24">
        <v>2310721</v>
      </c>
      <c r="C258" s="9" t="s">
        <v>564</v>
      </c>
      <c r="D258" s="10">
        <v>1999</v>
      </c>
      <c r="E258" s="10" t="s">
        <v>5</v>
      </c>
      <c r="F258" s="10" t="s">
        <v>7</v>
      </c>
      <c r="G258" s="11" t="s">
        <v>840</v>
      </c>
      <c r="H258" s="11" t="s">
        <v>875</v>
      </c>
      <c r="I258" s="10" t="s">
        <v>811</v>
      </c>
      <c r="J258" s="10" t="s">
        <v>811</v>
      </c>
      <c r="K258" s="10" t="s">
        <v>811</v>
      </c>
      <c r="L258" s="10"/>
      <c r="M258" s="10" t="s">
        <v>811</v>
      </c>
      <c r="N258" s="10" t="s">
        <v>811</v>
      </c>
      <c r="O258" s="10" t="s">
        <v>811</v>
      </c>
      <c r="P258" s="10"/>
      <c r="Q258" s="10" t="s">
        <v>811</v>
      </c>
      <c r="R258" s="10"/>
      <c r="S258" s="10" t="s">
        <v>811</v>
      </c>
      <c r="T258" s="10" t="s">
        <v>811</v>
      </c>
      <c r="U258" s="10" t="s">
        <v>811</v>
      </c>
      <c r="V258" s="10" t="s">
        <v>811</v>
      </c>
      <c r="W258" s="10" t="s">
        <v>811</v>
      </c>
      <c r="X258" s="10" t="s">
        <v>811</v>
      </c>
      <c r="Y258" s="10" t="s">
        <v>811</v>
      </c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21">
        <v>639900</v>
      </c>
      <c r="AN258" s="15" t="s">
        <v>771</v>
      </c>
    </row>
    <row r="259" spans="1:40" s="3" customFormat="1" ht="18" hidden="1" customHeight="1" x14ac:dyDescent="0.25">
      <c r="A259" s="8">
        <f t="shared" si="3"/>
        <v>255</v>
      </c>
      <c r="B259" s="24">
        <v>23121649</v>
      </c>
      <c r="C259" s="9" t="s">
        <v>565</v>
      </c>
      <c r="D259" s="10">
        <v>1995</v>
      </c>
      <c r="E259" s="10" t="s">
        <v>3</v>
      </c>
      <c r="F259" s="14" t="s">
        <v>7</v>
      </c>
      <c r="G259" s="11" t="s">
        <v>840</v>
      </c>
      <c r="H259" s="11" t="s">
        <v>875</v>
      </c>
      <c r="I259" s="10" t="s">
        <v>811</v>
      </c>
      <c r="J259" s="10"/>
      <c r="K259" s="10"/>
      <c r="L259" s="10"/>
      <c r="M259" s="10"/>
      <c r="N259" s="10" t="s">
        <v>811</v>
      </c>
      <c r="O259" s="10" t="s">
        <v>811</v>
      </c>
      <c r="P259" s="10"/>
      <c r="Q259" s="10" t="s">
        <v>811</v>
      </c>
      <c r="R259" s="10"/>
      <c r="S259" s="10" t="s">
        <v>811</v>
      </c>
      <c r="T259" s="10" t="s">
        <v>811</v>
      </c>
      <c r="U259" s="10" t="s">
        <v>811</v>
      </c>
      <c r="V259" s="10" t="s">
        <v>811</v>
      </c>
      <c r="W259" s="10" t="s">
        <v>811</v>
      </c>
      <c r="X259" s="10" t="s">
        <v>811</v>
      </c>
      <c r="Y259" s="10" t="s">
        <v>811</v>
      </c>
      <c r="Z259" s="10"/>
      <c r="AA259" s="10"/>
      <c r="AB259" s="10" t="s">
        <v>811</v>
      </c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21">
        <v>585400</v>
      </c>
      <c r="AN259" s="12">
        <v>0</v>
      </c>
    </row>
    <row r="260" spans="1:40" s="3" customFormat="1" ht="18" hidden="1" customHeight="1" x14ac:dyDescent="0.25">
      <c r="A260" s="8">
        <f t="shared" si="3"/>
        <v>256</v>
      </c>
      <c r="B260" s="24">
        <v>1907607</v>
      </c>
      <c r="C260" s="9" t="s">
        <v>566</v>
      </c>
      <c r="D260" s="10">
        <v>1997</v>
      </c>
      <c r="E260" s="10" t="s">
        <v>3</v>
      </c>
      <c r="F260" s="10" t="s">
        <v>7</v>
      </c>
      <c r="G260" s="11" t="s">
        <v>840</v>
      </c>
      <c r="H260" s="11" t="s">
        <v>875</v>
      </c>
      <c r="I260" s="10" t="s">
        <v>811</v>
      </c>
      <c r="J260" s="10"/>
      <c r="K260" s="10"/>
      <c r="L260" s="10"/>
      <c r="M260" s="10"/>
      <c r="N260" s="10" t="s">
        <v>811</v>
      </c>
      <c r="O260" s="10" t="s">
        <v>811</v>
      </c>
      <c r="P260" s="10"/>
      <c r="Q260" s="10" t="s">
        <v>811</v>
      </c>
      <c r="R260" s="10"/>
      <c r="S260" s="10" t="s">
        <v>811</v>
      </c>
      <c r="T260" s="10" t="s">
        <v>811</v>
      </c>
      <c r="U260" s="10" t="s">
        <v>811</v>
      </c>
      <c r="V260" s="10" t="s">
        <v>811</v>
      </c>
      <c r="W260" s="10" t="s">
        <v>811</v>
      </c>
      <c r="X260" s="10" t="s">
        <v>811</v>
      </c>
      <c r="Y260" s="10" t="s">
        <v>811</v>
      </c>
      <c r="Z260" s="10"/>
      <c r="AA260" s="10"/>
      <c r="AB260" s="10" t="s">
        <v>811</v>
      </c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21">
        <v>585400</v>
      </c>
      <c r="AN260" s="12">
        <v>0</v>
      </c>
    </row>
    <row r="261" spans="1:40" s="3" customFormat="1" ht="18" hidden="1" customHeight="1" x14ac:dyDescent="0.25">
      <c r="A261" s="8">
        <f t="shared" si="3"/>
        <v>257</v>
      </c>
      <c r="B261" s="24">
        <v>24051591</v>
      </c>
      <c r="C261" s="9" t="s">
        <v>567</v>
      </c>
      <c r="D261" s="10">
        <v>1989</v>
      </c>
      <c r="E261" s="10" t="s">
        <v>3</v>
      </c>
      <c r="F261" s="10" t="s">
        <v>7</v>
      </c>
      <c r="G261" s="11" t="s">
        <v>840</v>
      </c>
      <c r="H261" s="11" t="s">
        <v>875</v>
      </c>
      <c r="I261" s="10" t="s">
        <v>811</v>
      </c>
      <c r="J261" s="10"/>
      <c r="K261" s="10"/>
      <c r="L261" s="10"/>
      <c r="M261" s="10"/>
      <c r="N261" s="10" t="s">
        <v>811</v>
      </c>
      <c r="O261" s="10" t="s">
        <v>811</v>
      </c>
      <c r="P261" s="10"/>
      <c r="Q261" s="10" t="s">
        <v>811</v>
      </c>
      <c r="R261" s="10"/>
      <c r="S261" s="10" t="s">
        <v>811</v>
      </c>
      <c r="T261" s="10" t="s">
        <v>811</v>
      </c>
      <c r="U261" s="10" t="s">
        <v>811</v>
      </c>
      <c r="V261" s="10" t="s">
        <v>811</v>
      </c>
      <c r="W261" s="10" t="s">
        <v>811</v>
      </c>
      <c r="X261" s="10" t="s">
        <v>811</v>
      </c>
      <c r="Y261" s="10" t="s">
        <v>811</v>
      </c>
      <c r="Z261" s="10"/>
      <c r="AA261" s="10"/>
      <c r="AB261" s="10" t="s">
        <v>811</v>
      </c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21">
        <v>585400</v>
      </c>
      <c r="AN261" s="12">
        <v>0</v>
      </c>
    </row>
    <row r="262" spans="1:40" s="3" customFormat="1" ht="18" hidden="1" customHeight="1" x14ac:dyDescent="0.25">
      <c r="A262" s="8">
        <f t="shared" ref="A262:A325" si="4">A261+1</f>
        <v>258</v>
      </c>
      <c r="B262" s="24">
        <v>2403526</v>
      </c>
      <c r="C262" s="9" t="s">
        <v>568</v>
      </c>
      <c r="D262" s="10">
        <v>2001</v>
      </c>
      <c r="E262" s="10" t="s">
        <v>3</v>
      </c>
      <c r="F262" s="10" t="s">
        <v>7</v>
      </c>
      <c r="G262" s="11" t="s">
        <v>840</v>
      </c>
      <c r="H262" s="11" t="s">
        <v>875</v>
      </c>
      <c r="I262" s="10" t="s">
        <v>811</v>
      </c>
      <c r="J262" s="10"/>
      <c r="K262" s="10"/>
      <c r="L262" s="10"/>
      <c r="M262" s="10"/>
      <c r="N262" s="10" t="s">
        <v>811</v>
      </c>
      <c r="O262" s="10" t="s">
        <v>811</v>
      </c>
      <c r="P262" s="10"/>
      <c r="Q262" s="10" t="s">
        <v>811</v>
      </c>
      <c r="R262" s="10"/>
      <c r="S262" s="10" t="s">
        <v>811</v>
      </c>
      <c r="T262" s="10" t="s">
        <v>811</v>
      </c>
      <c r="U262" s="10" t="s">
        <v>811</v>
      </c>
      <c r="V262" s="10" t="s">
        <v>811</v>
      </c>
      <c r="W262" s="10" t="s">
        <v>811</v>
      </c>
      <c r="X262" s="10" t="s">
        <v>811</v>
      </c>
      <c r="Y262" s="10" t="s">
        <v>811</v>
      </c>
      <c r="Z262" s="10"/>
      <c r="AA262" s="10"/>
      <c r="AB262" s="10" t="s">
        <v>811</v>
      </c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21">
        <v>585400</v>
      </c>
      <c r="AN262" s="12">
        <v>0</v>
      </c>
    </row>
    <row r="263" spans="1:40" s="3" customFormat="1" ht="18" hidden="1" customHeight="1" x14ac:dyDescent="0.25">
      <c r="A263" s="8">
        <f t="shared" si="4"/>
        <v>259</v>
      </c>
      <c r="B263" s="24">
        <v>2205519</v>
      </c>
      <c r="C263" s="9" t="s">
        <v>569</v>
      </c>
      <c r="D263" s="10">
        <v>1999</v>
      </c>
      <c r="E263" s="10" t="s">
        <v>3</v>
      </c>
      <c r="F263" s="10" t="s">
        <v>7</v>
      </c>
      <c r="G263" s="11" t="s">
        <v>840</v>
      </c>
      <c r="H263" s="11" t="s">
        <v>875</v>
      </c>
      <c r="I263" s="10" t="s">
        <v>811</v>
      </c>
      <c r="J263" s="10"/>
      <c r="K263" s="10"/>
      <c r="L263" s="10"/>
      <c r="M263" s="10"/>
      <c r="N263" s="10" t="s">
        <v>811</v>
      </c>
      <c r="O263" s="10" t="s">
        <v>811</v>
      </c>
      <c r="P263" s="10"/>
      <c r="Q263" s="10" t="s">
        <v>811</v>
      </c>
      <c r="R263" s="10"/>
      <c r="S263" s="10" t="s">
        <v>811</v>
      </c>
      <c r="T263" s="10" t="s">
        <v>811</v>
      </c>
      <c r="U263" s="10" t="s">
        <v>811</v>
      </c>
      <c r="V263" s="10" t="s">
        <v>811</v>
      </c>
      <c r="W263" s="10" t="s">
        <v>811</v>
      </c>
      <c r="X263" s="10" t="s">
        <v>811</v>
      </c>
      <c r="Y263" s="10" t="s">
        <v>811</v>
      </c>
      <c r="Z263" s="10"/>
      <c r="AA263" s="10"/>
      <c r="AB263" s="10" t="s">
        <v>811</v>
      </c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21">
        <v>585400</v>
      </c>
      <c r="AN263" s="12">
        <v>0</v>
      </c>
    </row>
    <row r="264" spans="1:40" s="3" customFormat="1" ht="18" hidden="1" customHeight="1" x14ac:dyDescent="0.25">
      <c r="A264" s="8">
        <f t="shared" si="4"/>
        <v>260</v>
      </c>
      <c r="B264" s="24">
        <v>2311467</v>
      </c>
      <c r="C264" s="9" t="s">
        <v>570</v>
      </c>
      <c r="D264" s="10">
        <v>2000</v>
      </c>
      <c r="E264" s="10" t="s">
        <v>5</v>
      </c>
      <c r="F264" s="14" t="s">
        <v>7</v>
      </c>
      <c r="G264" s="11" t="s">
        <v>840</v>
      </c>
      <c r="H264" s="11" t="s">
        <v>875</v>
      </c>
      <c r="I264" s="10" t="s">
        <v>811</v>
      </c>
      <c r="J264" s="10" t="s">
        <v>811</v>
      </c>
      <c r="K264" s="10" t="s">
        <v>811</v>
      </c>
      <c r="L264" s="10"/>
      <c r="M264" s="10" t="s">
        <v>811</v>
      </c>
      <c r="N264" s="10" t="s">
        <v>811</v>
      </c>
      <c r="O264" s="10" t="s">
        <v>811</v>
      </c>
      <c r="P264" s="10"/>
      <c r="Q264" s="10" t="s">
        <v>811</v>
      </c>
      <c r="R264" s="10"/>
      <c r="S264" s="10" t="s">
        <v>811</v>
      </c>
      <c r="T264" s="10" t="s">
        <v>811</v>
      </c>
      <c r="U264" s="10" t="s">
        <v>811</v>
      </c>
      <c r="V264" s="10" t="s">
        <v>811</v>
      </c>
      <c r="W264" s="10" t="s">
        <v>811</v>
      </c>
      <c r="X264" s="10" t="s">
        <v>811</v>
      </c>
      <c r="Y264" s="10" t="s">
        <v>811</v>
      </c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21">
        <v>639900</v>
      </c>
      <c r="AN264" s="12">
        <v>0</v>
      </c>
    </row>
    <row r="265" spans="1:40" s="3" customFormat="1" ht="18" hidden="1" customHeight="1" x14ac:dyDescent="0.25">
      <c r="A265" s="8">
        <f t="shared" si="4"/>
        <v>261</v>
      </c>
      <c r="B265" s="24">
        <v>2303034</v>
      </c>
      <c r="C265" s="9" t="s">
        <v>571</v>
      </c>
      <c r="D265" s="10">
        <v>1993</v>
      </c>
      <c r="E265" s="10" t="s">
        <v>3</v>
      </c>
      <c r="F265" s="10" t="s">
        <v>7</v>
      </c>
      <c r="G265" s="11" t="s">
        <v>840</v>
      </c>
      <c r="H265" s="11" t="s">
        <v>875</v>
      </c>
      <c r="I265" s="10" t="s">
        <v>811</v>
      </c>
      <c r="J265" s="10"/>
      <c r="K265" s="10"/>
      <c r="L265" s="10"/>
      <c r="M265" s="10"/>
      <c r="N265" s="10" t="s">
        <v>811</v>
      </c>
      <c r="O265" s="10" t="s">
        <v>811</v>
      </c>
      <c r="P265" s="10"/>
      <c r="Q265" s="10" t="s">
        <v>811</v>
      </c>
      <c r="R265" s="10"/>
      <c r="S265" s="10" t="s">
        <v>811</v>
      </c>
      <c r="T265" s="10" t="s">
        <v>811</v>
      </c>
      <c r="U265" s="10" t="s">
        <v>811</v>
      </c>
      <c r="V265" s="10" t="s">
        <v>811</v>
      </c>
      <c r="W265" s="10" t="s">
        <v>811</v>
      </c>
      <c r="X265" s="10" t="s">
        <v>811</v>
      </c>
      <c r="Y265" s="10" t="s">
        <v>811</v>
      </c>
      <c r="Z265" s="10"/>
      <c r="AA265" s="10"/>
      <c r="AB265" s="10" t="s">
        <v>811</v>
      </c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21">
        <v>585400</v>
      </c>
      <c r="AN265" s="12">
        <v>0</v>
      </c>
    </row>
    <row r="266" spans="1:40" s="3" customFormat="1" ht="18" hidden="1" customHeight="1" x14ac:dyDescent="0.25">
      <c r="A266" s="8">
        <f t="shared" si="4"/>
        <v>262</v>
      </c>
      <c r="B266" s="24">
        <v>2104026</v>
      </c>
      <c r="C266" s="9" t="s">
        <v>572</v>
      </c>
      <c r="D266" s="10">
        <v>1998</v>
      </c>
      <c r="E266" s="10" t="s">
        <v>3</v>
      </c>
      <c r="F266" s="10" t="s">
        <v>7</v>
      </c>
      <c r="G266" s="11" t="s">
        <v>840</v>
      </c>
      <c r="H266" s="11" t="s">
        <v>875</v>
      </c>
      <c r="I266" s="10" t="s">
        <v>811</v>
      </c>
      <c r="J266" s="10"/>
      <c r="K266" s="10"/>
      <c r="L266" s="10"/>
      <c r="M266" s="10"/>
      <c r="N266" s="10" t="s">
        <v>811</v>
      </c>
      <c r="O266" s="10" t="s">
        <v>811</v>
      </c>
      <c r="P266" s="10"/>
      <c r="Q266" s="10" t="s">
        <v>811</v>
      </c>
      <c r="R266" s="10"/>
      <c r="S266" s="10" t="s">
        <v>811</v>
      </c>
      <c r="T266" s="10" t="s">
        <v>811</v>
      </c>
      <c r="U266" s="10" t="s">
        <v>811</v>
      </c>
      <c r="V266" s="10" t="s">
        <v>811</v>
      </c>
      <c r="W266" s="10" t="s">
        <v>811</v>
      </c>
      <c r="X266" s="10" t="s">
        <v>811</v>
      </c>
      <c r="Y266" s="10" t="s">
        <v>811</v>
      </c>
      <c r="Z266" s="10"/>
      <c r="AA266" s="10"/>
      <c r="AB266" s="10" t="s">
        <v>811</v>
      </c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21">
        <v>585400</v>
      </c>
      <c r="AN266" s="12">
        <v>0</v>
      </c>
    </row>
    <row r="267" spans="1:40" s="3" customFormat="1" ht="18" hidden="1" customHeight="1" x14ac:dyDescent="0.25">
      <c r="A267" s="8">
        <f t="shared" si="4"/>
        <v>263</v>
      </c>
      <c r="B267" s="24">
        <v>1906659</v>
      </c>
      <c r="C267" s="9" t="s">
        <v>573</v>
      </c>
      <c r="D267" s="10">
        <v>1996</v>
      </c>
      <c r="E267" s="10" t="s">
        <v>5</v>
      </c>
      <c r="F267" s="10" t="s">
        <v>7</v>
      </c>
      <c r="G267" s="11" t="s">
        <v>840</v>
      </c>
      <c r="H267" s="11" t="s">
        <v>875</v>
      </c>
      <c r="I267" s="10" t="s">
        <v>811</v>
      </c>
      <c r="J267" s="10" t="s">
        <v>811</v>
      </c>
      <c r="K267" s="10" t="s">
        <v>811</v>
      </c>
      <c r="L267" s="10"/>
      <c r="M267" s="10" t="s">
        <v>811</v>
      </c>
      <c r="N267" s="10" t="s">
        <v>811</v>
      </c>
      <c r="O267" s="10" t="s">
        <v>811</v>
      </c>
      <c r="P267" s="10"/>
      <c r="Q267" s="10" t="s">
        <v>811</v>
      </c>
      <c r="R267" s="10"/>
      <c r="S267" s="10" t="s">
        <v>811</v>
      </c>
      <c r="T267" s="10" t="s">
        <v>811</v>
      </c>
      <c r="U267" s="10" t="s">
        <v>811</v>
      </c>
      <c r="V267" s="10" t="s">
        <v>811</v>
      </c>
      <c r="W267" s="10" t="s">
        <v>811</v>
      </c>
      <c r="X267" s="10" t="s">
        <v>811</v>
      </c>
      <c r="Y267" s="10" t="s">
        <v>811</v>
      </c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21">
        <v>639900</v>
      </c>
      <c r="AN267" s="12">
        <v>0</v>
      </c>
    </row>
    <row r="268" spans="1:40" s="3" customFormat="1" ht="18" customHeight="1" x14ac:dyDescent="0.25">
      <c r="A268" s="8">
        <f t="shared" si="4"/>
        <v>264</v>
      </c>
      <c r="B268" s="24">
        <v>802061</v>
      </c>
      <c r="C268" s="9" t="s">
        <v>574</v>
      </c>
      <c r="D268" s="10">
        <v>1983</v>
      </c>
      <c r="E268" s="10" t="s">
        <v>3</v>
      </c>
      <c r="F268" s="14" t="s">
        <v>343</v>
      </c>
      <c r="G268" s="11" t="s">
        <v>840</v>
      </c>
      <c r="H268" s="11" t="s">
        <v>875</v>
      </c>
      <c r="I268" s="10" t="s">
        <v>811</v>
      </c>
      <c r="J268" s="10"/>
      <c r="K268" s="10"/>
      <c r="L268" s="10"/>
      <c r="M268" s="10"/>
      <c r="N268" s="10" t="s">
        <v>811</v>
      </c>
      <c r="O268" s="10" t="s">
        <v>811</v>
      </c>
      <c r="P268" s="10" t="s">
        <v>811</v>
      </c>
      <c r="Q268" s="10"/>
      <c r="R268" s="10"/>
      <c r="S268" s="10" t="s">
        <v>811</v>
      </c>
      <c r="T268" s="10" t="s">
        <v>811</v>
      </c>
      <c r="U268" s="10" t="s">
        <v>811</v>
      </c>
      <c r="V268" s="10" t="s">
        <v>811</v>
      </c>
      <c r="W268" s="10" t="s">
        <v>811</v>
      </c>
      <c r="X268" s="10" t="s">
        <v>811</v>
      </c>
      <c r="Y268" s="10" t="s">
        <v>811</v>
      </c>
      <c r="Z268" s="10" t="s">
        <v>811</v>
      </c>
      <c r="AA268" s="10" t="s">
        <v>811</v>
      </c>
      <c r="AB268" s="10"/>
      <c r="AC268" s="10" t="s">
        <v>811</v>
      </c>
      <c r="AD268" s="10" t="s">
        <v>811</v>
      </c>
      <c r="AE268" s="10" t="s">
        <v>811</v>
      </c>
      <c r="AF268" s="10" t="s">
        <v>811</v>
      </c>
      <c r="AG268" s="10" t="s">
        <v>811</v>
      </c>
      <c r="AH268" s="10" t="s">
        <v>811</v>
      </c>
      <c r="AI268" s="10" t="s">
        <v>811</v>
      </c>
      <c r="AJ268" s="10" t="s">
        <v>811</v>
      </c>
      <c r="AK268" s="10" t="s">
        <v>811</v>
      </c>
      <c r="AL268" s="10" t="s">
        <v>811</v>
      </c>
      <c r="AM268" s="21">
        <v>2512300</v>
      </c>
      <c r="AN268" s="12">
        <v>0</v>
      </c>
    </row>
    <row r="269" spans="1:40" s="3" customFormat="1" ht="18" hidden="1" customHeight="1" x14ac:dyDescent="0.25">
      <c r="A269" s="8">
        <f t="shared" si="4"/>
        <v>265</v>
      </c>
      <c r="B269" s="24">
        <v>23122183</v>
      </c>
      <c r="C269" s="9" t="s">
        <v>575</v>
      </c>
      <c r="D269" s="10">
        <v>1992</v>
      </c>
      <c r="E269" s="10" t="s">
        <v>3</v>
      </c>
      <c r="F269" s="10" t="s">
        <v>7</v>
      </c>
      <c r="G269" s="11" t="s">
        <v>840</v>
      </c>
      <c r="H269" s="11" t="s">
        <v>875</v>
      </c>
      <c r="I269" s="10" t="s">
        <v>811</v>
      </c>
      <c r="J269" s="10"/>
      <c r="K269" s="10"/>
      <c r="L269" s="10"/>
      <c r="M269" s="10"/>
      <c r="N269" s="10" t="s">
        <v>811</v>
      </c>
      <c r="O269" s="10" t="s">
        <v>811</v>
      </c>
      <c r="P269" s="10"/>
      <c r="Q269" s="10" t="s">
        <v>811</v>
      </c>
      <c r="R269" s="10"/>
      <c r="S269" s="10" t="s">
        <v>811</v>
      </c>
      <c r="T269" s="10" t="s">
        <v>811</v>
      </c>
      <c r="U269" s="10" t="s">
        <v>811</v>
      </c>
      <c r="V269" s="10" t="s">
        <v>811</v>
      </c>
      <c r="W269" s="10" t="s">
        <v>811</v>
      </c>
      <c r="X269" s="10" t="s">
        <v>811</v>
      </c>
      <c r="Y269" s="10" t="s">
        <v>811</v>
      </c>
      <c r="Z269" s="10"/>
      <c r="AA269" s="10"/>
      <c r="AB269" s="10" t="s">
        <v>811</v>
      </c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21">
        <v>585400</v>
      </c>
      <c r="AN269" s="12">
        <v>0</v>
      </c>
    </row>
    <row r="270" spans="1:40" s="3" customFormat="1" ht="18" hidden="1" customHeight="1" x14ac:dyDescent="0.25">
      <c r="A270" s="8">
        <f t="shared" si="4"/>
        <v>266</v>
      </c>
      <c r="B270" s="24">
        <v>24051602</v>
      </c>
      <c r="C270" s="9" t="s">
        <v>576</v>
      </c>
      <c r="D270" s="10">
        <v>2002</v>
      </c>
      <c r="E270" s="10" t="s">
        <v>5</v>
      </c>
      <c r="F270" s="10" t="s">
        <v>7</v>
      </c>
      <c r="G270" s="11" t="s">
        <v>840</v>
      </c>
      <c r="H270" s="11" t="s">
        <v>875</v>
      </c>
      <c r="I270" s="10" t="s">
        <v>811</v>
      </c>
      <c r="J270" s="10" t="s">
        <v>811</v>
      </c>
      <c r="K270" s="10" t="s">
        <v>811</v>
      </c>
      <c r="L270" s="10"/>
      <c r="M270" s="10" t="s">
        <v>811</v>
      </c>
      <c r="N270" s="10" t="s">
        <v>811</v>
      </c>
      <c r="O270" s="10" t="s">
        <v>811</v>
      </c>
      <c r="P270" s="10"/>
      <c r="Q270" s="10" t="s">
        <v>811</v>
      </c>
      <c r="R270" s="10"/>
      <c r="S270" s="10" t="s">
        <v>811</v>
      </c>
      <c r="T270" s="10" t="s">
        <v>811</v>
      </c>
      <c r="U270" s="10" t="s">
        <v>811</v>
      </c>
      <c r="V270" s="10" t="s">
        <v>811</v>
      </c>
      <c r="W270" s="10" t="s">
        <v>811</v>
      </c>
      <c r="X270" s="10" t="s">
        <v>811</v>
      </c>
      <c r="Y270" s="10" t="s">
        <v>811</v>
      </c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21">
        <v>639900</v>
      </c>
      <c r="AN270" s="12">
        <v>0</v>
      </c>
    </row>
    <row r="271" spans="1:40" s="3" customFormat="1" ht="18" hidden="1" customHeight="1" x14ac:dyDescent="0.25">
      <c r="A271" s="8">
        <f t="shared" si="4"/>
        <v>267</v>
      </c>
      <c r="B271" s="24">
        <v>2403742</v>
      </c>
      <c r="C271" s="9" t="s">
        <v>577</v>
      </c>
      <c r="D271" s="10">
        <v>2000</v>
      </c>
      <c r="E271" s="10" t="s">
        <v>5</v>
      </c>
      <c r="F271" s="10" t="s">
        <v>7</v>
      </c>
      <c r="G271" s="11" t="s">
        <v>840</v>
      </c>
      <c r="H271" s="11" t="s">
        <v>875</v>
      </c>
      <c r="I271" s="10" t="s">
        <v>811</v>
      </c>
      <c r="J271" s="10" t="s">
        <v>811</v>
      </c>
      <c r="K271" s="10" t="s">
        <v>811</v>
      </c>
      <c r="L271" s="10"/>
      <c r="M271" s="10" t="s">
        <v>811</v>
      </c>
      <c r="N271" s="10" t="s">
        <v>811</v>
      </c>
      <c r="O271" s="10" t="s">
        <v>811</v>
      </c>
      <c r="P271" s="10"/>
      <c r="Q271" s="10" t="s">
        <v>811</v>
      </c>
      <c r="R271" s="10"/>
      <c r="S271" s="10" t="s">
        <v>811</v>
      </c>
      <c r="T271" s="10" t="s">
        <v>811</v>
      </c>
      <c r="U271" s="10" t="s">
        <v>811</v>
      </c>
      <c r="V271" s="10" t="s">
        <v>811</v>
      </c>
      <c r="W271" s="10" t="s">
        <v>811</v>
      </c>
      <c r="X271" s="10" t="s">
        <v>811</v>
      </c>
      <c r="Y271" s="10" t="s">
        <v>811</v>
      </c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21">
        <v>639900</v>
      </c>
      <c r="AN271" s="12">
        <v>0</v>
      </c>
    </row>
    <row r="272" spans="1:40" s="3" customFormat="1" ht="18" hidden="1" customHeight="1" x14ac:dyDescent="0.25">
      <c r="A272" s="8">
        <f t="shared" si="4"/>
        <v>268</v>
      </c>
      <c r="B272" s="24">
        <v>1007009</v>
      </c>
      <c r="C272" s="9" t="s">
        <v>578</v>
      </c>
      <c r="D272" s="10">
        <v>1986</v>
      </c>
      <c r="E272" s="10" t="s">
        <v>3</v>
      </c>
      <c r="F272" s="14" t="s">
        <v>7</v>
      </c>
      <c r="G272" s="11" t="s">
        <v>840</v>
      </c>
      <c r="H272" s="11" t="s">
        <v>875</v>
      </c>
      <c r="I272" s="10" t="s">
        <v>811</v>
      </c>
      <c r="J272" s="10"/>
      <c r="K272" s="10"/>
      <c r="L272" s="10"/>
      <c r="M272" s="10"/>
      <c r="N272" s="10" t="s">
        <v>811</v>
      </c>
      <c r="O272" s="10" t="s">
        <v>811</v>
      </c>
      <c r="P272" s="10"/>
      <c r="Q272" s="10" t="s">
        <v>811</v>
      </c>
      <c r="R272" s="10"/>
      <c r="S272" s="10" t="s">
        <v>811</v>
      </c>
      <c r="T272" s="10" t="s">
        <v>811</v>
      </c>
      <c r="U272" s="10" t="s">
        <v>811</v>
      </c>
      <c r="V272" s="10" t="s">
        <v>811</v>
      </c>
      <c r="W272" s="10" t="s">
        <v>811</v>
      </c>
      <c r="X272" s="10" t="s">
        <v>811</v>
      </c>
      <c r="Y272" s="10" t="s">
        <v>811</v>
      </c>
      <c r="Z272" s="10"/>
      <c r="AA272" s="10"/>
      <c r="AB272" s="10" t="s">
        <v>811</v>
      </c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21">
        <v>585400</v>
      </c>
      <c r="AN272" s="12">
        <v>0</v>
      </c>
    </row>
    <row r="273" spans="1:40" s="3" customFormat="1" ht="18" hidden="1" customHeight="1" x14ac:dyDescent="0.25">
      <c r="A273" s="8">
        <f t="shared" si="4"/>
        <v>269</v>
      </c>
      <c r="B273" s="24">
        <v>2310784</v>
      </c>
      <c r="C273" s="9" t="s">
        <v>579</v>
      </c>
      <c r="D273" s="10">
        <v>2000</v>
      </c>
      <c r="E273" s="10" t="s">
        <v>3</v>
      </c>
      <c r="F273" s="10" t="s">
        <v>7</v>
      </c>
      <c r="G273" s="11" t="s">
        <v>840</v>
      </c>
      <c r="H273" s="11" t="s">
        <v>875</v>
      </c>
      <c r="I273" s="10" t="s">
        <v>811</v>
      </c>
      <c r="J273" s="10"/>
      <c r="K273" s="10"/>
      <c r="L273" s="10"/>
      <c r="M273" s="10"/>
      <c r="N273" s="10" t="s">
        <v>811</v>
      </c>
      <c r="O273" s="10" t="s">
        <v>811</v>
      </c>
      <c r="P273" s="10"/>
      <c r="Q273" s="10" t="s">
        <v>811</v>
      </c>
      <c r="R273" s="10"/>
      <c r="S273" s="10" t="s">
        <v>811</v>
      </c>
      <c r="T273" s="10" t="s">
        <v>811</v>
      </c>
      <c r="U273" s="10" t="s">
        <v>811</v>
      </c>
      <c r="V273" s="10" t="s">
        <v>811</v>
      </c>
      <c r="W273" s="10" t="s">
        <v>811</v>
      </c>
      <c r="X273" s="10" t="s">
        <v>811</v>
      </c>
      <c r="Y273" s="10" t="s">
        <v>811</v>
      </c>
      <c r="Z273" s="10"/>
      <c r="AA273" s="10"/>
      <c r="AB273" s="10" t="s">
        <v>811</v>
      </c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21">
        <v>585400</v>
      </c>
      <c r="AN273" s="12">
        <v>0</v>
      </c>
    </row>
    <row r="274" spans="1:40" s="3" customFormat="1" ht="18" hidden="1" customHeight="1" x14ac:dyDescent="0.25">
      <c r="A274" s="8">
        <f t="shared" si="4"/>
        <v>270</v>
      </c>
      <c r="B274" s="24">
        <v>2104322</v>
      </c>
      <c r="C274" s="9" t="s">
        <v>580</v>
      </c>
      <c r="D274" s="10">
        <v>1993</v>
      </c>
      <c r="E274" s="10" t="s">
        <v>3</v>
      </c>
      <c r="F274" s="14" t="s">
        <v>7</v>
      </c>
      <c r="G274" s="11" t="s">
        <v>840</v>
      </c>
      <c r="H274" s="11" t="s">
        <v>875</v>
      </c>
      <c r="I274" s="10" t="s">
        <v>811</v>
      </c>
      <c r="J274" s="10"/>
      <c r="K274" s="10"/>
      <c r="L274" s="10"/>
      <c r="M274" s="10"/>
      <c r="N274" s="10" t="s">
        <v>811</v>
      </c>
      <c r="O274" s="10" t="s">
        <v>811</v>
      </c>
      <c r="P274" s="10"/>
      <c r="Q274" s="10" t="s">
        <v>811</v>
      </c>
      <c r="R274" s="10"/>
      <c r="S274" s="10" t="s">
        <v>811</v>
      </c>
      <c r="T274" s="10" t="s">
        <v>811</v>
      </c>
      <c r="U274" s="10" t="s">
        <v>811</v>
      </c>
      <c r="V274" s="10" t="s">
        <v>811</v>
      </c>
      <c r="W274" s="10" t="s">
        <v>811</v>
      </c>
      <c r="X274" s="10" t="s">
        <v>811</v>
      </c>
      <c r="Y274" s="10" t="s">
        <v>811</v>
      </c>
      <c r="Z274" s="10"/>
      <c r="AA274" s="10"/>
      <c r="AB274" s="10" t="s">
        <v>811</v>
      </c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21">
        <v>585400</v>
      </c>
      <c r="AN274" s="12">
        <v>0</v>
      </c>
    </row>
    <row r="275" spans="1:40" s="3" customFormat="1" ht="18" hidden="1" customHeight="1" x14ac:dyDescent="0.25">
      <c r="A275" s="8">
        <f t="shared" si="4"/>
        <v>271</v>
      </c>
      <c r="B275" s="24">
        <v>2403530</v>
      </c>
      <c r="C275" s="9" t="s">
        <v>581</v>
      </c>
      <c r="D275" s="10">
        <v>2001</v>
      </c>
      <c r="E275" s="10" t="s">
        <v>3</v>
      </c>
      <c r="F275" s="10" t="s">
        <v>7</v>
      </c>
      <c r="G275" s="11" t="s">
        <v>840</v>
      </c>
      <c r="H275" s="11" t="s">
        <v>875</v>
      </c>
      <c r="I275" s="10" t="s">
        <v>811</v>
      </c>
      <c r="J275" s="10"/>
      <c r="K275" s="10"/>
      <c r="L275" s="10"/>
      <c r="M275" s="10"/>
      <c r="N275" s="10" t="s">
        <v>811</v>
      </c>
      <c r="O275" s="10" t="s">
        <v>811</v>
      </c>
      <c r="P275" s="10"/>
      <c r="Q275" s="10" t="s">
        <v>811</v>
      </c>
      <c r="R275" s="10"/>
      <c r="S275" s="10" t="s">
        <v>811</v>
      </c>
      <c r="T275" s="10" t="s">
        <v>811</v>
      </c>
      <c r="U275" s="10" t="s">
        <v>811</v>
      </c>
      <c r="V275" s="10" t="s">
        <v>811</v>
      </c>
      <c r="W275" s="10" t="s">
        <v>811</v>
      </c>
      <c r="X275" s="10" t="s">
        <v>811</v>
      </c>
      <c r="Y275" s="10" t="s">
        <v>811</v>
      </c>
      <c r="Z275" s="10"/>
      <c r="AA275" s="10"/>
      <c r="AB275" s="10" t="s">
        <v>811</v>
      </c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21">
        <v>585400</v>
      </c>
      <c r="AN275" s="12">
        <v>0</v>
      </c>
    </row>
    <row r="276" spans="1:40" s="3" customFormat="1" ht="18" hidden="1" customHeight="1" x14ac:dyDescent="0.25">
      <c r="A276" s="8">
        <f t="shared" si="4"/>
        <v>272</v>
      </c>
      <c r="B276" s="24">
        <v>2302028</v>
      </c>
      <c r="C276" s="9" t="s">
        <v>582</v>
      </c>
      <c r="D276" s="10">
        <v>1990</v>
      </c>
      <c r="E276" s="10" t="s">
        <v>5</v>
      </c>
      <c r="F276" s="14" t="s">
        <v>7</v>
      </c>
      <c r="G276" s="11" t="s">
        <v>840</v>
      </c>
      <c r="H276" s="11" t="s">
        <v>875</v>
      </c>
      <c r="I276" s="10" t="s">
        <v>811</v>
      </c>
      <c r="J276" s="10" t="s">
        <v>811</v>
      </c>
      <c r="K276" s="10" t="s">
        <v>811</v>
      </c>
      <c r="L276" s="10"/>
      <c r="M276" s="10" t="s">
        <v>811</v>
      </c>
      <c r="N276" s="10" t="s">
        <v>811</v>
      </c>
      <c r="O276" s="10" t="s">
        <v>811</v>
      </c>
      <c r="P276" s="10"/>
      <c r="Q276" s="10" t="s">
        <v>811</v>
      </c>
      <c r="R276" s="10"/>
      <c r="S276" s="10" t="s">
        <v>811</v>
      </c>
      <c r="T276" s="10" t="s">
        <v>811</v>
      </c>
      <c r="U276" s="10" t="s">
        <v>811</v>
      </c>
      <c r="V276" s="10" t="s">
        <v>811</v>
      </c>
      <c r="W276" s="10" t="s">
        <v>811</v>
      </c>
      <c r="X276" s="10" t="s">
        <v>811</v>
      </c>
      <c r="Y276" s="10" t="s">
        <v>811</v>
      </c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21">
        <v>639900</v>
      </c>
      <c r="AN276" s="15" t="s">
        <v>771</v>
      </c>
    </row>
    <row r="277" spans="1:40" s="3" customFormat="1" ht="18" hidden="1" customHeight="1" x14ac:dyDescent="0.25">
      <c r="A277" s="8">
        <f t="shared" si="4"/>
        <v>273</v>
      </c>
      <c r="B277" s="24">
        <v>2209207</v>
      </c>
      <c r="C277" s="9" t="s">
        <v>583</v>
      </c>
      <c r="D277" s="10">
        <v>1999</v>
      </c>
      <c r="E277" s="10" t="s">
        <v>3</v>
      </c>
      <c r="F277" s="10" t="s">
        <v>7</v>
      </c>
      <c r="G277" s="11" t="s">
        <v>840</v>
      </c>
      <c r="H277" s="11" t="s">
        <v>875</v>
      </c>
      <c r="I277" s="10" t="s">
        <v>811</v>
      </c>
      <c r="J277" s="10"/>
      <c r="K277" s="10"/>
      <c r="L277" s="10"/>
      <c r="M277" s="10"/>
      <c r="N277" s="10" t="s">
        <v>811</v>
      </c>
      <c r="O277" s="10" t="s">
        <v>811</v>
      </c>
      <c r="P277" s="10"/>
      <c r="Q277" s="10" t="s">
        <v>811</v>
      </c>
      <c r="R277" s="10"/>
      <c r="S277" s="10" t="s">
        <v>811</v>
      </c>
      <c r="T277" s="10" t="s">
        <v>811</v>
      </c>
      <c r="U277" s="10" t="s">
        <v>811</v>
      </c>
      <c r="V277" s="10" t="s">
        <v>811</v>
      </c>
      <c r="W277" s="10" t="s">
        <v>811</v>
      </c>
      <c r="X277" s="10" t="s">
        <v>811</v>
      </c>
      <c r="Y277" s="10" t="s">
        <v>811</v>
      </c>
      <c r="Z277" s="10"/>
      <c r="AA277" s="10"/>
      <c r="AB277" s="10" t="s">
        <v>811</v>
      </c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21">
        <v>585400</v>
      </c>
      <c r="AN277" s="12">
        <v>0</v>
      </c>
    </row>
    <row r="278" spans="1:40" s="3" customFormat="1" ht="18" hidden="1" customHeight="1" x14ac:dyDescent="0.25">
      <c r="A278" s="8">
        <f t="shared" si="4"/>
        <v>274</v>
      </c>
      <c r="B278" s="24">
        <v>2403537</v>
      </c>
      <c r="C278" s="9" t="s">
        <v>584</v>
      </c>
      <c r="D278" s="10">
        <v>2001</v>
      </c>
      <c r="E278" s="10" t="s">
        <v>3</v>
      </c>
      <c r="F278" s="10" t="s">
        <v>7</v>
      </c>
      <c r="G278" s="11" t="s">
        <v>840</v>
      </c>
      <c r="H278" s="11" t="s">
        <v>875</v>
      </c>
      <c r="I278" s="10" t="s">
        <v>811</v>
      </c>
      <c r="J278" s="10"/>
      <c r="K278" s="10"/>
      <c r="L278" s="10"/>
      <c r="M278" s="10"/>
      <c r="N278" s="10" t="s">
        <v>811</v>
      </c>
      <c r="O278" s="10" t="s">
        <v>811</v>
      </c>
      <c r="P278" s="10"/>
      <c r="Q278" s="10" t="s">
        <v>811</v>
      </c>
      <c r="R278" s="10"/>
      <c r="S278" s="10" t="s">
        <v>811</v>
      </c>
      <c r="T278" s="10" t="s">
        <v>811</v>
      </c>
      <c r="U278" s="10" t="s">
        <v>811</v>
      </c>
      <c r="V278" s="10" t="s">
        <v>811</v>
      </c>
      <c r="W278" s="10" t="s">
        <v>811</v>
      </c>
      <c r="X278" s="10" t="s">
        <v>811</v>
      </c>
      <c r="Y278" s="10" t="s">
        <v>811</v>
      </c>
      <c r="Z278" s="10"/>
      <c r="AA278" s="10"/>
      <c r="AB278" s="10" t="s">
        <v>811</v>
      </c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21">
        <v>585400</v>
      </c>
      <c r="AN278" s="12">
        <v>0</v>
      </c>
    </row>
    <row r="279" spans="1:40" s="3" customFormat="1" ht="18" hidden="1" customHeight="1" x14ac:dyDescent="0.25">
      <c r="A279" s="8">
        <f t="shared" si="4"/>
        <v>275</v>
      </c>
      <c r="B279" s="24">
        <v>1906361</v>
      </c>
      <c r="C279" s="9" t="s">
        <v>585</v>
      </c>
      <c r="D279" s="10">
        <v>1995</v>
      </c>
      <c r="E279" s="10" t="s">
        <v>5</v>
      </c>
      <c r="F279" s="10" t="s">
        <v>7</v>
      </c>
      <c r="G279" s="11" t="s">
        <v>840</v>
      </c>
      <c r="H279" s="11" t="s">
        <v>875</v>
      </c>
      <c r="I279" s="10" t="s">
        <v>811</v>
      </c>
      <c r="J279" s="10" t="s">
        <v>811</v>
      </c>
      <c r="K279" s="10" t="s">
        <v>811</v>
      </c>
      <c r="L279" s="10" t="s">
        <v>811</v>
      </c>
      <c r="M279" s="10" t="s">
        <v>811</v>
      </c>
      <c r="N279" s="10" t="s">
        <v>811</v>
      </c>
      <c r="O279" s="10" t="s">
        <v>811</v>
      </c>
      <c r="P279" s="10"/>
      <c r="Q279" s="10" t="s">
        <v>811</v>
      </c>
      <c r="R279" s="10"/>
      <c r="S279" s="10" t="s">
        <v>811</v>
      </c>
      <c r="T279" s="10" t="s">
        <v>811</v>
      </c>
      <c r="U279" s="10"/>
      <c r="V279" s="10" t="s">
        <v>811</v>
      </c>
      <c r="W279" s="10" t="s">
        <v>811</v>
      </c>
      <c r="X279" s="10" t="s">
        <v>811</v>
      </c>
      <c r="Y279" s="10" t="s">
        <v>811</v>
      </c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21">
        <v>709900</v>
      </c>
      <c r="AN279" s="15" t="s">
        <v>777</v>
      </c>
    </row>
    <row r="280" spans="1:40" s="3" customFormat="1" ht="18" hidden="1" customHeight="1" x14ac:dyDescent="0.25">
      <c r="A280" s="8">
        <f t="shared" si="4"/>
        <v>276</v>
      </c>
      <c r="B280" s="24">
        <v>2112046</v>
      </c>
      <c r="C280" s="9" t="s">
        <v>586</v>
      </c>
      <c r="D280" s="10">
        <v>1998</v>
      </c>
      <c r="E280" s="10" t="s">
        <v>3</v>
      </c>
      <c r="F280" s="14" t="s">
        <v>7</v>
      </c>
      <c r="G280" s="11" t="s">
        <v>840</v>
      </c>
      <c r="H280" s="11" t="s">
        <v>875</v>
      </c>
      <c r="I280" s="10" t="s">
        <v>811</v>
      </c>
      <c r="J280" s="10"/>
      <c r="K280" s="10"/>
      <c r="L280" s="10"/>
      <c r="M280" s="10"/>
      <c r="N280" s="10" t="s">
        <v>811</v>
      </c>
      <c r="O280" s="10" t="s">
        <v>811</v>
      </c>
      <c r="P280" s="10"/>
      <c r="Q280" s="10" t="s">
        <v>811</v>
      </c>
      <c r="R280" s="10"/>
      <c r="S280" s="10" t="s">
        <v>811</v>
      </c>
      <c r="T280" s="10" t="s">
        <v>811</v>
      </c>
      <c r="U280" s="10" t="s">
        <v>811</v>
      </c>
      <c r="V280" s="10" t="s">
        <v>811</v>
      </c>
      <c r="W280" s="10" t="s">
        <v>811</v>
      </c>
      <c r="X280" s="10" t="s">
        <v>811</v>
      </c>
      <c r="Y280" s="10" t="s">
        <v>811</v>
      </c>
      <c r="Z280" s="10"/>
      <c r="AA280" s="10"/>
      <c r="AB280" s="10" t="s">
        <v>811</v>
      </c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21">
        <v>585400</v>
      </c>
      <c r="AN280" s="12">
        <v>0</v>
      </c>
    </row>
    <row r="281" spans="1:40" s="3" customFormat="1" ht="18" hidden="1" customHeight="1" x14ac:dyDescent="0.25">
      <c r="A281" s="8">
        <f t="shared" si="4"/>
        <v>277</v>
      </c>
      <c r="B281" s="24">
        <v>1611044</v>
      </c>
      <c r="C281" s="9" t="s">
        <v>587</v>
      </c>
      <c r="D281" s="10">
        <v>1992</v>
      </c>
      <c r="E281" s="10" t="s">
        <v>3</v>
      </c>
      <c r="F281" s="10" t="s">
        <v>7</v>
      </c>
      <c r="G281" s="11" t="s">
        <v>840</v>
      </c>
      <c r="H281" s="11" t="s">
        <v>875</v>
      </c>
      <c r="I281" s="10" t="s">
        <v>811</v>
      </c>
      <c r="J281" s="10"/>
      <c r="K281" s="10"/>
      <c r="L281" s="10"/>
      <c r="M281" s="10"/>
      <c r="N281" s="10" t="s">
        <v>811</v>
      </c>
      <c r="O281" s="10" t="s">
        <v>811</v>
      </c>
      <c r="P281" s="10"/>
      <c r="Q281" s="10" t="s">
        <v>811</v>
      </c>
      <c r="R281" s="10"/>
      <c r="S281" s="10" t="s">
        <v>811</v>
      </c>
      <c r="T281" s="10" t="s">
        <v>811</v>
      </c>
      <c r="U281" s="10" t="s">
        <v>811</v>
      </c>
      <c r="V281" s="10" t="s">
        <v>811</v>
      </c>
      <c r="W281" s="10" t="s">
        <v>811</v>
      </c>
      <c r="X281" s="10" t="s">
        <v>811</v>
      </c>
      <c r="Y281" s="10" t="s">
        <v>811</v>
      </c>
      <c r="Z281" s="10"/>
      <c r="AA281" s="10"/>
      <c r="AB281" s="10" t="s">
        <v>811</v>
      </c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21">
        <v>585400</v>
      </c>
      <c r="AN281" s="12">
        <v>0</v>
      </c>
    </row>
    <row r="282" spans="1:40" s="3" customFormat="1" ht="18" hidden="1" customHeight="1" x14ac:dyDescent="0.25">
      <c r="A282" s="8">
        <f t="shared" si="4"/>
        <v>278</v>
      </c>
      <c r="B282" s="24">
        <v>2407496</v>
      </c>
      <c r="C282" s="9" t="s">
        <v>588</v>
      </c>
      <c r="D282" s="10">
        <v>2001</v>
      </c>
      <c r="E282" s="10" t="s">
        <v>3</v>
      </c>
      <c r="F282" s="10" t="s">
        <v>7</v>
      </c>
      <c r="G282" s="11" t="s">
        <v>840</v>
      </c>
      <c r="H282" s="11" t="s">
        <v>875</v>
      </c>
      <c r="I282" s="10" t="s">
        <v>811</v>
      </c>
      <c r="J282" s="10"/>
      <c r="K282" s="10"/>
      <c r="L282" s="10"/>
      <c r="M282" s="10"/>
      <c r="N282" s="10" t="s">
        <v>811</v>
      </c>
      <c r="O282" s="10" t="s">
        <v>811</v>
      </c>
      <c r="P282" s="10"/>
      <c r="Q282" s="10" t="s">
        <v>811</v>
      </c>
      <c r="R282" s="10"/>
      <c r="S282" s="10" t="s">
        <v>811</v>
      </c>
      <c r="T282" s="10" t="s">
        <v>811</v>
      </c>
      <c r="U282" s="10" t="s">
        <v>811</v>
      </c>
      <c r="V282" s="10" t="s">
        <v>811</v>
      </c>
      <c r="W282" s="10" t="s">
        <v>811</v>
      </c>
      <c r="X282" s="10" t="s">
        <v>811</v>
      </c>
      <c r="Y282" s="10" t="s">
        <v>811</v>
      </c>
      <c r="Z282" s="10"/>
      <c r="AA282" s="10"/>
      <c r="AB282" s="10" t="s">
        <v>811</v>
      </c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21">
        <v>585400</v>
      </c>
      <c r="AN282" s="12">
        <v>0</v>
      </c>
    </row>
    <row r="283" spans="1:40" s="3" customFormat="1" ht="18" hidden="1" customHeight="1" x14ac:dyDescent="0.25">
      <c r="A283" s="8">
        <f t="shared" si="4"/>
        <v>279</v>
      </c>
      <c r="B283" s="24">
        <v>23121643</v>
      </c>
      <c r="C283" s="9" t="s">
        <v>589</v>
      </c>
      <c r="D283" s="10">
        <v>2001</v>
      </c>
      <c r="E283" s="10" t="s">
        <v>3</v>
      </c>
      <c r="F283" s="10" t="s">
        <v>7</v>
      </c>
      <c r="G283" s="11" t="s">
        <v>840</v>
      </c>
      <c r="H283" s="11" t="s">
        <v>875</v>
      </c>
      <c r="I283" s="10" t="s">
        <v>811</v>
      </c>
      <c r="J283" s="10"/>
      <c r="K283" s="10"/>
      <c r="L283" s="10"/>
      <c r="M283" s="10"/>
      <c r="N283" s="10" t="s">
        <v>811</v>
      </c>
      <c r="O283" s="10" t="s">
        <v>811</v>
      </c>
      <c r="P283" s="10"/>
      <c r="Q283" s="10" t="s">
        <v>811</v>
      </c>
      <c r="R283" s="10"/>
      <c r="S283" s="10" t="s">
        <v>811</v>
      </c>
      <c r="T283" s="10" t="s">
        <v>811</v>
      </c>
      <c r="U283" s="10" t="s">
        <v>811</v>
      </c>
      <c r="V283" s="10" t="s">
        <v>811</v>
      </c>
      <c r="W283" s="10" t="s">
        <v>811</v>
      </c>
      <c r="X283" s="10" t="s">
        <v>811</v>
      </c>
      <c r="Y283" s="10" t="s">
        <v>811</v>
      </c>
      <c r="Z283" s="10"/>
      <c r="AA283" s="10"/>
      <c r="AB283" s="10" t="s">
        <v>811</v>
      </c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21">
        <v>585400</v>
      </c>
      <c r="AN283" s="12">
        <v>0</v>
      </c>
    </row>
    <row r="284" spans="1:40" s="3" customFormat="1" ht="18" hidden="1" customHeight="1" x14ac:dyDescent="0.25">
      <c r="A284" s="8">
        <f t="shared" si="4"/>
        <v>280</v>
      </c>
      <c r="B284" s="24">
        <v>23121640</v>
      </c>
      <c r="C284" s="9" t="s">
        <v>590</v>
      </c>
      <c r="D284" s="10">
        <v>1988</v>
      </c>
      <c r="E284" s="10" t="s">
        <v>3</v>
      </c>
      <c r="F284" s="10" t="s">
        <v>7</v>
      </c>
      <c r="G284" s="11" t="s">
        <v>840</v>
      </c>
      <c r="H284" s="11" t="s">
        <v>875</v>
      </c>
      <c r="I284" s="10" t="s">
        <v>811</v>
      </c>
      <c r="J284" s="10"/>
      <c r="K284" s="10"/>
      <c r="L284" s="10"/>
      <c r="M284" s="10"/>
      <c r="N284" s="10" t="s">
        <v>811</v>
      </c>
      <c r="O284" s="10" t="s">
        <v>811</v>
      </c>
      <c r="P284" s="10"/>
      <c r="Q284" s="10" t="s">
        <v>811</v>
      </c>
      <c r="R284" s="10"/>
      <c r="S284" s="10" t="s">
        <v>811</v>
      </c>
      <c r="T284" s="10" t="s">
        <v>811</v>
      </c>
      <c r="U284" s="10" t="s">
        <v>811</v>
      </c>
      <c r="V284" s="10" t="s">
        <v>811</v>
      </c>
      <c r="W284" s="10" t="s">
        <v>811</v>
      </c>
      <c r="X284" s="10" t="s">
        <v>811</v>
      </c>
      <c r="Y284" s="10" t="s">
        <v>811</v>
      </c>
      <c r="Z284" s="10"/>
      <c r="AA284" s="10"/>
      <c r="AB284" s="10" t="s">
        <v>811</v>
      </c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21">
        <v>585400</v>
      </c>
      <c r="AN284" s="12">
        <v>0</v>
      </c>
    </row>
    <row r="285" spans="1:40" s="3" customFormat="1" ht="18" hidden="1" customHeight="1" x14ac:dyDescent="0.25">
      <c r="A285" s="8">
        <f t="shared" si="4"/>
        <v>281</v>
      </c>
      <c r="B285" s="24">
        <v>2007084</v>
      </c>
      <c r="C285" s="9" t="s">
        <v>591</v>
      </c>
      <c r="D285" s="10">
        <v>1989</v>
      </c>
      <c r="E285" s="10" t="s">
        <v>3</v>
      </c>
      <c r="F285" s="10" t="s">
        <v>7</v>
      </c>
      <c r="G285" s="11" t="s">
        <v>840</v>
      </c>
      <c r="H285" s="11" t="s">
        <v>875</v>
      </c>
      <c r="I285" s="10" t="s">
        <v>811</v>
      </c>
      <c r="J285" s="10"/>
      <c r="K285" s="10"/>
      <c r="L285" s="10"/>
      <c r="M285" s="10"/>
      <c r="N285" s="10" t="s">
        <v>811</v>
      </c>
      <c r="O285" s="10" t="s">
        <v>811</v>
      </c>
      <c r="P285" s="10"/>
      <c r="Q285" s="10" t="s">
        <v>811</v>
      </c>
      <c r="R285" s="10"/>
      <c r="S285" s="10" t="s">
        <v>811</v>
      </c>
      <c r="T285" s="10" t="s">
        <v>811</v>
      </c>
      <c r="U285" s="10" t="s">
        <v>811</v>
      </c>
      <c r="V285" s="10" t="s">
        <v>811</v>
      </c>
      <c r="W285" s="10" t="s">
        <v>811</v>
      </c>
      <c r="X285" s="10" t="s">
        <v>811</v>
      </c>
      <c r="Y285" s="10" t="s">
        <v>811</v>
      </c>
      <c r="Z285" s="10"/>
      <c r="AA285" s="10"/>
      <c r="AB285" s="10" t="s">
        <v>811</v>
      </c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21">
        <v>585400</v>
      </c>
      <c r="AN285" s="12">
        <v>0</v>
      </c>
    </row>
    <row r="286" spans="1:40" s="3" customFormat="1" ht="18" hidden="1" customHeight="1" x14ac:dyDescent="0.25">
      <c r="A286" s="8">
        <f t="shared" si="4"/>
        <v>282</v>
      </c>
      <c r="B286" s="24">
        <v>2402843</v>
      </c>
      <c r="C286" s="9" t="s">
        <v>279</v>
      </c>
      <c r="D286" s="10">
        <v>2000</v>
      </c>
      <c r="E286" s="10" t="s">
        <v>5</v>
      </c>
      <c r="F286" s="10" t="s">
        <v>7</v>
      </c>
      <c r="G286" s="11" t="s">
        <v>840</v>
      </c>
      <c r="H286" s="11" t="s">
        <v>875</v>
      </c>
      <c r="I286" s="10" t="s">
        <v>811</v>
      </c>
      <c r="J286" s="10" t="s">
        <v>811</v>
      </c>
      <c r="K286" s="10" t="s">
        <v>811</v>
      </c>
      <c r="L286" s="10"/>
      <c r="M286" s="10" t="s">
        <v>811</v>
      </c>
      <c r="N286" s="10" t="s">
        <v>811</v>
      </c>
      <c r="O286" s="10" t="s">
        <v>811</v>
      </c>
      <c r="P286" s="10"/>
      <c r="Q286" s="10" t="s">
        <v>811</v>
      </c>
      <c r="R286" s="10"/>
      <c r="S286" s="10" t="s">
        <v>811</v>
      </c>
      <c r="T286" s="10" t="s">
        <v>811</v>
      </c>
      <c r="U286" s="10" t="s">
        <v>811</v>
      </c>
      <c r="V286" s="10" t="s">
        <v>811</v>
      </c>
      <c r="W286" s="10" t="s">
        <v>811</v>
      </c>
      <c r="X286" s="10" t="s">
        <v>811</v>
      </c>
      <c r="Y286" s="10" t="s">
        <v>811</v>
      </c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21">
        <v>639900</v>
      </c>
      <c r="AN286" s="12">
        <v>0</v>
      </c>
    </row>
    <row r="287" spans="1:40" s="3" customFormat="1" ht="18" hidden="1" customHeight="1" x14ac:dyDescent="0.25">
      <c r="A287" s="8">
        <f t="shared" si="4"/>
        <v>283</v>
      </c>
      <c r="B287" s="24">
        <v>24051610</v>
      </c>
      <c r="C287" s="9" t="s">
        <v>753</v>
      </c>
      <c r="D287" s="10">
        <v>2002</v>
      </c>
      <c r="E287" s="10" t="s">
        <v>5</v>
      </c>
      <c r="F287" s="10" t="s">
        <v>7</v>
      </c>
      <c r="G287" s="11" t="s">
        <v>840</v>
      </c>
      <c r="H287" s="11" t="s">
        <v>875</v>
      </c>
      <c r="I287" s="10" t="s">
        <v>811</v>
      </c>
      <c r="J287" s="10" t="s">
        <v>811</v>
      </c>
      <c r="K287" s="10" t="s">
        <v>811</v>
      </c>
      <c r="L287" s="10"/>
      <c r="M287" s="10" t="s">
        <v>811</v>
      </c>
      <c r="N287" s="10" t="s">
        <v>811</v>
      </c>
      <c r="O287" s="10" t="s">
        <v>811</v>
      </c>
      <c r="P287" s="10"/>
      <c r="Q287" s="10" t="s">
        <v>811</v>
      </c>
      <c r="R287" s="10"/>
      <c r="S287" s="10" t="s">
        <v>811</v>
      </c>
      <c r="T287" s="10" t="s">
        <v>811</v>
      </c>
      <c r="U287" s="10" t="s">
        <v>811</v>
      </c>
      <c r="V287" s="10" t="s">
        <v>811</v>
      </c>
      <c r="W287" s="10" t="s">
        <v>811</v>
      </c>
      <c r="X287" s="10" t="s">
        <v>811</v>
      </c>
      <c r="Y287" s="10" t="s">
        <v>811</v>
      </c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21">
        <v>639900</v>
      </c>
      <c r="AN287" s="12">
        <v>0</v>
      </c>
    </row>
    <row r="288" spans="1:40" s="3" customFormat="1" ht="18" hidden="1" customHeight="1" x14ac:dyDescent="0.25">
      <c r="A288" s="8">
        <f t="shared" si="4"/>
        <v>284</v>
      </c>
      <c r="B288" s="24">
        <v>1805248</v>
      </c>
      <c r="C288" s="9" t="s">
        <v>592</v>
      </c>
      <c r="D288" s="10">
        <v>1994</v>
      </c>
      <c r="E288" s="10" t="s">
        <v>3</v>
      </c>
      <c r="F288" s="14" t="s">
        <v>7</v>
      </c>
      <c r="G288" s="11" t="s">
        <v>840</v>
      </c>
      <c r="H288" s="11" t="s">
        <v>875</v>
      </c>
      <c r="I288" s="10" t="s">
        <v>811</v>
      </c>
      <c r="J288" s="10"/>
      <c r="K288" s="10"/>
      <c r="L288" s="10"/>
      <c r="M288" s="10"/>
      <c r="N288" s="10" t="s">
        <v>811</v>
      </c>
      <c r="O288" s="10" t="s">
        <v>811</v>
      </c>
      <c r="P288" s="10"/>
      <c r="Q288" s="10" t="s">
        <v>811</v>
      </c>
      <c r="R288" s="10"/>
      <c r="S288" s="10" t="s">
        <v>811</v>
      </c>
      <c r="T288" s="10" t="s">
        <v>811</v>
      </c>
      <c r="U288" s="10" t="s">
        <v>811</v>
      </c>
      <c r="V288" s="10" t="s">
        <v>811</v>
      </c>
      <c r="W288" s="10" t="s">
        <v>811</v>
      </c>
      <c r="X288" s="10" t="s">
        <v>811</v>
      </c>
      <c r="Y288" s="10" t="s">
        <v>811</v>
      </c>
      <c r="Z288" s="10"/>
      <c r="AA288" s="10"/>
      <c r="AB288" s="10" t="s">
        <v>811</v>
      </c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21">
        <v>585400</v>
      </c>
      <c r="AN288" s="12">
        <v>0</v>
      </c>
    </row>
    <row r="289" spans="1:40" s="3" customFormat="1" ht="18" hidden="1" customHeight="1" x14ac:dyDescent="0.25">
      <c r="A289" s="8">
        <f t="shared" si="4"/>
        <v>285</v>
      </c>
      <c r="B289" s="24">
        <v>2405546</v>
      </c>
      <c r="C289" s="9" t="s">
        <v>593</v>
      </c>
      <c r="D289" s="10">
        <v>2001</v>
      </c>
      <c r="E289" s="10" t="s">
        <v>5</v>
      </c>
      <c r="F289" s="14" t="s">
        <v>7</v>
      </c>
      <c r="G289" s="11" t="s">
        <v>840</v>
      </c>
      <c r="H289" s="11" t="s">
        <v>875</v>
      </c>
      <c r="I289" s="10" t="s">
        <v>811</v>
      </c>
      <c r="J289" s="10" t="s">
        <v>811</v>
      </c>
      <c r="K289" s="10" t="s">
        <v>811</v>
      </c>
      <c r="L289" s="10"/>
      <c r="M289" s="10" t="s">
        <v>811</v>
      </c>
      <c r="N289" s="10" t="s">
        <v>811</v>
      </c>
      <c r="O289" s="10" t="s">
        <v>811</v>
      </c>
      <c r="P289" s="10"/>
      <c r="Q289" s="10" t="s">
        <v>811</v>
      </c>
      <c r="R289" s="10"/>
      <c r="S289" s="10" t="s">
        <v>811</v>
      </c>
      <c r="T289" s="10" t="s">
        <v>811</v>
      </c>
      <c r="U289" s="10" t="s">
        <v>811</v>
      </c>
      <c r="V289" s="10" t="s">
        <v>811</v>
      </c>
      <c r="W289" s="10" t="s">
        <v>811</v>
      </c>
      <c r="X289" s="10" t="s">
        <v>811</v>
      </c>
      <c r="Y289" s="10" t="s">
        <v>811</v>
      </c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21">
        <v>639900</v>
      </c>
      <c r="AN289" s="12">
        <v>0</v>
      </c>
    </row>
    <row r="290" spans="1:40" s="3" customFormat="1" ht="18" hidden="1" customHeight="1" x14ac:dyDescent="0.25">
      <c r="A290" s="8">
        <f t="shared" si="4"/>
        <v>286</v>
      </c>
      <c r="B290" s="24">
        <v>2407485</v>
      </c>
      <c r="C290" s="9" t="s">
        <v>594</v>
      </c>
      <c r="D290" s="10">
        <v>2002</v>
      </c>
      <c r="E290" s="10" t="s">
        <v>3</v>
      </c>
      <c r="F290" s="14" t="s">
        <v>7</v>
      </c>
      <c r="G290" s="11" t="s">
        <v>840</v>
      </c>
      <c r="H290" s="11" t="s">
        <v>875</v>
      </c>
      <c r="I290" s="10" t="s">
        <v>811</v>
      </c>
      <c r="J290" s="10"/>
      <c r="K290" s="10"/>
      <c r="L290" s="10"/>
      <c r="M290" s="10"/>
      <c r="N290" s="10" t="s">
        <v>811</v>
      </c>
      <c r="O290" s="10" t="s">
        <v>811</v>
      </c>
      <c r="P290" s="10"/>
      <c r="Q290" s="10" t="s">
        <v>811</v>
      </c>
      <c r="R290" s="10"/>
      <c r="S290" s="10" t="s">
        <v>811</v>
      </c>
      <c r="T290" s="10" t="s">
        <v>811</v>
      </c>
      <c r="U290" s="10" t="s">
        <v>811</v>
      </c>
      <c r="V290" s="10" t="s">
        <v>811</v>
      </c>
      <c r="W290" s="10" t="s">
        <v>811</v>
      </c>
      <c r="X290" s="10" t="s">
        <v>811</v>
      </c>
      <c r="Y290" s="10" t="s">
        <v>811</v>
      </c>
      <c r="Z290" s="10"/>
      <c r="AA290" s="10"/>
      <c r="AB290" s="10" t="s">
        <v>811</v>
      </c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21">
        <v>585400</v>
      </c>
      <c r="AN290" s="12">
        <v>0</v>
      </c>
    </row>
    <row r="291" spans="1:40" s="3" customFormat="1" ht="18" hidden="1" customHeight="1" x14ac:dyDescent="0.25">
      <c r="A291" s="8">
        <f t="shared" si="4"/>
        <v>287</v>
      </c>
      <c r="B291" s="24">
        <v>1804023</v>
      </c>
      <c r="C291" s="9" t="s">
        <v>595</v>
      </c>
      <c r="D291" s="10">
        <v>1990</v>
      </c>
      <c r="E291" s="10" t="s">
        <v>3</v>
      </c>
      <c r="F291" s="14" t="s">
        <v>8</v>
      </c>
      <c r="G291" s="11" t="s">
        <v>840</v>
      </c>
      <c r="H291" s="11" t="s">
        <v>875</v>
      </c>
      <c r="I291" s="10" t="s">
        <v>811</v>
      </c>
      <c r="J291" s="10"/>
      <c r="K291" s="10"/>
      <c r="L291" s="10"/>
      <c r="M291" s="10"/>
      <c r="N291" s="10" t="s">
        <v>811</v>
      </c>
      <c r="O291" s="10" t="s">
        <v>811</v>
      </c>
      <c r="P291" s="10" t="s">
        <v>811</v>
      </c>
      <c r="Q291" s="10"/>
      <c r="R291" s="10"/>
      <c r="S291" s="10" t="s">
        <v>811</v>
      </c>
      <c r="T291" s="10" t="s">
        <v>811</v>
      </c>
      <c r="U291" s="10" t="s">
        <v>811</v>
      </c>
      <c r="V291" s="10" t="s">
        <v>811</v>
      </c>
      <c r="W291" s="10" t="s">
        <v>811</v>
      </c>
      <c r="X291" s="10" t="s">
        <v>811</v>
      </c>
      <c r="Y291" s="10" t="s">
        <v>811</v>
      </c>
      <c r="Z291" s="10" t="s">
        <v>811</v>
      </c>
      <c r="AA291" s="10" t="s">
        <v>811</v>
      </c>
      <c r="AB291" s="10" t="s">
        <v>811</v>
      </c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21">
        <v>869300</v>
      </c>
      <c r="AN291" s="12">
        <v>0</v>
      </c>
    </row>
    <row r="292" spans="1:40" s="3" customFormat="1" ht="18" hidden="1" customHeight="1" x14ac:dyDescent="0.25">
      <c r="A292" s="8">
        <f t="shared" si="4"/>
        <v>288</v>
      </c>
      <c r="B292" s="24">
        <v>2407493</v>
      </c>
      <c r="C292" s="9" t="s">
        <v>596</v>
      </c>
      <c r="D292" s="10">
        <v>2001</v>
      </c>
      <c r="E292" s="10" t="s">
        <v>5</v>
      </c>
      <c r="F292" s="14" t="s">
        <v>7</v>
      </c>
      <c r="G292" s="11" t="s">
        <v>840</v>
      </c>
      <c r="H292" s="11" t="s">
        <v>875</v>
      </c>
      <c r="I292" s="10" t="s">
        <v>811</v>
      </c>
      <c r="J292" s="10" t="s">
        <v>811</v>
      </c>
      <c r="K292" s="10" t="s">
        <v>811</v>
      </c>
      <c r="L292" s="10"/>
      <c r="M292" s="10" t="s">
        <v>811</v>
      </c>
      <c r="N292" s="10" t="s">
        <v>811</v>
      </c>
      <c r="O292" s="10" t="s">
        <v>811</v>
      </c>
      <c r="P292" s="10"/>
      <c r="Q292" s="10" t="s">
        <v>811</v>
      </c>
      <c r="R292" s="10"/>
      <c r="S292" s="10" t="s">
        <v>811</v>
      </c>
      <c r="T292" s="10" t="s">
        <v>811</v>
      </c>
      <c r="U292" s="10" t="s">
        <v>811</v>
      </c>
      <c r="V292" s="10" t="s">
        <v>811</v>
      </c>
      <c r="W292" s="10" t="s">
        <v>811</v>
      </c>
      <c r="X292" s="10" t="s">
        <v>811</v>
      </c>
      <c r="Y292" s="10" t="s">
        <v>811</v>
      </c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21">
        <v>639900</v>
      </c>
      <c r="AN292" s="12">
        <v>0</v>
      </c>
    </row>
    <row r="293" spans="1:40" s="3" customFormat="1" ht="18" hidden="1" customHeight="1" x14ac:dyDescent="0.25">
      <c r="A293" s="8">
        <f t="shared" si="4"/>
        <v>289</v>
      </c>
      <c r="B293" s="24">
        <v>1511154</v>
      </c>
      <c r="C293" s="9" t="s">
        <v>597</v>
      </c>
      <c r="D293" s="10">
        <v>1990</v>
      </c>
      <c r="E293" s="10" t="s">
        <v>5</v>
      </c>
      <c r="F293" s="14" t="s">
        <v>7</v>
      </c>
      <c r="G293" s="11" t="s">
        <v>840</v>
      </c>
      <c r="H293" s="11" t="s">
        <v>875</v>
      </c>
      <c r="I293" s="10" t="s">
        <v>811</v>
      </c>
      <c r="J293" s="10" t="s">
        <v>811</v>
      </c>
      <c r="K293" s="10" t="s">
        <v>811</v>
      </c>
      <c r="L293" s="10" t="s">
        <v>811</v>
      </c>
      <c r="M293" s="10" t="s">
        <v>811</v>
      </c>
      <c r="N293" s="10" t="s">
        <v>811</v>
      </c>
      <c r="O293" s="10" t="s">
        <v>811</v>
      </c>
      <c r="P293" s="10"/>
      <c r="Q293" s="10" t="s">
        <v>811</v>
      </c>
      <c r="R293" s="10"/>
      <c r="S293" s="10" t="s">
        <v>811</v>
      </c>
      <c r="T293" s="10" t="s">
        <v>811</v>
      </c>
      <c r="U293" s="10" t="s">
        <v>811</v>
      </c>
      <c r="V293" s="10" t="s">
        <v>811</v>
      </c>
      <c r="W293" s="10" t="s">
        <v>811</v>
      </c>
      <c r="X293" s="10" t="s">
        <v>811</v>
      </c>
      <c r="Y293" s="10" t="s">
        <v>811</v>
      </c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21">
        <v>744900</v>
      </c>
      <c r="AN293" s="12">
        <v>0</v>
      </c>
    </row>
    <row r="294" spans="1:40" s="3" customFormat="1" ht="18" hidden="1" customHeight="1" x14ac:dyDescent="0.25">
      <c r="A294" s="8">
        <f t="shared" si="4"/>
        <v>290</v>
      </c>
      <c r="B294" s="24">
        <v>1504277</v>
      </c>
      <c r="C294" s="9" t="s">
        <v>598</v>
      </c>
      <c r="D294" s="10">
        <v>1991</v>
      </c>
      <c r="E294" s="10" t="s">
        <v>3</v>
      </c>
      <c r="F294" s="14" t="s">
        <v>7</v>
      </c>
      <c r="G294" s="11" t="s">
        <v>840</v>
      </c>
      <c r="H294" s="11" t="s">
        <v>875</v>
      </c>
      <c r="I294" s="10" t="s">
        <v>811</v>
      </c>
      <c r="J294" s="10"/>
      <c r="K294" s="10"/>
      <c r="L294" s="10"/>
      <c r="M294" s="10"/>
      <c r="N294" s="10" t="s">
        <v>811</v>
      </c>
      <c r="O294" s="10" t="s">
        <v>811</v>
      </c>
      <c r="P294" s="10"/>
      <c r="Q294" s="10" t="s">
        <v>811</v>
      </c>
      <c r="R294" s="10"/>
      <c r="S294" s="10" t="s">
        <v>811</v>
      </c>
      <c r="T294" s="10" t="s">
        <v>811</v>
      </c>
      <c r="U294" s="10" t="s">
        <v>811</v>
      </c>
      <c r="V294" s="10" t="s">
        <v>811</v>
      </c>
      <c r="W294" s="10" t="s">
        <v>811</v>
      </c>
      <c r="X294" s="10" t="s">
        <v>811</v>
      </c>
      <c r="Y294" s="10" t="s">
        <v>811</v>
      </c>
      <c r="Z294" s="10"/>
      <c r="AA294" s="10"/>
      <c r="AB294" s="10" t="s">
        <v>811</v>
      </c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21">
        <v>585400</v>
      </c>
      <c r="AN294" s="12">
        <v>0</v>
      </c>
    </row>
    <row r="295" spans="1:40" s="3" customFormat="1" ht="18" hidden="1" customHeight="1" x14ac:dyDescent="0.25">
      <c r="A295" s="8">
        <f t="shared" si="4"/>
        <v>291</v>
      </c>
      <c r="B295" s="24">
        <v>2305467</v>
      </c>
      <c r="C295" s="9" t="s">
        <v>599</v>
      </c>
      <c r="D295" s="10">
        <v>1997</v>
      </c>
      <c r="E295" s="10" t="s">
        <v>3</v>
      </c>
      <c r="F295" s="14" t="s">
        <v>7</v>
      </c>
      <c r="G295" s="11" t="s">
        <v>840</v>
      </c>
      <c r="H295" s="11" t="s">
        <v>875</v>
      </c>
      <c r="I295" s="10" t="s">
        <v>811</v>
      </c>
      <c r="J295" s="10"/>
      <c r="K295" s="10"/>
      <c r="L295" s="10"/>
      <c r="M295" s="10"/>
      <c r="N295" s="10" t="s">
        <v>811</v>
      </c>
      <c r="O295" s="10" t="s">
        <v>811</v>
      </c>
      <c r="P295" s="10"/>
      <c r="Q295" s="10" t="s">
        <v>811</v>
      </c>
      <c r="R295" s="10"/>
      <c r="S295" s="10" t="s">
        <v>811</v>
      </c>
      <c r="T295" s="10" t="s">
        <v>811</v>
      </c>
      <c r="U295" s="10" t="s">
        <v>811</v>
      </c>
      <c r="V295" s="10" t="s">
        <v>811</v>
      </c>
      <c r="W295" s="10" t="s">
        <v>811</v>
      </c>
      <c r="X295" s="10" t="s">
        <v>811</v>
      </c>
      <c r="Y295" s="10" t="s">
        <v>811</v>
      </c>
      <c r="Z295" s="10"/>
      <c r="AA295" s="10"/>
      <c r="AB295" s="10" t="s">
        <v>811</v>
      </c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21">
        <v>585400</v>
      </c>
      <c r="AN295" s="12">
        <v>0</v>
      </c>
    </row>
    <row r="296" spans="1:40" s="3" customFormat="1" ht="18" hidden="1" customHeight="1" x14ac:dyDescent="0.25">
      <c r="A296" s="8">
        <f t="shared" si="4"/>
        <v>292</v>
      </c>
      <c r="B296" s="24">
        <v>2407495</v>
      </c>
      <c r="C296" s="9" t="s">
        <v>600</v>
      </c>
      <c r="D296" s="10">
        <v>2001</v>
      </c>
      <c r="E296" s="10" t="s">
        <v>3</v>
      </c>
      <c r="F296" s="14" t="s">
        <v>7</v>
      </c>
      <c r="G296" s="11" t="s">
        <v>840</v>
      </c>
      <c r="H296" s="11" t="s">
        <v>875</v>
      </c>
      <c r="I296" s="10" t="s">
        <v>811</v>
      </c>
      <c r="J296" s="10"/>
      <c r="K296" s="10"/>
      <c r="L296" s="10"/>
      <c r="M296" s="10"/>
      <c r="N296" s="10" t="s">
        <v>811</v>
      </c>
      <c r="O296" s="10" t="s">
        <v>811</v>
      </c>
      <c r="P296" s="10"/>
      <c r="Q296" s="10" t="s">
        <v>811</v>
      </c>
      <c r="R296" s="10"/>
      <c r="S296" s="10" t="s">
        <v>811</v>
      </c>
      <c r="T296" s="10" t="s">
        <v>811</v>
      </c>
      <c r="U296" s="10" t="s">
        <v>811</v>
      </c>
      <c r="V296" s="10" t="s">
        <v>811</v>
      </c>
      <c r="W296" s="10" t="s">
        <v>811</v>
      </c>
      <c r="X296" s="10" t="s">
        <v>811</v>
      </c>
      <c r="Y296" s="10" t="s">
        <v>811</v>
      </c>
      <c r="Z296" s="10"/>
      <c r="AA296" s="10"/>
      <c r="AB296" s="10" t="s">
        <v>811</v>
      </c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21">
        <v>585400</v>
      </c>
      <c r="AN296" s="12">
        <v>0</v>
      </c>
    </row>
    <row r="297" spans="1:40" s="3" customFormat="1" ht="18" hidden="1" customHeight="1" x14ac:dyDescent="0.25">
      <c r="A297" s="8">
        <f t="shared" si="4"/>
        <v>293</v>
      </c>
      <c r="B297" s="24">
        <v>24051614</v>
      </c>
      <c r="C297" s="9" t="s">
        <v>601</v>
      </c>
      <c r="D297" s="10">
        <v>2001</v>
      </c>
      <c r="E297" s="10" t="s">
        <v>5</v>
      </c>
      <c r="F297" s="14" t="s">
        <v>7</v>
      </c>
      <c r="G297" s="11" t="s">
        <v>840</v>
      </c>
      <c r="H297" s="11" t="s">
        <v>875</v>
      </c>
      <c r="I297" s="10" t="s">
        <v>811</v>
      </c>
      <c r="J297" s="10" t="s">
        <v>811</v>
      </c>
      <c r="K297" s="10" t="s">
        <v>811</v>
      </c>
      <c r="L297" s="10"/>
      <c r="M297" s="10" t="s">
        <v>811</v>
      </c>
      <c r="N297" s="10" t="s">
        <v>811</v>
      </c>
      <c r="O297" s="10" t="s">
        <v>811</v>
      </c>
      <c r="P297" s="10"/>
      <c r="Q297" s="10" t="s">
        <v>811</v>
      </c>
      <c r="R297" s="10"/>
      <c r="S297" s="10" t="s">
        <v>811</v>
      </c>
      <c r="T297" s="10" t="s">
        <v>811</v>
      </c>
      <c r="U297" s="10" t="s">
        <v>811</v>
      </c>
      <c r="V297" s="10" t="s">
        <v>811</v>
      </c>
      <c r="W297" s="10" t="s">
        <v>811</v>
      </c>
      <c r="X297" s="10" t="s">
        <v>811</v>
      </c>
      <c r="Y297" s="10" t="s">
        <v>811</v>
      </c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21">
        <v>639900</v>
      </c>
      <c r="AN297" s="12">
        <v>0</v>
      </c>
    </row>
    <row r="298" spans="1:40" s="3" customFormat="1" ht="18" hidden="1" customHeight="1" x14ac:dyDescent="0.25">
      <c r="A298" s="8">
        <f t="shared" si="4"/>
        <v>294</v>
      </c>
      <c r="B298" s="24">
        <v>24051612</v>
      </c>
      <c r="C298" s="9" t="s">
        <v>602</v>
      </c>
      <c r="D298" s="10">
        <v>1999</v>
      </c>
      <c r="E298" s="10" t="s">
        <v>5</v>
      </c>
      <c r="F298" s="14" t="s">
        <v>7</v>
      </c>
      <c r="G298" s="11" t="s">
        <v>840</v>
      </c>
      <c r="H298" s="11" t="s">
        <v>875</v>
      </c>
      <c r="I298" s="10" t="s">
        <v>811</v>
      </c>
      <c r="J298" s="10" t="s">
        <v>811</v>
      </c>
      <c r="K298" s="10" t="s">
        <v>811</v>
      </c>
      <c r="L298" s="10"/>
      <c r="M298" s="10" t="s">
        <v>811</v>
      </c>
      <c r="N298" s="10" t="s">
        <v>811</v>
      </c>
      <c r="O298" s="10" t="s">
        <v>811</v>
      </c>
      <c r="P298" s="10"/>
      <c r="Q298" s="10" t="s">
        <v>811</v>
      </c>
      <c r="R298" s="10"/>
      <c r="S298" s="10" t="s">
        <v>811</v>
      </c>
      <c r="T298" s="10" t="s">
        <v>811</v>
      </c>
      <c r="U298" s="10" t="s">
        <v>811</v>
      </c>
      <c r="V298" s="10" t="s">
        <v>811</v>
      </c>
      <c r="W298" s="10" t="s">
        <v>811</v>
      </c>
      <c r="X298" s="10" t="s">
        <v>811</v>
      </c>
      <c r="Y298" s="10" t="s">
        <v>811</v>
      </c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21">
        <v>639900</v>
      </c>
      <c r="AN298" s="12">
        <v>0</v>
      </c>
    </row>
    <row r="299" spans="1:40" s="3" customFormat="1" ht="18" hidden="1" customHeight="1" x14ac:dyDescent="0.25">
      <c r="A299" s="8">
        <f t="shared" si="4"/>
        <v>295</v>
      </c>
      <c r="B299" s="24">
        <v>1803262</v>
      </c>
      <c r="C299" s="9" t="s">
        <v>603</v>
      </c>
      <c r="D299" s="10">
        <v>1994</v>
      </c>
      <c r="E299" s="10" t="s">
        <v>3</v>
      </c>
      <c r="F299" s="14" t="s">
        <v>7</v>
      </c>
      <c r="G299" s="11" t="s">
        <v>840</v>
      </c>
      <c r="H299" s="11" t="s">
        <v>875</v>
      </c>
      <c r="I299" s="10" t="s">
        <v>811</v>
      </c>
      <c r="J299" s="10"/>
      <c r="K299" s="10"/>
      <c r="L299" s="10"/>
      <c r="M299" s="10"/>
      <c r="N299" s="10" t="s">
        <v>811</v>
      </c>
      <c r="O299" s="10" t="s">
        <v>811</v>
      </c>
      <c r="P299" s="10"/>
      <c r="Q299" s="10" t="s">
        <v>811</v>
      </c>
      <c r="R299" s="10"/>
      <c r="S299" s="10" t="s">
        <v>811</v>
      </c>
      <c r="T299" s="10" t="s">
        <v>811</v>
      </c>
      <c r="U299" s="10" t="s">
        <v>811</v>
      </c>
      <c r="V299" s="10" t="s">
        <v>811</v>
      </c>
      <c r="W299" s="10" t="s">
        <v>811</v>
      </c>
      <c r="X299" s="10" t="s">
        <v>811</v>
      </c>
      <c r="Y299" s="10" t="s">
        <v>811</v>
      </c>
      <c r="Z299" s="10"/>
      <c r="AA299" s="10"/>
      <c r="AB299" s="10" t="s">
        <v>811</v>
      </c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21">
        <v>585400</v>
      </c>
      <c r="AN299" s="12">
        <v>0</v>
      </c>
    </row>
    <row r="300" spans="1:40" s="3" customFormat="1" ht="18" hidden="1" customHeight="1" x14ac:dyDescent="0.25">
      <c r="A300" s="8">
        <f t="shared" si="4"/>
        <v>296</v>
      </c>
      <c r="B300" s="24">
        <v>1410090</v>
      </c>
      <c r="C300" s="9" t="s">
        <v>604</v>
      </c>
      <c r="D300" s="10">
        <v>1991</v>
      </c>
      <c r="E300" s="10" t="s">
        <v>3</v>
      </c>
      <c r="F300" s="14" t="s">
        <v>7</v>
      </c>
      <c r="G300" s="11" t="s">
        <v>840</v>
      </c>
      <c r="H300" s="11" t="s">
        <v>875</v>
      </c>
      <c r="I300" s="10" t="s">
        <v>811</v>
      </c>
      <c r="J300" s="10"/>
      <c r="K300" s="10"/>
      <c r="L300" s="10"/>
      <c r="M300" s="10"/>
      <c r="N300" s="10" t="s">
        <v>811</v>
      </c>
      <c r="O300" s="10" t="s">
        <v>811</v>
      </c>
      <c r="P300" s="10"/>
      <c r="Q300" s="10" t="s">
        <v>811</v>
      </c>
      <c r="R300" s="10"/>
      <c r="S300" s="10" t="s">
        <v>811</v>
      </c>
      <c r="T300" s="10" t="s">
        <v>811</v>
      </c>
      <c r="U300" s="10" t="s">
        <v>811</v>
      </c>
      <c r="V300" s="10" t="s">
        <v>811</v>
      </c>
      <c r="W300" s="10" t="s">
        <v>811</v>
      </c>
      <c r="X300" s="10" t="s">
        <v>811</v>
      </c>
      <c r="Y300" s="10" t="s">
        <v>811</v>
      </c>
      <c r="Z300" s="10"/>
      <c r="AA300" s="10"/>
      <c r="AB300" s="10" t="s">
        <v>811</v>
      </c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21">
        <v>585400</v>
      </c>
      <c r="AN300" s="12">
        <v>0</v>
      </c>
    </row>
    <row r="301" spans="1:40" s="3" customFormat="1" ht="18" hidden="1" customHeight="1" x14ac:dyDescent="0.25">
      <c r="A301" s="8">
        <f t="shared" si="4"/>
        <v>297</v>
      </c>
      <c r="B301" s="24">
        <v>24071901</v>
      </c>
      <c r="C301" s="9" t="s">
        <v>605</v>
      </c>
      <c r="D301" s="10">
        <v>1998</v>
      </c>
      <c r="E301" s="10" t="s">
        <v>5</v>
      </c>
      <c r="F301" s="14" t="s">
        <v>7</v>
      </c>
      <c r="G301" s="11" t="s">
        <v>840</v>
      </c>
      <c r="H301" s="11" t="s">
        <v>875</v>
      </c>
      <c r="I301" s="10" t="s">
        <v>811</v>
      </c>
      <c r="J301" s="10" t="s">
        <v>811</v>
      </c>
      <c r="K301" s="10" t="s">
        <v>811</v>
      </c>
      <c r="L301" s="10"/>
      <c r="M301" s="10" t="s">
        <v>811</v>
      </c>
      <c r="N301" s="10" t="s">
        <v>811</v>
      </c>
      <c r="O301" s="10" t="s">
        <v>811</v>
      </c>
      <c r="P301" s="10"/>
      <c r="Q301" s="10" t="s">
        <v>811</v>
      </c>
      <c r="R301" s="10"/>
      <c r="S301" s="10" t="s">
        <v>811</v>
      </c>
      <c r="T301" s="10" t="s">
        <v>811</v>
      </c>
      <c r="U301" s="10" t="s">
        <v>811</v>
      </c>
      <c r="V301" s="10" t="s">
        <v>811</v>
      </c>
      <c r="W301" s="10" t="s">
        <v>811</v>
      </c>
      <c r="X301" s="10" t="s">
        <v>811</v>
      </c>
      <c r="Y301" s="10" t="s">
        <v>811</v>
      </c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21">
        <v>639900</v>
      </c>
      <c r="AN301" s="12">
        <v>0</v>
      </c>
    </row>
    <row r="302" spans="1:40" s="3" customFormat="1" ht="18" hidden="1" customHeight="1" x14ac:dyDescent="0.25">
      <c r="A302" s="8">
        <f t="shared" si="4"/>
        <v>298</v>
      </c>
      <c r="B302" s="24">
        <v>2402287</v>
      </c>
      <c r="C302" s="9" t="s">
        <v>606</v>
      </c>
      <c r="D302" s="10">
        <v>1997</v>
      </c>
      <c r="E302" s="10" t="s">
        <v>5</v>
      </c>
      <c r="F302" s="10" t="s">
        <v>7</v>
      </c>
      <c r="G302" s="11" t="s">
        <v>840</v>
      </c>
      <c r="H302" s="11" t="s">
        <v>875</v>
      </c>
      <c r="I302" s="10" t="s">
        <v>811</v>
      </c>
      <c r="J302" s="10" t="s">
        <v>811</v>
      </c>
      <c r="K302" s="10" t="s">
        <v>811</v>
      </c>
      <c r="L302" s="10"/>
      <c r="M302" s="10" t="s">
        <v>811</v>
      </c>
      <c r="N302" s="10" t="s">
        <v>811</v>
      </c>
      <c r="O302" s="10" t="s">
        <v>811</v>
      </c>
      <c r="P302" s="10"/>
      <c r="Q302" s="10" t="s">
        <v>811</v>
      </c>
      <c r="R302" s="10"/>
      <c r="S302" s="10" t="s">
        <v>811</v>
      </c>
      <c r="T302" s="10" t="s">
        <v>811</v>
      </c>
      <c r="U302" s="10" t="s">
        <v>811</v>
      </c>
      <c r="V302" s="10" t="s">
        <v>811</v>
      </c>
      <c r="W302" s="10" t="s">
        <v>811</v>
      </c>
      <c r="X302" s="10" t="s">
        <v>811</v>
      </c>
      <c r="Y302" s="10" t="s">
        <v>811</v>
      </c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21">
        <v>639900</v>
      </c>
      <c r="AN302" s="12">
        <v>0</v>
      </c>
    </row>
    <row r="303" spans="1:40" s="3" customFormat="1" ht="18" hidden="1" customHeight="1" x14ac:dyDescent="0.25">
      <c r="A303" s="8">
        <f t="shared" si="4"/>
        <v>299</v>
      </c>
      <c r="B303" s="24">
        <v>1707017</v>
      </c>
      <c r="C303" s="9" t="s">
        <v>607</v>
      </c>
      <c r="D303" s="10">
        <v>1993</v>
      </c>
      <c r="E303" s="10" t="s">
        <v>3</v>
      </c>
      <c r="F303" s="14" t="s">
        <v>7</v>
      </c>
      <c r="G303" s="11" t="s">
        <v>840</v>
      </c>
      <c r="H303" s="11" t="s">
        <v>875</v>
      </c>
      <c r="I303" s="10" t="s">
        <v>811</v>
      </c>
      <c r="J303" s="10"/>
      <c r="K303" s="10"/>
      <c r="L303" s="10"/>
      <c r="M303" s="10"/>
      <c r="N303" s="10" t="s">
        <v>811</v>
      </c>
      <c r="O303" s="10" t="s">
        <v>811</v>
      </c>
      <c r="P303" s="10"/>
      <c r="Q303" s="10" t="s">
        <v>811</v>
      </c>
      <c r="R303" s="10"/>
      <c r="S303" s="10" t="s">
        <v>811</v>
      </c>
      <c r="T303" s="10" t="s">
        <v>811</v>
      </c>
      <c r="U303" s="10" t="s">
        <v>811</v>
      </c>
      <c r="V303" s="10" t="s">
        <v>811</v>
      </c>
      <c r="W303" s="10" t="s">
        <v>811</v>
      </c>
      <c r="X303" s="10" t="s">
        <v>811</v>
      </c>
      <c r="Y303" s="10" t="s">
        <v>811</v>
      </c>
      <c r="Z303" s="10"/>
      <c r="AA303" s="10"/>
      <c r="AB303" s="10" t="s">
        <v>811</v>
      </c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21">
        <v>585400</v>
      </c>
      <c r="AN303" s="12">
        <v>0</v>
      </c>
    </row>
    <row r="304" spans="1:40" s="3" customFormat="1" ht="18" hidden="1" customHeight="1" x14ac:dyDescent="0.25">
      <c r="A304" s="8">
        <f t="shared" si="4"/>
        <v>300</v>
      </c>
      <c r="B304" s="24">
        <v>1804055</v>
      </c>
      <c r="C304" s="9" t="s">
        <v>608</v>
      </c>
      <c r="D304" s="10">
        <v>1994</v>
      </c>
      <c r="E304" s="10" t="s">
        <v>5</v>
      </c>
      <c r="F304" s="10" t="s">
        <v>7</v>
      </c>
      <c r="G304" s="11" t="s">
        <v>840</v>
      </c>
      <c r="H304" s="11" t="s">
        <v>875</v>
      </c>
      <c r="I304" s="10" t="s">
        <v>811</v>
      </c>
      <c r="J304" s="10" t="s">
        <v>811</v>
      </c>
      <c r="K304" s="10" t="s">
        <v>811</v>
      </c>
      <c r="L304" s="10" t="s">
        <v>811</v>
      </c>
      <c r="M304" s="10" t="s">
        <v>811</v>
      </c>
      <c r="N304" s="10" t="s">
        <v>811</v>
      </c>
      <c r="O304" s="10" t="s">
        <v>811</v>
      </c>
      <c r="P304" s="10"/>
      <c r="Q304" s="10" t="s">
        <v>811</v>
      </c>
      <c r="R304" s="10"/>
      <c r="S304" s="10" t="s">
        <v>811</v>
      </c>
      <c r="T304" s="10" t="s">
        <v>811</v>
      </c>
      <c r="U304" s="10" t="s">
        <v>811</v>
      </c>
      <c r="V304" s="10" t="s">
        <v>811</v>
      </c>
      <c r="W304" s="10" t="s">
        <v>811</v>
      </c>
      <c r="X304" s="10" t="s">
        <v>811</v>
      </c>
      <c r="Y304" s="10" t="s">
        <v>811</v>
      </c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21">
        <v>744900</v>
      </c>
      <c r="AN304" s="12">
        <v>0</v>
      </c>
    </row>
    <row r="305" spans="1:40" s="3" customFormat="1" ht="18" hidden="1" customHeight="1" x14ac:dyDescent="0.25">
      <c r="A305" s="8">
        <f t="shared" si="4"/>
        <v>301</v>
      </c>
      <c r="B305" s="24">
        <v>2212214</v>
      </c>
      <c r="C305" s="9" t="s">
        <v>609</v>
      </c>
      <c r="D305" s="10">
        <v>2000</v>
      </c>
      <c r="E305" s="10" t="s">
        <v>3</v>
      </c>
      <c r="F305" s="10" t="s">
        <v>7</v>
      </c>
      <c r="G305" s="11" t="s">
        <v>840</v>
      </c>
      <c r="H305" s="11" t="s">
        <v>875</v>
      </c>
      <c r="I305" s="10" t="s">
        <v>811</v>
      </c>
      <c r="J305" s="10"/>
      <c r="K305" s="10"/>
      <c r="L305" s="10"/>
      <c r="M305" s="10"/>
      <c r="N305" s="10" t="s">
        <v>811</v>
      </c>
      <c r="O305" s="10" t="s">
        <v>811</v>
      </c>
      <c r="P305" s="10"/>
      <c r="Q305" s="10" t="s">
        <v>811</v>
      </c>
      <c r="R305" s="10"/>
      <c r="S305" s="10" t="s">
        <v>811</v>
      </c>
      <c r="T305" s="10" t="s">
        <v>811</v>
      </c>
      <c r="U305" s="10" t="s">
        <v>811</v>
      </c>
      <c r="V305" s="10" t="s">
        <v>811</v>
      </c>
      <c r="W305" s="10" t="s">
        <v>811</v>
      </c>
      <c r="X305" s="10" t="s">
        <v>811</v>
      </c>
      <c r="Y305" s="10" t="s">
        <v>811</v>
      </c>
      <c r="Z305" s="10"/>
      <c r="AA305" s="10"/>
      <c r="AB305" s="10" t="s">
        <v>811</v>
      </c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21">
        <v>585400</v>
      </c>
      <c r="AN305" s="12">
        <v>0</v>
      </c>
    </row>
    <row r="306" spans="1:40" s="3" customFormat="1" ht="18" hidden="1" customHeight="1" x14ac:dyDescent="0.25">
      <c r="A306" s="8">
        <f t="shared" si="4"/>
        <v>302</v>
      </c>
      <c r="B306" s="24">
        <v>24051596</v>
      </c>
      <c r="C306" s="9" t="s">
        <v>610</v>
      </c>
      <c r="D306" s="10">
        <v>2001</v>
      </c>
      <c r="E306" s="10" t="s">
        <v>5</v>
      </c>
      <c r="F306" s="10" t="s">
        <v>7</v>
      </c>
      <c r="G306" s="11" t="s">
        <v>840</v>
      </c>
      <c r="H306" s="11" t="s">
        <v>875</v>
      </c>
      <c r="I306" s="10" t="s">
        <v>811</v>
      </c>
      <c r="J306" s="10" t="s">
        <v>811</v>
      </c>
      <c r="K306" s="10" t="s">
        <v>811</v>
      </c>
      <c r="L306" s="10"/>
      <c r="M306" s="10" t="s">
        <v>811</v>
      </c>
      <c r="N306" s="10" t="s">
        <v>811</v>
      </c>
      <c r="O306" s="10" t="s">
        <v>811</v>
      </c>
      <c r="P306" s="10"/>
      <c r="Q306" s="10" t="s">
        <v>811</v>
      </c>
      <c r="R306" s="10"/>
      <c r="S306" s="10" t="s">
        <v>811</v>
      </c>
      <c r="T306" s="10" t="s">
        <v>811</v>
      </c>
      <c r="U306" s="10" t="s">
        <v>811</v>
      </c>
      <c r="V306" s="10" t="s">
        <v>811</v>
      </c>
      <c r="W306" s="10" t="s">
        <v>811</v>
      </c>
      <c r="X306" s="10" t="s">
        <v>811</v>
      </c>
      <c r="Y306" s="10" t="s">
        <v>811</v>
      </c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21">
        <v>639900</v>
      </c>
      <c r="AN306" s="12">
        <v>0</v>
      </c>
    </row>
    <row r="307" spans="1:40" s="3" customFormat="1" ht="18" hidden="1" customHeight="1" x14ac:dyDescent="0.25">
      <c r="A307" s="8">
        <f t="shared" si="4"/>
        <v>303</v>
      </c>
      <c r="B307" s="24">
        <v>2403532</v>
      </c>
      <c r="C307" s="9" t="s">
        <v>611</v>
      </c>
      <c r="D307" s="10">
        <v>1989</v>
      </c>
      <c r="E307" s="10" t="s">
        <v>3</v>
      </c>
      <c r="F307" s="10" t="s">
        <v>7</v>
      </c>
      <c r="G307" s="11" t="s">
        <v>840</v>
      </c>
      <c r="H307" s="11" t="s">
        <v>875</v>
      </c>
      <c r="I307" s="10" t="s">
        <v>811</v>
      </c>
      <c r="J307" s="10"/>
      <c r="K307" s="10"/>
      <c r="L307" s="10"/>
      <c r="M307" s="10"/>
      <c r="N307" s="10" t="s">
        <v>811</v>
      </c>
      <c r="O307" s="10" t="s">
        <v>811</v>
      </c>
      <c r="P307" s="10"/>
      <c r="Q307" s="10" t="s">
        <v>811</v>
      </c>
      <c r="R307" s="10"/>
      <c r="S307" s="10" t="s">
        <v>811</v>
      </c>
      <c r="T307" s="10" t="s">
        <v>811</v>
      </c>
      <c r="U307" s="10" t="s">
        <v>811</v>
      </c>
      <c r="V307" s="10" t="s">
        <v>811</v>
      </c>
      <c r="W307" s="10" t="s">
        <v>811</v>
      </c>
      <c r="X307" s="10" t="s">
        <v>811</v>
      </c>
      <c r="Y307" s="10" t="s">
        <v>811</v>
      </c>
      <c r="Z307" s="10"/>
      <c r="AA307" s="10"/>
      <c r="AB307" s="10" t="s">
        <v>811</v>
      </c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21">
        <v>585400</v>
      </c>
      <c r="AN307" s="12">
        <v>0</v>
      </c>
    </row>
    <row r="308" spans="1:40" s="3" customFormat="1" ht="18" hidden="1" customHeight="1" x14ac:dyDescent="0.25">
      <c r="A308" s="8">
        <f t="shared" si="4"/>
        <v>304</v>
      </c>
      <c r="B308" s="24">
        <v>24031483</v>
      </c>
      <c r="C308" s="9" t="s">
        <v>612</v>
      </c>
      <c r="D308" s="10">
        <v>1997</v>
      </c>
      <c r="E308" s="10" t="s">
        <v>5</v>
      </c>
      <c r="F308" s="14" t="s">
        <v>7</v>
      </c>
      <c r="G308" s="11" t="s">
        <v>840</v>
      </c>
      <c r="H308" s="11" t="s">
        <v>875</v>
      </c>
      <c r="I308" s="10" t="s">
        <v>811</v>
      </c>
      <c r="J308" s="10" t="s">
        <v>811</v>
      </c>
      <c r="K308" s="10" t="s">
        <v>811</v>
      </c>
      <c r="L308" s="10" t="s">
        <v>811</v>
      </c>
      <c r="M308" s="10" t="s">
        <v>811</v>
      </c>
      <c r="N308" s="10" t="s">
        <v>811</v>
      </c>
      <c r="O308" s="10" t="s">
        <v>811</v>
      </c>
      <c r="P308" s="10"/>
      <c r="Q308" s="10" t="s">
        <v>811</v>
      </c>
      <c r="R308" s="10"/>
      <c r="S308" s="10" t="s">
        <v>811</v>
      </c>
      <c r="T308" s="10" t="s">
        <v>811</v>
      </c>
      <c r="U308" s="10" t="s">
        <v>811</v>
      </c>
      <c r="V308" s="10"/>
      <c r="W308" s="10" t="s">
        <v>811</v>
      </c>
      <c r="X308" s="10" t="s">
        <v>811</v>
      </c>
      <c r="Y308" s="10" t="s">
        <v>811</v>
      </c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21">
        <v>678400</v>
      </c>
      <c r="AN308" s="15" t="s">
        <v>773</v>
      </c>
    </row>
    <row r="309" spans="1:40" s="3" customFormat="1" ht="18" hidden="1" customHeight="1" x14ac:dyDescent="0.25">
      <c r="A309" s="8">
        <f t="shared" si="4"/>
        <v>305</v>
      </c>
      <c r="B309" s="24">
        <v>1704005</v>
      </c>
      <c r="C309" s="9" t="s">
        <v>613</v>
      </c>
      <c r="D309" s="10">
        <v>1994</v>
      </c>
      <c r="E309" s="10" t="s">
        <v>3</v>
      </c>
      <c r="F309" s="14" t="s">
        <v>7</v>
      </c>
      <c r="G309" s="11" t="s">
        <v>840</v>
      </c>
      <c r="H309" s="11" t="s">
        <v>875</v>
      </c>
      <c r="I309" s="10" t="s">
        <v>811</v>
      </c>
      <c r="J309" s="10"/>
      <c r="K309" s="10"/>
      <c r="L309" s="10"/>
      <c r="M309" s="10"/>
      <c r="N309" s="10" t="s">
        <v>811</v>
      </c>
      <c r="O309" s="10" t="s">
        <v>811</v>
      </c>
      <c r="P309" s="10"/>
      <c r="Q309" s="10" t="s">
        <v>811</v>
      </c>
      <c r="R309" s="10"/>
      <c r="S309" s="10" t="s">
        <v>811</v>
      </c>
      <c r="T309" s="10" t="s">
        <v>811</v>
      </c>
      <c r="U309" s="10" t="s">
        <v>811</v>
      </c>
      <c r="V309" s="10" t="s">
        <v>811</v>
      </c>
      <c r="W309" s="10" t="s">
        <v>811</v>
      </c>
      <c r="X309" s="10" t="s">
        <v>811</v>
      </c>
      <c r="Y309" s="10" t="s">
        <v>811</v>
      </c>
      <c r="Z309" s="10"/>
      <c r="AA309" s="10"/>
      <c r="AB309" s="10" t="s">
        <v>811</v>
      </c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21">
        <v>585400</v>
      </c>
      <c r="AN309" s="12">
        <v>0</v>
      </c>
    </row>
    <row r="310" spans="1:40" s="3" customFormat="1" ht="18" hidden="1" customHeight="1" x14ac:dyDescent="0.25">
      <c r="A310" s="8">
        <f t="shared" si="4"/>
        <v>306</v>
      </c>
      <c r="B310" s="24">
        <v>1512331</v>
      </c>
      <c r="C310" s="9" t="s">
        <v>614</v>
      </c>
      <c r="D310" s="10">
        <v>1993</v>
      </c>
      <c r="E310" s="10" t="s">
        <v>5</v>
      </c>
      <c r="F310" s="10" t="s">
        <v>7</v>
      </c>
      <c r="G310" s="11" t="s">
        <v>840</v>
      </c>
      <c r="H310" s="11" t="s">
        <v>875</v>
      </c>
      <c r="I310" s="10" t="s">
        <v>811</v>
      </c>
      <c r="J310" s="10" t="s">
        <v>811</v>
      </c>
      <c r="K310" s="10" t="s">
        <v>811</v>
      </c>
      <c r="L310" s="10" t="s">
        <v>811</v>
      </c>
      <c r="M310" s="10" t="s">
        <v>811</v>
      </c>
      <c r="N310" s="10" t="s">
        <v>811</v>
      </c>
      <c r="O310" s="10" t="s">
        <v>811</v>
      </c>
      <c r="P310" s="10"/>
      <c r="Q310" s="10" t="s">
        <v>811</v>
      </c>
      <c r="R310" s="10"/>
      <c r="S310" s="10" t="s">
        <v>811</v>
      </c>
      <c r="T310" s="10" t="s">
        <v>811</v>
      </c>
      <c r="U310" s="10" t="s">
        <v>811</v>
      </c>
      <c r="V310" s="10" t="s">
        <v>811</v>
      </c>
      <c r="W310" s="10" t="s">
        <v>811</v>
      </c>
      <c r="X310" s="10" t="s">
        <v>811</v>
      </c>
      <c r="Y310" s="10" t="s">
        <v>811</v>
      </c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21">
        <v>744900</v>
      </c>
      <c r="AN310" s="12">
        <v>0</v>
      </c>
    </row>
    <row r="311" spans="1:40" s="3" customFormat="1" ht="18" hidden="1" customHeight="1" x14ac:dyDescent="0.25">
      <c r="A311" s="8">
        <f t="shared" si="4"/>
        <v>307</v>
      </c>
      <c r="B311" s="24">
        <v>2303038</v>
      </c>
      <c r="C311" s="9" t="s">
        <v>615</v>
      </c>
      <c r="D311" s="10">
        <v>1999</v>
      </c>
      <c r="E311" s="10" t="s">
        <v>3</v>
      </c>
      <c r="F311" s="10" t="s">
        <v>7</v>
      </c>
      <c r="G311" s="11" t="s">
        <v>840</v>
      </c>
      <c r="H311" s="11" t="s">
        <v>875</v>
      </c>
      <c r="I311" s="10" t="s">
        <v>811</v>
      </c>
      <c r="J311" s="10"/>
      <c r="K311" s="10"/>
      <c r="L311" s="10"/>
      <c r="M311" s="10"/>
      <c r="N311" s="10" t="s">
        <v>811</v>
      </c>
      <c r="O311" s="10" t="s">
        <v>811</v>
      </c>
      <c r="P311" s="10"/>
      <c r="Q311" s="10" t="s">
        <v>811</v>
      </c>
      <c r="R311" s="10"/>
      <c r="S311" s="10" t="s">
        <v>811</v>
      </c>
      <c r="T311" s="10" t="s">
        <v>811</v>
      </c>
      <c r="U311" s="10" t="s">
        <v>811</v>
      </c>
      <c r="V311" s="10" t="s">
        <v>811</v>
      </c>
      <c r="W311" s="10" t="s">
        <v>811</v>
      </c>
      <c r="X311" s="10" t="s">
        <v>811</v>
      </c>
      <c r="Y311" s="10" t="s">
        <v>811</v>
      </c>
      <c r="Z311" s="10"/>
      <c r="AA311" s="10"/>
      <c r="AB311" s="10" t="s">
        <v>811</v>
      </c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21">
        <v>585400</v>
      </c>
      <c r="AN311" s="12">
        <v>0</v>
      </c>
    </row>
    <row r="312" spans="1:40" s="3" customFormat="1" ht="18" hidden="1" customHeight="1" x14ac:dyDescent="0.25">
      <c r="A312" s="8">
        <f t="shared" si="4"/>
        <v>308</v>
      </c>
      <c r="B312" s="24">
        <v>2403540</v>
      </c>
      <c r="C312" s="9" t="s">
        <v>616</v>
      </c>
      <c r="D312" s="10">
        <v>2001</v>
      </c>
      <c r="E312" s="10" t="s">
        <v>5</v>
      </c>
      <c r="F312" s="10" t="s">
        <v>7</v>
      </c>
      <c r="G312" s="11" t="s">
        <v>840</v>
      </c>
      <c r="H312" s="11" t="s">
        <v>875</v>
      </c>
      <c r="I312" s="10" t="s">
        <v>811</v>
      </c>
      <c r="J312" s="10" t="s">
        <v>811</v>
      </c>
      <c r="K312" s="10" t="s">
        <v>811</v>
      </c>
      <c r="L312" s="10"/>
      <c r="M312" s="10" t="s">
        <v>811</v>
      </c>
      <c r="N312" s="10" t="s">
        <v>811</v>
      </c>
      <c r="O312" s="10" t="s">
        <v>811</v>
      </c>
      <c r="P312" s="10"/>
      <c r="Q312" s="10" t="s">
        <v>811</v>
      </c>
      <c r="R312" s="10"/>
      <c r="S312" s="10" t="s">
        <v>811</v>
      </c>
      <c r="T312" s="10" t="s">
        <v>811</v>
      </c>
      <c r="U312" s="10" t="s">
        <v>811</v>
      </c>
      <c r="V312" s="10" t="s">
        <v>811</v>
      </c>
      <c r="W312" s="10" t="s">
        <v>811</v>
      </c>
      <c r="X312" s="10" t="s">
        <v>811</v>
      </c>
      <c r="Y312" s="10" t="s">
        <v>811</v>
      </c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21">
        <v>639900</v>
      </c>
      <c r="AN312" s="12">
        <v>0</v>
      </c>
    </row>
    <row r="313" spans="1:40" s="3" customFormat="1" ht="18" hidden="1" customHeight="1" x14ac:dyDescent="0.25">
      <c r="A313" s="8">
        <f t="shared" si="4"/>
        <v>309</v>
      </c>
      <c r="B313" s="24">
        <v>23101332</v>
      </c>
      <c r="C313" s="9" t="s">
        <v>617</v>
      </c>
      <c r="D313" s="10">
        <v>1999</v>
      </c>
      <c r="E313" s="10" t="s">
        <v>5</v>
      </c>
      <c r="F313" s="10" t="s">
        <v>7</v>
      </c>
      <c r="G313" s="11" t="s">
        <v>840</v>
      </c>
      <c r="H313" s="11" t="s">
        <v>875</v>
      </c>
      <c r="I313" s="10" t="s">
        <v>811</v>
      </c>
      <c r="J313" s="10" t="s">
        <v>811</v>
      </c>
      <c r="K313" s="10" t="s">
        <v>811</v>
      </c>
      <c r="L313" s="10"/>
      <c r="M313" s="10" t="s">
        <v>811</v>
      </c>
      <c r="N313" s="10" t="s">
        <v>811</v>
      </c>
      <c r="O313" s="10" t="s">
        <v>811</v>
      </c>
      <c r="P313" s="10"/>
      <c r="Q313" s="10" t="s">
        <v>811</v>
      </c>
      <c r="R313" s="10"/>
      <c r="S313" s="10" t="s">
        <v>811</v>
      </c>
      <c r="T313" s="10" t="s">
        <v>811</v>
      </c>
      <c r="U313" s="10" t="s">
        <v>811</v>
      </c>
      <c r="V313" s="10"/>
      <c r="W313" s="10" t="s">
        <v>811</v>
      </c>
      <c r="X313" s="10" t="s">
        <v>811</v>
      </c>
      <c r="Y313" s="10" t="s">
        <v>811</v>
      </c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21">
        <v>573400</v>
      </c>
      <c r="AN313" s="15" t="s">
        <v>774</v>
      </c>
    </row>
    <row r="314" spans="1:40" s="3" customFormat="1" ht="18" hidden="1" customHeight="1" x14ac:dyDescent="0.25">
      <c r="A314" s="8">
        <f t="shared" si="4"/>
        <v>310</v>
      </c>
      <c r="B314" s="24">
        <v>2311470</v>
      </c>
      <c r="C314" s="9" t="s">
        <v>618</v>
      </c>
      <c r="D314" s="10">
        <v>1996</v>
      </c>
      <c r="E314" s="10" t="s">
        <v>3</v>
      </c>
      <c r="F314" s="10" t="s">
        <v>7</v>
      </c>
      <c r="G314" s="11" t="s">
        <v>840</v>
      </c>
      <c r="H314" s="11" t="s">
        <v>875</v>
      </c>
      <c r="I314" s="10" t="s">
        <v>811</v>
      </c>
      <c r="J314" s="10"/>
      <c r="K314" s="10"/>
      <c r="L314" s="10"/>
      <c r="M314" s="10"/>
      <c r="N314" s="10" t="s">
        <v>811</v>
      </c>
      <c r="O314" s="10" t="s">
        <v>811</v>
      </c>
      <c r="P314" s="10"/>
      <c r="Q314" s="10" t="s">
        <v>811</v>
      </c>
      <c r="R314" s="10"/>
      <c r="S314" s="10" t="s">
        <v>811</v>
      </c>
      <c r="T314" s="10" t="s">
        <v>811</v>
      </c>
      <c r="U314" s="10" t="s">
        <v>811</v>
      </c>
      <c r="V314" s="10" t="s">
        <v>811</v>
      </c>
      <c r="W314" s="10" t="s">
        <v>811</v>
      </c>
      <c r="X314" s="10" t="s">
        <v>811</v>
      </c>
      <c r="Y314" s="10" t="s">
        <v>811</v>
      </c>
      <c r="Z314" s="10"/>
      <c r="AA314" s="10"/>
      <c r="AB314" s="10" t="s">
        <v>811</v>
      </c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21">
        <v>585400</v>
      </c>
      <c r="AN314" s="12">
        <v>0</v>
      </c>
    </row>
    <row r="315" spans="1:40" s="3" customFormat="1" ht="18" hidden="1" customHeight="1" x14ac:dyDescent="0.25">
      <c r="A315" s="8">
        <f t="shared" si="4"/>
        <v>311</v>
      </c>
      <c r="B315" s="24">
        <v>1705014</v>
      </c>
      <c r="C315" s="9" t="s">
        <v>619</v>
      </c>
      <c r="D315" s="10">
        <v>1993</v>
      </c>
      <c r="E315" s="10" t="s">
        <v>3</v>
      </c>
      <c r="F315" s="10" t="s">
        <v>7</v>
      </c>
      <c r="G315" s="11" t="s">
        <v>840</v>
      </c>
      <c r="H315" s="11" t="s">
        <v>875</v>
      </c>
      <c r="I315" s="10" t="s">
        <v>811</v>
      </c>
      <c r="J315" s="10"/>
      <c r="K315" s="10"/>
      <c r="L315" s="10"/>
      <c r="M315" s="10"/>
      <c r="N315" s="10" t="s">
        <v>811</v>
      </c>
      <c r="O315" s="10" t="s">
        <v>811</v>
      </c>
      <c r="P315" s="10"/>
      <c r="Q315" s="10" t="s">
        <v>811</v>
      </c>
      <c r="R315" s="10"/>
      <c r="S315" s="10" t="s">
        <v>811</v>
      </c>
      <c r="T315" s="10" t="s">
        <v>811</v>
      </c>
      <c r="U315" s="10" t="s">
        <v>811</v>
      </c>
      <c r="V315" s="10" t="s">
        <v>811</v>
      </c>
      <c r="W315" s="10" t="s">
        <v>811</v>
      </c>
      <c r="X315" s="10" t="s">
        <v>811</v>
      </c>
      <c r="Y315" s="10" t="s">
        <v>811</v>
      </c>
      <c r="Z315" s="10"/>
      <c r="AA315" s="10"/>
      <c r="AB315" s="10" t="s">
        <v>811</v>
      </c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21">
        <v>585400</v>
      </c>
      <c r="AN315" s="12">
        <v>0</v>
      </c>
    </row>
    <row r="316" spans="1:40" s="3" customFormat="1" ht="18" hidden="1" customHeight="1" x14ac:dyDescent="0.25">
      <c r="A316" s="8">
        <f t="shared" si="4"/>
        <v>312</v>
      </c>
      <c r="B316" s="24">
        <v>1603543</v>
      </c>
      <c r="C316" s="9" t="s">
        <v>620</v>
      </c>
      <c r="D316" s="10">
        <v>1993</v>
      </c>
      <c r="E316" s="10" t="s">
        <v>3</v>
      </c>
      <c r="F316" s="10" t="s">
        <v>7</v>
      </c>
      <c r="G316" s="11" t="s">
        <v>840</v>
      </c>
      <c r="H316" s="11" t="s">
        <v>875</v>
      </c>
      <c r="I316" s="10" t="s">
        <v>811</v>
      </c>
      <c r="J316" s="10"/>
      <c r="K316" s="10"/>
      <c r="L316" s="10"/>
      <c r="M316" s="10"/>
      <c r="N316" s="10" t="s">
        <v>811</v>
      </c>
      <c r="O316" s="10" t="s">
        <v>811</v>
      </c>
      <c r="P316" s="10"/>
      <c r="Q316" s="10" t="s">
        <v>811</v>
      </c>
      <c r="R316" s="10"/>
      <c r="S316" s="10" t="s">
        <v>811</v>
      </c>
      <c r="T316" s="10" t="s">
        <v>811</v>
      </c>
      <c r="U316" s="10" t="s">
        <v>811</v>
      </c>
      <c r="V316" s="10" t="s">
        <v>811</v>
      </c>
      <c r="W316" s="10" t="s">
        <v>811</v>
      </c>
      <c r="X316" s="10" t="s">
        <v>811</v>
      </c>
      <c r="Y316" s="10" t="s">
        <v>811</v>
      </c>
      <c r="Z316" s="10"/>
      <c r="AA316" s="10"/>
      <c r="AB316" s="10" t="s">
        <v>811</v>
      </c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21">
        <v>585400</v>
      </c>
      <c r="AN316" s="12">
        <v>0</v>
      </c>
    </row>
    <row r="317" spans="1:40" s="3" customFormat="1" ht="18" hidden="1" customHeight="1" x14ac:dyDescent="0.25">
      <c r="A317" s="8">
        <f t="shared" si="4"/>
        <v>313</v>
      </c>
      <c r="B317" s="24">
        <v>2407490</v>
      </c>
      <c r="C317" s="9" t="s">
        <v>621</v>
      </c>
      <c r="D317" s="10">
        <v>2002</v>
      </c>
      <c r="E317" s="10" t="s">
        <v>5</v>
      </c>
      <c r="F317" s="10" t="s">
        <v>7</v>
      </c>
      <c r="G317" s="11" t="s">
        <v>840</v>
      </c>
      <c r="H317" s="11" t="s">
        <v>875</v>
      </c>
      <c r="I317" s="10" t="s">
        <v>811</v>
      </c>
      <c r="J317" s="10" t="s">
        <v>811</v>
      </c>
      <c r="K317" s="10" t="s">
        <v>811</v>
      </c>
      <c r="L317" s="10"/>
      <c r="M317" s="10" t="s">
        <v>811</v>
      </c>
      <c r="N317" s="10" t="s">
        <v>811</v>
      </c>
      <c r="O317" s="10" t="s">
        <v>811</v>
      </c>
      <c r="P317" s="10"/>
      <c r="Q317" s="10" t="s">
        <v>811</v>
      </c>
      <c r="R317" s="10"/>
      <c r="S317" s="10" t="s">
        <v>811</v>
      </c>
      <c r="T317" s="10" t="s">
        <v>811</v>
      </c>
      <c r="U317" s="10" t="s">
        <v>811</v>
      </c>
      <c r="V317" s="10" t="s">
        <v>811</v>
      </c>
      <c r="W317" s="10" t="s">
        <v>811</v>
      </c>
      <c r="X317" s="10" t="s">
        <v>811</v>
      </c>
      <c r="Y317" s="10" t="s">
        <v>811</v>
      </c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21">
        <v>639900</v>
      </c>
      <c r="AN317" s="12">
        <v>0</v>
      </c>
    </row>
    <row r="318" spans="1:40" s="3" customFormat="1" ht="18" hidden="1" customHeight="1" x14ac:dyDescent="0.25">
      <c r="A318" s="8">
        <f t="shared" si="4"/>
        <v>314</v>
      </c>
      <c r="B318" s="24">
        <v>1105193</v>
      </c>
      <c r="C318" s="9" t="s">
        <v>754</v>
      </c>
      <c r="D318" s="10">
        <v>1987</v>
      </c>
      <c r="E318" s="10" t="s">
        <v>3</v>
      </c>
      <c r="F318" s="10" t="s">
        <v>7</v>
      </c>
      <c r="G318" s="11" t="s">
        <v>840</v>
      </c>
      <c r="H318" s="11" t="s">
        <v>875</v>
      </c>
      <c r="I318" s="10" t="s">
        <v>811</v>
      </c>
      <c r="J318" s="10"/>
      <c r="K318" s="10"/>
      <c r="L318" s="10"/>
      <c r="M318" s="10"/>
      <c r="N318" s="10" t="s">
        <v>811</v>
      </c>
      <c r="O318" s="10" t="s">
        <v>811</v>
      </c>
      <c r="P318" s="10"/>
      <c r="Q318" s="10" t="s">
        <v>811</v>
      </c>
      <c r="R318" s="10"/>
      <c r="S318" s="10" t="s">
        <v>811</v>
      </c>
      <c r="T318" s="10" t="s">
        <v>811</v>
      </c>
      <c r="U318" s="10" t="s">
        <v>811</v>
      </c>
      <c r="V318" s="10" t="s">
        <v>811</v>
      </c>
      <c r="W318" s="10" t="s">
        <v>811</v>
      </c>
      <c r="X318" s="10" t="s">
        <v>811</v>
      </c>
      <c r="Y318" s="10" t="s">
        <v>811</v>
      </c>
      <c r="Z318" s="10"/>
      <c r="AA318" s="10"/>
      <c r="AB318" s="10" t="s">
        <v>811</v>
      </c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21">
        <v>585400</v>
      </c>
      <c r="AN318" s="12">
        <v>0</v>
      </c>
    </row>
    <row r="319" spans="1:40" s="3" customFormat="1" ht="18" hidden="1" customHeight="1" x14ac:dyDescent="0.25">
      <c r="A319" s="8">
        <f t="shared" si="4"/>
        <v>315</v>
      </c>
      <c r="B319" s="24">
        <v>2007003</v>
      </c>
      <c r="C319" s="9" t="s">
        <v>622</v>
      </c>
      <c r="D319" s="10">
        <v>1997</v>
      </c>
      <c r="E319" s="10" t="s">
        <v>5</v>
      </c>
      <c r="F319" s="14" t="s">
        <v>7</v>
      </c>
      <c r="G319" s="11" t="s">
        <v>840</v>
      </c>
      <c r="H319" s="11" t="s">
        <v>875</v>
      </c>
      <c r="I319" s="10" t="s">
        <v>811</v>
      </c>
      <c r="J319" s="10" t="s">
        <v>811</v>
      </c>
      <c r="K319" s="10" t="s">
        <v>811</v>
      </c>
      <c r="L319" s="10"/>
      <c r="M319" s="10" t="s">
        <v>811</v>
      </c>
      <c r="N319" s="10" t="s">
        <v>811</v>
      </c>
      <c r="O319" s="10" t="s">
        <v>811</v>
      </c>
      <c r="P319" s="10"/>
      <c r="Q319" s="10" t="s">
        <v>811</v>
      </c>
      <c r="R319" s="10"/>
      <c r="S319" s="10" t="s">
        <v>811</v>
      </c>
      <c r="T319" s="10" t="s">
        <v>811</v>
      </c>
      <c r="U319" s="10" t="s">
        <v>811</v>
      </c>
      <c r="V319" s="10" t="s">
        <v>811</v>
      </c>
      <c r="W319" s="10" t="s">
        <v>811</v>
      </c>
      <c r="X319" s="10" t="s">
        <v>811</v>
      </c>
      <c r="Y319" s="10" t="s">
        <v>811</v>
      </c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21">
        <v>639900</v>
      </c>
      <c r="AN319" s="12">
        <v>0</v>
      </c>
    </row>
    <row r="320" spans="1:40" s="3" customFormat="1" ht="18" hidden="1" customHeight="1" x14ac:dyDescent="0.25">
      <c r="A320" s="8">
        <f t="shared" si="4"/>
        <v>316</v>
      </c>
      <c r="B320" s="24">
        <v>2102040</v>
      </c>
      <c r="C320" s="9" t="s">
        <v>623</v>
      </c>
      <c r="D320" s="10">
        <v>1998</v>
      </c>
      <c r="E320" s="10" t="s">
        <v>3</v>
      </c>
      <c r="F320" s="10" t="s">
        <v>7</v>
      </c>
      <c r="G320" s="11" t="s">
        <v>840</v>
      </c>
      <c r="H320" s="11" t="s">
        <v>875</v>
      </c>
      <c r="I320" s="10"/>
      <c r="J320" s="10"/>
      <c r="K320" s="10"/>
      <c r="L320" s="10"/>
      <c r="M320" s="10"/>
      <c r="N320" s="10" t="s">
        <v>811</v>
      </c>
      <c r="O320" s="10" t="s">
        <v>811</v>
      </c>
      <c r="P320" s="10"/>
      <c r="Q320" s="10" t="s">
        <v>811</v>
      </c>
      <c r="R320" s="10"/>
      <c r="S320" s="10" t="s">
        <v>811</v>
      </c>
      <c r="T320" s="10" t="s">
        <v>811</v>
      </c>
      <c r="U320" s="10" t="s">
        <v>811</v>
      </c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21">
        <v>257400</v>
      </c>
      <c r="AN320" s="15" t="s">
        <v>772</v>
      </c>
    </row>
    <row r="321" spans="1:40" s="3" customFormat="1" ht="18" hidden="1" customHeight="1" x14ac:dyDescent="0.25">
      <c r="A321" s="8">
        <f t="shared" si="4"/>
        <v>317</v>
      </c>
      <c r="B321" s="24">
        <v>24052317</v>
      </c>
      <c r="C321" s="9" t="s">
        <v>624</v>
      </c>
      <c r="D321" s="10">
        <v>1997</v>
      </c>
      <c r="E321" s="10" t="s">
        <v>5</v>
      </c>
      <c r="F321" s="10" t="s">
        <v>7</v>
      </c>
      <c r="G321" s="11" t="s">
        <v>840</v>
      </c>
      <c r="H321" s="11" t="s">
        <v>875</v>
      </c>
      <c r="I321" s="10" t="s">
        <v>811</v>
      </c>
      <c r="J321" s="10" t="s">
        <v>811</v>
      </c>
      <c r="K321" s="10" t="s">
        <v>811</v>
      </c>
      <c r="L321" s="10"/>
      <c r="M321" s="10" t="s">
        <v>811</v>
      </c>
      <c r="N321" s="10" t="s">
        <v>811</v>
      </c>
      <c r="O321" s="10" t="s">
        <v>811</v>
      </c>
      <c r="P321" s="10"/>
      <c r="Q321" s="10" t="s">
        <v>811</v>
      </c>
      <c r="R321" s="10"/>
      <c r="S321" s="10" t="s">
        <v>811</v>
      </c>
      <c r="T321" s="10" t="s">
        <v>811</v>
      </c>
      <c r="U321" s="10" t="s">
        <v>811</v>
      </c>
      <c r="V321" s="10" t="s">
        <v>811</v>
      </c>
      <c r="W321" s="10" t="s">
        <v>811</v>
      </c>
      <c r="X321" s="10" t="s">
        <v>811</v>
      </c>
      <c r="Y321" s="10" t="s">
        <v>811</v>
      </c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21">
        <v>639900</v>
      </c>
      <c r="AN321" s="12">
        <v>0</v>
      </c>
    </row>
    <row r="322" spans="1:40" s="3" customFormat="1" ht="18" hidden="1" customHeight="1" x14ac:dyDescent="0.25">
      <c r="A322" s="8">
        <f t="shared" si="4"/>
        <v>318</v>
      </c>
      <c r="B322" s="24">
        <v>2407491</v>
      </c>
      <c r="C322" s="9" t="s">
        <v>625</v>
      </c>
      <c r="D322" s="10">
        <v>2002</v>
      </c>
      <c r="E322" s="10" t="s">
        <v>5</v>
      </c>
      <c r="F322" s="10" t="s">
        <v>7</v>
      </c>
      <c r="G322" s="11" t="s">
        <v>840</v>
      </c>
      <c r="H322" s="11" t="s">
        <v>875</v>
      </c>
      <c r="I322" s="10" t="s">
        <v>811</v>
      </c>
      <c r="J322" s="10" t="s">
        <v>811</v>
      </c>
      <c r="K322" s="10" t="s">
        <v>811</v>
      </c>
      <c r="L322" s="10"/>
      <c r="M322" s="10" t="s">
        <v>811</v>
      </c>
      <c r="N322" s="10" t="s">
        <v>811</v>
      </c>
      <c r="O322" s="10" t="s">
        <v>811</v>
      </c>
      <c r="P322" s="10"/>
      <c r="Q322" s="10" t="s">
        <v>811</v>
      </c>
      <c r="R322" s="10"/>
      <c r="S322" s="10" t="s">
        <v>811</v>
      </c>
      <c r="T322" s="10" t="s">
        <v>811</v>
      </c>
      <c r="U322" s="10" t="s">
        <v>811</v>
      </c>
      <c r="V322" s="10" t="s">
        <v>811</v>
      </c>
      <c r="W322" s="10" t="s">
        <v>811</v>
      </c>
      <c r="X322" s="10" t="s">
        <v>811</v>
      </c>
      <c r="Y322" s="10" t="s">
        <v>811</v>
      </c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21">
        <v>639900</v>
      </c>
      <c r="AN322" s="12">
        <v>0</v>
      </c>
    </row>
    <row r="323" spans="1:40" s="3" customFormat="1" ht="18" hidden="1" customHeight="1" x14ac:dyDescent="0.25">
      <c r="A323" s="8">
        <f t="shared" si="4"/>
        <v>319</v>
      </c>
      <c r="B323" s="24">
        <v>24031464</v>
      </c>
      <c r="C323" s="9" t="s">
        <v>626</v>
      </c>
      <c r="D323" s="10" t="s">
        <v>784</v>
      </c>
      <c r="E323" s="10" t="s">
        <v>5</v>
      </c>
      <c r="F323" s="10" t="s">
        <v>7</v>
      </c>
      <c r="G323" s="11" t="s">
        <v>840</v>
      </c>
      <c r="H323" s="11" t="s">
        <v>875</v>
      </c>
      <c r="I323" s="10" t="s">
        <v>811</v>
      </c>
      <c r="J323" s="10" t="s">
        <v>811</v>
      </c>
      <c r="K323" s="10" t="s">
        <v>811</v>
      </c>
      <c r="L323" s="10"/>
      <c r="M323" s="10" t="s">
        <v>811</v>
      </c>
      <c r="N323" s="10" t="s">
        <v>811</v>
      </c>
      <c r="O323" s="10" t="s">
        <v>811</v>
      </c>
      <c r="P323" s="10"/>
      <c r="Q323" s="10" t="s">
        <v>811</v>
      </c>
      <c r="R323" s="10"/>
      <c r="S323" s="10" t="s">
        <v>811</v>
      </c>
      <c r="T323" s="10" t="s">
        <v>811</v>
      </c>
      <c r="U323" s="10" t="s">
        <v>811</v>
      </c>
      <c r="V323" s="10" t="s">
        <v>811</v>
      </c>
      <c r="W323" s="10" t="s">
        <v>811</v>
      </c>
      <c r="X323" s="10" t="s">
        <v>811</v>
      </c>
      <c r="Y323" s="10" t="s">
        <v>811</v>
      </c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21">
        <v>639900</v>
      </c>
      <c r="AN323" s="12">
        <v>0</v>
      </c>
    </row>
    <row r="324" spans="1:40" s="3" customFormat="1" ht="18" hidden="1" customHeight="1" x14ac:dyDescent="0.25">
      <c r="A324" s="8">
        <f t="shared" si="4"/>
        <v>320</v>
      </c>
      <c r="B324" s="24">
        <v>24031455</v>
      </c>
      <c r="C324" s="9" t="s">
        <v>627</v>
      </c>
      <c r="D324" s="10">
        <v>1999</v>
      </c>
      <c r="E324" s="10" t="s">
        <v>3</v>
      </c>
      <c r="F324" s="10" t="s">
        <v>7</v>
      </c>
      <c r="G324" s="11" t="s">
        <v>840</v>
      </c>
      <c r="H324" s="11" t="s">
        <v>875</v>
      </c>
      <c r="I324" s="10" t="s">
        <v>811</v>
      </c>
      <c r="J324" s="10"/>
      <c r="K324" s="10"/>
      <c r="L324" s="10"/>
      <c r="M324" s="10"/>
      <c r="N324" s="10" t="s">
        <v>811</v>
      </c>
      <c r="O324" s="10" t="s">
        <v>811</v>
      </c>
      <c r="P324" s="10"/>
      <c r="Q324" s="10" t="s">
        <v>811</v>
      </c>
      <c r="R324" s="10"/>
      <c r="S324" s="10" t="s">
        <v>811</v>
      </c>
      <c r="T324" s="10" t="s">
        <v>811</v>
      </c>
      <c r="U324" s="10" t="s">
        <v>811</v>
      </c>
      <c r="V324" s="10" t="s">
        <v>811</v>
      </c>
      <c r="W324" s="10" t="s">
        <v>811</v>
      </c>
      <c r="X324" s="10" t="s">
        <v>811</v>
      </c>
      <c r="Y324" s="10" t="s">
        <v>811</v>
      </c>
      <c r="Z324" s="10"/>
      <c r="AA324" s="10"/>
      <c r="AB324" s="10" t="s">
        <v>811</v>
      </c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21">
        <v>585400</v>
      </c>
      <c r="AN324" s="12">
        <v>0</v>
      </c>
    </row>
    <row r="325" spans="1:40" s="3" customFormat="1" ht="18" hidden="1" customHeight="1" x14ac:dyDescent="0.25">
      <c r="A325" s="8">
        <f t="shared" si="4"/>
        <v>321</v>
      </c>
      <c r="B325" s="24">
        <v>23121647</v>
      </c>
      <c r="C325" s="9" t="s">
        <v>628</v>
      </c>
      <c r="D325" s="10">
        <v>2001</v>
      </c>
      <c r="E325" s="10" t="s">
        <v>3</v>
      </c>
      <c r="F325" s="10" t="s">
        <v>7</v>
      </c>
      <c r="G325" s="11" t="s">
        <v>840</v>
      </c>
      <c r="H325" s="11" t="s">
        <v>875</v>
      </c>
      <c r="I325" s="10" t="s">
        <v>811</v>
      </c>
      <c r="J325" s="10"/>
      <c r="K325" s="10"/>
      <c r="L325" s="10"/>
      <c r="M325" s="10"/>
      <c r="N325" s="10" t="s">
        <v>811</v>
      </c>
      <c r="O325" s="10" t="s">
        <v>811</v>
      </c>
      <c r="P325" s="10"/>
      <c r="Q325" s="10" t="s">
        <v>811</v>
      </c>
      <c r="R325" s="10"/>
      <c r="S325" s="10" t="s">
        <v>811</v>
      </c>
      <c r="T325" s="10" t="s">
        <v>811</v>
      </c>
      <c r="U325" s="10" t="s">
        <v>811</v>
      </c>
      <c r="V325" s="10" t="s">
        <v>811</v>
      </c>
      <c r="W325" s="10" t="s">
        <v>811</v>
      </c>
      <c r="X325" s="10" t="s">
        <v>811</v>
      </c>
      <c r="Y325" s="10" t="s">
        <v>811</v>
      </c>
      <c r="Z325" s="10"/>
      <c r="AA325" s="10"/>
      <c r="AB325" s="10" t="s">
        <v>811</v>
      </c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21">
        <v>585400</v>
      </c>
      <c r="AN325" s="12">
        <v>0</v>
      </c>
    </row>
    <row r="326" spans="1:40" s="3" customFormat="1" ht="18" hidden="1" customHeight="1" x14ac:dyDescent="0.25">
      <c r="A326" s="8">
        <f t="shared" ref="A326:A389" si="5">A325+1</f>
        <v>322</v>
      </c>
      <c r="B326" s="24">
        <v>24051615</v>
      </c>
      <c r="C326" s="9" t="s">
        <v>629</v>
      </c>
      <c r="D326" s="10">
        <v>1992</v>
      </c>
      <c r="E326" s="10" t="s">
        <v>3</v>
      </c>
      <c r="F326" s="10" t="s">
        <v>7</v>
      </c>
      <c r="G326" s="11" t="s">
        <v>840</v>
      </c>
      <c r="H326" s="11" t="s">
        <v>875</v>
      </c>
      <c r="I326" s="10" t="s">
        <v>811</v>
      </c>
      <c r="J326" s="10"/>
      <c r="K326" s="10"/>
      <c r="L326" s="10"/>
      <c r="M326" s="10"/>
      <c r="N326" s="10" t="s">
        <v>811</v>
      </c>
      <c r="O326" s="10" t="s">
        <v>811</v>
      </c>
      <c r="P326" s="10"/>
      <c r="Q326" s="10" t="s">
        <v>811</v>
      </c>
      <c r="R326" s="10"/>
      <c r="S326" s="10" t="s">
        <v>811</v>
      </c>
      <c r="T326" s="10" t="s">
        <v>811</v>
      </c>
      <c r="U326" s="10" t="s">
        <v>811</v>
      </c>
      <c r="V326" s="10" t="s">
        <v>811</v>
      </c>
      <c r="W326" s="10" t="s">
        <v>811</v>
      </c>
      <c r="X326" s="10" t="s">
        <v>811</v>
      </c>
      <c r="Y326" s="10" t="s">
        <v>811</v>
      </c>
      <c r="Z326" s="10"/>
      <c r="AA326" s="10"/>
      <c r="AB326" s="10" t="s">
        <v>811</v>
      </c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21">
        <v>585400</v>
      </c>
      <c r="AN326" s="12">
        <v>0</v>
      </c>
    </row>
    <row r="327" spans="1:40" s="3" customFormat="1" ht="18" hidden="1" customHeight="1" x14ac:dyDescent="0.25">
      <c r="A327" s="8">
        <f t="shared" si="5"/>
        <v>323</v>
      </c>
      <c r="B327" s="24">
        <v>1008153</v>
      </c>
      <c r="C327" s="9" t="s">
        <v>630</v>
      </c>
      <c r="D327" s="10">
        <v>1988</v>
      </c>
      <c r="E327" s="10" t="s">
        <v>3</v>
      </c>
      <c r="F327" s="10" t="s">
        <v>7</v>
      </c>
      <c r="G327" s="11" t="s">
        <v>840</v>
      </c>
      <c r="H327" s="11" t="s">
        <v>875</v>
      </c>
      <c r="I327" s="10" t="s">
        <v>811</v>
      </c>
      <c r="J327" s="10"/>
      <c r="K327" s="10"/>
      <c r="L327" s="10"/>
      <c r="M327" s="10"/>
      <c r="N327" s="10" t="s">
        <v>811</v>
      </c>
      <c r="O327" s="10" t="s">
        <v>811</v>
      </c>
      <c r="P327" s="10"/>
      <c r="Q327" s="10" t="s">
        <v>811</v>
      </c>
      <c r="R327" s="10"/>
      <c r="S327" s="10" t="s">
        <v>811</v>
      </c>
      <c r="T327" s="10" t="s">
        <v>811</v>
      </c>
      <c r="U327" s="10" t="s">
        <v>811</v>
      </c>
      <c r="V327" s="10" t="s">
        <v>811</v>
      </c>
      <c r="W327" s="10" t="s">
        <v>811</v>
      </c>
      <c r="X327" s="10" t="s">
        <v>811</v>
      </c>
      <c r="Y327" s="10" t="s">
        <v>811</v>
      </c>
      <c r="Z327" s="10"/>
      <c r="AA327" s="10"/>
      <c r="AB327" s="10" t="s">
        <v>811</v>
      </c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21">
        <v>585400</v>
      </c>
      <c r="AN327" s="12">
        <v>0</v>
      </c>
    </row>
    <row r="328" spans="1:40" s="3" customFormat="1" ht="18" hidden="1" customHeight="1" x14ac:dyDescent="0.25">
      <c r="A328" s="8">
        <f t="shared" si="5"/>
        <v>324</v>
      </c>
      <c r="B328" s="24">
        <v>2401672</v>
      </c>
      <c r="C328" s="9" t="s">
        <v>631</v>
      </c>
      <c r="D328" s="10">
        <v>1997</v>
      </c>
      <c r="E328" s="10" t="s">
        <v>3</v>
      </c>
      <c r="F328" s="10" t="s">
        <v>7</v>
      </c>
      <c r="G328" s="11" t="s">
        <v>840</v>
      </c>
      <c r="H328" s="11" t="s">
        <v>875</v>
      </c>
      <c r="I328" s="10" t="s">
        <v>811</v>
      </c>
      <c r="J328" s="10"/>
      <c r="K328" s="10"/>
      <c r="L328" s="10"/>
      <c r="M328" s="10"/>
      <c r="N328" s="10" t="s">
        <v>811</v>
      </c>
      <c r="O328" s="10" t="s">
        <v>811</v>
      </c>
      <c r="P328" s="10"/>
      <c r="Q328" s="10" t="s">
        <v>811</v>
      </c>
      <c r="R328" s="10"/>
      <c r="S328" s="10" t="s">
        <v>811</v>
      </c>
      <c r="T328" s="10" t="s">
        <v>811</v>
      </c>
      <c r="U328" s="10" t="s">
        <v>811</v>
      </c>
      <c r="V328" s="10" t="s">
        <v>811</v>
      </c>
      <c r="W328" s="10" t="s">
        <v>811</v>
      </c>
      <c r="X328" s="10" t="s">
        <v>811</v>
      </c>
      <c r="Y328" s="10" t="s">
        <v>811</v>
      </c>
      <c r="Z328" s="10"/>
      <c r="AA328" s="10"/>
      <c r="AB328" s="10" t="s">
        <v>811</v>
      </c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21">
        <v>585400</v>
      </c>
      <c r="AN328" s="12">
        <v>0</v>
      </c>
    </row>
    <row r="329" spans="1:40" s="3" customFormat="1" ht="18" hidden="1" customHeight="1" x14ac:dyDescent="0.25">
      <c r="A329" s="8">
        <f t="shared" si="5"/>
        <v>325</v>
      </c>
      <c r="B329" s="24">
        <v>1007035</v>
      </c>
      <c r="C329" s="9" t="s">
        <v>767</v>
      </c>
      <c r="D329" s="10">
        <v>1984</v>
      </c>
      <c r="E329" s="10" t="s">
        <v>3</v>
      </c>
      <c r="F329" s="10" t="s">
        <v>8</v>
      </c>
      <c r="G329" s="11" t="s">
        <v>840</v>
      </c>
      <c r="H329" s="11" t="s">
        <v>875</v>
      </c>
      <c r="I329" s="10" t="s">
        <v>811</v>
      </c>
      <c r="J329" s="10"/>
      <c r="K329" s="10"/>
      <c r="L329" s="10"/>
      <c r="M329" s="10"/>
      <c r="N329" s="10" t="s">
        <v>811</v>
      </c>
      <c r="O329" s="10" t="s">
        <v>811</v>
      </c>
      <c r="P329" s="10" t="s">
        <v>811</v>
      </c>
      <c r="Q329" s="10"/>
      <c r="R329" s="10"/>
      <c r="S329" s="10" t="s">
        <v>811</v>
      </c>
      <c r="T329" s="10" t="s">
        <v>811</v>
      </c>
      <c r="U329" s="10" t="s">
        <v>811</v>
      </c>
      <c r="V329" s="10" t="s">
        <v>811</v>
      </c>
      <c r="W329" s="10" t="s">
        <v>811</v>
      </c>
      <c r="X329" s="10" t="s">
        <v>811</v>
      </c>
      <c r="Y329" s="10" t="s">
        <v>811</v>
      </c>
      <c r="Z329" s="10" t="s">
        <v>811</v>
      </c>
      <c r="AA329" s="10" t="s">
        <v>811</v>
      </c>
      <c r="AB329" s="10" t="s">
        <v>811</v>
      </c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21">
        <v>869300</v>
      </c>
      <c r="AN329" s="12">
        <v>0</v>
      </c>
    </row>
    <row r="330" spans="1:40" s="3" customFormat="1" ht="18" hidden="1" customHeight="1" x14ac:dyDescent="0.25">
      <c r="A330" s="8">
        <f t="shared" si="5"/>
        <v>326</v>
      </c>
      <c r="B330" s="24">
        <v>24051617</v>
      </c>
      <c r="C330" s="9" t="s">
        <v>632</v>
      </c>
      <c r="D330" s="10">
        <v>1993</v>
      </c>
      <c r="E330" s="10" t="s">
        <v>3</v>
      </c>
      <c r="F330" s="10" t="s">
        <v>7</v>
      </c>
      <c r="G330" s="11" t="s">
        <v>840</v>
      </c>
      <c r="H330" s="11" t="s">
        <v>875</v>
      </c>
      <c r="I330" s="10" t="s">
        <v>811</v>
      </c>
      <c r="J330" s="10"/>
      <c r="K330" s="10"/>
      <c r="L330" s="10"/>
      <c r="M330" s="10"/>
      <c r="N330" s="10" t="s">
        <v>811</v>
      </c>
      <c r="O330" s="10" t="s">
        <v>811</v>
      </c>
      <c r="P330" s="10"/>
      <c r="Q330" s="10" t="s">
        <v>811</v>
      </c>
      <c r="R330" s="10"/>
      <c r="S330" s="10" t="s">
        <v>811</v>
      </c>
      <c r="T330" s="10" t="s">
        <v>811</v>
      </c>
      <c r="U330" s="10" t="s">
        <v>811</v>
      </c>
      <c r="V330" s="10" t="s">
        <v>811</v>
      </c>
      <c r="W330" s="10" t="s">
        <v>811</v>
      </c>
      <c r="X330" s="10" t="s">
        <v>811</v>
      </c>
      <c r="Y330" s="10" t="s">
        <v>811</v>
      </c>
      <c r="Z330" s="10"/>
      <c r="AA330" s="10"/>
      <c r="AB330" s="10" t="s">
        <v>811</v>
      </c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21">
        <v>585400</v>
      </c>
      <c r="AN330" s="12">
        <v>0</v>
      </c>
    </row>
    <row r="331" spans="1:40" s="3" customFormat="1" ht="18" hidden="1" customHeight="1" x14ac:dyDescent="0.25">
      <c r="A331" s="8">
        <f t="shared" si="5"/>
        <v>327</v>
      </c>
      <c r="B331" s="24">
        <v>2404622</v>
      </c>
      <c r="C331" s="9" t="s">
        <v>633</v>
      </c>
      <c r="D331" s="10">
        <v>2000</v>
      </c>
      <c r="E331" s="10" t="s">
        <v>5</v>
      </c>
      <c r="F331" s="10" t="s">
        <v>7</v>
      </c>
      <c r="G331" s="11" t="s">
        <v>840</v>
      </c>
      <c r="H331" s="11" t="s">
        <v>875</v>
      </c>
      <c r="I331" s="10" t="s">
        <v>811</v>
      </c>
      <c r="J331" s="10" t="s">
        <v>811</v>
      </c>
      <c r="K331" s="10" t="s">
        <v>811</v>
      </c>
      <c r="L331" s="10"/>
      <c r="M331" s="10" t="s">
        <v>811</v>
      </c>
      <c r="N331" s="10" t="s">
        <v>811</v>
      </c>
      <c r="O331" s="10" t="s">
        <v>811</v>
      </c>
      <c r="P331" s="10"/>
      <c r="Q331" s="10" t="s">
        <v>811</v>
      </c>
      <c r="R331" s="10"/>
      <c r="S331" s="10" t="s">
        <v>811</v>
      </c>
      <c r="T331" s="10" t="s">
        <v>811</v>
      </c>
      <c r="U331" s="10" t="s">
        <v>811</v>
      </c>
      <c r="V331" s="10" t="s">
        <v>811</v>
      </c>
      <c r="W331" s="10" t="s">
        <v>811</v>
      </c>
      <c r="X331" s="10" t="s">
        <v>811</v>
      </c>
      <c r="Y331" s="10" t="s">
        <v>811</v>
      </c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21">
        <v>639900</v>
      </c>
      <c r="AN331" s="12">
        <v>0</v>
      </c>
    </row>
    <row r="332" spans="1:40" s="3" customFormat="1" ht="18" hidden="1" customHeight="1" x14ac:dyDescent="0.25">
      <c r="A332" s="8">
        <f t="shared" si="5"/>
        <v>328</v>
      </c>
      <c r="B332" s="24">
        <v>2112496</v>
      </c>
      <c r="C332" s="9" t="s">
        <v>634</v>
      </c>
      <c r="D332" s="10">
        <v>1999</v>
      </c>
      <c r="E332" s="10" t="s">
        <v>5</v>
      </c>
      <c r="F332" s="10" t="s">
        <v>7</v>
      </c>
      <c r="G332" s="11" t="s">
        <v>840</v>
      </c>
      <c r="H332" s="11" t="s">
        <v>875</v>
      </c>
      <c r="I332" s="10" t="s">
        <v>811</v>
      </c>
      <c r="J332" s="10" t="s">
        <v>811</v>
      </c>
      <c r="K332" s="10" t="s">
        <v>811</v>
      </c>
      <c r="L332" s="10"/>
      <c r="M332" s="10" t="s">
        <v>811</v>
      </c>
      <c r="N332" s="10" t="s">
        <v>811</v>
      </c>
      <c r="O332" s="10" t="s">
        <v>811</v>
      </c>
      <c r="P332" s="10"/>
      <c r="Q332" s="10" t="s">
        <v>811</v>
      </c>
      <c r="R332" s="10"/>
      <c r="S332" s="10" t="s">
        <v>811</v>
      </c>
      <c r="T332" s="10" t="s">
        <v>811</v>
      </c>
      <c r="U332" s="10" t="s">
        <v>811</v>
      </c>
      <c r="V332" s="10" t="s">
        <v>811</v>
      </c>
      <c r="W332" s="10" t="s">
        <v>811</v>
      </c>
      <c r="X332" s="10" t="s">
        <v>811</v>
      </c>
      <c r="Y332" s="10" t="s">
        <v>811</v>
      </c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21">
        <v>639900</v>
      </c>
      <c r="AN332" s="12">
        <v>0</v>
      </c>
    </row>
    <row r="333" spans="1:40" s="3" customFormat="1" ht="18" hidden="1" customHeight="1" x14ac:dyDescent="0.25">
      <c r="A333" s="8">
        <f t="shared" si="5"/>
        <v>329</v>
      </c>
      <c r="B333" s="24">
        <v>2211848</v>
      </c>
      <c r="C333" s="9" t="s">
        <v>635</v>
      </c>
      <c r="D333" s="10">
        <v>2000</v>
      </c>
      <c r="E333" s="10" t="s">
        <v>5</v>
      </c>
      <c r="F333" s="10" t="s">
        <v>7</v>
      </c>
      <c r="G333" s="11" t="s">
        <v>840</v>
      </c>
      <c r="H333" s="11" t="s">
        <v>875</v>
      </c>
      <c r="I333" s="10" t="s">
        <v>811</v>
      </c>
      <c r="J333" s="10" t="s">
        <v>811</v>
      </c>
      <c r="K333" s="10" t="s">
        <v>811</v>
      </c>
      <c r="L333" s="10"/>
      <c r="M333" s="10" t="s">
        <v>811</v>
      </c>
      <c r="N333" s="10" t="s">
        <v>811</v>
      </c>
      <c r="O333" s="10" t="s">
        <v>811</v>
      </c>
      <c r="P333" s="10"/>
      <c r="Q333" s="10" t="s">
        <v>811</v>
      </c>
      <c r="R333" s="10"/>
      <c r="S333" s="10" t="s">
        <v>811</v>
      </c>
      <c r="T333" s="10" t="s">
        <v>811</v>
      </c>
      <c r="U333" s="10" t="s">
        <v>811</v>
      </c>
      <c r="V333" s="10" t="s">
        <v>811</v>
      </c>
      <c r="W333" s="10" t="s">
        <v>811</v>
      </c>
      <c r="X333" s="10" t="s">
        <v>811</v>
      </c>
      <c r="Y333" s="10" t="s">
        <v>811</v>
      </c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21">
        <v>639900</v>
      </c>
      <c r="AN333" s="12">
        <v>0</v>
      </c>
    </row>
    <row r="334" spans="1:40" s="3" customFormat="1" ht="18" hidden="1" customHeight="1" x14ac:dyDescent="0.25">
      <c r="A334" s="8">
        <f t="shared" si="5"/>
        <v>330</v>
      </c>
      <c r="B334" s="24">
        <v>1904593</v>
      </c>
      <c r="C334" s="9" t="s">
        <v>41</v>
      </c>
      <c r="D334" s="10">
        <v>1995</v>
      </c>
      <c r="E334" s="10" t="s">
        <v>3</v>
      </c>
      <c r="F334" s="10" t="s">
        <v>7</v>
      </c>
      <c r="G334" s="11" t="s">
        <v>840</v>
      </c>
      <c r="H334" s="11" t="s">
        <v>875</v>
      </c>
      <c r="I334" s="10" t="s">
        <v>811</v>
      </c>
      <c r="J334" s="10"/>
      <c r="K334" s="10"/>
      <c r="L334" s="10"/>
      <c r="M334" s="10"/>
      <c r="N334" s="10" t="s">
        <v>811</v>
      </c>
      <c r="O334" s="10" t="s">
        <v>811</v>
      </c>
      <c r="P334" s="10"/>
      <c r="Q334" s="10" t="s">
        <v>811</v>
      </c>
      <c r="R334" s="10"/>
      <c r="S334" s="10" t="s">
        <v>811</v>
      </c>
      <c r="T334" s="10" t="s">
        <v>811</v>
      </c>
      <c r="U334" s="10" t="s">
        <v>811</v>
      </c>
      <c r="V334" s="10" t="s">
        <v>811</v>
      </c>
      <c r="W334" s="10" t="s">
        <v>811</v>
      </c>
      <c r="X334" s="10" t="s">
        <v>811</v>
      </c>
      <c r="Y334" s="10" t="s">
        <v>811</v>
      </c>
      <c r="Z334" s="10"/>
      <c r="AA334" s="10"/>
      <c r="AB334" s="10" t="s">
        <v>811</v>
      </c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21">
        <v>585400</v>
      </c>
      <c r="AN334" s="12">
        <v>0</v>
      </c>
    </row>
    <row r="335" spans="1:40" s="3" customFormat="1" ht="18" hidden="1" customHeight="1" x14ac:dyDescent="0.25">
      <c r="A335" s="8">
        <f t="shared" si="5"/>
        <v>331</v>
      </c>
      <c r="B335" s="24">
        <v>2306687</v>
      </c>
      <c r="C335" s="9" t="s">
        <v>636</v>
      </c>
      <c r="D335" s="10">
        <v>1993</v>
      </c>
      <c r="E335" s="10" t="s">
        <v>3</v>
      </c>
      <c r="F335" s="10" t="s">
        <v>7</v>
      </c>
      <c r="G335" s="11" t="s">
        <v>840</v>
      </c>
      <c r="H335" s="11" t="s">
        <v>875</v>
      </c>
      <c r="I335" s="10" t="s">
        <v>811</v>
      </c>
      <c r="J335" s="10"/>
      <c r="K335" s="10"/>
      <c r="L335" s="10"/>
      <c r="M335" s="10"/>
      <c r="N335" s="10" t="s">
        <v>811</v>
      </c>
      <c r="O335" s="10" t="s">
        <v>811</v>
      </c>
      <c r="P335" s="10"/>
      <c r="Q335" s="10" t="s">
        <v>811</v>
      </c>
      <c r="R335" s="10"/>
      <c r="S335" s="10" t="s">
        <v>811</v>
      </c>
      <c r="T335" s="10" t="s">
        <v>811</v>
      </c>
      <c r="U335" s="10" t="s">
        <v>811</v>
      </c>
      <c r="V335" s="10" t="s">
        <v>811</v>
      </c>
      <c r="W335" s="10" t="s">
        <v>811</v>
      </c>
      <c r="X335" s="10" t="s">
        <v>811</v>
      </c>
      <c r="Y335" s="10" t="s">
        <v>811</v>
      </c>
      <c r="Z335" s="10"/>
      <c r="AA335" s="10"/>
      <c r="AB335" s="10" t="s">
        <v>811</v>
      </c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21">
        <v>585400</v>
      </c>
      <c r="AN335" s="12">
        <v>0</v>
      </c>
    </row>
    <row r="336" spans="1:40" s="3" customFormat="1" ht="18" hidden="1" customHeight="1" x14ac:dyDescent="0.25">
      <c r="A336" s="8">
        <f t="shared" si="5"/>
        <v>332</v>
      </c>
      <c r="B336" s="24">
        <v>1404178</v>
      </c>
      <c r="C336" s="9" t="s">
        <v>637</v>
      </c>
      <c r="D336" s="10">
        <v>1986</v>
      </c>
      <c r="E336" s="10" t="s">
        <v>3</v>
      </c>
      <c r="F336" s="10" t="s">
        <v>7</v>
      </c>
      <c r="G336" s="11" t="s">
        <v>840</v>
      </c>
      <c r="H336" s="11" t="s">
        <v>875</v>
      </c>
      <c r="I336" s="10" t="s">
        <v>811</v>
      </c>
      <c r="J336" s="10"/>
      <c r="K336" s="10"/>
      <c r="L336" s="10"/>
      <c r="M336" s="10"/>
      <c r="N336" s="10" t="s">
        <v>811</v>
      </c>
      <c r="O336" s="10" t="s">
        <v>811</v>
      </c>
      <c r="P336" s="10"/>
      <c r="Q336" s="10" t="s">
        <v>811</v>
      </c>
      <c r="R336" s="10"/>
      <c r="S336" s="10" t="s">
        <v>811</v>
      </c>
      <c r="T336" s="10" t="s">
        <v>811</v>
      </c>
      <c r="U336" s="10" t="s">
        <v>811</v>
      </c>
      <c r="V336" s="10" t="s">
        <v>811</v>
      </c>
      <c r="W336" s="10" t="s">
        <v>811</v>
      </c>
      <c r="X336" s="10" t="s">
        <v>811</v>
      </c>
      <c r="Y336" s="10" t="s">
        <v>811</v>
      </c>
      <c r="Z336" s="10"/>
      <c r="AA336" s="10"/>
      <c r="AB336" s="10" t="s">
        <v>811</v>
      </c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21">
        <v>585400</v>
      </c>
      <c r="AN336" s="12">
        <v>0</v>
      </c>
    </row>
    <row r="337" spans="1:40" s="3" customFormat="1" ht="18" hidden="1" customHeight="1" x14ac:dyDescent="0.25">
      <c r="A337" s="8">
        <f t="shared" si="5"/>
        <v>333</v>
      </c>
      <c r="B337" s="24">
        <v>1704078</v>
      </c>
      <c r="C337" s="9" t="s">
        <v>638</v>
      </c>
      <c r="D337" s="10">
        <v>1992</v>
      </c>
      <c r="E337" s="10" t="s">
        <v>3</v>
      </c>
      <c r="F337" s="10" t="s">
        <v>7</v>
      </c>
      <c r="G337" s="11" t="s">
        <v>840</v>
      </c>
      <c r="H337" s="11" t="s">
        <v>875</v>
      </c>
      <c r="I337" s="10" t="s">
        <v>811</v>
      </c>
      <c r="J337" s="10"/>
      <c r="K337" s="10"/>
      <c r="L337" s="10"/>
      <c r="M337" s="10"/>
      <c r="N337" s="10" t="s">
        <v>811</v>
      </c>
      <c r="O337" s="10" t="s">
        <v>811</v>
      </c>
      <c r="P337" s="10"/>
      <c r="Q337" s="10" t="s">
        <v>811</v>
      </c>
      <c r="R337" s="10"/>
      <c r="S337" s="10" t="s">
        <v>811</v>
      </c>
      <c r="T337" s="10" t="s">
        <v>811</v>
      </c>
      <c r="U337" s="10" t="s">
        <v>811</v>
      </c>
      <c r="V337" s="10" t="s">
        <v>811</v>
      </c>
      <c r="W337" s="10" t="s">
        <v>811</v>
      </c>
      <c r="X337" s="10" t="s">
        <v>811</v>
      </c>
      <c r="Y337" s="10" t="s">
        <v>811</v>
      </c>
      <c r="Z337" s="10"/>
      <c r="AA337" s="10"/>
      <c r="AB337" s="10" t="s">
        <v>811</v>
      </c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21">
        <v>585400</v>
      </c>
      <c r="AN337" s="12">
        <v>0</v>
      </c>
    </row>
    <row r="338" spans="1:40" s="3" customFormat="1" ht="18" hidden="1" customHeight="1" x14ac:dyDescent="0.25">
      <c r="A338" s="8">
        <f t="shared" si="5"/>
        <v>334</v>
      </c>
      <c r="B338" s="24">
        <v>2403524</v>
      </c>
      <c r="C338" s="9" t="s">
        <v>639</v>
      </c>
      <c r="D338" s="10">
        <v>2001</v>
      </c>
      <c r="E338" s="10" t="s">
        <v>3</v>
      </c>
      <c r="F338" s="10" t="s">
        <v>7</v>
      </c>
      <c r="G338" s="11" t="s">
        <v>840</v>
      </c>
      <c r="H338" s="11" t="s">
        <v>875</v>
      </c>
      <c r="I338" s="10" t="s">
        <v>811</v>
      </c>
      <c r="J338" s="10"/>
      <c r="K338" s="10"/>
      <c r="L338" s="10"/>
      <c r="M338" s="10"/>
      <c r="N338" s="10" t="s">
        <v>811</v>
      </c>
      <c r="O338" s="10" t="s">
        <v>811</v>
      </c>
      <c r="P338" s="10"/>
      <c r="Q338" s="10" t="s">
        <v>811</v>
      </c>
      <c r="R338" s="10"/>
      <c r="S338" s="10" t="s">
        <v>811</v>
      </c>
      <c r="T338" s="10" t="s">
        <v>811</v>
      </c>
      <c r="U338" s="10" t="s">
        <v>811</v>
      </c>
      <c r="V338" s="10" t="s">
        <v>811</v>
      </c>
      <c r="W338" s="10" t="s">
        <v>811</v>
      </c>
      <c r="X338" s="10" t="s">
        <v>811</v>
      </c>
      <c r="Y338" s="10" t="s">
        <v>811</v>
      </c>
      <c r="Z338" s="10"/>
      <c r="AA338" s="10"/>
      <c r="AB338" s="10" t="s">
        <v>811</v>
      </c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21">
        <v>585400</v>
      </c>
      <c r="AN338" s="12">
        <v>0</v>
      </c>
    </row>
    <row r="339" spans="1:40" s="3" customFormat="1" ht="18" hidden="1" customHeight="1" x14ac:dyDescent="0.25">
      <c r="A339" s="8">
        <f t="shared" si="5"/>
        <v>335</v>
      </c>
      <c r="B339" s="24">
        <v>2403534</v>
      </c>
      <c r="C339" s="9" t="s">
        <v>640</v>
      </c>
      <c r="D339" s="10">
        <v>1998</v>
      </c>
      <c r="E339" s="10" t="s">
        <v>3</v>
      </c>
      <c r="F339" s="10" t="s">
        <v>7</v>
      </c>
      <c r="G339" s="11" t="s">
        <v>840</v>
      </c>
      <c r="H339" s="11" t="s">
        <v>875</v>
      </c>
      <c r="I339" s="10" t="s">
        <v>811</v>
      </c>
      <c r="J339" s="10"/>
      <c r="K339" s="10"/>
      <c r="L339" s="10"/>
      <c r="M339" s="10"/>
      <c r="N339" s="10" t="s">
        <v>811</v>
      </c>
      <c r="O339" s="10" t="s">
        <v>811</v>
      </c>
      <c r="P339" s="10"/>
      <c r="Q339" s="10" t="s">
        <v>811</v>
      </c>
      <c r="R339" s="10"/>
      <c r="S339" s="10" t="s">
        <v>811</v>
      </c>
      <c r="T339" s="10" t="s">
        <v>811</v>
      </c>
      <c r="U339" s="10" t="s">
        <v>811</v>
      </c>
      <c r="V339" s="10" t="s">
        <v>811</v>
      </c>
      <c r="W339" s="10" t="s">
        <v>811</v>
      </c>
      <c r="X339" s="10" t="s">
        <v>811</v>
      </c>
      <c r="Y339" s="10" t="s">
        <v>811</v>
      </c>
      <c r="Z339" s="10"/>
      <c r="AA339" s="10"/>
      <c r="AB339" s="10" t="s">
        <v>811</v>
      </c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21">
        <v>585400</v>
      </c>
      <c r="AN339" s="12">
        <v>0</v>
      </c>
    </row>
    <row r="340" spans="1:40" s="3" customFormat="1" ht="18" hidden="1" customHeight="1" x14ac:dyDescent="0.25">
      <c r="A340" s="8">
        <f t="shared" si="5"/>
        <v>336</v>
      </c>
      <c r="B340" s="24">
        <v>2404621</v>
      </c>
      <c r="C340" s="9" t="s">
        <v>641</v>
      </c>
      <c r="D340" s="10">
        <v>1990</v>
      </c>
      <c r="E340" s="10" t="s">
        <v>5</v>
      </c>
      <c r="F340" s="10" t="s">
        <v>7</v>
      </c>
      <c r="G340" s="11" t="s">
        <v>840</v>
      </c>
      <c r="H340" s="11" t="s">
        <v>875</v>
      </c>
      <c r="I340" s="10" t="s">
        <v>811</v>
      </c>
      <c r="J340" s="10" t="s">
        <v>811</v>
      </c>
      <c r="K340" s="10" t="s">
        <v>811</v>
      </c>
      <c r="L340" s="10" t="s">
        <v>811</v>
      </c>
      <c r="M340" s="10" t="s">
        <v>811</v>
      </c>
      <c r="N340" s="10" t="s">
        <v>811</v>
      </c>
      <c r="O340" s="10" t="s">
        <v>811</v>
      </c>
      <c r="P340" s="10"/>
      <c r="Q340" s="10" t="s">
        <v>811</v>
      </c>
      <c r="R340" s="10"/>
      <c r="S340" s="10" t="s">
        <v>811</v>
      </c>
      <c r="T340" s="10" t="s">
        <v>811</v>
      </c>
      <c r="U340" s="10" t="s">
        <v>811</v>
      </c>
      <c r="V340" s="10" t="s">
        <v>811</v>
      </c>
      <c r="W340" s="10" t="s">
        <v>811</v>
      </c>
      <c r="X340" s="10" t="s">
        <v>811</v>
      </c>
      <c r="Y340" s="10" t="s">
        <v>811</v>
      </c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21">
        <v>744900</v>
      </c>
      <c r="AN340" s="12">
        <v>0</v>
      </c>
    </row>
    <row r="341" spans="1:40" s="3" customFormat="1" ht="18" hidden="1" customHeight="1" x14ac:dyDescent="0.25">
      <c r="A341" s="8">
        <f t="shared" si="5"/>
        <v>337</v>
      </c>
      <c r="B341" s="24">
        <v>2403521</v>
      </c>
      <c r="C341" s="9" t="s">
        <v>642</v>
      </c>
      <c r="D341" s="10">
        <v>1991</v>
      </c>
      <c r="E341" s="10" t="s">
        <v>3</v>
      </c>
      <c r="F341" s="10" t="s">
        <v>7</v>
      </c>
      <c r="G341" s="11" t="s">
        <v>840</v>
      </c>
      <c r="H341" s="11" t="s">
        <v>875</v>
      </c>
      <c r="I341" s="10" t="s">
        <v>811</v>
      </c>
      <c r="J341" s="10"/>
      <c r="K341" s="10"/>
      <c r="L341" s="10"/>
      <c r="M341" s="10"/>
      <c r="N341" s="10" t="s">
        <v>811</v>
      </c>
      <c r="O341" s="10" t="s">
        <v>811</v>
      </c>
      <c r="P341" s="10"/>
      <c r="Q341" s="10" t="s">
        <v>811</v>
      </c>
      <c r="R341" s="10"/>
      <c r="S341" s="10" t="s">
        <v>811</v>
      </c>
      <c r="T341" s="10" t="s">
        <v>811</v>
      </c>
      <c r="U341" s="10" t="s">
        <v>811</v>
      </c>
      <c r="V341" s="10" t="s">
        <v>811</v>
      </c>
      <c r="W341" s="10" t="s">
        <v>811</v>
      </c>
      <c r="X341" s="10" t="s">
        <v>811</v>
      </c>
      <c r="Y341" s="10" t="s">
        <v>811</v>
      </c>
      <c r="Z341" s="10"/>
      <c r="AA341" s="10"/>
      <c r="AB341" s="10" t="s">
        <v>811</v>
      </c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21">
        <v>585400</v>
      </c>
      <c r="AN341" s="12">
        <v>0</v>
      </c>
    </row>
    <row r="342" spans="1:40" s="3" customFormat="1" ht="18" hidden="1" customHeight="1" x14ac:dyDescent="0.25">
      <c r="A342" s="8">
        <f t="shared" si="5"/>
        <v>338</v>
      </c>
      <c r="B342" s="24">
        <v>2204282</v>
      </c>
      <c r="C342" s="9" t="s">
        <v>53</v>
      </c>
      <c r="D342" s="10">
        <v>1999</v>
      </c>
      <c r="E342" s="10" t="s">
        <v>5</v>
      </c>
      <c r="F342" s="10" t="s">
        <v>7</v>
      </c>
      <c r="G342" s="11" t="s">
        <v>840</v>
      </c>
      <c r="H342" s="11" t="s">
        <v>875</v>
      </c>
      <c r="I342" s="10" t="s">
        <v>811</v>
      </c>
      <c r="J342" s="10" t="s">
        <v>811</v>
      </c>
      <c r="K342" s="10" t="s">
        <v>811</v>
      </c>
      <c r="L342" s="10"/>
      <c r="M342" s="10" t="s">
        <v>811</v>
      </c>
      <c r="N342" s="10" t="s">
        <v>811</v>
      </c>
      <c r="O342" s="10" t="s">
        <v>811</v>
      </c>
      <c r="P342" s="10"/>
      <c r="Q342" s="10" t="s">
        <v>811</v>
      </c>
      <c r="R342" s="10"/>
      <c r="S342" s="10" t="s">
        <v>811</v>
      </c>
      <c r="T342" s="10" t="s">
        <v>811</v>
      </c>
      <c r="U342" s="10" t="s">
        <v>811</v>
      </c>
      <c r="V342" s="10" t="s">
        <v>811</v>
      </c>
      <c r="W342" s="10" t="s">
        <v>811</v>
      </c>
      <c r="X342" s="10" t="s">
        <v>811</v>
      </c>
      <c r="Y342" s="10" t="s">
        <v>811</v>
      </c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21">
        <v>639900</v>
      </c>
      <c r="AN342" s="15" t="s">
        <v>771</v>
      </c>
    </row>
    <row r="343" spans="1:40" s="3" customFormat="1" ht="18" hidden="1" customHeight="1" x14ac:dyDescent="0.25">
      <c r="A343" s="8">
        <f t="shared" si="5"/>
        <v>339</v>
      </c>
      <c r="B343" s="24">
        <v>1905694</v>
      </c>
      <c r="C343" s="9" t="s">
        <v>643</v>
      </c>
      <c r="D343" s="10">
        <v>1993</v>
      </c>
      <c r="E343" s="10" t="s">
        <v>3</v>
      </c>
      <c r="F343" s="10" t="s">
        <v>7</v>
      </c>
      <c r="G343" s="11" t="s">
        <v>840</v>
      </c>
      <c r="H343" s="11" t="s">
        <v>875</v>
      </c>
      <c r="I343" s="10" t="s">
        <v>811</v>
      </c>
      <c r="J343" s="10"/>
      <c r="K343" s="10"/>
      <c r="L343" s="10"/>
      <c r="M343" s="10"/>
      <c r="N343" s="10" t="s">
        <v>811</v>
      </c>
      <c r="O343" s="10" t="s">
        <v>811</v>
      </c>
      <c r="P343" s="10"/>
      <c r="Q343" s="10" t="s">
        <v>811</v>
      </c>
      <c r="R343" s="10"/>
      <c r="S343" s="10" t="s">
        <v>811</v>
      </c>
      <c r="T343" s="10" t="s">
        <v>811</v>
      </c>
      <c r="U343" s="10" t="s">
        <v>811</v>
      </c>
      <c r="V343" s="10" t="s">
        <v>811</v>
      </c>
      <c r="W343" s="10" t="s">
        <v>811</v>
      </c>
      <c r="X343" s="10" t="s">
        <v>811</v>
      </c>
      <c r="Y343" s="10" t="s">
        <v>811</v>
      </c>
      <c r="Z343" s="10"/>
      <c r="AA343" s="10"/>
      <c r="AB343" s="10" t="s">
        <v>811</v>
      </c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21">
        <v>585400</v>
      </c>
      <c r="AN343" s="12">
        <v>0</v>
      </c>
    </row>
    <row r="344" spans="1:40" s="3" customFormat="1" ht="18" hidden="1" customHeight="1" x14ac:dyDescent="0.25">
      <c r="A344" s="8">
        <f t="shared" si="5"/>
        <v>340</v>
      </c>
      <c r="B344" s="24">
        <v>2407551</v>
      </c>
      <c r="C344" s="9" t="s">
        <v>644</v>
      </c>
      <c r="D344" s="10">
        <v>2000</v>
      </c>
      <c r="E344" s="10" t="s">
        <v>3</v>
      </c>
      <c r="F344" s="10" t="s">
        <v>7</v>
      </c>
      <c r="G344" s="11" t="s">
        <v>840</v>
      </c>
      <c r="H344" s="11" t="s">
        <v>875</v>
      </c>
      <c r="I344" s="10" t="s">
        <v>811</v>
      </c>
      <c r="J344" s="10"/>
      <c r="K344" s="10"/>
      <c r="L344" s="10"/>
      <c r="M344" s="10"/>
      <c r="N344" s="10" t="s">
        <v>811</v>
      </c>
      <c r="O344" s="10" t="s">
        <v>811</v>
      </c>
      <c r="P344" s="10"/>
      <c r="Q344" s="10" t="s">
        <v>811</v>
      </c>
      <c r="R344" s="10"/>
      <c r="S344" s="10" t="s">
        <v>811</v>
      </c>
      <c r="T344" s="10" t="s">
        <v>811</v>
      </c>
      <c r="U344" s="10" t="s">
        <v>811</v>
      </c>
      <c r="V344" s="10" t="s">
        <v>811</v>
      </c>
      <c r="W344" s="10" t="s">
        <v>811</v>
      </c>
      <c r="X344" s="10" t="s">
        <v>811</v>
      </c>
      <c r="Y344" s="10" t="s">
        <v>811</v>
      </c>
      <c r="Z344" s="10"/>
      <c r="AA344" s="10"/>
      <c r="AB344" s="10" t="s">
        <v>811</v>
      </c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21">
        <v>585400</v>
      </c>
      <c r="AN344" s="12">
        <v>0</v>
      </c>
    </row>
    <row r="345" spans="1:40" s="3" customFormat="1" ht="18" hidden="1" customHeight="1" x14ac:dyDescent="0.25">
      <c r="A345" s="8">
        <f t="shared" si="5"/>
        <v>341</v>
      </c>
      <c r="B345" s="24">
        <v>2112451</v>
      </c>
      <c r="C345" s="9" t="s">
        <v>26</v>
      </c>
      <c r="D345" s="10">
        <v>1999</v>
      </c>
      <c r="E345" s="10" t="s">
        <v>5</v>
      </c>
      <c r="F345" s="10" t="s">
        <v>7</v>
      </c>
      <c r="G345" s="11" t="s">
        <v>840</v>
      </c>
      <c r="H345" s="11" t="s">
        <v>875</v>
      </c>
      <c r="I345" s="10" t="s">
        <v>811</v>
      </c>
      <c r="J345" s="10" t="s">
        <v>811</v>
      </c>
      <c r="K345" s="10" t="s">
        <v>811</v>
      </c>
      <c r="L345" s="10"/>
      <c r="M345" s="10" t="s">
        <v>811</v>
      </c>
      <c r="N345" s="10" t="s">
        <v>811</v>
      </c>
      <c r="O345" s="10" t="s">
        <v>811</v>
      </c>
      <c r="P345" s="10"/>
      <c r="Q345" s="10" t="s">
        <v>811</v>
      </c>
      <c r="R345" s="10"/>
      <c r="S345" s="10" t="s">
        <v>811</v>
      </c>
      <c r="T345" s="10" t="s">
        <v>811</v>
      </c>
      <c r="U345" s="10" t="s">
        <v>811</v>
      </c>
      <c r="V345" s="10" t="s">
        <v>811</v>
      </c>
      <c r="W345" s="10" t="s">
        <v>811</v>
      </c>
      <c r="X345" s="10" t="s">
        <v>811</v>
      </c>
      <c r="Y345" s="10" t="s">
        <v>811</v>
      </c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21">
        <v>639900</v>
      </c>
      <c r="AN345" s="12">
        <v>0</v>
      </c>
    </row>
    <row r="346" spans="1:40" s="3" customFormat="1" ht="18" hidden="1" customHeight="1" x14ac:dyDescent="0.25">
      <c r="A346" s="8">
        <f t="shared" si="5"/>
        <v>342</v>
      </c>
      <c r="B346" s="24">
        <v>1706180</v>
      </c>
      <c r="C346" s="9" t="s">
        <v>645</v>
      </c>
      <c r="D346" s="10">
        <v>1993</v>
      </c>
      <c r="E346" s="10" t="s">
        <v>3</v>
      </c>
      <c r="F346" s="10" t="s">
        <v>7</v>
      </c>
      <c r="G346" s="11" t="s">
        <v>861</v>
      </c>
      <c r="H346" s="11" t="s">
        <v>875</v>
      </c>
      <c r="I346" s="10" t="s">
        <v>811</v>
      </c>
      <c r="J346" s="10"/>
      <c r="K346" s="10"/>
      <c r="L346" s="10"/>
      <c r="M346" s="10"/>
      <c r="N346" s="10" t="s">
        <v>811</v>
      </c>
      <c r="O346" s="10" t="s">
        <v>811</v>
      </c>
      <c r="P346" s="10"/>
      <c r="Q346" s="10" t="s">
        <v>811</v>
      </c>
      <c r="R346" s="10"/>
      <c r="S346" s="10" t="s">
        <v>811</v>
      </c>
      <c r="T346" s="10" t="s">
        <v>811</v>
      </c>
      <c r="U346" s="10" t="s">
        <v>811</v>
      </c>
      <c r="V346" s="10" t="s">
        <v>811</v>
      </c>
      <c r="W346" s="10" t="s">
        <v>811</v>
      </c>
      <c r="X346" s="10" t="s">
        <v>811</v>
      </c>
      <c r="Y346" s="10" t="s">
        <v>811</v>
      </c>
      <c r="Z346" s="10"/>
      <c r="AA346" s="10"/>
      <c r="AB346" s="10" t="s">
        <v>811</v>
      </c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21">
        <v>585400</v>
      </c>
      <c r="AN346" s="12">
        <v>0</v>
      </c>
    </row>
    <row r="347" spans="1:40" s="3" customFormat="1" ht="18" hidden="1" customHeight="1" x14ac:dyDescent="0.25">
      <c r="A347" s="8">
        <f t="shared" si="5"/>
        <v>343</v>
      </c>
      <c r="B347" s="24">
        <v>22081363</v>
      </c>
      <c r="C347" s="9" t="s">
        <v>252</v>
      </c>
      <c r="D347" s="10">
        <v>1999</v>
      </c>
      <c r="E347" s="10" t="s">
        <v>3</v>
      </c>
      <c r="F347" s="10" t="s">
        <v>7</v>
      </c>
      <c r="G347" s="11" t="s">
        <v>876</v>
      </c>
      <c r="H347" s="11" t="s">
        <v>875</v>
      </c>
      <c r="I347" s="10" t="s">
        <v>811</v>
      </c>
      <c r="J347" s="10"/>
      <c r="K347" s="10"/>
      <c r="L347" s="10"/>
      <c r="M347" s="10"/>
      <c r="N347" s="10" t="s">
        <v>811</v>
      </c>
      <c r="O347" s="10" t="s">
        <v>811</v>
      </c>
      <c r="P347" s="10"/>
      <c r="Q347" s="10" t="s">
        <v>811</v>
      </c>
      <c r="R347" s="10"/>
      <c r="S347" s="10" t="s">
        <v>811</v>
      </c>
      <c r="T347" s="10" t="s">
        <v>811</v>
      </c>
      <c r="U347" s="10" t="s">
        <v>811</v>
      </c>
      <c r="V347" s="10" t="s">
        <v>811</v>
      </c>
      <c r="W347" s="10" t="s">
        <v>811</v>
      </c>
      <c r="X347" s="10" t="s">
        <v>811</v>
      </c>
      <c r="Y347" s="10" t="s">
        <v>811</v>
      </c>
      <c r="Z347" s="10"/>
      <c r="AA347" s="10"/>
      <c r="AB347" s="10" t="s">
        <v>811</v>
      </c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21">
        <v>585400</v>
      </c>
      <c r="AN347" s="12">
        <v>0</v>
      </c>
    </row>
    <row r="348" spans="1:40" s="3" customFormat="1" ht="18" hidden="1" customHeight="1" x14ac:dyDescent="0.25">
      <c r="A348" s="8">
        <f t="shared" si="5"/>
        <v>344</v>
      </c>
      <c r="B348" s="24">
        <v>2011252</v>
      </c>
      <c r="C348" s="9" t="s">
        <v>646</v>
      </c>
      <c r="D348" s="10">
        <v>1997</v>
      </c>
      <c r="E348" s="10" t="s">
        <v>3</v>
      </c>
      <c r="F348" s="10" t="s">
        <v>7</v>
      </c>
      <c r="G348" s="11" t="s">
        <v>840</v>
      </c>
      <c r="H348" s="11" t="s">
        <v>875</v>
      </c>
      <c r="I348" s="10" t="s">
        <v>811</v>
      </c>
      <c r="J348" s="10"/>
      <c r="K348" s="10"/>
      <c r="L348" s="10"/>
      <c r="M348" s="10"/>
      <c r="N348" s="10" t="s">
        <v>811</v>
      </c>
      <c r="O348" s="10" t="s">
        <v>811</v>
      </c>
      <c r="P348" s="10"/>
      <c r="Q348" s="10" t="s">
        <v>811</v>
      </c>
      <c r="R348" s="10"/>
      <c r="S348" s="10" t="s">
        <v>811</v>
      </c>
      <c r="T348" s="10" t="s">
        <v>811</v>
      </c>
      <c r="U348" s="10" t="s">
        <v>811</v>
      </c>
      <c r="V348" s="10" t="s">
        <v>811</v>
      </c>
      <c r="W348" s="10" t="s">
        <v>811</v>
      </c>
      <c r="X348" s="10" t="s">
        <v>811</v>
      </c>
      <c r="Y348" s="10" t="s">
        <v>811</v>
      </c>
      <c r="Z348" s="10"/>
      <c r="AA348" s="10"/>
      <c r="AB348" s="10" t="s">
        <v>811</v>
      </c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21">
        <v>585400</v>
      </c>
      <c r="AN348" s="12">
        <v>0</v>
      </c>
    </row>
    <row r="349" spans="1:40" s="3" customFormat="1" ht="18" hidden="1" customHeight="1" x14ac:dyDescent="0.25">
      <c r="A349" s="8">
        <f t="shared" si="5"/>
        <v>345</v>
      </c>
      <c r="B349" s="24">
        <v>1906637</v>
      </c>
      <c r="C349" s="9" t="s">
        <v>647</v>
      </c>
      <c r="D349" s="10">
        <v>1989</v>
      </c>
      <c r="E349" s="10" t="s">
        <v>3</v>
      </c>
      <c r="F349" s="10" t="s">
        <v>7</v>
      </c>
      <c r="G349" s="11" t="s">
        <v>879</v>
      </c>
      <c r="H349" s="11" t="s">
        <v>875</v>
      </c>
      <c r="I349" s="10" t="s">
        <v>811</v>
      </c>
      <c r="J349" s="10"/>
      <c r="K349" s="10"/>
      <c r="L349" s="10"/>
      <c r="M349" s="10"/>
      <c r="N349" s="10" t="s">
        <v>811</v>
      </c>
      <c r="O349" s="10" t="s">
        <v>811</v>
      </c>
      <c r="P349" s="10"/>
      <c r="Q349" s="10" t="s">
        <v>811</v>
      </c>
      <c r="R349" s="10"/>
      <c r="S349" s="10" t="s">
        <v>811</v>
      </c>
      <c r="T349" s="10" t="s">
        <v>811</v>
      </c>
      <c r="U349" s="10" t="s">
        <v>811</v>
      </c>
      <c r="V349" s="10" t="s">
        <v>811</v>
      </c>
      <c r="W349" s="10" t="s">
        <v>811</v>
      </c>
      <c r="X349" s="10" t="s">
        <v>811</v>
      </c>
      <c r="Y349" s="10" t="s">
        <v>811</v>
      </c>
      <c r="Z349" s="10"/>
      <c r="AA349" s="10"/>
      <c r="AB349" s="10" t="s">
        <v>811</v>
      </c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21">
        <v>585400</v>
      </c>
      <c r="AN349" s="12">
        <v>0</v>
      </c>
    </row>
    <row r="350" spans="1:40" s="3" customFormat="1" ht="18" hidden="1" customHeight="1" x14ac:dyDescent="0.25">
      <c r="A350" s="8">
        <f t="shared" si="5"/>
        <v>346</v>
      </c>
      <c r="B350" s="24">
        <v>2307921</v>
      </c>
      <c r="C350" s="9" t="s">
        <v>45</v>
      </c>
      <c r="D350" s="10">
        <v>2001</v>
      </c>
      <c r="E350" s="10" t="s">
        <v>3</v>
      </c>
      <c r="F350" s="10" t="s">
        <v>7</v>
      </c>
      <c r="G350" s="11" t="s">
        <v>860</v>
      </c>
      <c r="H350" s="11" t="s">
        <v>875</v>
      </c>
      <c r="I350" s="10" t="s">
        <v>811</v>
      </c>
      <c r="J350" s="10"/>
      <c r="K350" s="10"/>
      <c r="L350" s="10"/>
      <c r="M350" s="10"/>
      <c r="N350" s="10" t="s">
        <v>811</v>
      </c>
      <c r="O350" s="10" t="s">
        <v>811</v>
      </c>
      <c r="P350" s="10"/>
      <c r="Q350" s="10" t="s">
        <v>811</v>
      </c>
      <c r="R350" s="10"/>
      <c r="S350" s="10" t="s">
        <v>811</v>
      </c>
      <c r="T350" s="10" t="s">
        <v>811</v>
      </c>
      <c r="U350" s="10" t="s">
        <v>811</v>
      </c>
      <c r="V350" s="10" t="s">
        <v>811</v>
      </c>
      <c r="W350" s="10" t="s">
        <v>811</v>
      </c>
      <c r="X350" s="10" t="s">
        <v>811</v>
      </c>
      <c r="Y350" s="10" t="s">
        <v>811</v>
      </c>
      <c r="Z350" s="10"/>
      <c r="AA350" s="10"/>
      <c r="AB350" s="10" t="s">
        <v>811</v>
      </c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21">
        <v>585400</v>
      </c>
      <c r="AN350" s="12">
        <v>0</v>
      </c>
    </row>
    <row r="351" spans="1:40" s="3" customFormat="1" ht="18" hidden="1" customHeight="1" x14ac:dyDescent="0.25">
      <c r="A351" s="8">
        <f t="shared" si="5"/>
        <v>347</v>
      </c>
      <c r="B351" s="24">
        <v>2303102</v>
      </c>
      <c r="C351" s="9" t="s">
        <v>648</v>
      </c>
      <c r="D351" s="10">
        <v>1998</v>
      </c>
      <c r="E351" s="10" t="s">
        <v>3</v>
      </c>
      <c r="F351" s="10" t="s">
        <v>7</v>
      </c>
      <c r="G351" s="11" t="s">
        <v>885</v>
      </c>
      <c r="H351" s="11" t="s">
        <v>875</v>
      </c>
      <c r="I351" s="10" t="s">
        <v>811</v>
      </c>
      <c r="J351" s="10"/>
      <c r="K351" s="10"/>
      <c r="L351" s="10"/>
      <c r="M351" s="10"/>
      <c r="N351" s="10" t="s">
        <v>811</v>
      </c>
      <c r="O351" s="10" t="s">
        <v>811</v>
      </c>
      <c r="P351" s="10"/>
      <c r="Q351" s="10" t="s">
        <v>811</v>
      </c>
      <c r="R351" s="10"/>
      <c r="S351" s="10" t="s">
        <v>811</v>
      </c>
      <c r="T351" s="10" t="s">
        <v>811</v>
      </c>
      <c r="U351" s="10" t="s">
        <v>811</v>
      </c>
      <c r="V351" s="10" t="s">
        <v>811</v>
      </c>
      <c r="W351" s="10" t="s">
        <v>811</v>
      </c>
      <c r="X351" s="10" t="s">
        <v>811</v>
      </c>
      <c r="Y351" s="10" t="s">
        <v>811</v>
      </c>
      <c r="Z351" s="10"/>
      <c r="AA351" s="10"/>
      <c r="AB351" s="10" t="s">
        <v>811</v>
      </c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21">
        <v>585400</v>
      </c>
      <c r="AN351" s="12">
        <v>0</v>
      </c>
    </row>
    <row r="352" spans="1:40" s="3" customFormat="1" ht="18" hidden="1" customHeight="1" x14ac:dyDescent="0.25">
      <c r="A352" s="8">
        <f t="shared" si="5"/>
        <v>348</v>
      </c>
      <c r="B352" s="24">
        <v>2204309</v>
      </c>
      <c r="C352" s="9" t="s">
        <v>649</v>
      </c>
      <c r="D352" s="10">
        <v>1996</v>
      </c>
      <c r="E352" s="10" t="s">
        <v>3</v>
      </c>
      <c r="F352" s="10" t="s">
        <v>7</v>
      </c>
      <c r="G352" s="11" t="s">
        <v>861</v>
      </c>
      <c r="H352" s="11" t="s">
        <v>875</v>
      </c>
      <c r="I352" s="10" t="s">
        <v>811</v>
      </c>
      <c r="J352" s="10"/>
      <c r="K352" s="10"/>
      <c r="L352" s="10"/>
      <c r="M352" s="10"/>
      <c r="N352" s="10" t="s">
        <v>811</v>
      </c>
      <c r="O352" s="10" t="s">
        <v>811</v>
      </c>
      <c r="P352" s="10"/>
      <c r="Q352" s="10" t="s">
        <v>811</v>
      </c>
      <c r="R352" s="10"/>
      <c r="S352" s="10" t="s">
        <v>811</v>
      </c>
      <c r="T352" s="10" t="s">
        <v>811</v>
      </c>
      <c r="U352" s="10" t="s">
        <v>811</v>
      </c>
      <c r="V352" s="10" t="s">
        <v>811</v>
      </c>
      <c r="W352" s="10" t="s">
        <v>811</v>
      </c>
      <c r="X352" s="10" t="s">
        <v>811</v>
      </c>
      <c r="Y352" s="10" t="s">
        <v>811</v>
      </c>
      <c r="Z352" s="10"/>
      <c r="AA352" s="10"/>
      <c r="AB352" s="10" t="s">
        <v>811</v>
      </c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21">
        <v>585400</v>
      </c>
      <c r="AN352" s="12">
        <v>0</v>
      </c>
    </row>
    <row r="353" spans="1:40" s="3" customFormat="1" ht="18" hidden="1" customHeight="1" x14ac:dyDescent="0.25">
      <c r="A353" s="8">
        <f t="shared" si="5"/>
        <v>349</v>
      </c>
      <c r="B353" s="24">
        <v>1604011</v>
      </c>
      <c r="C353" s="9" t="s">
        <v>650</v>
      </c>
      <c r="D353" s="10">
        <v>1989</v>
      </c>
      <c r="E353" s="10" t="s">
        <v>5</v>
      </c>
      <c r="F353" s="10" t="s">
        <v>7</v>
      </c>
      <c r="G353" s="11" t="s">
        <v>861</v>
      </c>
      <c r="H353" s="11" t="s">
        <v>875</v>
      </c>
      <c r="I353" s="10" t="s">
        <v>811</v>
      </c>
      <c r="J353" s="10" t="s">
        <v>811</v>
      </c>
      <c r="K353" s="10" t="s">
        <v>811</v>
      </c>
      <c r="L353" s="10"/>
      <c r="M353" s="10" t="s">
        <v>811</v>
      </c>
      <c r="N353" s="10" t="s">
        <v>811</v>
      </c>
      <c r="O353" s="10" t="s">
        <v>811</v>
      </c>
      <c r="P353" s="10"/>
      <c r="Q353" s="10" t="s">
        <v>811</v>
      </c>
      <c r="R353" s="10"/>
      <c r="S353" s="10" t="s">
        <v>811</v>
      </c>
      <c r="T353" s="10" t="s">
        <v>811</v>
      </c>
      <c r="U353" s="10" t="s">
        <v>811</v>
      </c>
      <c r="V353" s="10" t="s">
        <v>811</v>
      </c>
      <c r="W353" s="10" t="s">
        <v>811</v>
      </c>
      <c r="X353" s="10" t="s">
        <v>811</v>
      </c>
      <c r="Y353" s="10" t="s">
        <v>811</v>
      </c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21">
        <v>639900</v>
      </c>
      <c r="AN353" s="15" t="s">
        <v>771</v>
      </c>
    </row>
    <row r="354" spans="1:40" s="3" customFormat="1" ht="18" hidden="1" customHeight="1" x14ac:dyDescent="0.25">
      <c r="A354" s="8">
        <f t="shared" si="5"/>
        <v>350</v>
      </c>
      <c r="B354" s="24">
        <v>24051896</v>
      </c>
      <c r="C354" s="9" t="s">
        <v>651</v>
      </c>
      <c r="D354" s="10">
        <v>2001</v>
      </c>
      <c r="E354" s="10" t="s">
        <v>3</v>
      </c>
      <c r="F354" s="10" t="s">
        <v>7</v>
      </c>
      <c r="G354" s="11" t="s">
        <v>861</v>
      </c>
      <c r="H354" s="11" t="s">
        <v>875</v>
      </c>
      <c r="I354" s="10" t="s">
        <v>811</v>
      </c>
      <c r="J354" s="10"/>
      <c r="K354" s="10"/>
      <c r="L354" s="10"/>
      <c r="M354" s="10"/>
      <c r="N354" s="10" t="s">
        <v>811</v>
      </c>
      <c r="O354" s="10" t="s">
        <v>811</v>
      </c>
      <c r="P354" s="10"/>
      <c r="Q354" s="10" t="s">
        <v>811</v>
      </c>
      <c r="R354" s="10"/>
      <c r="S354" s="10" t="s">
        <v>811</v>
      </c>
      <c r="T354" s="10" t="s">
        <v>811</v>
      </c>
      <c r="U354" s="10" t="s">
        <v>811</v>
      </c>
      <c r="V354" s="10" t="s">
        <v>811</v>
      </c>
      <c r="W354" s="10" t="s">
        <v>811</v>
      </c>
      <c r="X354" s="10" t="s">
        <v>811</v>
      </c>
      <c r="Y354" s="10" t="s">
        <v>811</v>
      </c>
      <c r="Z354" s="10"/>
      <c r="AA354" s="10"/>
      <c r="AB354" s="10" t="s">
        <v>811</v>
      </c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21">
        <v>585400</v>
      </c>
      <c r="AN354" s="12">
        <v>0</v>
      </c>
    </row>
    <row r="355" spans="1:40" s="3" customFormat="1" ht="18" hidden="1" customHeight="1" x14ac:dyDescent="0.25">
      <c r="A355" s="8">
        <f t="shared" si="5"/>
        <v>351</v>
      </c>
      <c r="B355" s="24">
        <v>2211417</v>
      </c>
      <c r="C355" s="9" t="s">
        <v>652</v>
      </c>
      <c r="D355" s="10">
        <v>1997</v>
      </c>
      <c r="E355" s="10" t="s">
        <v>5</v>
      </c>
      <c r="F355" s="14" t="s">
        <v>7</v>
      </c>
      <c r="G355" s="11" t="s">
        <v>861</v>
      </c>
      <c r="H355" s="11" t="s">
        <v>875</v>
      </c>
      <c r="I355" s="10" t="s">
        <v>811</v>
      </c>
      <c r="J355" s="10" t="s">
        <v>811</v>
      </c>
      <c r="K355" s="10" t="s">
        <v>811</v>
      </c>
      <c r="L355" s="10" t="s">
        <v>811</v>
      </c>
      <c r="M355" s="10" t="s">
        <v>811</v>
      </c>
      <c r="N355" s="10" t="s">
        <v>811</v>
      </c>
      <c r="O355" s="10" t="s">
        <v>811</v>
      </c>
      <c r="P355" s="10"/>
      <c r="Q355" s="10" t="s">
        <v>811</v>
      </c>
      <c r="R355" s="10"/>
      <c r="S355" s="10" t="s">
        <v>811</v>
      </c>
      <c r="T355" s="10" t="s">
        <v>811</v>
      </c>
      <c r="U355" s="10" t="s">
        <v>811</v>
      </c>
      <c r="V355" s="10" t="s">
        <v>811</v>
      </c>
      <c r="W355" s="10" t="s">
        <v>811</v>
      </c>
      <c r="X355" s="10" t="s">
        <v>811</v>
      </c>
      <c r="Y355" s="10" t="s">
        <v>811</v>
      </c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21">
        <v>744900</v>
      </c>
      <c r="AN355" s="12">
        <v>0</v>
      </c>
    </row>
    <row r="356" spans="1:40" s="3" customFormat="1" ht="18" hidden="1" customHeight="1" x14ac:dyDescent="0.25">
      <c r="A356" s="8">
        <f t="shared" si="5"/>
        <v>352</v>
      </c>
      <c r="B356" s="24">
        <v>24051575</v>
      </c>
      <c r="C356" s="9" t="s">
        <v>653</v>
      </c>
      <c r="D356" s="10">
        <v>2001</v>
      </c>
      <c r="E356" s="10" t="s">
        <v>5</v>
      </c>
      <c r="F356" s="10" t="s">
        <v>7</v>
      </c>
      <c r="G356" s="11" t="s">
        <v>861</v>
      </c>
      <c r="H356" s="11" t="s">
        <v>875</v>
      </c>
      <c r="I356" s="10" t="s">
        <v>811</v>
      </c>
      <c r="J356" s="10" t="s">
        <v>811</v>
      </c>
      <c r="K356" s="10" t="s">
        <v>811</v>
      </c>
      <c r="L356" s="10"/>
      <c r="M356" s="10" t="s">
        <v>811</v>
      </c>
      <c r="N356" s="10" t="s">
        <v>811</v>
      </c>
      <c r="O356" s="10" t="s">
        <v>811</v>
      </c>
      <c r="P356" s="10"/>
      <c r="Q356" s="10" t="s">
        <v>811</v>
      </c>
      <c r="R356" s="10"/>
      <c r="S356" s="10" t="s">
        <v>811</v>
      </c>
      <c r="T356" s="10" t="s">
        <v>811</v>
      </c>
      <c r="U356" s="10" t="s">
        <v>811</v>
      </c>
      <c r="V356" s="10" t="s">
        <v>811</v>
      </c>
      <c r="W356" s="10" t="s">
        <v>811</v>
      </c>
      <c r="X356" s="10" t="s">
        <v>811</v>
      </c>
      <c r="Y356" s="10" t="s">
        <v>811</v>
      </c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21">
        <v>639900</v>
      </c>
      <c r="AN356" s="12">
        <v>0</v>
      </c>
    </row>
    <row r="357" spans="1:40" s="3" customFormat="1" ht="18" hidden="1" customHeight="1" x14ac:dyDescent="0.25">
      <c r="A357" s="8">
        <f t="shared" si="5"/>
        <v>353</v>
      </c>
      <c r="B357" s="24">
        <v>707031</v>
      </c>
      <c r="C357" s="9" t="s">
        <v>654</v>
      </c>
      <c r="D357" s="10">
        <v>1980</v>
      </c>
      <c r="E357" s="10" t="s">
        <v>3</v>
      </c>
      <c r="F357" s="10" t="s">
        <v>8</v>
      </c>
      <c r="G357" s="11" t="s">
        <v>861</v>
      </c>
      <c r="H357" s="11" t="s">
        <v>875</v>
      </c>
      <c r="I357" s="10" t="s">
        <v>811</v>
      </c>
      <c r="J357" s="10"/>
      <c r="K357" s="10"/>
      <c r="L357" s="10"/>
      <c r="M357" s="10"/>
      <c r="N357" s="10" t="s">
        <v>811</v>
      </c>
      <c r="O357" s="10" t="s">
        <v>811</v>
      </c>
      <c r="P357" s="10" t="s">
        <v>811</v>
      </c>
      <c r="Q357" s="10"/>
      <c r="R357" s="10"/>
      <c r="S357" s="10" t="s">
        <v>811</v>
      </c>
      <c r="T357" s="10" t="s">
        <v>811</v>
      </c>
      <c r="U357" s="10" t="s">
        <v>811</v>
      </c>
      <c r="V357" s="10" t="s">
        <v>811</v>
      </c>
      <c r="W357" s="10" t="s">
        <v>811</v>
      </c>
      <c r="X357" s="10" t="s">
        <v>811</v>
      </c>
      <c r="Y357" s="10" t="s">
        <v>811</v>
      </c>
      <c r="Z357" s="10" t="s">
        <v>811</v>
      </c>
      <c r="AA357" s="10" t="s">
        <v>811</v>
      </c>
      <c r="AB357" s="10" t="s">
        <v>811</v>
      </c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21">
        <v>869300</v>
      </c>
      <c r="AN357" s="12">
        <v>0</v>
      </c>
    </row>
    <row r="358" spans="1:40" s="3" customFormat="1" ht="18" hidden="1" customHeight="1" x14ac:dyDescent="0.25">
      <c r="A358" s="8">
        <f t="shared" si="5"/>
        <v>354</v>
      </c>
      <c r="B358" s="24">
        <v>1606149</v>
      </c>
      <c r="C358" s="9" t="s">
        <v>655</v>
      </c>
      <c r="D358" s="10">
        <v>1986</v>
      </c>
      <c r="E358" s="10" t="s">
        <v>3</v>
      </c>
      <c r="F358" s="14" t="s">
        <v>7</v>
      </c>
      <c r="G358" s="11" t="s">
        <v>861</v>
      </c>
      <c r="H358" s="11" t="s">
        <v>875</v>
      </c>
      <c r="I358" s="10" t="s">
        <v>811</v>
      </c>
      <c r="J358" s="10"/>
      <c r="K358" s="10"/>
      <c r="L358" s="10"/>
      <c r="M358" s="10"/>
      <c r="N358" s="10" t="s">
        <v>811</v>
      </c>
      <c r="O358" s="10" t="s">
        <v>811</v>
      </c>
      <c r="P358" s="10"/>
      <c r="Q358" s="10" t="s">
        <v>811</v>
      </c>
      <c r="R358" s="10"/>
      <c r="S358" s="10" t="s">
        <v>811</v>
      </c>
      <c r="T358" s="10" t="s">
        <v>811</v>
      </c>
      <c r="U358" s="10" t="s">
        <v>811</v>
      </c>
      <c r="V358" s="10" t="s">
        <v>811</v>
      </c>
      <c r="W358" s="10" t="s">
        <v>811</v>
      </c>
      <c r="X358" s="10" t="s">
        <v>811</v>
      </c>
      <c r="Y358" s="10" t="s">
        <v>811</v>
      </c>
      <c r="Z358" s="10"/>
      <c r="AA358" s="10"/>
      <c r="AB358" s="10" t="s">
        <v>811</v>
      </c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21">
        <v>585400</v>
      </c>
      <c r="AN358" s="12">
        <v>0</v>
      </c>
    </row>
    <row r="359" spans="1:40" s="3" customFormat="1" ht="18" hidden="1" customHeight="1" x14ac:dyDescent="0.25">
      <c r="A359" s="8">
        <f t="shared" si="5"/>
        <v>355</v>
      </c>
      <c r="B359" s="24">
        <v>804063</v>
      </c>
      <c r="C359" s="9" t="s">
        <v>656</v>
      </c>
      <c r="D359" s="10">
        <v>1975</v>
      </c>
      <c r="E359" s="10" t="s">
        <v>3</v>
      </c>
      <c r="F359" s="10" t="s">
        <v>7</v>
      </c>
      <c r="G359" s="11" t="s">
        <v>886</v>
      </c>
      <c r="H359" s="11" t="s">
        <v>875</v>
      </c>
      <c r="I359" s="10" t="s">
        <v>811</v>
      </c>
      <c r="J359" s="10"/>
      <c r="K359" s="10"/>
      <c r="L359" s="10"/>
      <c r="M359" s="10"/>
      <c r="N359" s="10" t="s">
        <v>811</v>
      </c>
      <c r="O359" s="10" t="s">
        <v>811</v>
      </c>
      <c r="P359" s="10"/>
      <c r="Q359" s="10" t="s">
        <v>811</v>
      </c>
      <c r="R359" s="10"/>
      <c r="S359" s="10" t="s">
        <v>811</v>
      </c>
      <c r="T359" s="10" t="s">
        <v>811</v>
      </c>
      <c r="U359" s="10" t="s">
        <v>811</v>
      </c>
      <c r="V359" s="10" t="s">
        <v>811</v>
      </c>
      <c r="W359" s="10" t="s">
        <v>811</v>
      </c>
      <c r="X359" s="10" t="s">
        <v>811</v>
      </c>
      <c r="Y359" s="10" t="s">
        <v>811</v>
      </c>
      <c r="Z359" s="10"/>
      <c r="AA359" s="10"/>
      <c r="AB359" s="10" t="s">
        <v>811</v>
      </c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21">
        <v>585400</v>
      </c>
      <c r="AN359" s="12">
        <v>0</v>
      </c>
    </row>
    <row r="360" spans="1:40" s="3" customFormat="1" ht="18" hidden="1" customHeight="1" x14ac:dyDescent="0.25">
      <c r="A360" s="8">
        <f t="shared" si="5"/>
        <v>356</v>
      </c>
      <c r="B360" s="24">
        <v>1104118</v>
      </c>
      <c r="C360" s="9" t="s">
        <v>657</v>
      </c>
      <c r="D360" s="10">
        <v>1988</v>
      </c>
      <c r="E360" s="10" t="s">
        <v>3</v>
      </c>
      <c r="F360" s="10" t="s">
        <v>7</v>
      </c>
      <c r="G360" s="11" t="s">
        <v>886</v>
      </c>
      <c r="H360" s="11" t="s">
        <v>875</v>
      </c>
      <c r="I360" s="10" t="s">
        <v>811</v>
      </c>
      <c r="J360" s="10"/>
      <c r="K360" s="10"/>
      <c r="L360" s="10"/>
      <c r="M360" s="10"/>
      <c r="N360" s="10" t="s">
        <v>811</v>
      </c>
      <c r="O360" s="10" t="s">
        <v>811</v>
      </c>
      <c r="P360" s="10"/>
      <c r="Q360" s="10" t="s">
        <v>811</v>
      </c>
      <c r="R360" s="10"/>
      <c r="S360" s="10" t="s">
        <v>811</v>
      </c>
      <c r="T360" s="10" t="s">
        <v>811</v>
      </c>
      <c r="U360" s="10" t="s">
        <v>811</v>
      </c>
      <c r="V360" s="10" t="s">
        <v>811</v>
      </c>
      <c r="W360" s="10" t="s">
        <v>811</v>
      </c>
      <c r="X360" s="10" t="s">
        <v>811</v>
      </c>
      <c r="Y360" s="10" t="s">
        <v>811</v>
      </c>
      <c r="Z360" s="10"/>
      <c r="AA360" s="10"/>
      <c r="AB360" s="10" t="s">
        <v>811</v>
      </c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21">
        <v>585400</v>
      </c>
      <c r="AN360" s="12">
        <v>0</v>
      </c>
    </row>
    <row r="361" spans="1:40" s="3" customFormat="1" ht="18" hidden="1" customHeight="1" x14ac:dyDescent="0.25">
      <c r="A361" s="8">
        <f t="shared" si="5"/>
        <v>357</v>
      </c>
      <c r="B361" s="24">
        <v>2106122</v>
      </c>
      <c r="C361" s="9" t="s">
        <v>253</v>
      </c>
      <c r="D361" s="10">
        <v>1996</v>
      </c>
      <c r="E361" s="10" t="s">
        <v>5</v>
      </c>
      <c r="F361" s="10" t="s">
        <v>7</v>
      </c>
      <c r="G361" s="11" t="s">
        <v>886</v>
      </c>
      <c r="H361" s="11" t="s">
        <v>875</v>
      </c>
      <c r="I361" s="10" t="s">
        <v>811</v>
      </c>
      <c r="J361" s="10" t="s">
        <v>811</v>
      </c>
      <c r="K361" s="10" t="s">
        <v>811</v>
      </c>
      <c r="L361" s="10" t="s">
        <v>811</v>
      </c>
      <c r="M361" s="10" t="s">
        <v>811</v>
      </c>
      <c r="N361" s="10" t="s">
        <v>811</v>
      </c>
      <c r="O361" s="10" t="s">
        <v>811</v>
      </c>
      <c r="P361" s="10"/>
      <c r="Q361" s="10" t="s">
        <v>811</v>
      </c>
      <c r="R361" s="10"/>
      <c r="S361" s="10" t="s">
        <v>811</v>
      </c>
      <c r="T361" s="10" t="s">
        <v>811</v>
      </c>
      <c r="U361" s="10" t="s">
        <v>811</v>
      </c>
      <c r="V361" s="10" t="s">
        <v>811</v>
      </c>
      <c r="W361" s="10" t="s">
        <v>811</v>
      </c>
      <c r="X361" s="10" t="s">
        <v>811</v>
      </c>
      <c r="Y361" s="10" t="s">
        <v>811</v>
      </c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21">
        <v>744900</v>
      </c>
      <c r="AN361" s="12">
        <v>0</v>
      </c>
    </row>
    <row r="362" spans="1:40" s="3" customFormat="1" ht="18" hidden="1" customHeight="1" x14ac:dyDescent="0.25">
      <c r="A362" s="8">
        <f t="shared" si="5"/>
        <v>358</v>
      </c>
      <c r="B362" s="24">
        <v>24051897</v>
      </c>
      <c r="C362" s="9" t="s">
        <v>658</v>
      </c>
      <c r="D362" s="10">
        <v>1992</v>
      </c>
      <c r="E362" s="10" t="s">
        <v>5</v>
      </c>
      <c r="F362" s="10" t="s">
        <v>7</v>
      </c>
      <c r="G362" s="11" t="s">
        <v>886</v>
      </c>
      <c r="H362" s="11" t="s">
        <v>875</v>
      </c>
      <c r="I362" s="10" t="s">
        <v>811</v>
      </c>
      <c r="J362" s="10" t="s">
        <v>811</v>
      </c>
      <c r="K362" s="10" t="s">
        <v>811</v>
      </c>
      <c r="L362" s="10" t="s">
        <v>811</v>
      </c>
      <c r="M362" s="10" t="s">
        <v>811</v>
      </c>
      <c r="N362" s="10" t="s">
        <v>811</v>
      </c>
      <c r="O362" s="10" t="s">
        <v>811</v>
      </c>
      <c r="P362" s="10"/>
      <c r="Q362" s="10" t="s">
        <v>811</v>
      </c>
      <c r="R362" s="10"/>
      <c r="S362" s="10" t="s">
        <v>811</v>
      </c>
      <c r="T362" s="10" t="s">
        <v>811</v>
      </c>
      <c r="U362" s="10" t="s">
        <v>811</v>
      </c>
      <c r="V362" s="10" t="s">
        <v>811</v>
      </c>
      <c r="W362" s="10" t="s">
        <v>811</v>
      </c>
      <c r="X362" s="10" t="s">
        <v>811</v>
      </c>
      <c r="Y362" s="10" t="s">
        <v>811</v>
      </c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21">
        <v>744900</v>
      </c>
      <c r="AN362" s="12">
        <v>0</v>
      </c>
    </row>
    <row r="363" spans="1:40" s="3" customFormat="1" ht="18" hidden="1" customHeight="1" x14ac:dyDescent="0.25">
      <c r="A363" s="8">
        <f t="shared" si="5"/>
        <v>359</v>
      </c>
      <c r="B363" s="24">
        <v>2202056</v>
      </c>
      <c r="C363" s="9" t="s">
        <v>157</v>
      </c>
      <c r="D363" s="10">
        <v>1998</v>
      </c>
      <c r="E363" s="10" t="s">
        <v>3</v>
      </c>
      <c r="F363" s="10" t="s">
        <v>7</v>
      </c>
      <c r="G363" s="11" t="s">
        <v>886</v>
      </c>
      <c r="H363" s="11" t="s">
        <v>875</v>
      </c>
      <c r="I363" s="10" t="s">
        <v>811</v>
      </c>
      <c r="J363" s="10"/>
      <c r="K363" s="10"/>
      <c r="L363" s="10"/>
      <c r="M363" s="10"/>
      <c r="N363" s="10" t="s">
        <v>811</v>
      </c>
      <c r="O363" s="10" t="s">
        <v>811</v>
      </c>
      <c r="P363" s="10"/>
      <c r="Q363" s="10" t="s">
        <v>811</v>
      </c>
      <c r="R363" s="10"/>
      <c r="S363" s="10" t="s">
        <v>811</v>
      </c>
      <c r="T363" s="10" t="s">
        <v>811</v>
      </c>
      <c r="U363" s="10" t="s">
        <v>811</v>
      </c>
      <c r="V363" s="10" t="s">
        <v>811</v>
      </c>
      <c r="W363" s="10" t="s">
        <v>811</v>
      </c>
      <c r="X363" s="10" t="s">
        <v>811</v>
      </c>
      <c r="Y363" s="10" t="s">
        <v>811</v>
      </c>
      <c r="Z363" s="10"/>
      <c r="AA363" s="10"/>
      <c r="AB363" s="10" t="s">
        <v>811</v>
      </c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21">
        <v>585400</v>
      </c>
      <c r="AN363" s="12">
        <v>0</v>
      </c>
    </row>
    <row r="364" spans="1:40" s="3" customFormat="1" ht="18" hidden="1" customHeight="1" x14ac:dyDescent="0.25">
      <c r="A364" s="8">
        <f t="shared" si="5"/>
        <v>360</v>
      </c>
      <c r="B364" s="24">
        <v>1111124</v>
      </c>
      <c r="C364" s="9" t="s">
        <v>659</v>
      </c>
      <c r="D364" s="10">
        <v>1991</v>
      </c>
      <c r="E364" s="10" t="s">
        <v>3</v>
      </c>
      <c r="F364" s="10" t="s">
        <v>7</v>
      </c>
      <c r="G364" s="11" t="s">
        <v>886</v>
      </c>
      <c r="H364" s="11" t="s">
        <v>875</v>
      </c>
      <c r="I364" s="10" t="s">
        <v>811</v>
      </c>
      <c r="J364" s="10"/>
      <c r="K364" s="10"/>
      <c r="L364" s="10"/>
      <c r="M364" s="10"/>
      <c r="N364" s="10" t="s">
        <v>811</v>
      </c>
      <c r="O364" s="10" t="s">
        <v>811</v>
      </c>
      <c r="P364" s="10"/>
      <c r="Q364" s="10" t="s">
        <v>811</v>
      </c>
      <c r="R364" s="10"/>
      <c r="S364" s="10" t="s">
        <v>811</v>
      </c>
      <c r="T364" s="10" t="s">
        <v>811</v>
      </c>
      <c r="U364" s="10" t="s">
        <v>811</v>
      </c>
      <c r="V364" s="10" t="s">
        <v>811</v>
      </c>
      <c r="W364" s="10" t="s">
        <v>811</v>
      </c>
      <c r="X364" s="10" t="s">
        <v>811</v>
      </c>
      <c r="Y364" s="10" t="s">
        <v>811</v>
      </c>
      <c r="Z364" s="10"/>
      <c r="AA364" s="10"/>
      <c r="AB364" s="10" t="s">
        <v>811</v>
      </c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21">
        <v>585400</v>
      </c>
      <c r="AN364" s="12">
        <v>0</v>
      </c>
    </row>
    <row r="365" spans="1:40" s="3" customFormat="1" ht="18" hidden="1" customHeight="1" x14ac:dyDescent="0.25">
      <c r="A365" s="8">
        <f t="shared" si="5"/>
        <v>361</v>
      </c>
      <c r="B365" s="24">
        <v>23081910</v>
      </c>
      <c r="C365" s="9" t="s">
        <v>254</v>
      </c>
      <c r="D365" s="10">
        <v>1996</v>
      </c>
      <c r="E365" s="10" t="s">
        <v>5</v>
      </c>
      <c r="F365" s="10" t="s">
        <v>7</v>
      </c>
      <c r="G365" s="11" t="s">
        <v>886</v>
      </c>
      <c r="H365" s="11" t="s">
        <v>875</v>
      </c>
      <c r="I365" s="10" t="s">
        <v>811</v>
      </c>
      <c r="J365" s="10" t="s">
        <v>811</v>
      </c>
      <c r="K365" s="10" t="s">
        <v>811</v>
      </c>
      <c r="L365" s="10"/>
      <c r="M365" s="10" t="s">
        <v>811</v>
      </c>
      <c r="N365" s="10" t="s">
        <v>811</v>
      </c>
      <c r="O365" s="10" t="s">
        <v>811</v>
      </c>
      <c r="P365" s="10"/>
      <c r="Q365" s="10" t="s">
        <v>811</v>
      </c>
      <c r="R365" s="10"/>
      <c r="S365" s="10" t="s">
        <v>811</v>
      </c>
      <c r="T365" s="10" t="s">
        <v>811</v>
      </c>
      <c r="U365" s="10" t="s">
        <v>811</v>
      </c>
      <c r="V365" s="10" t="s">
        <v>811</v>
      </c>
      <c r="W365" s="10" t="s">
        <v>811</v>
      </c>
      <c r="X365" s="10" t="s">
        <v>811</v>
      </c>
      <c r="Y365" s="10" t="s">
        <v>811</v>
      </c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21">
        <v>639900</v>
      </c>
      <c r="AN365" s="12">
        <v>0</v>
      </c>
    </row>
    <row r="366" spans="1:40" s="3" customFormat="1" ht="18" hidden="1" customHeight="1" x14ac:dyDescent="0.25">
      <c r="A366" s="8">
        <f t="shared" si="5"/>
        <v>362</v>
      </c>
      <c r="B366" s="24">
        <v>2303180</v>
      </c>
      <c r="C366" s="9" t="s">
        <v>660</v>
      </c>
      <c r="D366" s="10">
        <v>1999</v>
      </c>
      <c r="E366" s="10" t="s">
        <v>5</v>
      </c>
      <c r="F366" s="10" t="s">
        <v>7</v>
      </c>
      <c r="G366" s="11" t="s">
        <v>886</v>
      </c>
      <c r="H366" s="11" t="s">
        <v>875</v>
      </c>
      <c r="I366" s="10" t="s">
        <v>811</v>
      </c>
      <c r="J366" s="10" t="s">
        <v>811</v>
      </c>
      <c r="K366" s="10" t="s">
        <v>811</v>
      </c>
      <c r="L366" s="10"/>
      <c r="M366" s="10" t="s">
        <v>811</v>
      </c>
      <c r="N366" s="10" t="s">
        <v>811</v>
      </c>
      <c r="O366" s="10" t="s">
        <v>811</v>
      </c>
      <c r="P366" s="10"/>
      <c r="Q366" s="10" t="s">
        <v>811</v>
      </c>
      <c r="R366" s="10"/>
      <c r="S366" s="10" t="s">
        <v>811</v>
      </c>
      <c r="T366" s="10" t="s">
        <v>811</v>
      </c>
      <c r="U366" s="10" t="s">
        <v>811</v>
      </c>
      <c r="V366" s="10" t="s">
        <v>811</v>
      </c>
      <c r="W366" s="10" t="s">
        <v>811</v>
      </c>
      <c r="X366" s="10" t="s">
        <v>811</v>
      </c>
      <c r="Y366" s="10" t="s">
        <v>811</v>
      </c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21">
        <v>639900</v>
      </c>
      <c r="AN366" s="12">
        <v>0</v>
      </c>
    </row>
    <row r="367" spans="1:40" s="3" customFormat="1" ht="18" hidden="1" customHeight="1" x14ac:dyDescent="0.25">
      <c r="A367" s="8">
        <f t="shared" si="5"/>
        <v>363</v>
      </c>
      <c r="B367" s="24">
        <v>1404097</v>
      </c>
      <c r="C367" s="9" t="s">
        <v>661</v>
      </c>
      <c r="D367" s="10">
        <v>1991</v>
      </c>
      <c r="E367" s="10" t="s">
        <v>3</v>
      </c>
      <c r="F367" s="10" t="s">
        <v>7</v>
      </c>
      <c r="G367" s="11" t="s">
        <v>887</v>
      </c>
      <c r="H367" s="11" t="s">
        <v>875</v>
      </c>
      <c r="I367" s="10" t="s">
        <v>811</v>
      </c>
      <c r="J367" s="10"/>
      <c r="K367" s="10"/>
      <c r="L367" s="10"/>
      <c r="M367" s="10"/>
      <c r="N367" s="10" t="s">
        <v>811</v>
      </c>
      <c r="O367" s="10" t="s">
        <v>811</v>
      </c>
      <c r="P367" s="10"/>
      <c r="Q367" s="10" t="s">
        <v>811</v>
      </c>
      <c r="R367" s="10"/>
      <c r="S367" s="10" t="s">
        <v>811</v>
      </c>
      <c r="T367" s="10" t="s">
        <v>811</v>
      </c>
      <c r="U367" s="10" t="s">
        <v>811</v>
      </c>
      <c r="V367" s="10" t="s">
        <v>811</v>
      </c>
      <c r="W367" s="10" t="s">
        <v>811</v>
      </c>
      <c r="X367" s="10" t="s">
        <v>811</v>
      </c>
      <c r="Y367" s="10" t="s">
        <v>811</v>
      </c>
      <c r="Z367" s="10"/>
      <c r="AA367" s="10"/>
      <c r="AB367" s="10" t="s">
        <v>811</v>
      </c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21">
        <v>585400</v>
      </c>
      <c r="AN367" s="12">
        <v>0</v>
      </c>
    </row>
    <row r="368" spans="1:40" s="3" customFormat="1" ht="18" hidden="1" customHeight="1" x14ac:dyDescent="0.25">
      <c r="A368" s="8">
        <f t="shared" si="5"/>
        <v>364</v>
      </c>
      <c r="B368" s="24">
        <v>2402842</v>
      </c>
      <c r="C368" s="9" t="s">
        <v>662</v>
      </c>
      <c r="D368" s="10">
        <v>1988</v>
      </c>
      <c r="E368" s="10" t="s">
        <v>3</v>
      </c>
      <c r="F368" s="10" t="s">
        <v>7</v>
      </c>
      <c r="G368" s="11" t="s">
        <v>887</v>
      </c>
      <c r="H368" s="11" t="s">
        <v>875</v>
      </c>
      <c r="I368" s="10" t="s">
        <v>811</v>
      </c>
      <c r="J368" s="10"/>
      <c r="K368" s="10"/>
      <c r="L368" s="10"/>
      <c r="M368" s="10"/>
      <c r="N368" s="10" t="s">
        <v>811</v>
      </c>
      <c r="O368" s="10" t="s">
        <v>811</v>
      </c>
      <c r="P368" s="10"/>
      <c r="Q368" s="10" t="s">
        <v>811</v>
      </c>
      <c r="R368" s="10"/>
      <c r="S368" s="10" t="s">
        <v>811</v>
      </c>
      <c r="T368" s="10" t="s">
        <v>811</v>
      </c>
      <c r="U368" s="10" t="s">
        <v>811</v>
      </c>
      <c r="V368" s="10" t="s">
        <v>811</v>
      </c>
      <c r="W368" s="10" t="s">
        <v>811</v>
      </c>
      <c r="X368" s="10" t="s">
        <v>811</v>
      </c>
      <c r="Y368" s="10" t="s">
        <v>811</v>
      </c>
      <c r="Z368" s="10"/>
      <c r="AA368" s="10"/>
      <c r="AB368" s="10" t="s">
        <v>811</v>
      </c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21">
        <v>585400</v>
      </c>
      <c r="AN368" s="12">
        <v>0</v>
      </c>
    </row>
    <row r="369" spans="1:40" s="3" customFormat="1" ht="18" hidden="1" customHeight="1" x14ac:dyDescent="0.25">
      <c r="A369" s="8">
        <f t="shared" si="5"/>
        <v>365</v>
      </c>
      <c r="B369" s="24">
        <v>24061016</v>
      </c>
      <c r="C369" s="9" t="s">
        <v>663</v>
      </c>
      <c r="D369" s="10">
        <v>1984</v>
      </c>
      <c r="E369" s="10" t="s">
        <v>3</v>
      </c>
      <c r="F369" s="10" t="s">
        <v>7</v>
      </c>
      <c r="G369" s="11" t="s">
        <v>887</v>
      </c>
      <c r="H369" s="11" t="s">
        <v>875</v>
      </c>
      <c r="I369" s="10" t="s">
        <v>811</v>
      </c>
      <c r="J369" s="10"/>
      <c r="K369" s="10"/>
      <c r="L369" s="10"/>
      <c r="M369" s="10"/>
      <c r="N369" s="10" t="s">
        <v>811</v>
      </c>
      <c r="O369" s="10" t="s">
        <v>811</v>
      </c>
      <c r="P369" s="10"/>
      <c r="Q369" s="10" t="s">
        <v>811</v>
      </c>
      <c r="R369" s="10"/>
      <c r="S369" s="10" t="s">
        <v>811</v>
      </c>
      <c r="T369" s="10" t="s">
        <v>811</v>
      </c>
      <c r="U369" s="10" t="s">
        <v>811</v>
      </c>
      <c r="V369" s="10" t="s">
        <v>811</v>
      </c>
      <c r="W369" s="10" t="s">
        <v>811</v>
      </c>
      <c r="X369" s="10" t="s">
        <v>811</v>
      </c>
      <c r="Y369" s="10" t="s">
        <v>811</v>
      </c>
      <c r="Z369" s="10"/>
      <c r="AA369" s="10"/>
      <c r="AB369" s="10" t="s">
        <v>811</v>
      </c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21">
        <v>585400</v>
      </c>
      <c r="AN369" s="12">
        <v>0</v>
      </c>
    </row>
    <row r="370" spans="1:40" s="3" customFormat="1" ht="18" hidden="1" customHeight="1" x14ac:dyDescent="0.25">
      <c r="A370" s="8">
        <f t="shared" si="5"/>
        <v>366</v>
      </c>
      <c r="B370" s="24">
        <v>2402444</v>
      </c>
      <c r="C370" s="9" t="s">
        <v>664</v>
      </c>
      <c r="D370" s="10">
        <v>2001</v>
      </c>
      <c r="E370" s="10" t="s">
        <v>3</v>
      </c>
      <c r="F370" s="10" t="s">
        <v>7</v>
      </c>
      <c r="G370" s="11" t="s">
        <v>887</v>
      </c>
      <c r="H370" s="11" t="s">
        <v>875</v>
      </c>
      <c r="I370" s="10" t="s">
        <v>811</v>
      </c>
      <c r="J370" s="10"/>
      <c r="K370" s="10"/>
      <c r="L370" s="10"/>
      <c r="M370" s="10"/>
      <c r="N370" s="10" t="s">
        <v>811</v>
      </c>
      <c r="O370" s="10" t="s">
        <v>811</v>
      </c>
      <c r="P370" s="10"/>
      <c r="Q370" s="10" t="s">
        <v>811</v>
      </c>
      <c r="R370" s="10"/>
      <c r="S370" s="10" t="s">
        <v>811</v>
      </c>
      <c r="T370" s="10" t="s">
        <v>811</v>
      </c>
      <c r="U370" s="10" t="s">
        <v>811</v>
      </c>
      <c r="V370" s="10" t="s">
        <v>811</v>
      </c>
      <c r="W370" s="10" t="s">
        <v>811</v>
      </c>
      <c r="X370" s="10" t="s">
        <v>811</v>
      </c>
      <c r="Y370" s="10" t="s">
        <v>811</v>
      </c>
      <c r="Z370" s="10"/>
      <c r="AA370" s="10"/>
      <c r="AB370" s="10" t="s">
        <v>811</v>
      </c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21">
        <v>585400</v>
      </c>
      <c r="AN370" s="12">
        <v>0</v>
      </c>
    </row>
    <row r="371" spans="1:40" s="3" customFormat="1" ht="18" hidden="1" customHeight="1" x14ac:dyDescent="0.25">
      <c r="A371" s="8">
        <f t="shared" si="5"/>
        <v>367</v>
      </c>
      <c r="B371" s="24">
        <v>2407065</v>
      </c>
      <c r="C371" s="9" t="s">
        <v>665</v>
      </c>
      <c r="D371" s="10">
        <v>1990</v>
      </c>
      <c r="E371" s="10" t="s">
        <v>3</v>
      </c>
      <c r="F371" s="10" t="s">
        <v>7</v>
      </c>
      <c r="G371" s="11" t="s">
        <v>887</v>
      </c>
      <c r="H371" s="11" t="s">
        <v>875</v>
      </c>
      <c r="I371" s="10" t="s">
        <v>811</v>
      </c>
      <c r="J371" s="10"/>
      <c r="K371" s="10"/>
      <c r="L371" s="10"/>
      <c r="M371" s="10"/>
      <c r="N371" s="10" t="s">
        <v>811</v>
      </c>
      <c r="O371" s="10" t="s">
        <v>811</v>
      </c>
      <c r="P371" s="10"/>
      <c r="Q371" s="10" t="s">
        <v>811</v>
      </c>
      <c r="R371" s="10"/>
      <c r="S371" s="10" t="s">
        <v>811</v>
      </c>
      <c r="T371" s="10" t="s">
        <v>811</v>
      </c>
      <c r="U371" s="10" t="s">
        <v>811</v>
      </c>
      <c r="V371" s="10" t="s">
        <v>811</v>
      </c>
      <c r="W371" s="10" t="s">
        <v>811</v>
      </c>
      <c r="X371" s="10" t="s">
        <v>811</v>
      </c>
      <c r="Y371" s="10" t="s">
        <v>811</v>
      </c>
      <c r="Z371" s="10"/>
      <c r="AA371" s="10"/>
      <c r="AB371" s="10" t="s">
        <v>811</v>
      </c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21">
        <v>585400</v>
      </c>
      <c r="AN371" s="12">
        <v>0</v>
      </c>
    </row>
    <row r="372" spans="1:40" s="3" customFormat="1" ht="18" hidden="1" customHeight="1" x14ac:dyDescent="0.25">
      <c r="A372" s="8">
        <f t="shared" si="5"/>
        <v>368</v>
      </c>
      <c r="B372" s="24">
        <v>2302075</v>
      </c>
      <c r="C372" s="9" t="s">
        <v>666</v>
      </c>
      <c r="D372" s="10">
        <v>2000</v>
      </c>
      <c r="E372" s="10" t="s">
        <v>5</v>
      </c>
      <c r="F372" s="10" t="s">
        <v>7</v>
      </c>
      <c r="G372" s="11" t="s">
        <v>887</v>
      </c>
      <c r="H372" s="11" t="s">
        <v>875</v>
      </c>
      <c r="I372" s="10" t="s">
        <v>811</v>
      </c>
      <c r="J372" s="10" t="s">
        <v>811</v>
      </c>
      <c r="K372" s="10" t="s">
        <v>811</v>
      </c>
      <c r="L372" s="10"/>
      <c r="M372" s="10" t="s">
        <v>811</v>
      </c>
      <c r="N372" s="10" t="s">
        <v>811</v>
      </c>
      <c r="O372" s="10" t="s">
        <v>811</v>
      </c>
      <c r="P372" s="10"/>
      <c r="Q372" s="10" t="s">
        <v>811</v>
      </c>
      <c r="R372" s="10"/>
      <c r="S372" s="10" t="s">
        <v>811</v>
      </c>
      <c r="T372" s="10" t="s">
        <v>811</v>
      </c>
      <c r="U372" s="10" t="s">
        <v>811</v>
      </c>
      <c r="V372" s="10" t="s">
        <v>811</v>
      </c>
      <c r="W372" s="10" t="s">
        <v>811</v>
      </c>
      <c r="X372" s="10" t="s">
        <v>811</v>
      </c>
      <c r="Y372" s="10" t="s">
        <v>811</v>
      </c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21">
        <v>639900</v>
      </c>
      <c r="AN372" s="12">
        <v>0</v>
      </c>
    </row>
    <row r="373" spans="1:40" s="3" customFormat="1" ht="18" hidden="1" customHeight="1" x14ac:dyDescent="0.25">
      <c r="A373" s="8">
        <f t="shared" si="5"/>
        <v>369</v>
      </c>
      <c r="B373" s="24">
        <v>23111237</v>
      </c>
      <c r="C373" s="9" t="s">
        <v>667</v>
      </c>
      <c r="D373" s="10">
        <v>1988</v>
      </c>
      <c r="E373" s="10" t="s">
        <v>3</v>
      </c>
      <c r="F373" s="10" t="s">
        <v>8</v>
      </c>
      <c r="G373" s="11" t="s">
        <v>887</v>
      </c>
      <c r="H373" s="11" t="s">
        <v>875</v>
      </c>
      <c r="I373" s="10" t="s">
        <v>811</v>
      </c>
      <c r="J373" s="10"/>
      <c r="K373" s="10"/>
      <c r="L373" s="10"/>
      <c r="M373" s="10"/>
      <c r="N373" s="10" t="s">
        <v>811</v>
      </c>
      <c r="O373" s="10" t="s">
        <v>811</v>
      </c>
      <c r="P373" s="10" t="s">
        <v>811</v>
      </c>
      <c r="Q373" s="10"/>
      <c r="R373" s="10"/>
      <c r="S373" s="10" t="s">
        <v>811</v>
      </c>
      <c r="T373" s="10" t="s">
        <v>811</v>
      </c>
      <c r="U373" s="10" t="s">
        <v>811</v>
      </c>
      <c r="V373" s="10" t="s">
        <v>811</v>
      </c>
      <c r="W373" s="10" t="s">
        <v>811</v>
      </c>
      <c r="X373" s="10" t="s">
        <v>811</v>
      </c>
      <c r="Y373" s="10" t="s">
        <v>811</v>
      </c>
      <c r="Z373" s="10" t="s">
        <v>811</v>
      </c>
      <c r="AA373" s="10" t="s">
        <v>811</v>
      </c>
      <c r="AB373" s="10" t="s">
        <v>811</v>
      </c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21">
        <v>869300</v>
      </c>
      <c r="AN373" s="12">
        <v>0</v>
      </c>
    </row>
    <row r="374" spans="1:40" s="3" customFormat="1" ht="18" hidden="1" customHeight="1" x14ac:dyDescent="0.25">
      <c r="A374" s="8">
        <f t="shared" si="5"/>
        <v>370</v>
      </c>
      <c r="B374" s="24">
        <v>2302068</v>
      </c>
      <c r="C374" s="9" t="s">
        <v>668</v>
      </c>
      <c r="D374" s="10">
        <v>2000</v>
      </c>
      <c r="E374" s="10" t="s">
        <v>5</v>
      </c>
      <c r="F374" s="10" t="s">
        <v>7</v>
      </c>
      <c r="G374" s="11" t="s">
        <v>887</v>
      </c>
      <c r="H374" s="11" t="s">
        <v>875</v>
      </c>
      <c r="I374" s="10" t="s">
        <v>811</v>
      </c>
      <c r="J374" s="10" t="s">
        <v>811</v>
      </c>
      <c r="K374" s="10" t="s">
        <v>811</v>
      </c>
      <c r="L374" s="10"/>
      <c r="M374" s="10" t="s">
        <v>811</v>
      </c>
      <c r="N374" s="10" t="s">
        <v>811</v>
      </c>
      <c r="O374" s="10" t="s">
        <v>811</v>
      </c>
      <c r="P374" s="10"/>
      <c r="Q374" s="10" t="s">
        <v>811</v>
      </c>
      <c r="R374" s="10"/>
      <c r="S374" s="10" t="s">
        <v>811</v>
      </c>
      <c r="T374" s="10" t="s">
        <v>811</v>
      </c>
      <c r="U374" s="10" t="s">
        <v>811</v>
      </c>
      <c r="V374" s="10" t="s">
        <v>811</v>
      </c>
      <c r="W374" s="10" t="s">
        <v>811</v>
      </c>
      <c r="X374" s="10" t="s">
        <v>811</v>
      </c>
      <c r="Y374" s="10" t="s">
        <v>811</v>
      </c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21">
        <v>639900</v>
      </c>
      <c r="AN374" s="12">
        <v>0</v>
      </c>
    </row>
    <row r="375" spans="1:40" s="3" customFormat="1" ht="18" hidden="1" customHeight="1" x14ac:dyDescent="0.25">
      <c r="A375" s="8">
        <f t="shared" si="5"/>
        <v>371</v>
      </c>
      <c r="B375" s="24">
        <v>1805352</v>
      </c>
      <c r="C375" s="9" t="s">
        <v>669</v>
      </c>
      <c r="D375" s="10">
        <v>1995</v>
      </c>
      <c r="E375" s="10" t="s">
        <v>5</v>
      </c>
      <c r="F375" s="14" t="s">
        <v>7</v>
      </c>
      <c r="G375" s="11" t="s">
        <v>887</v>
      </c>
      <c r="H375" s="11" t="s">
        <v>875</v>
      </c>
      <c r="I375" s="10" t="s">
        <v>811</v>
      </c>
      <c r="J375" s="10" t="s">
        <v>811</v>
      </c>
      <c r="K375" s="10" t="s">
        <v>811</v>
      </c>
      <c r="L375" s="10" t="s">
        <v>811</v>
      </c>
      <c r="M375" s="10" t="s">
        <v>811</v>
      </c>
      <c r="N375" s="10" t="s">
        <v>811</v>
      </c>
      <c r="O375" s="10" t="s">
        <v>811</v>
      </c>
      <c r="P375" s="10"/>
      <c r="Q375" s="10" t="s">
        <v>811</v>
      </c>
      <c r="R375" s="10"/>
      <c r="S375" s="10" t="s">
        <v>811</v>
      </c>
      <c r="T375" s="10" t="s">
        <v>811</v>
      </c>
      <c r="U375" s="10" t="s">
        <v>811</v>
      </c>
      <c r="V375" s="10" t="s">
        <v>811</v>
      </c>
      <c r="W375" s="10" t="s">
        <v>811</v>
      </c>
      <c r="X375" s="10" t="s">
        <v>811</v>
      </c>
      <c r="Y375" s="10" t="s">
        <v>811</v>
      </c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21">
        <v>744900</v>
      </c>
      <c r="AN375" s="12">
        <v>0</v>
      </c>
    </row>
    <row r="376" spans="1:40" s="3" customFormat="1" ht="18" hidden="1" customHeight="1" x14ac:dyDescent="0.25">
      <c r="A376" s="8">
        <f t="shared" si="5"/>
        <v>372</v>
      </c>
      <c r="B376" s="24">
        <v>2308366</v>
      </c>
      <c r="C376" s="9" t="s">
        <v>670</v>
      </c>
      <c r="D376" s="10">
        <v>1985</v>
      </c>
      <c r="E376" s="10" t="s">
        <v>3</v>
      </c>
      <c r="F376" s="10" t="s">
        <v>7</v>
      </c>
      <c r="G376" s="11" t="s">
        <v>887</v>
      </c>
      <c r="H376" s="11" t="s">
        <v>875</v>
      </c>
      <c r="I376" s="10" t="s">
        <v>811</v>
      </c>
      <c r="J376" s="10"/>
      <c r="K376" s="10"/>
      <c r="L376" s="10"/>
      <c r="M376" s="10"/>
      <c r="N376" s="10" t="s">
        <v>811</v>
      </c>
      <c r="O376" s="10" t="s">
        <v>811</v>
      </c>
      <c r="P376" s="10"/>
      <c r="Q376" s="10" t="s">
        <v>811</v>
      </c>
      <c r="R376" s="10"/>
      <c r="S376" s="10" t="s">
        <v>811</v>
      </c>
      <c r="T376" s="10" t="s">
        <v>811</v>
      </c>
      <c r="U376" s="10" t="s">
        <v>811</v>
      </c>
      <c r="V376" s="10" t="s">
        <v>811</v>
      </c>
      <c r="W376" s="10" t="s">
        <v>811</v>
      </c>
      <c r="X376" s="10" t="s">
        <v>811</v>
      </c>
      <c r="Y376" s="10" t="s">
        <v>811</v>
      </c>
      <c r="Z376" s="10"/>
      <c r="AA376" s="10"/>
      <c r="AB376" s="10" t="s">
        <v>811</v>
      </c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21">
        <v>585400</v>
      </c>
      <c r="AN376" s="12">
        <v>0</v>
      </c>
    </row>
    <row r="377" spans="1:40" s="3" customFormat="1" ht="18" hidden="1" customHeight="1" x14ac:dyDescent="0.25">
      <c r="A377" s="8">
        <f t="shared" si="5"/>
        <v>373</v>
      </c>
      <c r="B377" s="24">
        <v>22031484</v>
      </c>
      <c r="C377" s="9" t="s">
        <v>671</v>
      </c>
      <c r="D377" s="10">
        <v>1998</v>
      </c>
      <c r="E377" s="10" t="s">
        <v>5</v>
      </c>
      <c r="F377" s="10" t="s">
        <v>7</v>
      </c>
      <c r="G377" s="11" t="s">
        <v>887</v>
      </c>
      <c r="H377" s="11" t="s">
        <v>875</v>
      </c>
      <c r="I377" s="10" t="s">
        <v>811</v>
      </c>
      <c r="J377" s="10" t="s">
        <v>811</v>
      </c>
      <c r="K377" s="10" t="s">
        <v>811</v>
      </c>
      <c r="L377" s="10"/>
      <c r="M377" s="10" t="s">
        <v>811</v>
      </c>
      <c r="N377" s="10" t="s">
        <v>811</v>
      </c>
      <c r="O377" s="10" t="s">
        <v>811</v>
      </c>
      <c r="P377" s="10"/>
      <c r="Q377" s="10" t="s">
        <v>811</v>
      </c>
      <c r="R377" s="10"/>
      <c r="S377" s="10" t="s">
        <v>811</v>
      </c>
      <c r="T377" s="10" t="s">
        <v>811</v>
      </c>
      <c r="U377" s="10" t="s">
        <v>811</v>
      </c>
      <c r="V377" s="10" t="s">
        <v>811</v>
      </c>
      <c r="W377" s="10" t="s">
        <v>811</v>
      </c>
      <c r="X377" s="10" t="s">
        <v>811</v>
      </c>
      <c r="Y377" s="10" t="s">
        <v>811</v>
      </c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21">
        <v>639900</v>
      </c>
      <c r="AN377" s="12">
        <v>0</v>
      </c>
    </row>
    <row r="378" spans="1:40" s="3" customFormat="1" ht="18" hidden="1" customHeight="1" x14ac:dyDescent="0.25">
      <c r="A378" s="8">
        <f t="shared" si="5"/>
        <v>374</v>
      </c>
      <c r="B378" s="24">
        <v>1906494</v>
      </c>
      <c r="C378" s="9" t="s">
        <v>672</v>
      </c>
      <c r="D378" s="10">
        <v>1987</v>
      </c>
      <c r="E378" s="10" t="s">
        <v>3</v>
      </c>
      <c r="F378" s="10" t="s">
        <v>8</v>
      </c>
      <c r="G378" s="11" t="s">
        <v>887</v>
      </c>
      <c r="H378" s="11" t="s">
        <v>875</v>
      </c>
      <c r="I378" s="10" t="s">
        <v>811</v>
      </c>
      <c r="J378" s="10"/>
      <c r="K378" s="10"/>
      <c r="L378" s="10"/>
      <c r="M378" s="10"/>
      <c r="N378" s="10" t="s">
        <v>811</v>
      </c>
      <c r="O378" s="10" t="s">
        <v>811</v>
      </c>
      <c r="P378" s="10" t="s">
        <v>811</v>
      </c>
      <c r="Q378" s="10"/>
      <c r="R378" s="10"/>
      <c r="S378" s="10" t="s">
        <v>811</v>
      </c>
      <c r="T378" s="10" t="s">
        <v>811</v>
      </c>
      <c r="U378" s="10" t="s">
        <v>811</v>
      </c>
      <c r="V378" s="10" t="s">
        <v>811</v>
      </c>
      <c r="W378" s="10" t="s">
        <v>811</v>
      </c>
      <c r="X378" s="10" t="s">
        <v>811</v>
      </c>
      <c r="Y378" s="10" t="s">
        <v>811</v>
      </c>
      <c r="Z378" s="10" t="s">
        <v>811</v>
      </c>
      <c r="AA378" s="10" t="s">
        <v>811</v>
      </c>
      <c r="AB378" s="10" t="s">
        <v>811</v>
      </c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21">
        <v>869300</v>
      </c>
      <c r="AN378" s="12">
        <v>0</v>
      </c>
    </row>
    <row r="379" spans="1:40" s="3" customFormat="1" ht="18" hidden="1" customHeight="1" x14ac:dyDescent="0.25">
      <c r="A379" s="8">
        <f t="shared" si="5"/>
        <v>375</v>
      </c>
      <c r="B379" s="24">
        <v>23092534</v>
      </c>
      <c r="C379" s="9" t="s">
        <v>673</v>
      </c>
      <c r="D379" s="10">
        <v>2001</v>
      </c>
      <c r="E379" s="10" t="s">
        <v>5</v>
      </c>
      <c r="F379" s="10" t="s">
        <v>7</v>
      </c>
      <c r="G379" s="11" t="s">
        <v>887</v>
      </c>
      <c r="H379" s="11" t="s">
        <v>875</v>
      </c>
      <c r="I379" s="10" t="s">
        <v>811</v>
      </c>
      <c r="J379" s="10" t="s">
        <v>811</v>
      </c>
      <c r="K379" s="10" t="s">
        <v>811</v>
      </c>
      <c r="L379" s="10"/>
      <c r="M379" s="10" t="s">
        <v>811</v>
      </c>
      <c r="N379" s="10" t="s">
        <v>811</v>
      </c>
      <c r="O379" s="10" t="s">
        <v>811</v>
      </c>
      <c r="P379" s="10"/>
      <c r="Q379" s="10" t="s">
        <v>811</v>
      </c>
      <c r="R379" s="10"/>
      <c r="S379" s="10" t="s">
        <v>811</v>
      </c>
      <c r="T379" s="10" t="s">
        <v>811</v>
      </c>
      <c r="U379" s="10" t="s">
        <v>811</v>
      </c>
      <c r="V379" s="10" t="s">
        <v>811</v>
      </c>
      <c r="W379" s="10" t="s">
        <v>811</v>
      </c>
      <c r="X379" s="10" t="s">
        <v>811</v>
      </c>
      <c r="Y379" s="10" t="s">
        <v>811</v>
      </c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21">
        <v>639900</v>
      </c>
      <c r="AN379" s="12">
        <v>0</v>
      </c>
    </row>
    <row r="380" spans="1:40" s="3" customFormat="1" ht="18" hidden="1" customHeight="1" x14ac:dyDescent="0.25">
      <c r="A380" s="8">
        <f t="shared" si="5"/>
        <v>376</v>
      </c>
      <c r="B380" s="24">
        <v>2302013</v>
      </c>
      <c r="C380" s="9" t="s">
        <v>674</v>
      </c>
      <c r="D380" s="10">
        <v>1999</v>
      </c>
      <c r="E380" s="10" t="s">
        <v>3</v>
      </c>
      <c r="F380" s="10" t="s">
        <v>7</v>
      </c>
      <c r="G380" s="11" t="s">
        <v>887</v>
      </c>
      <c r="H380" s="11" t="s">
        <v>875</v>
      </c>
      <c r="I380" s="10" t="s">
        <v>811</v>
      </c>
      <c r="J380" s="10"/>
      <c r="K380" s="10"/>
      <c r="L380" s="10"/>
      <c r="M380" s="10"/>
      <c r="N380" s="10" t="s">
        <v>811</v>
      </c>
      <c r="O380" s="10" t="s">
        <v>811</v>
      </c>
      <c r="P380" s="10"/>
      <c r="Q380" s="10" t="s">
        <v>811</v>
      </c>
      <c r="R380" s="10"/>
      <c r="S380" s="10" t="s">
        <v>811</v>
      </c>
      <c r="T380" s="10" t="s">
        <v>811</v>
      </c>
      <c r="U380" s="10" t="s">
        <v>811</v>
      </c>
      <c r="V380" s="10" t="s">
        <v>811</v>
      </c>
      <c r="W380" s="10" t="s">
        <v>811</v>
      </c>
      <c r="X380" s="10" t="s">
        <v>811</v>
      </c>
      <c r="Y380" s="10" t="s">
        <v>811</v>
      </c>
      <c r="Z380" s="10"/>
      <c r="AA380" s="10"/>
      <c r="AB380" s="10" t="s">
        <v>811</v>
      </c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21">
        <v>585400</v>
      </c>
      <c r="AN380" s="12">
        <v>0</v>
      </c>
    </row>
    <row r="381" spans="1:40" s="3" customFormat="1" ht="18" hidden="1" customHeight="1" x14ac:dyDescent="0.25">
      <c r="A381" s="8">
        <f t="shared" si="5"/>
        <v>377</v>
      </c>
      <c r="B381" s="24">
        <v>22101990</v>
      </c>
      <c r="C381" s="9" t="s">
        <v>675</v>
      </c>
      <c r="D381" s="10">
        <v>1993</v>
      </c>
      <c r="E381" s="10" t="s">
        <v>3</v>
      </c>
      <c r="F381" s="10" t="s">
        <v>7</v>
      </c>
      <c r="G381" s="11" t="s">
        <v>887</v>
      </c>
      <c r="H381" s="11" t="s">
        <v>875</v>
      </c>
      <c r="I381" s="10" t="s">
        <v>811</v>
      </c>
      <c r="J381" s="10"/>
      <c r="K381" s="10"/>
      <c r="L381" s="10"/>
      <c r="M381" s="10"/>
      <c r="N381" s="10" t="s">
        <v>811</v>
      </c>
      <c r="O381" s="10" t="s">
        <v>811</v>
      </c>
      <c r="P381" s="10"/>
      <c r="Q381" s="10" t="s">
        <v>811</v>
      </c>
      <c r="R381" s="10"/>
      <c r="S381" s="10" t="s">
        <v>811</v>
      </c>
      <c r="T381" s="10" t="s">
        <v>811</v>
      </c>
      <c r="U381" s="10" t="s">
        <v>811</v>
      </c>
      <c r="V381" s="10" t="s">
        <v>811</v>
      </c>
      <c r="W381" s="10" t="s">
        <v>811</v>
      </c>
      <c r="X381" s="10" t="s">
        <v>811</v>
      </c>
      <c r="Y381" s="10" t="s">
        <v>811</v>
      </c>
      <c r="Z381" s="10"/>
      <c r="AA381" s="10"/>
      <c r="AB381" s="10" t="s">
        <v>811</v>
      </c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21">
        <v>585400</v>
      </c>
      <c r="AN381" s="12">
        <v>0</v>
      </c>
    </row>
    <row r="382" spans="1:40" s="3" customFormat="1" ht="18" hidden="1" customHeight="1" x14ac:dyDescent="0.25">
      <c r="A382" s="8">
        <f t="shared" si="5"/>
        <v>378</v>
      </c>
      <c r="B382" s="24">
        <v>24071478</v>
      </c>
      <c r="C382" s="9" t="s">
        <v>676</v>
      </c>
      <c r="D382" s="10">
        <v>1995</v>
      </c>
      <c r="E382" s="10" t="s">
        <v>3</v>
      </c>
      <c r="F382" s="14" t="s">
        <v>7</v>
      </c>
      <c r="G382" s="11" t="s">
        <v>888</v>
      </c>
      <c r="H382" s="11" t="s">
        <v>875</v>
      </c>
      <c r="I382" s="10" t="s">
        <v>811</v>
      </c>
      <c r="J382" s="10"/>
      <c r="K382" s="10"/>
      <c r="L382" s="10"/>
      <c r="M382" s="10"/>
      <c r="N382" s="10" t="s">
        <v>811</v>
      </c>
      <c r="O382" s="10" t="s">
        <v>811</v>
      </c>
      <c r="P382" s="10"/>
      <c r="Q382" s="10" t="s">
        <v>811</v>
      </c>
      <c r="R382" s="10"/>
      <c r="S382" s="10" t="s">
        <v>811</v>
      </c>
      <c r="T382" s="10" t="s">
        <v>811</v>
      </c>
      <c r="U382" s="10" t="s">
        <v>811</v>
      </c>
      <c r="V382" s="10" t="s">
        <v>811</v>
      </c>
      <c r="W382" s="10" t="s">
        <v>811</v>
      </c>
      <c r="X382" s="10" t="s">
        <v>811</v>
      </c>
      <c r="Y382" s="10" t="s">
        <v>811</v>
      </c>
      <c r="Z382" s="10"/>
      <c r="AA382" s="10"/>
      <c r="AB382" s="10" t="s">
        <v>811</v>
      </c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21">
        <v>585400</v>
      </c>
      <c r="AN382" s="12">
        <v>0</v>
      </c>
    </row>
    <row r="383" spans="1:40" s="3" customFormat="1" ht="18" hidden="1" customHeight="1" x14ac:dyDescent="0.25">
      <c r="A383" s="8">
        <f t="shared" si="5"/>
        <v>379</v>
      </c>
      <c r="B383" s="24">
        <v>2104371</v>
      </c>
      <c r="C383" s="9" t="s">
        <v>677</v>
      </c>
      <c r="D383" s="10">
        <v>1998</v>
      </c>
      <c r="E383" s="10" t="s">
        <v>3</v>
      </c>
      <c r="F383" s="10" t="s">
        <v>7</v>
      </c>
      <c r="G383" s="11" t="s">
        <v>888</v>
      </c>
      <c r="H383" s="11" t="s">
        <v>875</v>
      </c>
      <c r="I383" s="10" t="s">
        <v>811</v>
      </c>
      <c r="J383" s="10"/>
      <c r="K383" s="10"/>
      <c r="L383" s="10"/>
      <c r="M383" s="10"/>
      <c r="N383" s="10" t="s">
        <v>811</v>
      </c>
      <c r="O383" s="10" t="s">
        <v>811</v>
      </c>
      <c r="P383" s="10"/>
      <c r="Q383" s="10" t="s">
        <v>811</v>
      </c>
      <c r="R383" s="10"/>
      <c r="S383" s="10" t="s">
        <v>811</v>
      </c>
      <c r="T383" s="10" t="s">
        <v>811</v>
      </c>
      <c r="U383" s="10" t="s">
        <v>811</v>
      </c>
      <c r="V383" s="10" t="s">
        <v>811</v>
      </c>
      <c r="W383" s="10" t="s">
        <v>811</v>
      </c>
      <c r="X383" s="10" t="s">
        <v>811</v>
      </c>
      <c r="Y383" s="10" t="s">
        <v>811</v>
      </c>
      <c r="Z383" s="10"/>
      <c r="AA383" s="10"/>
      <c r="AB383" s="10" t="s">
        <v>811</v>
      </c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21">
        <v>585400</v>
      </c>
      <c r="AN383" s="12">
        <v>0</v>
      </c>
    </row>
    <row r="384" spans="1:40" s="3" customFormat="1" ht="18" hidden="1" customHeight="1" x14ac:dyDescent="0.25">
      <c r="A384" s="8">
        <f t="shared" si="5"/>
        <v>380</v>
      </c>
      <c r="B384" s="24">
        <v>903294</v>
      </c>
      <c r="C384" s="9" t="s">
        <v>678</v>
      </c>
      <c r="D384" s="10">
        <v>1982</v>
      </c>
      <c r="E384" s="10" t="s">
        <v>3</v>
      </c>
      <c r="F384" s="10" t="s">
        <v>7</v>
      </c>
      <c r="G384" s="11" t="s">
        <v>888</v>
      </c>
      <c r="H384" s="11" t="s">
        <v>875</v>
      </c>
      <c r="I384" s="10" t="s">
        <v>811</v>
      </c>
      <c r="J384" s="10"/>
      <c r="K384" s="10"/>
      <c r="L384" s="10"/>
      <c r="M384" s="10"/>
      <c r="N384" s="10" t="s">
        <v>811</v>
      </c>
      <c r="O384" s="10" t="s">
        <v>811</v>
      </c>
      <c r="P384" s="10"/>
      <c r="Q384" s="10" t="s">
        <v>811</v>
      </c>
      <c r="R384" s="10"/>
      <c r="S384" s="10" t="s">
        <v>811</v>
      </c>
      <c r="T384" s="10" t="s">
        <v>811</v>
      </c>
      <c r="U384" s="10" t="s">
        <v>811</v>
      </c>
      <c r="V384" s="10" t="s">
        <v>811</v>
      </c>
      <c r="W384" s="10" t="s">
        <v>811</v>
      </c>
      <c r="X384" s="10" t="s">
        <v>811</v>
      </c>
      <c r="Y384" s="10" t="s">
        <v>811</v>
      </c>
      <c r="Z384" s="10"/>
      <c r="AA384" s="10"/>
      <c r="AB384" s="10" t="s">
        <v>811</v>
      </c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21">
        <v>585400</v>
      </c>
      <c r="AN384" s="12">
        <v>0</v>
      </c>
    </row>
    <row r="385" spans="1:40" s="3" customFormat="1" ht="18" hidden="1" customHeight="1" x14ac:dyDescent="0.25">
      <c r="A385" s="8">
        <f t="shared" si="5"/>
        <v>381</v>
      </c>
      <c r="B385" s="24">
        <v>1507324</v>
      </c>
      <c r="C385" s="9" t="s">
        <v>679</v>
      </c>
      <c r="D385" s="10">
        <v>1992</v>
      </c>
      <c r="E385" s="10" t="s">
        <v>3</v>
      </c>
      <c r="F385" s="10" t="s">
        <v>7</v>
      </c>
      <c r="G385" s="11" t="s">
        <v>888</v>
      </c>
      <c r="H385" s="11" t="s">
        <v>875</v>
      </c>
      <c r="I385" s="10" t="s">
        <v>811</v>
      </c>
      <c r="J385" s="10"/>
      <c r="K385" s="10"/>
      <c r="L385" s="10"/>
      <c r="M385" s="10"/>
      <c r="N385" s="10" t="s">
        <v>811</v>
      </c>
      <c r="O385" s="10" t="s">
        <v>811</v>
      </c>
      <c r="P385" s="10"/>
      <c r="Q385" s="10" t="s">
        <v>811</v>
      </c>
      <c r="R385" s="10"/>
      <c r="S385" s="10" t="s">
        <v>811</v>
      </c>
      <c r="T385" s="10" t="s">
        <v>811</v>
      </c>
      <c r="U385" s="10" t="s">
        <v>811</v>
      </c>
      <c r="V385" s="10" t="s">
        <v>811</v>
      </c>
      <c r="W385" s="10" t="s">
        <v>811</v>
      </c>
      <c r="X385" s="10" t="s">
        <v>811</v>
      </c>
      <c r="Y385" s="10" t="s">
        <v>811</v>
      </c>
      <c r="Z385" s="10"/>
      <c r="AA385" s="10"/>
      <c r="AB385" s="10" t="s">
        <v>811</v>
      </c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21">
        <v>585400</v>
      </c>
      <c r="AN385" s="12">
        <v>0</v>
      </c>
    </row>
    <row r="386" spans="1:40" s="3" customFormat="1" ht="18" hidden="1" customHeight="1" x14ac:dyDescent="0.25">
      <c r="A386" s="8">
        <f t="shared" si="5"/>
        <v>382</v>
      </c>
      <c r="B386" s="24">
        <v>2406129</v>
      </c>
      <c r="C386" s="9" t="s">
        <v>680</v>
      </c>
      <c r="D386" s="10">
        <v>1999</v>
      </c>
      <c r="E386" s="10" t="s">
        <v>3</v>
      </c>
      <c r="F386" s="10" t="s">
        <v>7</v>
      </c>
      <c r="G386" s="11" t="s">
        <v>888</v>
      </c>
      <c r="H386" s="11" t="s">
        <v>875</v>
      </c>
      <c r="I386" s="10" t="s">
        <v>811</v>
      </c>
      <c r="J386" s="10"/>
      <c r="K386" s="10"/>
      <c r="L386" s="10"/>
      <c r="M386" s="10"/>
      <c r="N386" s="10" t="s">
        <v>811</v>
      </c>
      <c r="O386" s="10" t="s">
        <v>811</v>
      </c>
      <c r="P386" s="10"/>
      <c r="Q386" s="10" t="s">
        <v>811</v>
      </c>
      <c r="R386" s="10"/>
      <c r="S386" s="10" t="s">
        <v>811</v>
      </c>
      <c r="T386" s="10" t="s">
        <v>811</v>
      </c>
      <c r="U386" s="10" t="s">
        <v>811</v>
      </c>
      <c r="V386" s="10" t="s">
        <v>811</v>
      </c>
      <c r="W386" s="10" t="s">
        <v>811</v>
      </c>
      <c r="X386" s="10" t="s">
        <v>811</v>
      </c>
      <c r="Y386" s="10" t="s">
        <v>811</v>
      </c>
      <c r="Z386" s="10"/>
      <c r="AA386" s="10"/>
      <c r="AB386" s="10" t="s">
        <v>811</v>
      </c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21">
        <v>585400</v>
      </c>
      <c r="AN386" s="12">
        <v>0</v>
      </c>
    </row>
    <row r="387" spans="1:40" s="3" customFormat="1" ht="18" hidden="1" customHeight="1" x14ac:dyDescent="0.25">
      <c r="A387" s="8">
        <f t="shared" si="5"/>
        <v>383</v>
      </c>
      <c r="B387" s="24">
        <v>2212216</v>
      </c>
      <c r="C387" s="9" t="s">
        <v>681</v>
      </c>
      <c r="D387" s="10">
        <v>1995</v>
      </c>
      <c r="E387" s="10" t="s">
        <v>3</v>
      </c>
      <c r="F387" s="10" t="s">
        <v>7</v>
      </c>
      <c r="G387" s="11" t="s">
        <v>888</v>
      </c>
      <c r="H387" s="11" t="s">
        <v>875</v>
      </c>
      <c r="I387" s="10" t="s">
        <v>811</v>
      </c>
      <c r="J387" s="10"/>
      <c r="K387" s="10"/>
      <c r="L387" s="10"/>
      <c r="M387" s="10"/>
      <c r="N387" s="10" t="s">
        <v>811</v>
      </c>
      <c r="O387" s="10" t="s">
        <v>811</v>
      </c>
      <c r="P387" s="10"/>
      <c r="Q387" s="10" t="s">
        <v>811</v>
      </c>
      <c r="R387" s="10"/>
      <c r="S387" s="10" t="s">
        <v>811</v>
      </c>
      <c r="T387" s="10" t="s">
        <v>811</v>
      </c>
      <c r="U387" s="10" t="s">
        <v>811</v>
      </c>
      <c r="V387" s="10" t="s">
        <v>811</v>
      </c>
      <c r="W387" s="10" t="s">
        <v>811</v>
      </c>
      <c r="X387" s="10" t="s">
        <v>811</v>
      </c>
      <c r="Y387" s="10" t="s">
        <v>811</v>
      </c>
      <c r="Z387" s="10"/>
      <c r="AA387" s="10"/>
      <c r="AB387" s="10" t="s">
        <v>811</v>
      </c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21">
        <v>585400</v>
      </c>
      <c r="AN387" s="12">
        <v>0</v>
      </c>
    </row>
    <row r="388" spans="1:40" s="3" customFormat="1" ht="18" hidden="1" customHeight="1" x14ac:dyDescent="0.25">
      <c r="A388" s="8">
        <f t="shared" si="5"/>
        <v>384</v>
      </c>
      <c r="B388" s="24">
        <v>1507293</v>
      </c>
      <c r="C388" s="9" t="s">
        <v>682</v>
      </c>
      <c r="D388" s="10">
        <v>1991</v>
      </c>
      <c r="E388" s="10" t="s">
        <v>3</v>
      </c>
      <c r="F388" s="10" t="s">
        <v>7</v>
      </c>
      <c r="G388" s="11" t="s">
        <v>888</v>
      </c>
      <c r="H388" s="11" t="s">
        <v>875</v>
      </c>
      <c r="I388" s="10" t="s">
        <v>811</v>
      </c>
      <c r="J388" s="10"/>
      <c r="K388" s="10"/>
      <c r="L388" s="10"/>
      <c r="M388" s="10"/>
      <c r="N388" s="10" t="s">
        <v>811</v>
      </c>
      <c r="O388" s="10" t="s">
        <v>811</v>
      </c>
      <c r="P388" s="10"/>
      <c r="Q388" s="10" t="s">
        <v>811</v>
      </c>
      <c r="R388" s="10"/>
      <c r="S388" s="10" t="s">
        <v>811</v>
      </c>
      <c r="T388" s="10" t="s">
        <v>811</v>
      </c>
      <c r="U388" s="10" t="s">
        <v>811</v>
      </c>
      <c r="V388" s="10" t="s">
        <v>811</v>
      </c>
      <c r="W388" s="10" t="s">
        <v>811</v>
      </c>
      <c r="X388" s="10" t="s">
        <v>811</v>
      </c>
      <c r="Y388" s="10" t="s">
        <v>811</v>
      </c>
      <c r="Z388" s="10"/>
      <c r="AA388" s="10"/>
      <c r="AB388" s="10" t="s">
        <v>811</v>
      </c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21">
        <v>585400</v>
      </c>
      <c r="AN388" s="12">
        <v>0</v>
      </c>
    </row>
    <row r="389" spans="1:40" s="3" customFormat="1" ht="18" hidden="1" customHeight="1" x14ac:dyDescent="0.25">
      <c r="A389" s="8">
        <f t="shared" si="5"/>
        <v>385</v>
      </c>
      <c r="B389" s="24">
        <v>2402445</v>
      </c>
      <c r="C389" s="9" t="s">
        <v>683</v>
      </c>
      <c r="D389" s="10">
        <v>2001</v>
      </c>
      <c r="E389" s="10" t="s">
        <v>3</v>
      </c>
      <c r="F389" s="10" t="s">
        <v>7</v>
      </c>
      <c r="G389" s="11" t="s">
        <v>889</v>
      </c>
      <c r="H389" s="11" t="s">
        <v>875</v>
      </c>
      <c r="I389" s="10" t="s">
        <v>811</v>
      </c>
      <c r="J389" s="10"/>
      <c r="K389" s="10"/>
      <c r="L389" s="10"/>
      <c r="M389" s="10"/>
      <c r="N389" s="10" t="s">
        <v>811</v>
      </c>
      <c r="O389" s="10" t="s">
        <v>811</v>
      </c>
      <c r="P389" s="10"/>
      <c r="Q389" s="10" t="s">
        <v>811</v>
      </c>
      <c r="R389" s="10"/>
      <c r="S389" s="10" t="s">
        <v>811</v>
      </c>
      <c r="T389" s="10" t="s">
        <v>811</v>
      </c>
      <c r="U389" s="10" t="s">
        <v>811</v>
      </c>
      <c r="V389" s="10" t="s">
        <v>811</v>
      </c>
      <c r="W389" s="10" t="s">
        <v>811</v>
      </c>
      <c r="X389" s="10" t="s">
        <v>811</v>
      </c>
      <c r="Y389" s="10" t="s">
        <v>811</v>
      </c>
      <c r="Z389" s="10"/>
      <c r="AA389" s="10"/>
      <c r="AB389" s="10" t="s">
        <v>811</v>
      </c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21">
        <v>585400</v>
      </c>
      <c r="AN389" s="12">
        <v>0</v>
      </c>
    </row>
    <row r="390" spans="1:40" s="3" customFormat="1" ht="18" hidden="1" customHeight="1" x14ac:dyDescent="0.25">
      <c r="A390" s="8">
        <f t="shared" ref="A390:A432" si="6">A389+1</f>
        <v>386</v>
      </c>
      <c r="B390" s="24">
        <v>23111859</v>
      </c>
      <c r="C390" s="9" t="s">
        <v>684</v>
      </c>
      <c r="D390" s="10">
        <v>1999</v>
      </c>
      <c r="E390" s="10" t="s">
        <v>5</v>
      </c>
      <c r="F390" s="10" t="s">
        <v>7</v>
      </c>
      <c r="G390" s="11" t="s">
        <v>889</v>
      </c>
      <c r="H390" s="11" t="s">
        <v>875</v>
      </c>
      <c r="I390" s="10" t="s">
        <v>811</v>
      </c>
      <c r="J390" s="10" t="s">
        <v>811</v>
      </c>
      <c r="K390" s="10" t="s">
        <v>811</v>
      </c>
      <c r="L390" s="10"/>
      <c r="M390" s="10" t="s">
        <v>811</v>
      </c>
      <c r="N390" s="10" t="s">
        <v>811</v>
      </c>
      <c r="O390" s="10" t="s">
        <v>811</v>
      </c>
      <c r="P390" s="10"/>
      <c r="Q390" s="10" t="s">
        <v>811</v>
      </c>
      <c r="R390" s="10"/>
      <c r="S390" s="10" t="s">
        <v>811</v>
      </c>
      <c r="T390" s="10" t="s">
        <v>811</v>
      </c>
      <c r="U390" s="10" t="s">
        <v>811</v>
      </c>
      <c r="V390" s="10" t="s">
        <v>811</v>
      </c>
      <c r="W390" s="10" t="s">
        <v>811</v>
      </c>
      <c r="X390" s="10" t="s">
        <v>811</v>
      </c>
      <c r="Y390" s="10" t="s">
        <v>811</v>
      </c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21">
        <v>639900</v>
      </c>
      <c r="AN390" s="12">
        <v>0</v>
      </c>
    </row>
    <row r="391" spans="1:40" s="3" customFormat="1" ht="18" hidden="1" customHeight="1" x14ac:dyDescent="0.25">
      <c r="A391" s="8">
        <f t="shared" si="6"/>
        <v>387</v>
      </c>
      <c r="B391" s="24">
        <v>24041227</v>
      </c>
      <c r="C391" s="9" t="s">
        <v>685</v>
      </c>
      <c r="D391" s="10">
        <v>2001</v>
      </c>
      <c r="E391" s="10" t="s">
        <v>3</v>
      </c>
      <c r="F391" s="14" t="s">
        <v>7</v>
      </c>
      <c r="G391" s="11" t="s">
        <v>889</v>
      </c>
      <c r="H391" s="11" t="s">
        <v>875</v>
      </c>
      <c r="I391" s="10" t="s">
        <v>811</v>
      </c>
      <c r="J391" s="10"/>
      <c r="K391" s="10"/>
      <c r="L391" s="10"/>
      <c r="M391" s="10"/>
      <c r="N391" s="10" t="s">
        <v>811</v>
      </c>
      <c r="O391" s="10" t="s">
        <v>811</v>
      </c>
      <c r="P391" s="10"/>
      <c r="Q391" s="10" t="s">
        <v>811</v>
      </c>
      <c r="R391" s="10"/>
      <c r="S391" s="10" t="s">
        <v>811</v>
      </c>
      <c r="T391" s="10" t="s">
        <v>811</v>
      </c>
      <c r="U391" s="10" t="s">
        <v>811</v>
      </c>
      <c r="V391" s="10" t="s">
        <v>811</v>
      </c>
      <c r="W391" s="10" t="s">
        <v>811</v>
      </c>
      <c r="X391" s="10" t="s">
        <v>811</v>
      </c>
      <c r="Y391" s="10" t="s">
        <v>811</v>
      </c>
      <c r="Z391" s="10"/>
      <c r="AA391" s="10"/>
      <c r="AB391" s="10" t="s">
        <v>811</v>
      </c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21">
        <v>585400</v>
      </c>
      <c r="AN391" s="12">
        <v>0</v>
      </c>
    </row>
    <row r="392" spans="1:40" s="3" customFormat="1" ht="18" hidden="1" customHeight="1" x14ac:dyDescent="0.25">
      <c r="A392" s="8">
        <f t="shared" si="6"/>
        <v>388</v>
      </c>
      <c r="B392" s="24">
        <v>710035</v>
      </c>
      <c r="C392" s="9" t="s">
        <v>686</v>
      </c>
      <c r="D392" s="10">
        <v>1984</v>
      </c>
      <c r="E392" s="10" t="s">
        <v>3</v>
      </c>
      <c r="F392" s="10" t="s">
        <v>8</v>
      </c>
      <c r="G392" s="11" t="s">
        <v>889</v>
      </c>
      <c r="H392" s="11" t="s">
        <v>875</v>
      </c>
      <c r="I392" s="10" t="s">
        <v>811</v>
      </c>
      <c r="J392" s="10"/>
      <c r="K392" s="10"/>
      <c r="L392" s="10"/>
      <c r="M392" s="10"/>
      <c r="N392" s="10" t="s">
        <v>811</v>
      </c>
      <c r="O392" s="10" t="s">
        <v>811</v>
      </c>
      <c r="P392" s="10" t="s">
        <v>811</v>
      </c>
      <c r="Q392" s="10"/>
      <c r="R392" s="10"/>
      <c r="S392" s="10" t="s">
        <v>811</v>
      </c>
      <c r="T392" s="10" t="s">
        <v>811</v>
      </c>
      <c r="U392" s="10" t="s">
        <v>811</v>
      </c>
      <c r="V392" s="10" t="s">
        <v>811</v>
      </c>
      <c r="W392" s="10" t="s">
        <v>811</v>
      </c>
      <c r="X392" s="10" t="s">
        <v>811</v>
      </c>
      <c r="Y392" s="10" t="s">
        <v>811</v>
      </c>
      <c r="Z392" s="10" t="s">
        <v>811</v>
      </c>
      <c r="AA392" s="10" t="s">
        <v>811</v>
      </c>
      <c r="AB392" s="10" t="s">
        <v>811</v>
      </c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21">
        <v>869300</v>
      </c>
      <c r="AN392" s="12">
        <v>0</v>
      </c>
    </row>
    <row r="393" spans="1:40" s="3" customFormat="1" ht="18" hidden="1" customHeight="1" x14ac:dyDescent="0.25">
      <c r="A393" s="8">
        <f t="shared" si="6"/>
        <v>389</v>
      </c>
      <c r="B393" s="24">
        <v>23112256</v>
      </c>
      <c r="C393" s="9" t="s">
        <v>646</v>
      </c>
      <c r="D393" s="10">
        <v>2001</v>
      </c>
      <c r="E393" s="10" t="s">
        <v>3</v>
      </c>
      <c r="F393" s="14" t="s">
        <v>7</v>
      </c>
      <c r="G393" s="11" t="s">
        <v>889</v>
      </c>
      <c r="H393" s="11" t="s">
        <v>875</v>
      </c>
      <c r="I393" s="10" t="s">
        <v>811</v>
      </c>
      <c r="J393" s="10"/>
      <c r="K393" s="10"/>
      <c r="L393" s="10"/>
      <c r="M393" s="10"/>
      <c r="N393" s="10" t="s">
        <v>811</v>
      </c>
      <c r="O393" s="10" t="s">
        <v>811</v>
      </c>
      <c r="P393" s="10"/>
      <c r="Q393" s="10" t="s">
        <v>811</v>
      </c>
      <c r="R393" s="10"/>
      <c r="S393" s="10" t="s">
        <v>811</v>
      </c>
      <c r="T393" s="10" t="s">
        <v>811</v>
      </c>
      <c r="U393" s="10" t="s">
        <v>811</v>
      </c>
      <c r="V393" s="10" t="s">
        <v>811</v>
      </c>
      <c r="W393" s="10" t="s">
        <v>811</v>
      </c>
      <c r="X393" s="10" t="s">
        <v>811</v>
      </c>
      <c r="Y393" s="10" t="s">
        <v>811</v>
      </c>
      <c r="Z393" s="10"/>
      <c r="AA393" s="10"/>
      <c r="AB393" s="10" t="s">
        <v>811</v>
      </c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21">
        <v>585400</v>
      </c>
      <c r="AN393" s="12">
        <v>0</v>
      </c>
    </row>
    <row r="394" spans="1:40" s="3" customFormat="1" ht="18" hidden="1" customHeight="1" x14ac:dyDescent="0.25">
      <c r="A394" s="8">
        <f t="shared" si="6"/>
        <v>390</v>
      </c>
      <c r="B394" s="24">
        <v>2112299</v>
      </c>
      <c r="C394" s="9" t="s">
        <v>687</v>
      </c>
      <c r="D394" s="10">
        <v>1999</v>
      </c>
      <c r="E394" s="10" t="s">
        <v>3</v>
      </c>
      <c r="F394" s="14" t="s">
        <v>7</v>
      </c>
      <c r="G394" s="11" t="s">
        <v>889</v>
      </c>
      <c r="H394" s="11" t="s">
        <v>875</v>
      </c>
      <c r="I394" s="10" t="s">
        <v>811</v>
      </c>
      <c r="J394" s="10"/>
      <c r="K394" s="10"/>
      <c r="L394" s="10"/>
      <c r="M394" s="10"/>
      <c r="N394" s="10" t="s">
        <v>811</v>
      </c>
      <c r="O394" s="10" t="s">
        <v>811</v>
      </c>
      <c r="P394" s="10"/>
      <c r="Q394" s="10" t="s">
        <v>811</v>
      </c>
      <c r="R394" s="10"/>
      <c r="S394" s="10" t="s">
        <v>811</v>
      </c>
      <c r="T394" s="10" t="s">
        <v>811</v>
      </c>
      <c r="U394" s="10" t="s">
        <v>811</v>
      </c>
      <c r="V394" s="10" t="s">
        <v>811</v>
      </c>
      <c r="W394" s="10" t="s">
        <v>811</v>
      </c>
      <c r="X394" s="10" t="s">
        <v>811</v>
      </c>
      <c r="Y394" s="10" t="s">
        <v>811</v>
      </c>
      <c r="Z394" s="10"/>
      <c r="AA394" s="10"/>
      <c r="AB394" s="10" t="s">
        <v>811</v>
      </c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21">
        <v>585400</v>
      </c>
      <c r="AN394" s="12">
        <v>0</v>
      </c>
    </row>
    <row r="395" spans="1:40" s="3" customFormat="1" ht="18" hidden="1" customHeight="1" x14ac:dyDescent="0.25">
      <c r="A395" s="8">
        <f t="shared" si="6"/>
        <v>391</v>
      </c>
      <c r="B395" s="24">
        <v>2407066</v>
      </c>
      <c r="C395" s="9" t="s">
        <v>688</v>
      </c>
      <c r="D395" s="10">
        <v>1993</v>
      </c>
      <c r="E395" s="10" t="s">
        <v>3</v>
      </c>
      <c r="F395" s="10" t="s">
        <v>7</v>
      </c>
      <c r="G395" s="11" t="s">
        <v>889</v>
      </c>
      <c r="H395" s="11" t="s">
        <v>875</v>
      </c>
      <c r="I395" s="10" t="s">
        <v>811</v>
      </c>
      <c r="J395" s="10"/>
      <c r="K395" s="10"/>
      <c r="L395" s="10"/>
      <c r="M395" s="10"/>
      <c r="N395" s="10" t="s">
        <v>811</v>
      </c>
      <c r="O395" s="10" t="s">
        <v>811</v>
      </c>
      <c r="P395" s="10"/>
      <c r="Q395" s="10" t="s">
        <v>811</v>
      </c>
      <c r="R395" s="10"/>
      <c r="S395" s="10" t="s">
        <v>811</v>
      </c>
      <c r="T395" s="10" t="s">
        <v>811</v>
      </c>
      <c r="U395" s="10" t="s">
        <v>811</v>
      </c>
      <c r="V395" s="10" t="s">
        <v>811</v>
      </c>
      <c r="W395" s="10" t="s">
        <v>811</v>
      </c>
      <c r="X395" s="10" t="s">
        <v>811</v>
      </c>
      <c r="Y395" s="10" t="s">
        <v>811</v>
      </c>
      <c r="Z395" s="10"/>
      <c r="AA395" s="10"/>
      <c r="AB395" s="10" t="s">
        <v>811</v>
      </c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21">
        <v>585400</v>
      </c>
      <c r="AN395" s="12">
        <v>0</v>
      </c>
    </row>
    <row r="396" spans="1:40" s="3" customFormat="1" ht="18" hidden="1" customHeight="1" x14ac:dyDescent="0.25">
      <c r="A396" s="8">
        <f t="shared" si="6"/>
        <v>392</v>
      </c>
      <c r="B396" s="24">
        <v>2402447</v>
      </c>
      <c r="C396" s="9" t="s">
        <v>689</v>
      </c>
      <c r="D396" s="10">
        <v>2001</v>
      </c>
      <c r="E396" s="10" t="s">
        <v>3</v>
      </c>
      <c r="F396" s="10" t="s">
        <v>7</v>
      </c>
      <c r="G396" s="11" t="s">
        <v>889</v>
      </c>
      <c r="H396" s="11" t="s">
        <v>875</v>
      </c>
      <c r="I396" s="10" t="s">
        <v>811</v>
      </c>
      <c r="J396" s="10"/>
      <c r="K396" s="10"/>
      <c r="L396" s="10"/>
      <c r="M396" s="10"/>
      <c r="N396" s="10" t="s">
        <v>811</v>
      </c>
      <c r="O396" s="10" t="s">
        <v>811</v>
      </c>
      <c r="P396" s="10"/>
      <c r="Q396" s="10" t="s">
        <v>811</v>
      </c>
      <c r="R396" s="10"/>
      <c r="S396" s="10" t="s">
        <v>811</v>
      </c>
      <c r="T396" s="10" t="s">
        <v>811</v>
      </c>
      <c r="U396" s="10" t="s">
        <v>811</v>
      </c>
      <c r="V396" s="10" t="s">
        <v>811</v>
      </c>
      <c r="W396" s="10" t="s">
        <v>811</v>
      </c>
      <c r="X396" s="10" t="s">
        <v>811</v>
      </c>
      <c r="Y396" s="10" t="s">
        <v>811</v>
      </c>
      <c r="Z396" s="10"/>
      <c r="AA396" s="10"/>
      <c r="AB396" s="10" t="s">
        <v>811</v>
      </c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21">
        <v>585400</v>
      </c>
      <c r="AN396" s="12">
        <v>0</v>
      </c>
    </row>
    <row r="397" spans="1:40" s="3" customFormat="1" ht="18" hidden="1" customHeight="1" x14ac:dyDescent="0.25">
      <c r="A397" s="8">
        <f t="shared" si="6"/>
        <v>393</v>
      </c>
      <c r="B397" s="24">
        <v>23112254</v>
      </c>
      <c r="C397" s="9" t="s">
        <v>690</v>
      </c>
      <c r="D397" s="10">
        <v>2001</v>
      </c>
      <c r="E397" s="10" t="s">
        <v>3</v>
      </c>
      <c r="F397" s="10" t="s">
        <v>7</v>
      </c>
      <c r="G397" s="11" t="s">
        <v>889</v>
      </c>
      <c r="H397" s="11" t="s">
        <v>875</v>
      </c>
      <c r="I397" s="10" t="s">
        <v>811</v>
      </c>
      <c r="J397" s="10"/>
      <c r="K397" s="10"/>
      <c r="L397" s="10"/>
      <c r="M397" s="10"/>
      <c r="N397" s="10" t="s">
        <v>811</v>
      </c>
      <c r="O397" s="10" t="s">
        <v>811</v>
      </c>
      <c r="P397" s="10"/>
      <c r="Q397" s="10" t="s">
        <v>811</v>
      </c>
      <c r="R397" s="10"/>
      <c r="S397" s="10" t="s">
        <v>811</v>
      </c>
      <c r="T397" s="10" t="s">
        <v>811</v>
      </c>
      <c r="U397" s="10" t="s">
        <v>811</v>
      </c>
      <c r="V397" s="10" t="s">
        <v>811</v>
      </c>
      <c r="W397" s="10" t="s">
        <v>811</v>
      </c>
      <c r="X397" s="10" t="s">
        <v>811</v>
      </c>
      <c r="Y397" s="10" t="s">
        <v>811</v>
      </c>
      <c r="Z397" s="10"/>
      <c r="AA397" s="10"/>
      <c r="AB397" s="10" t="s">
        <v>811</v>
      </c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21">
        <v>585400</v>
      </c>
      <c r="AN397" s="12">
        <v>0</v>
      </c>
    </row>
    <row r="398" spans="1:40" s="3" customFormat="1" ht="18" hidden="1" customHeight="1" x14ac:dyDescent="0.25">
      <c r="A398" s="8">
        <f t="shared" si="6"/>
        <v>394</v>
      </c>
      <c r="B398" s="24">
        <v>2302397</v>
      </c>
      <c r="C398" s="9" t="s">
        <v>691</v>
      </c>
      <c r="D398" s="10">
        <v>1999</v>
      </c>
      <c r="E398" s="10" t="s">
        <v>3</v>
      </c>
      <c r="F398" s="14" t="s">
        <v>7</v>
      </c>
      <c r="G398" s="11" t="s">
        <v>889</v>
      </c>
      <c r="H398" s="11" t="s">
        <v>875</v>
      </c>
      <c r="I398" s="10" t="s">
        <v>811</v>
      </c>
      <c r="J398" s="10"/>
      <c r="K398" s="10"/>
      <c r="L398" s="10"/>
      <c r="M398" s="10"/>
      <c r="N398" s="10" t="s">
        <v>811</v>
      </c>
      <c r="O398" s="10" t="s">
        <v>811</v>
      </c>
      <c r="P398" s="10"/>
      <c r="Q398" s="10" t="s">
        <v>811</v>
      </c>
      <c r="R398" s="10"/>
      <c r="S398" s="10" t="s">
        <v>811</v>
      </c>
      <c r="T398" s="10" t="s">
        <v>811</v>
      </c>
      <c r="U398" s="10" t="s">
        <v>811</v>
      </c>
      <c r="V398" s="10" t="s">
        <v>811</v>
      </c>
      <c r="W398" s="10" t="s">
        <v>811</v>
      </c>
      <c r="X398" s="10" t="s">
        <v>811</v>
      </c>
      <c r="Y398" s="10" t="s">
        <v>811</v>
      </c>
      <c r="Z398" s="10"/>
      <c r="AA398" s="10"/>
      <c r="AB398" s="10" t="s">
        <v>811</v>
      </c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21">
        <v>585400</v>
      </c>
      <c r="AN398" s="12">
        <v>0</v>
      </c>
    </row>
    <row r="399" spans="1:40" s="3" customFormat="1" ht="18" hidden="1" customHeight="1" x14ac:dyDescent="0.25">
      <c r="A399" s="8">
        <f t="shared" si="6"/>
        <v>395</v>
      </c>
      <c r="B399" s="24">
        <v>2204769</v>
      </c>
      <c r="C399" s="9" t="s">
        <v>692</v>
      </c>
      <c r="D399" s="10">
        <v>1999</v>
      </c>
      <c r="E399" s="10" t="s">
        <v>5</v>
      </c>
      <c r="F399" s="14" t="s">
        <v>7</v>
      </c>
      <c r="G399" s="11" t="s">
        <v>889</v>
      </c>
      <c r="H399" s="11" t="s">
        <v>875</v>
      </c>
      <c r="I399" s="10" t="s">
        <v>811</v>
      </c>
      <c r="J399" s="10" t="s">
        <v>811</v>
      </c>
      <c r="K399" s="10" t="s">
        <v>811</v>
      </c>
      <c r="L399" s="10"/>
      <c r="M399" s="10" t="s">
        <v>811</v>
      </c>
      <c r="N399" s="10" t="s">
        <v>811</v>
      </c>
      <c r="O399" s="10" t="s">
        <v>811</v>
      </c>
      <c r="P399" s="10"/>
      <c r="Q399" s="10" t="s">
        <v>811</v>
      </c>
      <c r="R399" s="10"/>
      <c r="S399" s="10" t="s">
        <v>811</v>
      </c>
      <c r="T399" s="10" t="s">
        <v>811</v>
      </c>
      <c r="U399" s="10" t="s">
        <v>811</v>
      </c>
      <c r="V399" s="10" t="s">
        <v>811</v>
      </c>
      <c r="W399" s="10" t="s">
        <v>811</v>
      </c>
      <c r="X399" s="10" t="s">
        <v>811</v>
      </c>
      <c r="Y399" s="10" t="s">
        <v>811</v>
      </c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21">
        <v>639900</v>
      </c>
      <c r="AN399" s="12">
        <v>0</v>
      </c>
    </row>
    <row r="400" spans="1:40" s="3" customFormat="1" ht="18" hidden="1" customHeight="1" x14ac:dyDescent="0.25">
      <c r="A400" s="8">
        <f t="shared" si="6"/>
        <v>396</v>
      </c>
      <c r="B400" s="24">
        <v>2408401</v>
      </c>
      <c r="C400" s="9" t="s">
        <v>693</v>
      </c>
      <c r="D400" s="10">
        <v>2002</v>
      </c>
      <c r="E400" s="10" t="s">
        <v>5</v>
      </c>
      <c r="F400" s="10" t="s">
        <v>7</v>
      </c>
      <c r="G400" s="11" t="s">
        <v>889</v>
      </c>
      <c r="H400" s="11" t="s">
        <v>875</v>
      </c>
      <c r="I400" s="10" t="s">
        <v>811</v>
      </c>
      <c r="J400" s="10" t="s">
        <v>811</v>
      </c>
      <c r="K400" s="10" t="s">
        <v>811</v>
      </c>
      <c r="L400" s="10"/>
      <c r="M400" s="10" t="s">
        <v>811</v>
      </c>
      <c r="N400" s="10" t="s">
        <v>811</v>
      </c>
      <c r="O400" s="10" t="s">
        <v>811</v>
      </c>
      <c r="P400" s="10"/>
      <c r="Q400" s="10" t="s">
        <v>811</v>
      </c>
      <c r="R400" s="10"/>
      <c r="S400" s="10" t="s">
        <v>811</v>
      </c>
      <c r="T400" s="10" t="s">
        <v>811</v>
      </c>
      <c r="U400" s="10" t="s">
        <v>811</v>
      </c>
      <c r="V400" s="10" t="s">
        <v>811</v>
      </c>
      <c r="W400" s="10" t="s">
        <v>811</v>
      </c>
      <c r="X400" s="10" t="s">
        <v>811</v>
      </c>
      <c r="Y400" s="10" t="s">
        <v>811</v>
      </c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21">
        <v>639900</v>
      </c>
      <c r="AN400" s="12">
        <v>0</v>
      </c>
    </row>
    <row r="401" spans="1:40" s="3" customFormat="1" ht="18" hidden="1" customHeight="1" x14ac:dyDescent="0.25">
      <c r="A401" s="8">
        <f t="shared" si="6"/>
        <v>397</v>
      </c>
      <c r="B401" s="24">
        <v>2303036</v>
      </c>
      <c r="C401" s="9" t="s">
        <v>694</v>
      </c>
      <c r="D401" s="10">
        <v>2000</v>
      </c>
      <c r="E401" s="10" t="s">
        <v>5</v>
      </c>
      <c r="F401" s="14" t="s">
        <v>7</v>
      </c>
      <c r="G401" s="11" t="s">
        <v>889</v>
      </c>
      <c r="H401" s="11" t="s">
        <v>875</v>
      </c>
      <c r="I401" s="10" t="s">
        <v>811</v>
      </c>
      <c r="J401" s="10" t="s">
        <v>811</v>
      </c>
      <c r="K401" s="10" t="s">
        <v>811</v>
      </c>
      <c r="L401" s="10"/>
      <c r="M401" s="10" t="s">
        <v>811</v>
      </c>
      <c r="N401" s="10" t="s">
        <v>811</v>
      </c>
      <c r="O401" s="10" t="s">
        <v>811</v>
      </c>
      <c r="P401" s="10"/>
      <c r="Q401" s="10" t="s">
        <v>811</v>
      </c>
      <c r="R401" s="10"/>
      <c r="S401" s="10" t="s">
        <v>811</v>
      </c>
      <c r="T401" s="10" t="s">
        <v>811</v>
      </c>
      <c r="U401" s="10" t="s">
        <v>811</v>
      </c>
      <c r="V401" s="10" t="s">
        <v>811</v>
      </c>
      <c r="W401" s="10" t="s">
        <v>811</v>
      </c>
      <c r="X401" s="10" t="s">
        <v>811</v>
      </c>
      <c r="Y401" s="10" t="s">
        <v>811</v>
      </c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21">
        <v>639900</v>
      </c>
      <c r="AN401" s="12">
        <v>0</v>
      </c>
    </row>
    <row r="402" spans="1:40" s="3" customFormat="1" ht="18" hidden="1" customHeight="1" x14ac:dyDescent="0.25">
      <c r="A402" s="8">
        <f t="shared" si="6"/>
        <v>398</v>
      </c>
      <c r="B402" s="24">
        <v>2302071</v>
      </c>
      <c r="C402" s="9" t="s">
        <v>695</v>
      </c>
      <c r="D402" s="10">
        <v>2000</v>
      </c>
      <c r="E402" s="10" t="s">
        <v>3</v>
      </c>
      <c r="F402" s="14" t="s">
        <v>7</v>
      </c>
      <c r="G402" s="11" t="s">
        <v>885</v>
      </c>
      <c r="H402" s="11" t="s">
        <v>875</v>
      </c>
      <c r="I402" s="10" t="s">
        <v>811</v>
      </c>
      <c r="J402" s="10"/>
      <c r="K402" s="10"/>
      <c r="L402" s="10"/>
      <c r="M402" s="10"/>
      <c r="N402" s="10" t="s">
        <v>811</v>
      </c>
      <c r="O402" s="10" t="s">
        <v>811</v>
      </c>
      <c r="P402" s="10"/>
      <c r="Q402" s="10" t="s">
        <v>811</v>
      </c>
      <c r="R402" s="10"/>
      <c r="S402" s="10" t="s">
        <v>811</v>
      </c>
      <c r="T402" s="10" t="s">
        <v>811</v>
      </c>
      <c r="U402" s="10" t="s">
        <v>811</v>
      </c>
      <c r="V402" s="10" t="s">
        <v>811</v>
      </c>
      <c r="W402" s="10" t="s">
        <v>811</v>
      </c>
      <c r="X402" s="10" t="s">
        <v>811</v>
      </c>
      <c r="Y402" s="10" t="s">
        <v>811</v>
      </c>
      <c r="Z402" s="10"/>
      <c r="AA402" s="10"/>
      <c r="AB402" s="10" t="s">
        <v>811</v>
      </c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21">
        <v>585400</v>
      </c>
      <c r="AN402" s="12">
        <v>0</v>
      </c>
    </row>
    <row r="403" spans="1:40" s="3" customFormat="1" ht="18" hidden="1" customHeight="1" x14ac:dyDescent="0.25">
      <c r="A403" s="8">
        <f t="shared" si="6"/>
        <v>399</v>
      </c>
      <c r="B403" s="24">
        <v>24061230</v>
      </c>
      <c r="C403" s="9" t="s">
        <v>696</v>
      </c>
      <c r="D403" s="10">
        <v>1996</v>
      </c>
      <c r="E403" s="10" t="s">
        <v>3</v>
      </c>
      <c r="F403" s="14" t="s">
        <v>7</v>
      </c>
      <c r="G403" s="11" t="s">
        <v>885</v>
      </c>
      <c r="H403" s="11" t="s">
        <v>875</v>
      </c>
      <c r="I403" s="10" t="s">
        <v>811</v>
      </c>
      <c r="J403" s="10"/>
      <c r="K403" s="10"/>
      <c r="L403" s="10"/>
      <c r="M403" s="10"/>
      <c r="N403" s="10" t="s">
        <v>811</v>
      </c>
      <c r="O403" s="10" t="s">
        <v>811</v>
      </c>
      <c r="P403" s="10"/>
      <c r="Q403" s="10" t="s">
        <v>811</v>
      </c>
      <c r="R403" s="10"/>
      <c r="S403" s="10" t="s">
        <v>811</v>
      </c>
      <c r="T403" s="10" t="s">
        <v>811</v>
      </c>
      <c r="U403" s="10" t="s">
        <v>811</v>
      </c>
      <c r="V403" s="10" t="s">
        <v>811</v>
      </c>
      <c r="W403" s="10" t="s">
        <v>811</v>
      </c>
      <c r="X403" s="10" t="s">
        <v>811</v>
      </c>
      <c r="Y403" s="10" t="s">
        <v>811</v>
      </c>
      <c r="Z403" s="10"/>
      <c r="AA403" s="10"/>
      <c r="AB403" s="10" t="s">
        <v>811</v>
      </c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21">
        <v>585400</v>
      </c>
      <c r="AN403" s="12">
        <v>0</v>
      </c>
    </row>
    <row r="404" spans="1:40" s="3" customFormat="1" ht="18" hidden="1" customHeight="1" x14ac:dyDescent="0.25">
      <c r="A404" s="8">
        <f t="shared" si="6"/>
        <v>400</v>
      </c>
      <c r="B404" s="24">
        <v>2404627</v>
      </c>
      <c r="C404" s="9" t="s">
        <v>697</v>
      </c>
      <c r="D404" s="10">
        <v>1996</v>
      </c>
      <c r="E404" s="10" t="s">
        <v>3</v>
      </c>
      <c r="F404" s="14" t="s">
        <v>7</v>
      </c>
      <c r="G404" s="11" t="s">
        <v>885</v>
      </c>
      <c r="H404" s="11" t="s">
        <v>875</v>
      </c>
      <c r="I404" s="10" t="s">
        <v>811</v>
      </c>
      <c r="J404" s="10"/>
      <c r="K404" s="10"/>
      <c r="L404" s="10"/>
      <c r="M404" s="10"/>
      <c r="N404" s="10" t="s">
        <v>811</v>
      </c>
      <c r="O404" s="10" t="s">
        <v>811</v>
      </c>
      <c r="P404" s="10"/>
      <c r="Q404" s="10" t="s">
        <v>811</v>
      </c>
      <c r="R404" s="10"/>
      <c r="S404" s="10" t="s">
        <v>811</v>
      </c>
      <c r="T404" s="10" t="s">
        <v>811</v>
      </c>
      <c r="U404" s="10" t="s">
        <v>811</v>
      </c>
      <c r="V404" s="10" t="s">
        <v>811</v>
      </c>
      <c r="W404" s="10" t="s">
        <v>811</v>
      </c>
      <c r="X404" s="10" t="s">
        <v>811</v>
      </c>
      <c r="Y404" s="10" t="s">
        <v>811</v>
      </c>
      <c r="Z404" s="10"/>
      <c r="AA404" s="10"/>
      <c r="AB404" s="10" t="s">
        <v>811</v>
      </c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21">
        <v>585400</v>
      </c>
      <c r="AN404" s="12">
        <v>0</v>
      </c>
    </row>
    <row r="405" spans="1:40" s="3" customFormat="1" ht="18" hidden="1" customHeight="1" x14ac:dyDescent="0.25">
      <c r="A405" s="8">
        <f t="shared" si="6"/>
        <v>401</v>
      </c>
      <c r="B405" s="24">
        <v>2310133</v>
      </c>
      <c r="C405" s="9" t="s">
        <v>698</v>
      </c>
      <c r="D405" s="10">
        <v>1998</v>
      </c>
      <c r="E405" s="10" t="s">
        <v>3</v>
      </c>
      <c r="F405" s="14" t="s">
        <v>7</v>
      </c>
      <c r="G405" s="11" t="s">
        <v>885</v>
      </c>
      <c r="H405" s="11" t="s">
        <v>875</v>
      </c>
      <c r="I405" s="10" t="s">
        <v>811</v>
      </c>
      <c r="J405" s="10"/>
      <c r="K405" s="10"/>
      <c r="L405" s="10"/>
      <c r="M405" s="10"/>
      <c r="N405" s="10" t="s">
        <v>811</v>
      </c>
      <c r="O405" s="10" t="s">
        <v>811</v>
      </c>
      <c r="P405" s="10"/>
      <c r="Q405" s="10" t="s">
        <v>811</v>
      </c>
      <c r="R405" s="10"/>
      <c r="S405" s="10" t="s">
        <v>811</v>
      </c>
      <c r="T405" s="10" t="s">
        <v>811</v>
      </c>
      <c r="U405" s="10" t="s">
        <v>811</v>
      </c>
      <c r="V405" s="10" t="s">
        <v>811</v>
      </c>
      <c r="W405" s="10" t="s">
        <v>811</v>
      </c>
      <c r="X405" s="10" t="s">
        <v>811</v>
      </c>
      <c r="Y405" s="10" t="s">
        <v>811</v>
      </c>
      <c r="Z405" s="10"/>
      <c r="AA405" s="10"/>
      <c r="AB405" s="10" t="s">
        <v>811</v>
      </c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21">
        <v>585400</v>
      </c>
      <c r="AN405" s="12">
        <v>0</v>
      </c>
    </row>
    <row r="406" spans="1:40" s="3" customFormat="1" ht="18" hidden="1" customHeight="1" x14ac:dyDescent="0.25">
      <c r="A406" s="8">
        <f t="shared" si="6"/>
        <v>402</v>
      </c>
      <c r="B406" s="24">
        <v>2302079</v>
      </c>
      <c r="C406" s="9" t="s">
        <v>699</v>
      </c>
      <c r="D406" s="10">
        <v>2000</v>
      </c>
      <c r="E406" s="10" t="s">
        <v>5</v>
      </c>
      <c r="F406" s="14" t="s">
        <v>7</v>
      </c>
      <c r="G406" s="11" t="s">
        <v>885</v>
      </c>
      <c r="H406" s="11" t="s">
        <v>875</v>
      </c>
      <c r="I406" s="10" t="s">
        <v>811</v>
      </c>
      <c r="J406" s="10" t="s">
        <v>811</v>
      </c>
      <c r="K406" s="10" t="s">
        <v>811</v>
      </c>
      <c r="L406" s="10"/>
      <c r="M406" s="10" t="s">
        <v>811</v>
      </c>
      <c r="N406" s="10" t="s">
        <v>811</v>
      </c>
      <c r="O406" s="10" t="s">
        <v>811</v>
      </c>
      <c r="P406" s="10"/>
      <c r="Q406" s="10" t="s">
        <v>811</v>
      </c>
      <c r="R406" s="10"/>
      <c r="S406" s="10" t="s">
        <v>811</v>
      </c>
      <c r="T406" s="10" t="s">
        <v>811</v>
      </c>
      <c r="U406" s="10" t="s">
        <v>811</v>
      </c>
      <c r="V406" s="10" t="s">
        <v>811</v>
      </c>
      <c r="W406" s="10" t="s">
        <v>811</v>
      </c>
      <c r="X406" s="10" t="s">
        <v>811</v>
      </c>
      <c r="Y406" s="10" t="s">
        <v>811</v>
      </c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21">
        <v>639900</v>
      </c>
      <c r="AN406" s="12">
        <v>0</v>
      </c>
    </row>
    <row r="407" spans="1:40" s="3" customFormat="1" ht="18" hidden="1" customHeight="1" x14ac:dyDescent="0.25">
      <c r="A407" s="8">
        <f t="shared" si="6"/>
        <v>403</v>
      </c>
      <c r="B407" s="24">
        <v>1603674</v>
      </c>
      <c r="C407" s="9" t="s">
        <v>700</v>
      </c>
      <c r="D407" s="10">
        <v>1991</v>
      </c>
      <c r="E407" s="10" t="s">
        <v>3</v>
      </c>
      <c r="F407" s="10" t="s">
        <v>7</v>
      </c>
      <c r="G407" s="11" t="s">
        <v>885</v>
      </c>
      <c r="H407" s="11" t="s">
        <v>875</v>
      </c>
      <c r="I407" s="10" t="s">
        <v>811</v>
      </c>
      <c r="J407" s="10"/>
      <c r="K407" s="10"/>
      <c r="L407" s="10"/>
      <c r="M407" s="10"/>
      <c r="N407" s="10" t="s">
        <v>811</v>
      </c>
      <c r="O407" s="10" t="s">
        <v>811</v>
      </c>
      <c r="P407" s="10"/>
      <c r="Q407" s="10" t="s">
        <v>811</v>
      </c>
      <c r="R407" s="10"/>
      <c r="S407" s="10" t="s">
        <v>811</v>
      </c>
      <c r="T407" s="10" t="s">
        <v>811</v>
      </c>
      <c r="U407" s="10" t="s">
        <v>811</v>
      </c>
      <c r="V407" s="10" t="s">
        <v>811</v>
      </c>
      <c r="W407" s="10" t="s">
        <v>811</v>
      </c>
      <c r="X407" s="10" t="s">
        <v>811</v>
      </c>
      <c r="Y407" s="10" t="s">
        <v>811</v>
      </c>
      <c r="Z407" s="10"/>
      <c r="AA407" s="10"/>
      <c r="AB407" s="10" t="s">
        <v>811</v>
      </c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21">
        <v>585400</v>
      </c>
      <c r="AN407" s="12">
        <v>0</v>
      </c>
    </row>
    <row r="408" spans="1:40" s="3" customFormat="1" ht="18" hidden="1" customHeight="1" x14ac:dyDescent="0.25">
      <c r="A408" s="8">
        <f t="shared" si="6"/>
        <v>404</v>
      </c>
      <c r="B408" s="24">
        <v>2401376</v>
      </c>
      <c r="C408" s="9" t="s">
        <v>701</v>
      </c>
      <c r="D408" s="10">
        <v>2000</v>
      </c>
      <c r="E408" s="10" t="s">
        <v>3</v>
      </c>
      <c r="F408" s="14" t="s">
        <v>7</v>
      </c>
      <c r="G408" s="11" t="s">
        <v>885</v>
      </c>
      <c r="H408" s="11" t="s">
        <v>875</v>
      </c>
      <c r="I408" s="10" t="s">
        <v>811</v>
      </c>
      <c r="J408" s="10"/>
      <c r="K408" s="10"/>
      <c r="L408" s="10"/>
      <c r="M408" s="10"/>
      <c r="N408" s="10" t="s">
        <v>811</v>
      </c>
      <c r="O408" s="10" t="s">
        <v>811</v>
      </c>
      <c r="P408" s="10"/>
      <c r="Q408" s="10" t="s">
        <v>811</v>
      </c>
      <c r="R408" s="10"/>
      <c r="S408" s="10" t="s">
        <v>811</v>
      </c>
      <c r="T408" s="10" t="s">
        <v>811</v>
      </c>
      <c r="U408" s="10" t="s">
        <v>811</v>
      </c>
      <c r="V408" s="10" t="s">
        <v>811</v>
      </c>
      <c r="W408" s="10" t="s">
        <v>811</v>
      </c>
      <c r="X408" s="10" t="s">
        <v>811</v>
      </c>
      <c r="Y408" s="10" t="s">
        <v>811</v>
      </c>
      <c r="Z408" s="10"/>
      <c r="AA408" s="10"/>
      <c r="AB408" s="10" t="s">
        <v>811</v>
      </c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21">
        <v>585400</v>
      </c>
      <c r="AN408" s="12">
        <v>0</v>
      </c>
    </row>
    <row r="409" spans="1:40" s="3" customFormat="1" ht="18" hidden="1" customHeight="1" x14ac:dyDescent="0.25">
      <c r="A409" s="8">
        <f t="shared" si="6"/>
        <v>405</v>
      </c>
      <c r="B409" s="24">
        <v>2402448</v>
      </c>
      <c r="C409" s="9" t="s">
        <v>702</v>
      </c>
      <c r="D409" s="10">
        <v>2001</v>
      </c>
      <c r="E409" s="10" t="s">
        <v>3</v>
      </c>
      <c r="F409" s="10" t="s">
        <v>7</v>
      </c>
      <c r="G409" s="11" t="s">
        <v>885</v>
      </c>
      <c r="H409" s="11" t="s">
        <v>875</v>
      </c>
      <c r="I409" s="10" t="s">
        <v>811</v>
      </c>
      <c r="J409" s="10"/>
      <c r="K409" s="10"/>
      <c r="L409" s="10"/>
      <c r="M409" s="10"/>
      <c r="N409" s="10" t="s">
        <v>811</v>
      </c>
      <c r="O409" s="10" t="s">
        <v>811</v>
      </c>
      <c r="P409" s="10"/>
      <c r="Q409" s="10" t="s">
        <v>811</v>
      </c>
      <c r="R409" s="10"/>
      <c r="S409" s="10" t="s">
        <v>811</v>
      </c>
      <c r="T409" s="10" t="s">
        <v>811</v>
      </c>
      <c r="U409" s="10" t="s">
        <v>811</v>
      </c>
      <c r="V409" s="10" t="s">
        <v>811</v>
      </c>
      <c r="W409" s="10" t="s">
        <v>811</v>
      </c>
      <c r="X409" s="10" t="s">
        <v>811</v>
      </c>
      <c r="Y409" s="10" t="s">
        <v>811</v>
      </c>
      <c r="Z409" s="10"/>
      <c r="AA409" s="10"/>
      <c r="AB409" s="10" t="s">
        <v>811</v>
      </c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21">
        <v>585400</v>
      </c>
      <c r="AN409" s="12">
        <v>0</v>
      </c>
    </row>
    <row r="410" spans="1:40" s="3" customFormat="1" ht="18" hidden="1" customHeight="1" x14ac:dyDescent="0.25">
      <c r="A410" s="8">
        <f t="shared" si="6"/>
        <v>406</v>
      </c>
      <c r="B410" s="24">
        <v>24081405</v>
      </c>
      <c r="C410" s="9" t="s">
        <v>703</v>
      </c>
      <c r="D410" s="10">
        <v>2001</v>
      </c>
      <c r="E410" s="10" t="s">
        <v>5</v>
      </c>
      <c r="F410" s="10" t="s">
        <v>7</v>
      </c>
      <c r="G410" s="11" t="s">
        <v>885</v>
      </c>
      <c r="H410" s="11" t="s">
        <v>875</v>
      </c>
      <c r="I410" s="10" t="s">
        <v>811</v>
      </c>
      <c r="J410" s="10" t="s">
        <v>811</v>
      </c>
      <c r="K410" s="10" t="s">
        <v>811</v>
      </c>
      <c r="L410" s="10"/>
      <c r="M410" s="10" t="s">
        <v>811</v>
      </c>
      <c r="N410" s="10" t="s">
        <v>811</v>
      </c>
      <c r="O410" s="10" t="s">
        <v>811</v>
      </c>
      <c r="P410" s="10"/>
      <c r="Q410" s="10" t="s">
        <v>811</v>
      </c>
      <c r="R410" s="10"/>
      <c r="S410" s="10" t="s">
        <v>811</v>
      </c>
      <c r="T410" s="10" t="s">
        <v>811</v>
      </c>
      <c r="U410" s="10" t="s">
        <v>811</v>
      </c>
      <c r="V410" s="10" t="s">
        <v>811</v>
      </c>
      <c r="W410" s="10" t="s">
        <v>811</v>
      </c>
      <c r="X410" s="10" t="s">
        <v>811</v>
      </c>
      <c r="Y410" s="10" t="s">
        <v>811</v>
      </c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21">
        <v>639900</v>
      </c>
      <c r="AN410" s="12">
        <v>0</v>
      </c>
    </row>
    <row r="411" spans="1:40" s="3" customFormat="1" ht="18" hidden="1" customHeight="1" x14ac:dyDescent="0.25">
      <c r="A411" s="8">
        <f t="shared" si="6"/>
        <v>407</v>
      </c>
      <c r="B411" s="24">
        <v>2207134</v>
      </c>
      <c r="C411" s="9" t="s">
        <v>704</v>
      </c>
      <c r="D411" s="10">
        <v>1997</v>
      </c>
      <c r="E411" s="10" t="s">
        <v>3</v>
      </c>
      <c r="F411" s="14" t="s">
        <v>7</v>
      </c>
      <c r="G411" s="11" t="s">
        <v>885</v>
      </c>
      <c r="H411" s="11" t="s">
        <v>875</v>
      </c>
      <c r="I411" s="10" t="s">
        <v>811</v>
      </c>
      <c r="J411" s="10"/>
      <c r="K411" s="10"/>
      <c r="L411" s="10"/>
      <c r="M411" s="10"/>
      <c r="N411" s="10" t="s">
        <v>811</v>
      </c>
      <c r="O411" s="10" t="s">
        <v>811</v>
      </c>
      <c r="P411" s="10"/>
      <c r="Q411" s="10" t="s">
        <v>811</v>
      </c>
      <c r="R411" s="10"/>
      <c r="S411" s="10" t="s">
        <v>811</v>
      </c>
      <c r="T411" s="10" t="s">
        <v>811</v>
      </c>
      <c r="U411" s="10" t="s">
        <v>811</v>
      </c>
      <c r="V411" s="10" t="s">
        <v>811</v>
      </c>
      <c r="W411" s="10" t="s">
        <v>811</v>
      </c>
      <c r="X411" s="10" t="s">
        <v>811</v>
      </c>
      <c r="Y411" s="10" t="s">
        <v>811</v>
      </c>
      <c r="Z411" s="10"/>
      <c r="AA411" s="10"/>
      <c r="AB411" s="10" t="s">
        <v>811</v>
      </c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21">
        <v>585400</v>
      </c>
      <c r="AN411" s="12">
        <v>0</v>
      </c>
    </row>
    <row r="412" spans="1:40" s="3" customFormat="1" ht="18" hidden="1" customHeight="1" x14ac:dyDescent="0.25">
      <c r="A412" s="8">
        <f t="shared" si="6"/>
        <v>408</v>
      </c>
      <c r="B412" s="24">
        <v>2401377</v>
      </c>
      <c r="C412" s="9" t="s">
        <v>705</v>
      </c>
      <c r="D412" s="10">
        <v>2001</v>
      </c>
      <c r="E412" s="10" t="s">
        <v>3</v>
      </c>
      <c r="F412" s="14" t="s">
        <v>7</v>
      </c>
      <c r="G412" s="11" t="s">
        <v>885</v>
      </c>
      <c r="H412" s="11" t="s">
        <v>875</v>
      </c>
      <c r="I412" s="10" t="s">
        <v>811</v>
      </c>
      <c r="J412" s="10"/>
      <c r="K412" s="10"/>
      <c r="L412" s="10"/>
      <c r="M412" s="10"/>
      <c r="N412" s="10" t="s">
        <v>811</v>
      </c>
      <c r="O412" s="10" t="s">
        <v>811</v>
      </c>
      <c r="P412" s="10"/>
      <c r="Q412" s="10" t="s">
        <v>811</v>
      </c>
      <c r="R412" s="10"/>
      <c r="S412" s="10" t="s">
        <v>811</v>
      </c>
      <c r="T412" s="10" t="s">
        <v>811</v>
      </c>
      <c r="U412" s="10" t="s">
        <v>811</v>
      </c>
      <c r="V412" s="10" t="s">
        <v>811</v>
      </c>
      <c r="W412" s="10" t="s">
        <v>811</v>
      </c>
      <c r="X412" s="10" t="s">
        <v>811</v>
      </c>
      <c r="Y412" s="10" t="s">
        <v>811</v>
      </c>
      <c r="Z412" s="10"/>
      <c r="AA412" s="10"/>
      <c r="AB412" s="10" t="s">
        <v>811</v>
      </c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21">
        <v>585400</v>
      </c>
      <c r="AN412" s="12">
        <v>0</v>
      </c>
    </row>
    <row r="413" spans="1:40" s="3" customFormat="1" ht="18" hidden="1" customHeight="1" x14ac:dyDescent="0.25">
      <c r="A413" s="8">
        <f t="shared" si="6"/>
        <v>409</v>
      </c>
      <c r="B413" s="24">
        <v>2307919</v>
      </c>
      <c r="C413" s="9" t="s">
        <v>706</v>
      </c>
      <c r="D413" s="10">
        <v>1995</v>
      </c>
      <c r="E413" s="10" t="s">
        <v>3</v>
      </c>
      <c r="F413" s="10" t="s">
        <v>7</v>
      </c>
      <c r="G413" s="11" t="s">
        <v>885</v>
      </c>
      <c r="H413" s="11" t="s">
        <v>875</v>
      </c>
      <c r="I413" s="10" t="s">
        <v>811</v>
      </c>
      <c r="J413" s="10"/>
      <c r="K413" s="10"/>
      <c r="L413" s="10"/>
      <c r="M413" s="10"/>
      <c r="N413" s="10" t="s">
        <v>811</v>
      </c>
      <c r="O413" s="10" t="s">
        <v>811</v>
      </c>
      <c r="P413" s="10"/>
      <c r="Q413" s="10" t="s">
        <v>811</v>
      </c>
      <c r="R413" s="10"/>
      <c r="S413" s="10" t="s">
        <v>811</v>
      </c>
      <c r="T413" s="10" t="s">
        <v>811</v>
      </c>
      <c r="U413" s="10" t="s">
        <v>811</v>
      </c>
      <c r="V413" s="10" t="s">
        <v>811</v>
      </c>
      <c r="W413" s="10" t="s">
        <v>811</v>
      </c>
      <c r="X413" s="10" t="s">
        <v>811</v>
      </c>
      <c r="Y413" s="10" t="s">
        <v>811</v>
      </c>
      <c r="Z413" s="10"/>
      <c r="AA413" s="10"/>
      <c r="AB413" s="10" t="s">
        <v>811</v>
      </c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21">
        <v>585400</v>
      </c>
      <c r="AN413" s="12">
        <v>0</v>
      </c>
    </row>
    <row r="414" spans="1:40" s="3" customFormat="1" ht="18" hidden="1" customHeight="1" x14ac:dyDescent="0.25">
      <c r="A414" s="8">
        <f t="shared" si="6"/>
        <v>410</v>
      </c>
      <c r="B414" s="24">
        <v>2302398</v>
      </c>
      <c r="C414" s="9" t="s">
        <v>707</v>
      </c>
      <c r="D414" s="10">
        <v>2000</v>
      </c>
      <c r="E414" s="10" t="s">
        <v>3</v>
      </c>
      <c r="F414" s="10" t="s">
        <v>7</v>
      </c>
      <c r="G414" s="11" t="s">
        <v>885</v>
      </c>
      <c r="H414" s="11" t="s">
        <v>875</v>
      </c>
      <c r="I414" s="10" t="s">
        <v>811</v>
      </c>
      <c r="J414" s="10"/>
      <c r="K414" s="10"/>
      <c r="L414" s="10"/>
      <c r="M414" s="10"/>
      <c r="N414" s="10" t="s">
        <v>811</v>
      </c>
      <c r="O414" s="10" t="s">
        <v>811</v>
      </c>
      <c r="P414" s="10"/>
      <c r="Q414" s="10" t="s">
        <v>811</v>
      </c>
      <c r="R414" s="10"/>
      <c r="S414" s="10" t="s">
        <v>811</v>
      </c>
      <c r="T414" s="10" t="s">
        <v>811</v>
      </c>
      <c r="U414" s="10" t="s">
        <v>811</v>
      </c>
      <c r="V414" s="10" t="s">
        <v>811</v>
      </c>
      <c r="W414" s="10" t="s">
        <v>811</v>
      </c>
      <c r="X414" s="10" t="s">
        <v>811</v>
      </c>
      <c r="Y414" s="10" t="s">
        <v>811</v>
      </c>
      <c r="Z414" s="10"/>
      <c r="AA414" s="10"/>
      <c r="AB414" s="10" t="s">
        <v>811</v>
      </c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21">
        <v>585400</v>
      </c>
      <c r="AN414" s="12">
        <v>0</v>
      </c>
    </row>
    <row r="415" spans="1:40" s="3" customFormat="1" ht="18" hidden="1" customHeight="1" x14ac:dyDescent="0.25">
      <c r="A415" s="8">
        <f t="shared" si="6"/>
        <v>411</v>
      </c>
      <c r="B415" s="24">
        <v>2210169</v>
      </c>
      <c r="C415" s="9" t="s">
        <v>708</v>
      </c>
      <c r="D415" s="10">
        <v>1997</v>
      </c>
      <c r="E415" s="10" t="s">
        <v>3</v>
      </c>
      <c r="F415" s="10" t="s">
        <v>7</v>
      </c>
      <c r="G415" s="11" t="s">
        <v>885</v>
      </c>
      <c r="H415" s="11" t="s">
        <v>875</v>
      </c>
      <c r="I415" s="10" t="s">
        <v>811</v>
      </c>
      <c r="J415" s="10"/>
      <c r="K415" s="10"/>
      <c r="L415" s="10"/>
      <c r="M415" s="10"/>
      <c r="N415" s="10" t="s">
        <v>811</v>
      </c>
      <c r="O415" s="10" t="s">
        <v>811</v>
      </c>
      <c r="P415" s="10"/>
      <c r="Q415" s="10" t="s">
        <v>811</v>
      </c>
      <c r="R415" s="10"/>
      <c r="S415" s="10" t="s">
        <v>811</v>
      </c>
      <c r="T415" s="10" t="s">
        <v>811</v>
      </c>
      <c r="U415" s="10" t="s">
        <v>811</v>
      </c>
      <c r="V415" s="10" t="s">
        <v>811</v>
      </c>
      <c r="W415" s="10" t="s">
        <v>811</v>
      </c>
      <c r="X415" s="10" t="s">
        <v>811</v>
      </c>
      <c r="Y415" s="10" t="s">
        <v>811</v>
      </c>
      <c r="Z415" s="10"/>
      <c r="AA415" s="10"/>
      <c r="AB415" s="10" t="s">
        <v>811</v>
      </c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21">
        <v>585400</v>
      </c>
      <c r="AN415" s="12">
        <v>0</v>
      </c>
    </row>
    <row r="416" spans="1:40" s="3" customFormat="1" ht="18" hidden="1" customHeight="1" x14ac:dyDescent="0.25">
      <c r="A416" s="8">
        <f t="shared" si="6"/>
        <v>412</v>
      </c>
      <c r="B416" s="24">
        <v>1505974</v>
      </c>
      <c r="C416" s="9" t="s">
        <v>709</v>
      </c>
      <c r="D416" s="10">
        <v>1991</v>
      </c>
      <c r="E416" s="10" t="s">
        <v>3</v>
      </c>
      <c r="F416" s="10" t="s">
        <v>7</v>
      </c>
      <c r="G416" s="11" t="s">
        <v>885</v>
      </c>
      <c r="H416" s="11" t="s">
        <v>875</v>
      </c>
      <c r="I416" s="10" t="s">
        <v>811</v>
      </c>
      <c r="J416" s="10"/>
      <c r="K416" s="10"/>
      <c r="L416" s="10"/>
      <c r="M416" s="10"/>
      <c r="N416" s="10" t="s">
        <v>811</v>
      </c>
      <c r="O416" s="10" t="s">
        <v>811</v>
      </c>
      <c r="P416" s="10"/>
      <c r="Q416" s="10" t="s">
        <v>811</v>
      </c>
      <c r="R416" s="10"/>
      <c r="S416" s="10" t="s">
        <v>811</v>
      </c>
      <c r="T416" s="10" t="s">
        <v>811</v>
      </c>
      <c r="U416" s="10" t="s">
        <v>811</v>
      </c>
      <c r="V416" s="10" t="s">
        <v>811</v>
      </c>
      <c r="W416" s="10" t="s">
        <v>811</v>
      </c>
      <c r="X416" s="10" t="s">
        <v>811</v>
      </c>
      <c r="Y416" s="10" t="s">
        <v>811</v>
      </c>
      <c r="Z416" s="10"/>
      <c r="AA416" s="10"/>
      <c r="AB416" s="10" t="s">
        <v>811</v>
      </c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21">
        <v>585400</v>
      </c>
      <c r="AN416" s="12">
        <v>0</v>
      </c>
    </row>
    <row r="417" spans="1:40" s="3" customFormat="1" ht="18" hidden="1" customHeight="1" x14ac:dyDescent="0.25">
      <c r="A417" s="8">
        <f t="shared" si="6"/>
        <v>413</v>
      </c>
      <c r="B417" s="24">
        <v>23101397</v>
      </c>
      <c r="C417" s="9" t="s">
        <v>710</v>
      </c>
      <c r="D417" s="10">
        <v>2001</v>
      </c>
      <c r="E417" s="10" t="s">
        <v>3</v>
      </c>
      <c r="F417" s="10" t="s">
        <v>7</v>
      </c>
      <c r="G417" s="11" t="s">
        <v>885</v>
      </c>
      <c r="H417" s="11" t="s">
        <v>875</v>
      </c>
      <c r="I417" s="10" t="s">
        <v>811</v>
      </c>
      <c r="J417" s="10"/>
      <c r="K417" s="10"/>
      <c r="L417" s="10"/>
      <c r="M417" s="10"/>
      <c r="N417" s="10" t="s">
        <v>811</v>
      </c>
      <c r="O417" s="10" t="s">
        <v>811</v>
      </c>
      <c r="P417" s="10"/>
      <c r="Q417" s="10" t="s">
        <v>811</v>
      </c>
      <c r="R417" s="10"/>
      <c r="S417" s="10" t="s">
        <v>811</v>
      </c>
      <c r="T417" s="10" t="s">
        <v>811</v>
      </c>
      <c r="U417" s="10" t="s">
        <v>811</v>
      </c>
      <c r="V417" s="10" t="s">
        <v>811</v>
      </c>
      <c r="W417" s="10" t="s">
        <v>811</v>
      </c>
      <c r="X417" s="10" t="s">
        <v>811</v>
      </c>
      <c r="Y417" s="10" t="s">
        <v>811</v>
      </c>
      <c r="Z417" s="10"/>
      <c r="AA417" s="10"/>
      <c r="AB417" s="10" t="s">
        <v>811</v>
      </c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21">
        <v>585400</v>
      </c>
      <c r="AN417" s="12">
        <v>0</v>
      </c>
    </row>
    <row r="418" spans="1:40" s="3" customFormat="1" ht="18" hidden="1" customHeight="1" x14ac:dyDescent="0.25">
      <c r="A418" s="8">
        <f t="shared" si="6"/>
        <v>414</v>
      </c>
      <c r="B418" s="24">
        <v>2404630</v>
      </c>
      <c r="C418" s="9" t="s">
        <v>711</v>
      </c>
      <c r="D418" s="10">
        <v>2001</v>
      </c>
      <c r="E418" s="10" t="s">
        <v>3</v>
      </c>
      <c r="F418" s="10" t="s">
        <v>7</v>
      </c>
      <c r="G418" s="11" t="s">
        <v>885</v>
      </c>
      <c r="H418" s="11" t="s">
        <v>875</v>
      </c>
      <c r="I418" s="10" t="s">
        <v>811</v>
      </c>
      <c r="J418" s="10"/>
      <c r="K418" s="10"/>
      <c r="L418" s="10"/>
      <c r="M418" s="10"/>
      <c r="N418" s="10" t="s">
        <v>811</v>
      </c>
      <c r="O418" s="10" t="s">
        <v>811</v>
      </c>
      <c r="P418" s="10"/>
      <c r="Q418" s="10" t="s">
        <v>811</v>
      </c>
      <c r="R418" s="10"/>
      <c r="S418" s="10" t="s">
        <v>811</v>
      </c>
      <c r="T418" s="10" t="s">
        <v>811</v>
      </c>
      <c r="U418" s="10" t="s">
        <v>811</v>
      </c>
      <c r="V418" s="10" t="s">
        <v>811</v>
      </c>
      <c r="W418" s="10" t="s">
        <v>811</v>
      </c>
      <c r="X418" s="10" t="s">
        <v>811</v>
      </c>
      <c r="Y418" s="10" t="s">
        <v>811</v>
      </c>
      <c r="Z418" s="10"/>
      <c r="AA418" s="10"/>
      <c r="AB418" s="10" t="s">
        <v>811</v>
      </c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21">
        <v>585400</v>
      </c>
      <c r="AN418" s="12">
        <v>0</v>
      </c>
    </row>
    <row r="419" spans="1:40" s="3" customFormat="1" ht="18" hidden="1" customHeight="1" x14ac:dyDescent="0.25">
      <c r="A419" s="8">
        <f t="shared" si="6"/>
        <v>415</v>
      </c>
      <c r="B419" s="24">
        <v>1503546</v>
      </c>
      <c r="C419" s="9" t="s">
        <v>168</v>
      </c>
      <c r="D419" s="10">
        <v>1992</v>
      </c>
      <c r="E419" s="10" t="s">
        <v>3</v>
      </c>
      <c r="F419" s="10" t="s">
        <v>7</v>
      </c>
      <c r="G419" s="11" t="s">
        <v>885</v>
      </c>
      <c r="H419" s="11" t="s">
        <v>875</v>
      </c>
      <c r="I419" s="10" t="s">
        <v>811</v>
      </c>
      <c r="J419" s="10"/>
      <c r="K419" s="10"/>
      <c r="L419" s="10"/>
      <c r="M419" s="10"/>
      <c r="N419" s="10" t="s">
        <v>811</v>
      </c>
      <c r="O419" s="10" t="s">
        <v>811</v>
      </c>
      <c r="P419" s="10"/>
      <c r="Q419" s="10" t="s">
        <v>811</v>
      </c>
      <c r="R419" s="10"/>
      <c r="S419" s="10" t="s">
        <v>811</v>
      </c>
      <c r="T419" s="10" t="s">
        <v>811</v>
      </c>
      <c r="U419" s="10" t="s">
        <v>811</v>
      </c>
      <c r="V419" s="10" t="s">
        <v>811</v>
      </c>
      <c r="W419" s="10" t="s">
        <v>811</v>
      </c>
      <c r="X419" s="10" t="s">
        <v>811</v>
      </c>
      <c r="Y419" s="10" t="s">
        <v>811</v>
      </c>
      <c r="Z419" s="10"/>
      <c r="AA419" s="10"/>
      <c r="AB419" s="10" t="s">
        <v>811</v>
      </c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21">
        <v>585400</v>
      </c>
      <c r="AN419" s="12">
        <v>0</v>
      </c>
    </row>
    <row r="420" spans="1:40" s="3" customFormat="1" ht="18" hidden="1" customHeight="1" x14ac:dyDescent="0.25">
      <c r="A420" s="8">
        <f t="shared" si="6"/>
        <v>416</v>
      </c>
      <c r="B420" s="24">
        <v>2307915</v>
      </c>
      <c r="C420" s="9" t="s">
        <v>712</v>
      </c>
      <c r="D420" s="10">
        <v>1997</v>
      </c>
      <c r="E420" s="10" t="s">
        <v>3</v>
      </c>
      <c r="F420" s="10" t="s">
        <v>7</v>
      </c>
      <c r="G420" s="11" t="s">
        <v>885</v>
      </c>
      <c r="H420" s="11" t="s">
        <v>875</v>
      </c>
      <c r="I420" s="10" t="s">
        <v>811</v>
      </c>
      <c r="J420" s="10"/>
      <c r="K420" s="10"/>
      <c r="L420" s="10"/>
      <c r="M420" s="10"/>
      <c r="N420" s="10" t="s">
        <v>811</v>
      </c>
      <c r="O420" s="10" t="s">
        <v>811</v>
      </c>
      <c r="P420" s="10"/>
      <c r="Q420" s="10" t="s">
        <v>811</v>
      </c>
      <c r="R420" s="10"/>
      <c r="S420" s="10" t="s">
        <v>811</v>
      </c>
      <c r="T420" s="10" t="s">
        <v>811</v>
      </c>
      <c r="U420" s="10" t="s">
        <v>811</v>
      </c>
      <c r="V420" s="10" t="s">
        <v>811</v>
      </c>
      <c r="W420" s="10" t="s">
        <v>811</v>
      </c>
      <c r="X420" s="10" t="s">
        <v>811</v>
      </c>
      <c r="Y420" s="10" t="s">
        <v>811</v>
      </c>
      <c r="Z420" s="10"/>
      <c r="AA420" s="10"/>
      <c r="AB420" s="10" t="s">
        <v>811</v>
      </c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21">
        <v>585400</v>
      </c>
      <c r="AN420" s="12">
        <v>0</v>
      </c>
    </row>
    <row r="421" spans="1:40" s="3" customFormat="1" ht="18" hidden="1" customHeight="1" x14ac:dyDescent="0.25">
      <c r="A421" s="8">
        <f t="shared" si="6"/>
        <v>417</v>
      </c>
      <c r="B421" s="24">
        <v>2401375</v>
      </c>
      <c r="C421" s="9" t="s">
        <v>713</v>
      </c>
      <c r="D421" s="10">
        <v>2001</v>
      </c>
      <c r="E421" s="10" t="s">
        <v>3</v>
      </c>
      <c r="F421" s="10" t="s">
        <v>7</v>
      </c>
      <c r="G421" s="11" t="s">
        <v>885</v>
      </c>
      <c r="H421" s="11" t="s">
        <v>875</v>
      </c>
      <c r="I421" s="10" t="s">
        <v>811</v>
      </c>
      <c r="J421" s="10"/>
      <c r="K421" s="10"/>
      <c r="L421" s="10"/>
      <c r="M421" s="10"/>
      <c r="N421" s="10" t="s">
        <v>811</v>
      </c>
      <c r="O421" s="10" t="s">
        <v>811</v>
      </c>
      <c r="P421" s="10"/>
      <c r="Q421" s="10" t="s">
        <v>811</v>
      </c>
      <c r="R421" s="10"/>
      <c r="S421" s="10" t="s">
        <v>811</v>
      </c>
      <c r="T421" s="10" t="s">
        <v>811</v>
      </c>
      <c r="U421" s="10" t="s">
        <v>811</v>
      </c>
      <c r="V421" s="10" t="s">
        <v>811</v>
      </c>
      <c r="W421" s="10" t="s">
        <v>811</v>
      </c>
      <c r="X421" s="10" t="s">
        <v>811</v>
      </c>
      <c r="Y421" s="10" t="s">
        <v>811</v>
      </c>
      <c r="Z421" s="10"/>
      <c r="AA421" s="10"/>
      <c r="AB421" s="10" t="s">
        <v>811</v>
      </c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21">
        <v>585400</v>
      </c>
      <c r="AN421" s="12">
        <v>0</v>
      </c>
    </row>
    <row r="422" spans="1:40" s="3" customFormat="1" ht="18" hidden="1" customHeight="1" x14ac:dyDescent="0.25">
      <c r="A422" s="8">
        <f t="shared" si="6"/>
        <v>418</v>
      </c>
      <c r="B422" s="24">
        <v>22031744</v>
      </c>
      <c r="C422" s="9" t="s">
        <v>755</v>
      </c>
      <c r="D422" s="10">
        <v>1993</v>
      </c>
      <c r="E422" s="10" t="s">
        <v>5</v>
      </c>
      <c r="F422" s="10" t="s">
        <v>7</v>
      </c>
      <c r="G422" s="11" t="s">
        <v>890</v>
      </c>
      <c r="H422" s="11" t="s">
        <v>875</v>
      </c>
      <c r="I422" s="10" t="s">
        <v>811</v>
      </c>
      <c r="J422" s="10" t="s">
        <v>811</v>
      </c>
      <c r="K422" s="10" t="s">
        <v>811</v>
      </c>
      <c r="L422" s="10" t="s">
        <v>811</v>
      </c>
      <c r="M422" s="10" t="s">
        <v>811</v>
      </c>
      <c r="N422" s="10" t="s">
        <v>811</v>
      </c>
      <c r="O422" s="10" t="s">
        <v>811</v>
      </c>
      <c r="P422" s="10"/>
      <c r="Q422" s="10" t="s">
        <v>811</v>
      </c>
      <c r="R422" s="10"/>
      <c r="S422" s="10" t="s">
        <v>811</v>
      </c>
      <c r="T422" s="10" t="s">
        <v>811</v>
      </c>
      <c r="U422" s="10" t="s">
        <v>811</v>
      </c>
      <c r="V422" s="10" t="s">
        <v>811</v>
      </c>
      <c r="W422" s="10" t="s">
        <v>811</v>
      </c>
      <c r="X422" s="10" t="s">
        <v>811</v>
      </c>
      <c r="Y422" s="10" t="s">
        <v>811</v>
      </c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21">
        <v>744900</v>
      </c>
      <c r="AN422" s="12">
        <v>0</v>
      </c>
    </row>
    <row r="423" spans="1:40" s="3" customFormat="1" ht="18" hidden="1" customHeight="1" x14ac:dyDescent="0.25">
      <c r="A423" s="8">
        <f t="shared" si="6"/>
        <v>419</v>
      </c>
      <c r="B423" s="24">
        <v>2303805</v>
      </c>
      <c r="C423" s="9" t="s">
        <v>714</v>
      </c>
      <c r="D423" s="10">
        <v>2000</v>
      </c>
      <c r="E423" s="10" t="s">
        <v>3</v>
      </c>
      <c r="F423" s="10" t="s">
        <v>7</v>
      </c>
      <c r="G423" s="11" t="s">
        <v>890</v>
      </c>
      <c r="H423" s="11" t="s">
        <v>875</v>
      </c>
      <c r="I423" s="10" t="s">
        <v>811</v>
      </c>
      <c r="J423" s="10"/>
      <c r="K423" s="10"/>
      <c r="L423" s="10"/>
      <c r="M423" s="10"/>
      <c r="N423" s="10" t="s">
        <v>811</v>
      </c>
      <c r="O423" s="10" t="s">
        <v>811</v>
      </c>
      <c r="P423" s="10"/>
      <c r="Q423" s="10" t="s">
        <v>811</v>
      </c>
      <c r="R423" s="10"/>
      <c r="S423" s="10" t="s">
        <v>811</v>
      </c>
      <c r="T423" s="10" t="s">
        <v>811</v>
      </c>
      <c r="U423" s="10" t="s">
        <v>811</v>
      </c>
      <c r="V423" s="10" t="s">
        <v>811</v>
      </c>
      <c r="W423" s="10" t="s">
        <v>811</v>
      </c>
      <c r="X423" s="10" t="s">
        <v>811</v>
      </c>
      <c r="Y423" s="10" t="s">
        <v>811</v>
      </c>
      <c r="Z423" s="10"/>
      <c r="AA423" s="10"/>
      <c r="AB423" s="10" t="s">
        <v>811</v>
      </c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21">
        <v>585400</v>
      </c>
      <c r="AN423" s="12">
        <v>0</v>
      </c>
    </row>
    <row r="424" spans="1:40" s="3" customFormat="1" ht="18" hidden="1" customHeight="1" x14ac:dyDescent="0.25">
      <c r="A424" s="8">
        <f t="shared" si="6"/>
        <v>420</v>
      </c>
      <c r="B424" s="24">
        <v>2208198</v>
      </c>
      <c r="C424" s="9" t="s">
        <v>715</v>
      </c>
      <c r="D424" s="10">
        <v>2000</v>
      </c>
      <c r="E424" s="10" t="s">
        <v>3</v>
      </c>
      <c r="F424" s="10" t="s">
        <v>7</v>
      </c>
      <c r="G424" s="11" t="s">
        <v>890</v>
      </c>
      <c r="H424" s="11" t="s">
        <v>875</v>
      </c>
      <c r="I424" s="10" t="s">
        <v>811</v>
      </c>
      <c r="J424" s="10"/>
      <c r="K424" s="10"/>
      <c r="L424" s="10"/>
      <c r="M424" s="10"/>
      <c r="N424" s="10" t="s">
        <v>811</v>
      </c>
      <c r="O424" s="10" t="s">
        <v>811</v>
      </c>
      <c r="P424" s="10"/>
      <c r="Q424" s="10" t="s">
        <v>811</v>
      </c>
      <c r="R424" s="10"/>
      <c r="S424" s="10" t="s">
        <v>811</v>
      </c>
      <c r="T424" s="10" t="s">
        <v>811</v>
      </c>
      <c r="U424" s="10" t="s">
        <v>811</v>
      </c>
      <c r="V424" s="10" t="s">
        <v>811</v>
      </c>
      <c r="W424" s="10" t="s">
        <v>811</v>
      </c>
      <c r="X424" s="10" t="s">
        <v>811</v>
      </c>
      <c r="Y424" s="10" t="s">
        <v>811</v>
      </c>
      <c r="Z424" s="10"/>
      <c r="AA424" s="10"/>
      <c r="AB424" s="10" t="s">
        <v>811</v>
      </c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21">
        <v>585400</v>
      </c>
      <c r="AN424" s="12">
        <v>0</v>
      </c>
    </row>
    <row r="425" spans="1:40" s="3" customFormat="1" ht="18" hidden="1" customHeight="1" x14ac:dyDescent="0.25">
      <c r="A425" s="8">
        <f t="shared" si="6"/>
        <v>421</v>
      </c>
      <c r="B425" s="24">
        <v>2305421</v>
      </c>
      <c r="C425" s="9" t="s">
        <v>716</v>
      </c>
      <c r="D425" s="10">
        <v>1996</v>
      </c>
      <c r="E425" s="10" t="s">
        <v>5</v>
      </c>
      <c r="F425" s="10" t="s">
        <v>7</v>
      </c>
      <c r="G425" s="11" t="s">
        <v>890</v>
      </c>
      <c r="H425" s="11" t="s">
        <v>875</v>
      </c>
      <c r="I425" s="10" t="s">
        <v>811</v>
      </c>
      <c r="J425" s="10" t="s">
        <v>811</v>
      </c>
      <c r="K425" s="10" t="s">
        <v>811</v>
      </c>
      <c r="L425" s="10"/>
      <c r="M425" s="10" t="s">
        <v>811</v>
      </c>
      <c r="N425" s="10" t="s">
        <v>811</v>
      </c>
      <c r="O425" s="10" t="s">
        <v>811</v>
      </c>
      <c r="P425" s="10"/>
      <c r="Q425" s="10" t="s">
        <v>811</v>
      </c>
      <c r="R425" s="10"/>
      <c r="S425" s="10" t="s">
        <v>811</v>
      </c>
      <c r="T425" s="10" t="s">
        <v>811</v>
      </c>
      <c r="U425" s="10" t="s">
        <v>811</v>
      </c>
      <c r="V425" s="10" t="s">
        <v>811</v>
      </c>
      <c r="W425" s="10" t="s">
        <v>811</v>
      </c>
      <c r="X425" s="10" t="s">
        <v>811</v>
      </c>
      <c r="Y425" s="10" t="s">
        <v>811</v>
      </c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21">
        <v>639900</v>
      </c>
      <c r="AN425" s="12">
        <v>0</v>
      </c>
    </row>
    <row r="426" spans="1:40" s="3" customFormat="1" ht="18" hidden="1" customHeight="1" x14ac:dyDescent="0.25">
      <c r="A426" s="8">
        <f t="shared" si="6"/>
        <v>422</v>
      </c>
      <c r="B426" s="24">
        <v>1710018</v>
      </c>
      <c r="C426" s="9" t="s">
        <v>756</v>
      </c>
      <c r="D426" s="10">
        <v>1991</v>
      </c>
      <c r="E426" s="10" t="s">
        <v>3</v>
      </c>
      <c r="F426" s="10" t="s">
        <v>7</v>
      </c>
      <c r="G426" s="11" t="s">
        <v>890</v>
      </c>
      <c r="H426" s="11" t="s">
        <v>875</v>
      </c>
      <c r="I426" s="10" t="s">
        <v>811</v>
      </c>
      <c r="J426" s="10"/>
      <c r="K426" s="10"/>
      <c r="L426" s="10"/>
      <c r="M426" s="10"/>
      <c r="N426" s="10" t="s">
        <v>811</v>
      </c>
      <c r="O426" s="10" t="s">
        <v>811</v>
      </c>
      <c r="P426" s="10"/>
      <c r="Q426" s="10" t="s">
        <v>811</v>
      </c>
      <c r="R426" s="10"/>
      <c r="S426" s="10" t="s">
        <v>811</v>
      </c>
      <c r="T426" s="10" t="s">
        <v>811</v>
      </c>
      <c r="U426" s="10" t="s">
        <v>811</v>
      </c>
      <c r="V426" s="10" t="s">
        <v>811</v>
      </c>
      <c r="W426" s="10" t="s">
        <v>811</v>
      </c>
      <c r="X426" s="10" t="s">
        <v>811</v>
      </c>
      <c r="Y426" s="10" t="s">
        <v>811</v>
      </c>
      <c r="Z426" s="10"/>
      <c r="AA426" s="10"/>
      <c r="AB426" s="10" t="s">
        <v>811</v>
      </c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21">
        <v>585400</v>
      </c>
      <c r="AN426" s="12">
        <v>0</v>
      </c>
    </row>
    <row r="427" spans="1:40" s="3" customFormat="1" ht="18" hidden="1" customHeight="1" x14ac:dyDescent="0.25">
      <c r="A427" s="8">
        <f t="shared" si="6"/>
        <v>423</v>
      </c>
      <c r="B427" s="24">
        <v>2303801</v>
      </c>
      <c r="C427" s="9" t="s">
        <v>194</v>
      </c>
      <c r="D427" s="10">
        <v>1981</v>
      </c>
      <c r="E427" s="10" t="s">
        <v>3</v>
      </c>
      <c r="F427" s="10" t="s">
        <v>7</v>
      </c>
      <c r="G427" s="11" t="s">
        <v>890</v>
      </c>
      <c r="H427" s="11" t="s">
        <v>875</v>
      </c>
      <c r="I427" s="10" t="s">
        <v>811</v>
      </c>
      <c r="J427" s="10"/>
      <c r="K427" s="10"/>
      <c r="L427" s="10"/>
      <c r="M427" s="10"/>
      <c r="N427" s="10" t="s">
        <v>811</v>
      </c>
      <c r="O427" s="10" t="s">
        <v>811</v>
      </c>
      <c r="P427" s="10"/>
      <c r="Q427" s="10" t="s">
        <v>811</v>
      </c>
      <c r="R427" s="10"/>
      <c r="S427" s="10" t="s">
        <v>811</v>
      </c>
      <c r="T427" s="10" t="s">
        <v>811</v>
      </c>
      <c r="U427" s="10" t="s">
        <v>811</v>
      </c>
      <c r="V427" s="10" t="s">
        <v>811</v>
      </c>
      <c r="W427" s="10" t="s">
        <v>811</v>
      </c>
      <c r="X427" s="10" t="s">
        <v>811</v>
      </c>
      <c r="Y427" s="10" t="s">
        <v>811</v>
      </c>
      <c r="Z427" s="10"/>
      <c r="AA427" s="10"/>
      <c r="AB427" s="10" t="s">
        <v>811</v>
      </c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21">
        <v>585400</v>
      </c>
      <c r="AN427" s="12">
        <v>0</v>
      </c>
    </row>
    <row r="428" spans="1:40" s="3" customFormat="1" ht="18" hidden="1" customHeight="1" x14ac:dyDescent="0.25">
      <c r="A428" s="8">
        <f t="shared" si="6"/>
        <v>424</v>
      </c>
      <c r="B428" s="24">
        <v>2104070</v>
      </c>
      <c r="C428" s="9" t="s">
        <v>717</v>
      </c>
      <c r="D428" s="10">
        <v>1995</v>
      </c>
      <c r="E428" s="10" t="s">
        <v>5</v>
      </c>
      <c r="F428" s="10" t="s">
        <v>7</v>
      </c>
      <c r="G428" s="11" t="s">
        <v>891</v>
      </c>
      <c r="H428" s="11" t="s">
        <v>875</v>
      </c>
      <c r="I428" s="10" t="s">
        <v>811</v>
      </c>
      <c r="J428" s="10" t="s">
        <v>811</v>
      </c>
      <c r="K428" s="10" t="s">
        <v>811</v>
      </c>
      <c r="L428" s="10"/>
      <c r="M428" s="10" t="s">
        <v>811</v>
      </c>
      <c r="N428" s="10" t="s">
        <v>811</v>
      </c>
      <c r="O428" s="10" t="s">
        <v>811</v>
      </c>
      <c r="P428" s="10"/>
      <c r="Q428" s="10" t="s">
        <v>811</v>
      </c>
      <c r="R428" s="10"/>
      <c r="S428" s="10" t="s">
        <v>811</v>
      </c>
      <c r="T428" s="10" t="s">
        <v>811</v>
      </c>
      <c r="U428" s="10" t="s">
        <v>811</v>
      </c>
      <c r="V428" s="10" t="s">
        <v>811</v>
      </c>
      <c r="W428" s="10" t="s">
        <v>811</v>
      </c>
      <c r="X428" s="10" t="s">
        <v>811</v>
      </c>
      <c r="Y428" s="10" t="s">
        <v>811</v>
      </c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21">
        <v>639900</v>
      </c>
      <c r="AN428" s="15" t="s">
        <v>771</v>
      </c>
    </row>
    <row r="429" spans="1:40" s="3" customFormat="1" ht="18" hidden="1" customHeight="1" x14ac:dyDescent="0.25">
      <c r="A429" s="8">
        <f t="shared" si="6"/>
        <v>425</v>
      </c>
      <c r="B429" s="24">
        <v>2406265</v>
      </c>
      <c r="C429" s="9" t="s">
        <v>718</v>
      </c>
      <c r="D429" s="10">
        <v>2000</v>
      </c>
      <c r="E429" s="10" t="s">
        <v>3</v>
      </c>
      <c r="F429" s="10" t="s">
        <v>7</v>
      </c>
      <c r="G429" s="11" t="s">
        <v>891</v>
      </c>
      <c r="H429" s="11" t="s">
        <v>875</v>
      </c>
      <c r="I429" s="10" t="s">
        <v>811</v>
      </c>
      <c r="J429" s="10"/>
      <c r="K429" s="10"/>
      <c r="L429" s="10"/>
      <c r="M429" s="10"/>
      <c r="N429" s="10" t="s">
        <v>811</v>
      </c>
      <c r="O429" s="10" t="s">
        <v>811</v>
      </c>
      <c r="P429" s="10"/>
      <c r="Q429" s="10" t="s">
        <v>811</v>
      </c>
      <c r="R429" s="10"/>
      <c r="S429" s="10" t="s">
        <v>811</v>
      </c>
      <c r="T429" s="10" t="s">
        <v>811</v>
      </c>
      <c r="U429" s="10" t="s">
        <v>811</v>
      </c>
      <c r="V429" s="10" t="s">
        <v>811</v>
      </c>
      <c r="W429" s="10" t="s">
        <v>811</v>
      </c>
      <c r="X429" s="10" t="s">
        <v>811</v>
      </c>
      <c r="Y429" s="10" t="s">
        <v>811</v>
      </c>
      <c r="Z429" s="10"/>
      <c r="AA429" s="10"/>
      <c r="AB429" s="10" t="s">
        <v>811</v>
      </c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21">
        <v>585400</v>
      </c>
      <c r="AN429" s="12">
        <v>0</v>
      </c>
    </row>
    <row r="430" spans="1:40" s="3" customFormat="1" ht="18" hidden="1" customHeight="1" x14ac:dyDescent="0.25">
      <c r="A430" s="8">
        <f t="shared" si="6"/>
        <v>426</v>
      </c>
      <c r="B430" s="24">
        <v>2209171</v>
      </c>
      <c r="C430" s="9" t="s">
        <v>719</v>
      </c>
      <c r="D430" s="10">
        <v>2000</v>
      </c>
      <c r="E430" s="10" t="s">
        <v>5</v>
      </c>
      <c r="F430" s="10" t="s">
        <v>7</v>
      </c>
      <c r="G430" s="11" t="s">
        <v>891</v>
      </c>
      <c r="H430" s="11" t="s">
        <v>875</v>
      </c>
      <c r="I430" s="10" t="s">
        <v>811</v>
      </c>
      <c r="J430" s="10" t="s">
        <v>811</v>
      </c>
      <c r="K430" s="10" t="s">
        <v>811</v>
      </c>
      <c r="L430" s="10"/>
      <c r="M430" s="10" t="s">
        <v>811</v>
      </c>
      <c r="N430" s="10" t="s">
        <v>811</v>
      </c>
      <c r="O430" s="10" t="s">
        <v>811</v>
      </c>
      <c r="P430" s="10"/>
      <c r="Q430" s="10" t="s">
        <v>811</v>
      </c>
      <c r="R430" s="10"/>
      <c r="S430" s="10" t="s">
        <v>811</v>
      </c>
      <c r="T430" s="10" t="s">
        <v>811</v>
      </c>
      <c r="U430" s="10" t="s">
        <v>811</v>
      </c>
      <c r="V430" s="10" t="s">
        <v>811</v>
      </c>
      <c r="W430" s="10" t="s">
        <v>811</v>
      </c>
      <c r="X430" s="10" t="s">
        <v>811</v>
      </c>
      <c r="Y430" s="10" t="s">
        <v>811</v>
      </c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21">
        <v>639900</v>
      </c>
      <c r="AN430" s="12">
        <v>0</v>
      </c>
    </row>
    <row r="431" spans="1:40" s="3" customFormat="1" ht="18" hidden="1" customHeight="1" x14ac:dyDescent="0.25">
      <c r="A431" s="8">
        <f t="shared" si="6"/>
        <v>427</v>
      </c>
      <c r="B431" s="24">
        <v>609003</v>
      </c>
      <c r="C431" s="9" t="s">
        <v>720</v>
      </c>
      <c r="D431" s="10">
        <v>1985</v>
      </c>
      <c r="E431" s="10" t="s">
        <v>3</v>
      </c>
      <c r="F431" s="10" t="s">
        <v>8</v>
      </c>
      <c r="G431" s="11" t="s">
        <v>877</v>
      </c>
      <c r="H431" s="11" t="s">
        <v>875</v>
      </c>
      <c r="I431" s="10" t="s">
        <v>811</v>
      </c>
      <c r="J431" s="10"/>
      <c r="K431" s="10"/>
      <c r="L431" s="10"/>
      <c r="M431" s="10"/>
      <c r="N431" s="10" t="s">
        <v>811</v>
      </c>
      <c r="O431" s="10" t="s">
        <v>811</v>
      </c>
      <c r="P431" s="10" t="s">
        <v>811</v>
      </c>
      <c r="Q431" s="10"/>
      <c r="R431" s="10"/>
      <c r="S431" s="10" t="s">
        <v>811</v>
      </c>
      <c r="T431" s="10" t="s">
        <v>811</v>
      </c>
      <c r="U431" s="10" t="s">
        <v>811</v>
      </c>
      <c r="V431" s="10" t="s">
        <v>811</v>
      </c>
      <c r="W431" s="10" t="s">
        <v>811</v>
      </c>
      <c r="X431" s="10" t="s">
        <v>811</v>
      </c>
      <c r="Y431" s="10" t="s">
        <v>811</v>
      </c>
      <c r="Z431" s="10" t="s">
        <v>811</v>
      </c>
      <c r="AA431" s="10" t="s">
        <v>811</v>
      </c>
      <c r="AB431" s="10" t="s">
        <v>811</v>
      </c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21">
        <v>869300</v>
      </c>
      <c r="AN431" s="12">
        <v>0</v>
      </c>
    </row>
    <row r="432" spans="1:40" s="3" customFormat="1" ht="18" hidden="1" customHeight="1" x14ac:dyDescent="0.25">
      <c r="A432" s="8">
        <f t="shared" si="6"/>
        <v>428</v>
      </c>
      <c r="B432" s="24">
        <v>2110122</v>
      </c>
      <c r="C432" s="9" t="s">
        <v>721</v>
      </c>
      <c r="D432" s="10">
        <v>1992</v>
      </c>
      <c r="E432" s="10" t="s">
        <v>3</v>
      </c>
      <c r="F432" s="10" t="s">
        <v>7</v>
      </c>
      <c r="G432" s="11" t="s">
        <v>877</v>
      </c>
      <c r="H432" s="11" t="s">
        <v>875</v>
      </c>
      <c r="I432" s="10"/>
      <c r="J432" s="10"/>
      <c r="K432" s="10"/>
      <c r="L432" s="10"/>
      <c r="M432" s="10"/>
      <c r="N432" s="10" t="s">
        <v>811</v>
      </c>
      <c r="O432" s="10" t="s">
        <v>811</v>
      </c>
      <c r="P432" s="10"/>
      <c r="Q432" s="10" t="s">
        <v>811</v>
      </c>
      <c r="R432" s="10"/>
      <c r="S432" s="10" t="s">
        <v>811</v>
      </c>
      <c r="T432" s="10" t="s">
        <v>811</v>
      </c>
      <c r="U432" s="10" t="s">
        <v>811</v>
      </c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21">
        <v>257400</v>
      </c>
      <c r="AN432" s="15" t="s">
        <v>772</v>
      </c>
    </row>
    <row r="433" spans="1:41" s="4" customFormat="1" hidden="1" x14ac:dyDescent="0.25">
      <c r="A433" s="152" t="s">
        <v>812</v>
      </c>
      <c r="B433" s="153"/>
      <c r="C433" s="153"/>
      <c r="D433" s="153"/>
      <c r="E433" s="153"/>
      <c r="F433" s="153"/>
      <c r="G433" s="153"/>
      <c r="H433" s="154"/>
      <c r="I433" s="77">
        <f>COUNTIF(I5:I432,"x")</f>
        <v>423</v>
      </c>
      <c r="J433" s="77">
        <f>COUNTIF(J5:J432,"x")</f>
        <v>184</v>
      </c>
      <c r="K433" s="77">
        <f t="shared" ref="K433:AL433" si="7">COUNTIF(K5:K432,"x")</f>
        <v>184</v>
      </c>
      <c r="L433" s="77">
        <f t="shared" si="7"/>
        <v>49</v>
      </c>
      <c r="M433" s="77">
        <f t="shared" si="7"/>
        <v>185</v>
      </c>
      <c r="N433" s="77">
        <f t="shared" si="7"/>
        <v>427</v>
      </c>
      <c r="O433" s="77">
        <f t="shared" si="7"/>
        <v>427</v>
      </c>
      <c r="P433" s="77">
        <f t="shared" si="7"/>
        <v>41</v>
      </c>
      <c r="Q433" s="77">
        <f t="shared" si="7"/>
        <v>386</v>
      </c>
      <c r="R433" s="77">
        <f t="shared" si="7"/>
        <v>0</v>
      </c>
      <c r="S433" s="77">
        <f t="shared" si="7"/>
        <v>427</v>
      </c>
      <c r="T433" s="77">
        <f t="shared" si="7"/>
        <v>427</v>
      </c>
      <c r="U433" s="77">
        <f t="shared" si="7"/>
        <v>425</v>
      </c>
      <c r="V433" s="77">
        <f t="shared" si="7"/>
        <v>414</v>
      </c>
      <c r="W433" s="77">
        <f t="shared" si="7"/>
        <v>423</v>
      </c>
      <c r="X433" s="77">
        <f t="shared" si="7"/>
        <v>424</v>
      </c>
      <c r="Y433" s="77">
        <f t="shared" si="7"/>
        <v>423</v>
      </c>
      <c r="Z433" s="77">
        <f t="shared" si="7"/>
        <v>40</v>
      </c>
      <c r="AA433" s="77">
        <f t="shared" si="7"/>
        <v>41</v>
      </c>
      <c r="AB433" s="77">
        <f t="shared" si="7"/>
        <v>240</v>
      </c>
      <c r="AC433" s="77">
        <f t="shared" si="7"/>
        <v>8</v>
      </c>
      <c r="AD433" s="77">
        <f t="shared" si="7"/>
        <v>8</v>
      </c>
      <c r="AE433" s="77">
        <f t="shared" si="7"/>
        <v>8</v>
      </c>
      <c r="AF433" s="77">
        <f t="shared" si="7"/>
        <v>8</v>
      </c>
      <c r="AG433" s="77">
        <f t="shared" si="7"/>
        <v>8</v>
      </c>
      <c r="AH433" s="77">
        <f t="shared" si="7"/>
        <v>8</v>
      </c>
      <c r="AI433" s="77">
        <f t="shared" si="7"/>
        <v>8</v>
      </c>
      <c r="AJ433" s="77">
        <f t="shared" si="7"/>
        <v>8</v>
      </c>
      <c r="AK433" s="77">
        <f t="shared" si="7"/>
        <v>8</v>
      </c>
      <c r="AL433" s="77">
        <f t="shared" si="7"/>
        <v>7</v>
      </c>
      <c r="AM433" s="78">
        <v>0</v>
      </c>
      <c r="AN433" s="59"/>
      <c r="AO433" s="3"/>
    </row>
    <row r="434" spans="1:41" s="4" customFormat="1" hidden="1" x14ac:dyDescent="0.25">
      <c r="A434" s="152" t="s">
        <v>813</v>
      </c>
      <c r="B434" s="153"/>
      <c r="C434" s="153"/>
      <c r="D434" s="153"/>
      <c r="E434" s="153"/>
      <c r="F434" s="153"/>
      <c r="G434" s="153"/>
      <c r="H434" s="154"/>
      <c r="I434" s="47">
        <v>66500</v>
      </c>
      <c r="J434" s="47">
        <v>0</v>
      </c>
      <c r="K434" s="47"/>
      <c r="L434" s="47">
        <v>105000</v>
      </c>
      <c r="M434" s="47">
        <v>54500</v>
      </c>
      <c r="N434" s="47">
        <v>44800</v>
      </c>
      <c r="O434" s="47">
        <v>16000</v>
      </c>
      <c r="P434" s="47">
        <v>112500</v>
      </c>
      <c r="Q434" s="47">
        <v>52600</v>
      </c>
      <c r="R434" s="47">
        <v>39500</v>
      </c>
      <c r="S434" s="47">
        <v>49000</v>
      </c>
      <c r="T434" s="47">
        <v>60000</v>
      </c>
      <c r="U434" s="47">
        <v>35000</v>
      </c>
      <c r="V434" s="47">
        <v>66500</v>
      </c>
      <c r="W434" s="47">
        <v>80000</v>
      </c>
      <c r="X434" s="47">
        <v>80000</v>
      </c>
      <c r="Y434" s="47">
        <v>35000</v>
      </c>
      <c r="Z434" s="47">
        <v>199500</v>
      </c>
      <c r="AA434" s="47">
        <v>24500</v>
      </c>
      <c r="AB434" s="47">
        <v>0</v>
      </c>
      <c r="AC434" s="47">
        <v>135200</v>
      </c>
      <c r="AD434" s="47">
        <v>219000</v>
      </c>
      <c r="AE434" s="47"/>
      <c r="AF434" s="47">
        <v>232000</v>
      </c>
      <c r="AG434" s="47">
        <v>96800</v>
      </c>
      <c r="AH434" s="47">
        <v>139200</v>
      </c>
      <c r="AI434" s="47">
        <v>138400</v>
      </c>
      <c r="AJ434" s="47">
        <v>153600</v>
      </c>
      <c r="AK434" s="47">
        <v>329600</v>
      </c>
      <c r="AL434" s="47">
        <v>199200</v>
      </c>
      <c r="AM434" s="78">
        <v>0</v>
      </c>
      <c r="AN434" s="59"/>
      <c r="AO434" s="3"/>
    </row>
    <row r="435" spans="1:41" s="4" customFormat="1" hidden="1" x14ac:dyDescent="0.25">
      <c r="A435" s="155" t="s">
        <v>814</v>
      </c>
      <c r="B435" s="156"/>
      <c r="C435" s="156"/>
      <c r="D435" s="156"/>
      <c r="E435" s="156"/>
      <c r="F435" s="156"/>
      <c r="G435" s="156"/>
      <c r="H435" s="157"/>
      <c r="I435" s="79">
        <f t="shared" ref="I435:AL435" si="8">I434*I433</f>
        <v>28129500</v>
      </c>
      <c r="J435" s="79">
        <f t="shared" si="8"/>
        <v>0</v>
      </c>
      <c r="K435" s="79">
        <f t="shared" si="8"/>
        <v>0</v>
      </c>
      <c r="L435" s="79">
        <f t="shared" si="8"/>
        <v>5145000</v>
      </c>
      <c r="M435" s="79">
        <f t="shared" si="8"/>
        <v>10082500</v>
      </c>
      <c r="N435" s="79">
        <f t="shared" si="8"/>
        <v>19129600</v>
      </c>
      <c r="O435" s="79">
        <f t="shared" si="8"/>
        <v>6832000</v>
      </c>
      <c r="P435" s="79">
        <f t="shared" si="8"/>
        <v>4612500</v>
      </c>
      <c r="Q435" s="79">
        <f t="shared" si="8"/>
        <v>20303600</v>
      </c>
      <c r="R435" s="79">
        <f t="shared" si="8"/>
        <v>0</v>
      </c>
      <c r="S435" s="79">
        <f t="shared" si="8"/>
        <v>20923000</v>
      </c>
      <c r="T435" s="79">
        <f t="shared" si="8"/>
        <v>25620000</v>
      </c>
      <c r="U435" s="79">
        <f t="shared" si="8"/>
        <v>14875000</v>
      </c>
      <c r="V435" s="79">
        <f t="shared" si="8"/>
        <v>27531000</v>
      </c>
      <c r="W435" s="79">
        <f t="shared" si="8"/>
        <v>33840000</v>
      </c>
      <c r="X435" s="79">
        <f t="shared" si="8"/>
        <v>33920000</v>
      </c>
      <c r="Y435" s="79">
        <f t="shared" si="8"/>
        <v>14805000</v>
      </c>
      <c r="Z435" s="79">
        <f t="shared" si="8"/>
        <v>7980000</v>
      </c>
      <c r="AA435" s="79">
        <f t="shared" si="8"/>
        <v>1004500</v>
      </c>
      <c r="AB435" s="79">
        <f t="shared" si="8"/>
        <v>0</v>
      </c>
      <c r="AC435" s="79">
        <f t="shared" si="8"/>
        <v>1081600</v>
      </c>
      <c r="AD435" s="79">
        <f t="shared" si="8"/>
        <v>1752000</v>
      </c>
      <c r="AE435" s="79">
        <f t="shared" si="8"/>
        <v>0</v>
      </c>
      <c r="AF435" s="79">
        <f t="shared" si="8"/>
        <v>1856000</v>
      </c>
      <c r="AG435" s="79">
        <f t="shared" si="8"/>
        <v>774400</v>
      </c>
      <c r="AH435" s="79">
        <f t="shared" si="8"/>
        <v>1113600</v>
      </c>
      <c r="AI435" s="79">
        <f t="shared" si="8"/>
        <v>1107200</v>
      </c>
      <c r="AJ435" s="79">
        <f t="shared" si="8"/>
        <v>1228800</v>
      </c>
      <c r="AK435" s="79">
        <f t="shared" si="8"/>
        <v>2636800</v>
      </c>
      <c r="AL435" s="79">
        <f t="shared" si="8"/>
        <v>1394400</v>
      </c>
      <c r="AM435" s="80">
        <f>SUM(AM5:AM434)</f>
        <v>287678000</v>
      </c>
      <c r="AN435" s="62"/>
    </row>
  </sheetData>
  <autoFilter ref="A4:AO435" xr:uid="{1F051463-A896-4E64-BBAC-6242E203F7C8}">
    <filterColumn colId="5">
      <filters>
        <filter val="GK LĐ 2"/>
      </filters>
    </filterColumn>
  </autoFilter>
  <mergeCells count="13">
    <mergeCell ref="A433:H433"/>
    <mergeCell ref="A434:H434"/>
    <mergeCell ref="A435:H435"/>
    <mergeCell ref="A1:AM1"/>
    <mergeCell ref="A3:A4"/>
    <mergeCell ref="B3:B4"/>
    <mergeCell ref="C3:C4"/>
    <mergeCell ref="D3:D4"/>
    <mergeCell ref="E3:E4"/>
    <mergeCell ref="F3:F4"/>
    <mergeCell ref="G3:G4"/>
    <mergeCell ref="H3:H4"/>
    <mergeCell ref="I3:AN3"/>
  </mergeCells>
  <conditionalFormatting sqref="B3">
    <cfRule type="duplicateValues" dxfId="17" priority="1"/>
  </conditionalFormatting>
  <conditionalFormatting sqref="B436:B912">
    <cfRule type="duplicateValues" dxfId="16" priority="2"/>
  </conditionalFormatting>
  <conditionalFormatting sqref="B436:B1048576 B5:B432 B3">
    <cfRule type="duplicateValues" dxfId="15" priority="3"/>
  </conditionalFormatting>
  <conditionalFormatting sqref="F5:F432">
    <cfRule type="uniqueValues" dxfId="14" priority="330"/>
  </conditionalFormatting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00AA-78C8-4EA1-AF5C-506FA5672306}">
  <dimension ref="A1:AA34"/>
  <sheetViews>
    <sheetView workbookViewId="0">
      <pane xSplit="7" ySplit="4" topLeftCell="U28" activePane="bottomRight" state="frozen"/>
      <selection pane="topRight" activeCell="H1" sqref="H1"/>
      <selection pane="bottomLeft" activeCell="A5" sqref="A5"/>
      <selection pane="bottomRight" activeCell="H30" sqref="H30"/>
    </sheetView>
  </sheetViews>
  <sheetFormatPr defaultRowHeight="15" x14ac:dyDescent="0.25"/>
  <cols>
    <col min="1" max="1" width="5.7109375" style="2" customWidth="1"/>
    <col min="2" max="2" width="11.140625" style="25" customWidth="1"/>
    <col min="3" max="3" width="24.7109375" style="1" customWidth="1"/>
    <col min="4" max="4" width="6.7109375" style="2" customWidth="1"/>
    <col min="5" max="5" width="6.140625" style="2" customWidth="1"/>
    <col min="6" max="6" width="9.7109375" style="1" customWidth="1"/>
    <col min="7" max="7" width="32.28515625" style="5" customWidth="1"/>
    <col min="8" max="8" width="32.42578125" style="5" customWidth="1"/>
    <col min="9" max="9" width="11.140625" style="2" customWidth="1"/>
    <col min="10" max="11" width="7.140625" style="2" customWidth="1"/>
    <col min="12" max="17" width="10.28515625" style="2" customWidth="1"/>
    <col min="18" max="24" width="10.5703125" style="2" customWidth="1"/>
    <col min="25" max="25" width="11.5703125" style="23" bestFit="1" customWidth="1"/>
    <col min="26" max="26" width="11.85546875" style="5" bestFit="1" customWidth="1"/>
    <col min="27" max="27" width="17.28515625" style="1" bestFit="1" customWidth="1"/>
    <col min="28" max="16384" width="9.140625" style="1"/>
  </cols>
  <sheetData>
    <row r="1" spans="1:26" s="37" customFormat="1" ht="41.25" customHeight="1" x14ac:dyDescent="0.3">
      <c r="A1" s="147" t="s">
        <v>836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36"/>
    </row>
    <row r="2" spans="1:26" s="37" customFormat="1" ht="19.5" x14ac:dyDescent="0.3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8" t="s">
        <v>900</v>
      </c>
      <c r="X2" s="90"/>
      <c r="Y2" s="90"/>
      <c r="Z2" s="36"/>
    </row>
    <row r="3" spans="1:26" ht="17.25" customHeight="1" x14ac:dyDescent="0.25">
      <c r="A3" s="149" t="s">
        <v>0</v>
      </c>
      <c r="B3" s="150" t="s">
        <v>780</v>
      </c>
      <c r="C3" s="149" t="s">
        <v>1</v>
      </c>
      <c r="D3" s="149" t="s">
        <v>781</v>
      </c>
      <c r="E3" s="149" t="s">
        <v>2</v>
      </c>
      <c r="F3" s="151" t="s">
        <v>785</v>
      </c>
      <c r="G3" s="149" t="s">
        <v>896</v>
      </c>
      <c r="H3" s="149" t="s">
        <v>897</v>
      </c>
      <c r="I3" s="148" t="s">
        <v>786</v>
      </c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</row>
    <row r="4" spans="1:26" s="6" customFormat="1" ht="78" customHeight="1" x14ac:dyDescent="0.25">
      <c r="A4" s="149"/>
      <c r="B4" s="150"/>
      <c r="C4" s="149"/>
      <c r="D4" s="149"/>
      <c r="E4" s="149"/>
      <c r="F4" s="151"/>
      <c r="G4" s="149"/>
      <c r="H4" s="149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795</v>
      </c>
      <c r="Q4" s="44" t="s">
        <v>797</v>
      </c>
      <c r="R4" s="44" t="s">
        <v>798</v>
      </c>
      <c r="S4" s="44" t="s">
        <v>799</v>
      </c>
      <c r="T4" s="44" t="s">
        <v>800</v>
      </c>
      <c r="U4" s="44" t="s">
        <v>815</v>
      </c>
      <c r="V4" s="44" t="s">
        <v>801</v>
      </c>
      <c r="W4" s="44" t="s">
        <v>802</v>
      </c>
      <c r="X4" s="44" t="s">
        <v>816</v>
      </c>
      <c r="Y4" s="45" t="s">
        <v>810</v>
      </c>
      <c r="Z4" s="46" t="s">
        <v>782</v>
      </c>
    </row>
    <row r="5" spans="1:26" s="3" customFormat="1" ht="27" customHeight="1" x14ac:dyDescent="0.25">
      <c r="A5" s="67">
        <v>1</v>
      </c>
      <c r="B5" s="68">
        <v>1911104</v>
      </c>
      <c r="C5" s="69" t="s">
        <v>722</v>
      </c>
      <c r="D5" s="70">
        <v>1991</v>
      </c>
      <c r="E5" s="70" t="s">
        <v>5</v>
      </c>
      <c r="F5" s="70" t="s">
        <v>7</v>
      </c>
      <c r="G5" s="71" t="s">
        <v>858</v>
      </c>
      <c r="H5" s="71" t="s">
        <v>892</v>
      </c>
      <c r="I5" s="70" t="s">
        <v>811</v>
      </c>
      <c r="J5" s="70" t="s">
        <v>811</v>
      </c>
      <c r="K5" s="70" t="s">
        <v>811</v>
      </c>
      <c r="L5" s="70" t="s">
        <v>811</v>
      </c>
      <c r="M5" s="70" t="s">
        <v>811</v>
      </c>
      <c r="N5" s="70" t="s">
        <v>811</v>
      </c>
      <c r="O5" s="70" t="s">
        <v>811</v>
      </c>
      <c r="P5" s="70" t="s">
        <v>811</v>
      </c>
      <c r="Q5" s="70" t="s">
        <v>811</v>
      </c>
      <c r="R5" s="70" t="s">
        <v>811</v>
      </c>
      <c r="S5" s="70" t="s">
        <v>811</v>
      </c>
      <c r="T5" s="70" t="s">
        <v>811</v>
      </c>
      <c r="U5" s="70" t="s">
        <v>811</v>
      </c>
      <c r="V5" s="70" t="s">
        <v>811</v>
      </c>
      <c r="W5" s="70" t="s">
        <v>811</v>
      </c>
      <c r="X5" s="70"/>
      <c r="Y5" s="99">
        <v>744900</v>
      </c>
      <c r="Z5" s="73">
        <v>0</v>
      </c>
    </row>
    <row r="6" spans="1:26" s="3" customFormat="1" ht="27" customHeight="1" x14ac:dyDescent="0.25">
      <c r="A6" s="8">
        <f t="shared" ref="A6:A31" si="0">A5+1</f>
        <v>2</v>
      </c>
      <c r="B6" s="24">
        <v>1912325</v>
      </c>
      <c r="C6" s="9" t="s">
        <v>723</v>
      </c>
      <c r="D6" s="10">
        <v>1988</v>
      </c>
      <c r="E6" s="10" t="s">
        <v>3</v>
      </c>
      <c r="F6" s="10" t="s">
        <v>7</v>
      </c>
      <c r="G6" s="11" t="s">
        <v>858</v>
      </c>
      <c r="H6" s="11" t="s">
        <v>892</v>
      </c>
      <c r="I6" s="10" t="s">
        <v>811</v>
      </c>
      <c r="J6" s="10"/>
      <c r="K6" s="10"/>
      <c r="L6" s="10"/>
      <c r="M6" s="10"/>
      <c r="N6" s="10" t="s">
        <v>811</v>
      </c>
      <c r="O6" s="10" t="s">
        <v>811</v>
      </c>
      <c r="P6" s="10" t="s">
        <v>811</v>
      </c>
      <c r="Q6" s="10" t="s">
        <v>811</v>
      </c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10" t="s">
        <v>811</v>
      </c>
      <c r="Y6" s="21">
        <v>585400</v>
      </c>
      <c r="Z6" s="12">
        <v>0</v>
      </c>
    </row>
    <row r="7" spans="1:26" s="3" customFormat="1" ht="27" customHeight="1" x14ac:dyDescent="0.25">
      <c r="A7" s="8">
        <f t="shared" si="0"/>
        <v>3</v>
      </c>
      <c r="B7" s="24">
        <v>23103151</v>
      </c>
      <c r="C7" s="9" t="s">
        <v>724</v>
      </c>
      <c r="D7" s="10">
        <v>2001</v>
      </c>
      <c r="E7" s="10" t="s">
        <v>3</v>
      </c>
      <c r="F7" s="10" t="s">
        <v>7</v>
      </c>
      <c r="G7" s="11" t="s">
        <v>858</v>
      </c>
      <c r="H7" s="11" t="s">
        <v>892</v>
      </c>
      <c r="I7" s="10" t="s">
        <v>811</v>
      </c>
      <c r="J7" s="10"/>
      <c r="K7" s="10"/>
      <c r="L7" s="10"/>
      <c r="M7" s="10"/>
      <c r="N7" s="10" t="s">
        <v>811</v>
      </c>
      <c r="O7" s="10" t="s">
        <v>811</v>
      </c>
      <c r="P7" s="10" t="s">
        <v>811</v>
      </c>
      <c r="Q7" s="10" t="s">
        <v>811</v>
      </c>
      <c r="R7" s="10" t="s">
        <v>811</v>
      </c>
      <c r="S7" s="10" t="s">
        <v>811</v>
      </c>
      <c r="T7" s="10" t="s">
        <v>811</v>
      </c>
      <c r="U7" s="10" t="s">
        <v>811</v>
      </c>
      <c r="V7" s="10" t="s">
        <v>811</v>
      </c>
      <c r="W7" s="10" t="s">
        <v>811</v>
      </c>
      <c r="X7" s="10" t="s">
        <v>811</v>
      </c>
      <c r="Y7" s="21">
        <v>585400</v>
      </c>
      <c r="Z7" s="12">
        <v>0</v>
      </c>
    </row>
    <row r="8" spans="1:26" s="3" customFormat="1" ht="27" customHeight="1" x14ac:dyDescent="0.25">
      <c r="A8" s="8">
        <f t="shared" si="0"/>
        <v>4</v>
      </c>
      <c r="B8" s="24">
        <v>2203043</v>
      </c>
      <c r="C8" s="9" t="s">
        <v>725</v>
      </c>
      <c r="D8" s="10">
        <v>1996</v>
      </c>
      <c r="E8" s="10" t="s">
        <v>3</v>
      </c>
      <c r="F8" s="10" t="s">
        <v>7</v>
      </c>
      <c r="G8" s="11" t="s">
        <v>858</v>
      </c>
      <c r="H8" s="11" t="s">
        <v>892</v>
      </c>
      <c r="I8" s="10" t="s">
        <v>811</v>
      </c>
      <c r="J8" s="10"/>
      <c r="K8" s="10"/>
      <c r="L8" s="10"/>
      <c r="M8" s="10"/>
      <c r="N8" s="10" t="s">
        <v>811</v>
      </c>
      <c r="O8" s="10" t="s">
        <v>811</v>
      </c>
      <c r="P8" s="10" t="s">
        <v>811</v>
      </c>
      <c r="Q8" s="10" t="s">
        <v>811</v>
      </c>
      <c r="R8" s="10" t="s">
        <v>811</v>
      </c>
      <c r="S8" s="10" t="s">
        <v>811</v>
      </c>
      <c r="T8" s="10" t="s">
        <v>811</v>
      </c>
      <c r="U8" s="10" t="s">
        <v>811</v>
      </c>
      <c r="V8" s="10" t="s">
        <v>811</v>
      </c>
      <c r="W8" s="10" t="s">
        <v>811</v>
      </c>
      <c r="X8" s="10" t="s">
        <v>811</v>
      </c>
      <c r="Y8" s="21">
        <v>585400</v>
      </c>
      <c r="Z8" s="12">
        <v>0</v>
      </c>
    </row>
    <row r="9" spans="1:26" s="3" customFormat="1" ht="27" customHeight="1" x14ac:dyDescent="0.25">
      <c r="A9" s="8">
        <f t="shared" si="0"/>
        <v>5</v>
      </c>
      <c r="B9" s="24">
        <v>2203045</v>
      </c>
      <c r="C9" s="9" t="s">
        <v>726</v>
      </c>
      <c r="D9" s="10">
        <v>1988</v>
      </c>
      <c r="E9" s="10" t="s">
        <v>3</v>
      </c>
      <c r="F9" s="10" t="s">
        <v>7</v>
      </c>
      <c r="G9" s="11" t="s">
        <v>858</v>
      </c>
      <c r="H9" s="11" t="s">
        <v>892</v>
      </c>
      <c r="I9" s="10" t="s">
        <v>811</v>
      </c>
      <c r="J9" s="10"/>
      <c r="K9" s="10"/>
      <c r="L9" s="10"/>
      <c r="M9" s="10"/>
      <c r="N9" s="10" t="s">
        <v>811</v>
      </c>
      <c r="O9" s="10" t="s">
        <v>811</v>
      </c>
      <c r="P9" s="10" t="s">
        <v>811</v>
      </c>
      <c r="Q9" s="10" t="s">
        <v>811</v>
      </c>
      <c r="R9" s="10" t="s">
        <v>811</v>
      </c>
      <c r="S9" s="10" t="s">
        <v>811</v>
      </c>
      <c r="T9" s="10" t="s">
        <v>811</v>
      </c>
      <c r="U9" s="10" t="s">
        <v>811</v>
      </c>
      <c r="V9" s="10" t="s">
        <v>811</v>
      </c>
      <c r="W9" s="10" t="s">
        <v>811</v>
      </c>
      <c r="X9" s="10" t="s">
        <v>811</v>
      </c>
      <c r="Y9" s="21">
        <v>585400</v>
      </c>
      <c r="Z9" s="12">
        <v>0</v>
      </c>
    </row>
    <row r="10" spans="1:26" s="3" customFormat="1" ht="27" customHeight="1" x14ac:dyDescent="0.25">
      <c r="A10" s="8">
        <f t="shared" si="0"/>
        <v>6</v>
      </c>
      <c r="B10" s="24">
        <v>2305422</v>
      </c>
      <c r="C10" s="9" t="s">
        <v>727</v>
      </c>
      <c r="D10" s="10">
        <v>2001</v>
      </c>
      <c r="E10" s="10" t="s">
        <v>3</v>
      </c>
      <c r="F10" s="10" t="s">
        <v>7</v>
      </c>
      <c r="G10" s="11" t="s">
        <v>858</v>
      </c>
      <c r="H10" s="11" t="s">
        <v>892</v>
      </c>
      <c r="I10" s="10" t="s">
        <v>811</v>
      </c>
      <c r="J10" s="10"/>
      <c r="K10" s="10"/>
      <c r="L10" s="10"/>
      <c r="M10" s="10"/>
      <c r="N10" s="10" t="s">
        <v>811</v>
      </c>
      <c r="O10" s="10" t="s">
        <v>811</v>
      </c>
      <c r="P10" s="10" t="s">
        <v>811</v>
      </c>
      <c r="Q10" s="10" t="s">
        <v>811</v>
      </c>
      <c r="R10" s="10" t="s">
        <v>811</v>
      </c>
      <c r="S10" s="10" t="s">
        <v>811</v>
      </c>
      <c r="T10" s="10" t="s">
        <v>811</v>
      </c>
      <c r="U10" s="10" t="s">
        <v>811</v>
      </c>
      <c r="V10" s="10" t="s">
        <v>811</v>
      </c>
      <c r="W10" s="10" t="s">
        <v>811</v>
      </c>
      <c r="X10" s="10" t="s">
        <v>811</v>
      </c>
      <c r="Y10" s="21">
        <v>585400</v>
      </c>
      <c r="Z10" s="12">
        <v>0</v>
      </c>
    </row>
    <row r="11" spans="1:26" s="3" customFormat="1" ht="27" customHeight="1" x14ac:dyDescent="0.25">
      <c r="A11" s="8">
        <f t="shared" si="0"/>
        <v>7</v>
      </c>
      <c r="B11" s="24">
        <v>1805151</v>
      </c>
      <c r="C11" s="9" t="s">
        <v>728</v>
      </c>
      <c r="D11" s="10">
        <v>1993</v>
      </c>
      <c r="E11" s="10" t="s">
        <v>5</v>
      </c>
      <c r="F11" s="10" t="s">
        <v>7</v>
      </c>
      <c r="G11" s="11" t="s">
        <v>858</v>
      </c>
      <c r="H11" s="11" t="s">
        <v>892</v>
      </c>
      <c r="I11" s="10" t="s">
        <v>811</v>
      </c>
      <c r="J11" s="10" t="s">
        <v>811</v>
      </c>
      <c r="K11" s="10" t="s">
        <v>811</v>
      </c>
      <c r="L11" s="10"/>
      <c r="M11" s="10" t="s">
        <v>811</v>
      </c>
      <c r="N11" s="10" t="s">
        <v>811</v>
      </c>
      <c r="O11" s="10" t="s">
        <v>811</v>
      </c>
      <c r="P11" s="10" t="s">
        <v>811</v>
      </c>
      <c r="Q11" s="10" t="s">
        <v>811</v>
      </c>
      <c r="R11" s="10" t="s">
        <v>811</v>
      </c>
      <c r="S11" s="10" t="s">
        <v>811</v>
      </c>
      <c r="T11" s="10" t="s">
        <v>811</v>
      </c>
      <c r="U11" s="10" t="s">
        <v>811</v>
      </c>
      <c r="V11" s="10" t="s">
        <v>811</v>
      </c>
      <c r="W11" s="10" t="s">
        <v>811</v>
      </c>
      <c r="X11" s="10"/>
      <c r="Y11" s="21">
        <v>639900</v>
      </c>
      <c r="Z11" s="15" t="s">
        <v>771</v>
      </c>
    </row>
    <row r="12" spans="1:26" s="3" customFormat="1" ht="27" customHeight="1" x14ac:dyDescent="0.25">
      <c r="A12" s="8">
        <f t="shared" si="0"/>
        <v>8</v>
      </c>
      <c r="B12" s="24">
        <v>1405090</v>
      </c>
      <c r="C12" s="9" t="s">
        <v>729</v>
      </c>
      <c r="D12" s="10">
        <v>1991</v>
      </c>
      <c r="E12" s="10" t="s">
        <v>3</v>
      </c>
      <c r="F12" s="10" t="s">
        <v>7</v>
      </c>
      <c r="G12" s="11" t="s">
        <v>858</v>
      </c>
      <c r="H12" s="11" t="s">
        <v>892</v>
      </c>
      <c r="I12" s="10" t="s">
        <v>811</v>
      </c>
      <c r="J12" s="10"/>
      <c r="K12" s="10"/>
      <c r="L12" s="10"/>
      <c r="M12" s="10"/>
      <c r="N12" s="10" t="s">
        <v>811</v>
      </c>
      <c r="O12" s="10" t="s">
        <v>811</v>
      </c>
      <c r="P12" s="10" t="s">
        <v>811</v>
      </c>
      <c r="Q12" s="10" t="s">
        <v>811</v>
      </c>
      <c r="R12" s="10" t="s">
        <v>811</v>
      </c>
      <c r="S12" s="10" t="s">
        <v>811</v>
      </c>
      <c r="T12" s="10" t="s">
        <v>811</v>
      </c>
      <c r="U12" s="10" t="s">
        <v>811</v>
      </c>
      <c r="V12" s="10" t="s">
        <v>811</v>
      </c>
      <c r="W12" s="10" t="s">
        <v>811</v>
      </c>
      <c r="X12" s="10" t="s">
        <v>811</v>
      </c>
      <c r="Y12" s="21">
        <v>585400</v>
      </c>
      <c r="Z12" s="12">
        <v>0</v>
      </c>
    </row>
    <row r="13" spans="1:26" s="3" customFormat="1" ht="27" customHeight="1" x14ac:dyDescent="0.25">
      <c r="A13" s="8">
        <f t="shared" si="0"/>
        <v>9</v>
      </c>
      <c r="B13" s="24">
        <v>2212212</v>
      </c>
      <c r="C13" s="9" t="s">
        <v>730</v>
      </c>
      <c r="D13" s="10">
        <v>1994</v>
      </c>
      <c r="E13" s="10" t="s">
        <v>3</v>
      </c>
      <c r="F13" s="10" t="s">
        <v>7</v>
      </c>
      <c r="G13" s="11" t="s">
        <v>858</v>
      </c>
      <c r="H13" s="11" t="s">
        <v>892</v>
      </c>
      <c r="I13" s="10" t="s">
        <v>811</v>
      </c>
      <c r="J13" s="10"/>
      <c r="K13" s="10"/>
      <c r="L13" s="10"/>
      <c r="M13" s="10"/>
      <c r="N13" s="10" t="s">
        <v>811</v>
      </c>
      <c r="O13" s="10" t="s">
        <v>811</v>
      </c>
      <c r="P13" s="10" t="s">
        <v>811</v>
      </c>
      <c r="Q13" s="10" t="s">
        <v>811</v>
      </c>
      <c r="R13" s="10" t="s">
        <v>811</v>
      </c>
      <c r="S13" s="10" t="s">
        <v>811</v>
      </c>
      <c r="T13" s="10" t="s">
        <v>811</v>
      </c>
      <c r="U13" s="10" t="s">
        <v>811</v>
      </c>
      <c r="V13" s="10" t="s">
        <v>811</v>
      </c>
      <c r="W13" s="10" t="s">
        <v>811</v>
      </c>
      <c r="X13" s="10" t="s">
        <v>811</v>
      </c>
      <c r="Y13" s="21">
        <v>585400</v>
      </c>
      <c r="Z13" s="12">
        <v>0</v>
      </c>
    </row>
    <row r="14" spans="1:26" s="3" customFormat="1" ht="27" customHeight="1" x14ac:dyDescent="0.25">
      <c r="A14" s="8">
        <f t="shared" si="0"/>
        <v>10</v>
      </c>
      <c r="B14" s="24">
        <v>23073107</v>
      </c>
      <c r="C14" s="9" t="s">
        <v>731</v>
      </c>
      <c r="D14" s="10">
        <v>1994</v>
      </c>
      <c r="E14" s="10" t="s">
        <v>3</v>
      </c>
      <c r="F14" s="10" t="s">
        <v>7</v>
      </c>
      <c r="G14" s="11" t="s">
        <v>858</v>
      </c>
      <c r="H14" s="11" t="s">
        <v>892</v>
      </c>
      <c r="I14" s="10" t="s">
        <v>811</v>
      </c>
      <c r="J14" s="10"/>
      <c r="K14" s="10"/>
      <c r="L14" s="10"/>
      <c r="M14" s="10"/>
      <c r="N14" s="10" t="s">
        <v>811</v>
      </c>
      <c r="O14" s="10" t="s">
        <v>811</v>
      </c>
      <c r="P14" s="10" t="s">
        <v>811</v>
      </c>
      <c r="Q14" s="10" t="s">
        <v>811</v>
      </c>
      <c r="R14" s="10" t="s">
        <v>811</v>
      </c>
      <c r="S14" s="10" t="s">
        <v>811</v>
      </c>
      <c r="T14" s="10" t="s">
        <v>811</v>
      </c>
      <c r="U14" s="10" t="s">
        <v>811</v>
      </c>
      <c r="V14" s="10" t="s">
        <v>811</v>
      </c>
      <c r="W14" s="10" t="s">
        <v>811</v>
      </c>
      <c r="X14" s="10" t="s">
        <v>811</v>
      </c>
      <c r="Y14" s="21">
        <v>585400</v>
      </c>
      <c r="Z14" s="12">
        <v>0</v>
      </c>
    </row>
    <row r="15" spans="1:26" s="3" customFormat="1" ht="27" customHeight="1" x14ac:dyDescent="0.25">
      <c r="A15" s="8">
        <f t="shared" si="0"/>
        <v>11</v>
      </c>
      <c r="B15" s="24">
        <v>2206800</v>
      </c>
      <c r="C15" s="9" t="s">
        <v>732</v>
      </c>
      <c r="D15" s="10">
        <v>1991</v>
      </c>
      <c r="E15" s="10" t="s">
        <v>3</v>
      </c>
      <c r="F15" s="10" t="s">
        <v>7</v>
      </c>
      <c r="G15" s="11" t="s">
        <v>858</v>
      </c>
      <c r="H15" s="11" t="s">
        <v>892</v>
      </c>
      <c r="I15" s="10" t="s">
        <v>811</v>
      </c>
      <c r="J15" s="10"/>
      <c r="K15" s="10"/>
      <c r="L15" s="10"/>
      <c r="M15" s="10"/>
      <c r="N15" s="10" t="s">
        <v>811</v>
      </c>
      <c r="O15" s="10" t="s">
        <v>811</v>
      </c>
      <c r="P15" s="10" t="s">
        <v>811</v>
      </c>
      <c r="Q15" s="10" t="s">
        <v>811</v>
      </c>
      <c r="R15" s="10" t="s">
        <v>811</v>
      </c>
      <c r="S15" s="10" t="s">
        <v>811</v>
      </c>
      <c r="T15" s="10" t="s">
        <v>811</v>
      </c>
      <c r="U15" s="10" t="s">
        <v>811</v>
      </c>
      <c r="V15" s="10" t="s">
        <v>811</v>
      </c>
      <c r="W15" s="10" t="s">
        <v>811</v>
      </c>
      <c r="X15" s="10" t="s">
        <v>811</v>
      </c>
      <c r="Y15" s="21">
        <v>585400</v>
      </c>
      <c r="Z15" s="12">
        <v>0</v>
      </c>
    </row>
    <row r="16" spans="1:26" s="3" customFormat="1" ht="27" customHeight="1" x14ac:dyDescent="0.25">
      <c r="A16" s="8">
        <f t="shared" si="0"/>
        <v>12</v>
      </c>
      <c r="B16" s="24">
        <v>2303187</v>
      </c>
      <c r="C16" s="9" t="s">
        <v>733</v>
      </c>
      <c r="D16" s="10">
        <v>1997</v>
      </c>
      <c r="E16" s="10" t="s">
        <v>5</v>
      </c>
      <c r="F16" s="10" t="s">
        <v>7</v>
      </c>
      <c r="G16" s="11" t="s">
        <v>858</v>
      </c>
      <c r="H16" s="11" t="s">
        <v>892</v>
      </c>
      <c r="I16" s="10" t="s">
        <v>811</v>
      </c>
      <c r="J16" s="10" t="s">
        <v>811</v>
      </c>
      <c r="K16" s="10" t="s">
        <v>811</v>
      </c>
      <c r="L16" s="10"/>
      <c r="M16" s="10" t="s">
        <v>811</v>
      </c>
      <c r="N16" s="10" t="s">
        <v>811</v>
      </c>
      <c r="O16" s="10" t="s">
        <v>811</v>
      </c>
      <c r="P16" s="10" t="s">
        <v>811</v>
      </c>
      <c r="Q16" s="10" t="s">
        <v>811</v>
      </c>
      <c r="R16" s="10" t="s">
        <v>811</v>
      </c>
      <c r="S16" s="10" t="s">
        <v>811</v>
      </c>
      <c r="T16" s="10" t="s">
        <v>811</v>
      </c>
      <c r="U16" s="10" t="s">
        <v>811</v>
      </c>
      <c r="V16" s="10" t="s">
        <v>811</v>
      </c>
      <c r="W16" s="10" t="s">
        <v>811</v>
      </c>
      <c r="X16" s="10"/>
      <c r="Y16" s="21">
        <v>639900</v>
      </c>
      <c r="Z16" s="12">
        <v>0</v>
      </c>
    </row>
    <row r="17" spans="1:27" s="3" customFormat="1" ht="27" customHeight="1" x14ac:dyDescent="0.25">
      <c r="A17" s="8">
        <f t="shared" si="0"/>
        <v>13</v>
      </c>
      <c r="B17" s="24">
        <v>2306686</v>
      </c>
      <c r="C17" s="9" t="s">
        <v>734</v>
      </c>
      <c r="D17" s="10">
        <v>1999</v>
      </c>
      <c r="E17" s="10" t="s">
        <v>5</v>
      </c>
      <c r="F17" s="10" t="s">
        <v>7</v>
      </c>
      <c r="G17" s="11" t="s">
        <v>860</v>
      </c>
      <c r="H17" s="11" t="s">
        <v>892</v>
      </c>
      <c r="I17" s="10" t="s">
        <v>811</v>
      </c>
      <c r="J17" s="10" t="s">
        <v>811</v>
      </c>
      <c r="K17" s="10" t="s">
        <v>811</v>
      </c>
      <c r="L17" s="10"/>
      <c r="M17" s="10" t="s">
        <v>811</v>
      </c>
      <c r="N17" s="10" t="s">
        <v>811</v>
      </c>
      <c r="O17" s="10" t="s">
        <v>811</v>
      </c>
      <c r="P17" s="10" t="s">
        <v>811</v>
      </c>
      <c r="Q17" s="10" t="s">
        <v>811</v>
      </c>
      <c r="R17" s="10" t="s">
        <v>811</v>
      </c>
      <c r="S17" s="10" t="s">
        <v>811</v>
      </c>
      <c r="T17" s="10" t="s">
        <v>811</v>
      </c>
      <c r="U17" s="10" t="s">
        <v>811</v>
      </c>
      <c r="V17" s="10" t="s">
        <v>811</v>
      </c>
      <c r="W17" s="10" t="s">
        <v>811</v>
      </c>
      <c r="X17" s="10"/>
      <c r="Y17" s="21">
        <v>639900</v>
      </c>
      <c r="Z17" s="12">
        <v>0</v>
      </c>
    </row>
    <row r="18" spans="1:27" s="3" customFormat="1" ht="27" customHeight="1" x14ac:dyDescent="0.25">
      <c r="A18" s="8">
        <f t="shared" si="0"/>
        <v>14</v>
      </c>
      <c r="B18" s="24">
        <v>2206830</v>
      </c>
      <c r="C18" s="9" t="s">
        <v>42</v>
      </c>
      <c r="D18" s="10">
        <v>1993</v>
      </c>
      <c r="E18" s="10" t="s">
        <v>5</v>
      </c>
      <c r="F18" s="10" t="s">
        <v>7</v>
      </c>
      <c r="G18" s="11" t="s">
        <v>860</v>
      </c>
      <c r="H18" s="11" t="s">
        <v>892</v>
      </c>
      <c r="I18" s="10" t="s">
        <v>811</v>
      </c>
      <c r="J18" s="10" t="s">
        <v>811</v>
      </c>
      <c r="K18" s="10" t="s">
        <v>811</v>
      </c>
      <c r="L18" s="10"/>
      <c r="M18" s="10" t="s">
        <v>811</v>
      </c>
      <c r="N18" s="10" t="s">
        <v>811</v>
      </c>
      <c r="O18" s="10" t="s">
        <v>811</v>
      </c>
      <c r="P18" s="10" t="s">
        <v>811</v>
      </c>
      <c r="Q18" s="10" t="s">
        <v>811</v>
      </c>
      <c r="R18" s="10" t="s">
        <v>811</v>
      </c>
      <c r="S18" s="10" t="s">
        <v>811</v>
      </c>
      <c r="T18" s="10"/>
      <c r="U18" s="10" t="s">
        <v>811</v>
      </c>
      <c r="V18" s="10" t="s">
        <v>811</v>
      </c>
      <c r="W18" s="10" t="s">
        <v>811</v>
      </c>
      <c r="X18" s="10"/>
      <c r="Y18" s="21">
        <v>573400</v>
      </c>
      <c r="Z18" s="15" t="s">
        <v>776</v>
      </c>
    </row>
    <row r="19" spans="1:27" s="3" customFormat="1" ht="27" customHeight="1" x14ac:dyDescent="0.25">
      <c r="A19" s="8">
        <f t="shared" si="0"/>
        <v>15</v>
      </c>
      <c r="B19" s="24">
        <v>2201090</v>
      </c>
      <c r="C19" s="9" t="s">
        <v>735</v>
      </c>
      <c r="D19" s="10">
        <v>1999</v>
      </c>
      <c r="E19" s="10" t="s">
        <v>5</v>
      </c>
      <c r="F19" s="10" t="s">
        <v>7</v>
      </c>
      <c r="G19" s="11" t="s">
        <v>860</v>
      </c>
      <c r="H19" s="11" t="s">
        <v>892</v>
      </c>
      <c r="I19" s="10" t="s">
        <v>811</v>
      </c>
      <c r="J19" s="10" t="s">
        <v>811</v>
      </c>
      <c r="K19" s="10" t="s">
        <v>811</v>
      </c>
      <c r="L19" s="10"/>
      <c r="M19" s="10" t="s">
        <v>811</v>
      </c>
      <c r="N19" s="10" t="s">
        <v>811</v>
      </c>
      <c r="O19" s="10" t="s">
        <v>811</v>
      </c>
      <c r="P19" s="10" t="s">
        <v>811</v>
      </c>
      <c r="Q19" s="10" t="s">
        <v>811</v>
      </c>
      <c r="R19" s="10" t="s">
        <v>811</v>
      </c>
      <c r="S19" s="10" t="s">
        <v>811</v>
      </c>
      <c r="T19" s="10" t="s">
        <v>811</v>
      </c>
      <c r="U19" s="10" t="s">
        <v>811</v>
      </c>
      <c r="V19" s="10" t="s">
        <v>811</v>
      </c>
      <c r="W19" s="10" t="s">
        <v>811</v>
      </c>
      <c r="X19" s="10"/>
      <c r="Y19" s="21">
        <v>639900</v>
      </c>
      <c r="Z19" s="12">
        <v>0</v>
      </c>
    </row>
    <row r="20" spans="1:27" s="3" customFormat="1" ht="27" customHeight="1" x14ac:dyDescent="0.25">
      <c r="A20" s="8">
        <f t="shared" si="0"/>
        <v>16</v>
      </c>
      <c r="B20" s="24">
        <v>2303890</v>
      </c>
      <c r="C20" s="9" t="s">
        <v>736</v>
      </c>
      <c r="D20" s="10">
        <v>2000</v>
      </c>
      <c r="E20" s="10" t="s">
        <v>5</v>
      </c>
      <c r="F20" s="10" t="s">
        <v>7</v>
      </c>
      <c r="G20" s="11" t="s">
        <v>860</v>
      </c>
      <c r="H20" s="11" t="s">
        <v>892</v>
      </c>
      <c r="I20" s="10" t="s">
        <v>811</v>
      </c>
      <c r="J20" s="10" t="s">
        <v>811</v>
      </c>
      <c r="K20" s="10" t="s">
        <v>811</v>
      </c>
      <c r="L20" s="10"/>
      <c r="M20" s="10" t="s">
        <v>811</v>
      </c>
      <c r="N20" s="10" t="s">
        <v>811</v>
      </c>
      <c r="O20" s="10" t="s">
        <v>811</v>
      </c>
      <c r="P20" s="10" t="s">
        <v>811</v>
      </c>
      <c r="Q20" s="10" t="s">
        <v>811</v>
      </c>
      <c r="R20" s="10" t="s">
        <v>811</v>
      </c>
      <c r="S20" s="10" t="s">
        <v>811</v>
      </c>
      <c r="T20" s="10" t="s">
        <v>811</v>
      </c>
      <c r="U20" s="10" t="s">
        <v>811</v>
      </c>
      <c r="V20" s="10" t="s">
        <v>811</v>
      </c>
      <c r="W20" s="10" t="s">
        <v>811</v>
      </c>
      <c r="X20" s="10"/>
      <c r="Y20" s="21">
        <v>639900</v>
      </c>
      <c r="Z20" s="12">
        <v>0</v>
      </c>
    </row>
    <row r="21" spans="1:27" s="3" customFormat="1" ht="27" customHeight="1" x14ac:dyDescent="0.25">
      <c r="A21" s="8">
        <f t="shared" si="0"/>
        <v>17</v>
      </c>
      <c r="B21" s="24">
        <v>1909270</v>
      </c>
      <c r="C21" s="9" t="s">
        <v>737</v>
      </c>
      <c r="D21" s="10">
        <v>1998</v>
      </c>
      <c r="E21" s="10" t="s">
        <v>3</v>
      </c>
      <c r="F21" s="10" t="s">
        <v>7</v>
      </c>
      <c r="G21" s="11" t="s">
        <v>840</v>
      </c>
      <c r="H21" s="11" t="s">
        <v>892</v>
      </c>
      <c r="I21" s="10" t="s">
        <v>811</v>
      </c>
      <c r="J21" s="10"/>
      <c r="K21" s="10"/>
      <c r="L21" s="10"/>
      <c r="M21" s="10"/>
      <c r="N21" s="10" t="s">
        <v>811</v>
      </c>
      <c r="O21" s="10" t="s">
        <v>811</v>
      </c>
      <c r="P21" s="10" t="s">
        <v>811</v>
      </c>
      <c r="Q21" s="10" t="s">
        <v>811</v>
      </c>
      <c r="R21" s="10" t="s">
        <v>811</v>
      </c>
      <c r="S21" s="10" t="s">
        <v>811</v>
      </c>
      <c r="T21" s="10" t="s">
        <v>811</v>
      </c>
      <c r="U21" s="10" t="s">
        <v>811</v>
      </c>
      <c r="V21" s="10" t="s">
        <v>811</v>
      </c>
      <c r="W21" s="10" t="s">
        <v>811</v>
      </c>
      <c r="X21" s="10" t="s">
        <v>811</v>
      </c>
      <c r="Y21" s="21">
        <v>585400</v>
      </c>
      <c r="Z21" s="12">
        <v>0</v>
      </c>
    </row>
    <row r="22" spans="1:27" s="3" customFormat="1" ht="27" customHeight="1" x14ac:dyDescent="0.25">
      <c r="A22" s="8">
        <f t="shared" si="0"/>
        <v>18</v>
      </c>
      <c r="B22" s="24">
        <v>2104679</v>
      </c>
      <c r="C22" s="9" t="s">
        <v>738</v>
      </c>
      <c r="D22" s="10">
        <v>1990</v>
      </c>
      <c r="E22" s="10" t="s">
        <v>5</v>
      </c>
      <c r="F22" s="10" t="s">
        <v>7</v>
      </c>
      <c r="G22" s="11" t="s">
        <v>840</v>
      </c>
      <c r="H22" s="11" t="s">
        <v>892</v>
      </c>
      <c r="I22" s="10" t="s">
        <v>811</v>
      </c>
      <c r="J22" s="10" t="s">
        <v>811</v>
      </c>
      <c r="K22" s="10" t="s">
        <v>811</v>
      </c>
      <c r="L22" s="10" t="s">
        <v>811</v>
      </c>
      <c r="M22" s="10" t="s">
        <v>811</v>
      </c>
      <c r="N22" s="10" t="s">
        <v>811</v>
      </c>
      <c r="O22" s="10" t="s">
        <v>811</v>
      </c>
      <c r="P22" s="10" t="s">
        <v>811</v>
      </c>
      <c r="Q22" s="10" t="s">
        <v>811</v>
      </c>
      <c r="R22" s="10" t="s">
        <v>811</v>
      </c>
      <c r="S22" s="10" t="s">
        <v>811</v>
      </c>
      <c r="T22" s="10" t="s">
        <v>811</v>
      </c>
      <c r="U22" s="10" t="s">
        <v>811</v>
      </c>
      <c r="V22" s="10" t="s">
        <v>811</v>
      </c>
      <c r="W22" s="10" t="s">
        <v>811</v>
      </c>
      <c r="X22" s="10"/>
      <c r="Y22" s="21">
        <v>744900</v>
      </c>
      <c r="Z22" s="12">
        <v>0</v>
      </c>
    </row>
    <row r="23" spans="1:27" s="3" customFormat="1" ht="27" customHeight="1" x14ac:dyDescent="0.25">
      <c r="A23" s="8">
        <f t="shared" si="0"/>
        <v>19</v>
      </c>
      <c r="B23" s="24">
        <v>1903254</v>
      </c>
      <c r="C23" s="9" t="s">
        <v>739</v>
      </c>
      <c r="D23" s="10">
        <v>1991</v>
      </c>
      <c r="E23" s="10" t="s">
        <v>3</v>
      </c>
      <c r="F23" s="10" t="s">
        <v>7</v>
      </c>
      <c r="G23" s="11" t="s">
        <v>840</v>
      </c>
      <c r="H23" s="11" t="s">
        <v>892</v>
      </c>
      <c r="I23" s="10" t="s">
        <v>811</v>
      </c>
      <c r="J23" s="10"/>
      <c r="K23" s="10"/>
      <c r="L23" s="10"/>
      <c r="M23" s="10"/>
      <c r="N23" s="10" t="s">
        <v>811</v>
      </c>
      <c r="O23" s="10" t="s">
        <v>811</v>
      </c>
      <c r="P23" s="10" t="s">
        <v>811</v>
      </c>
      <c r="Q23" s="10" t="s">
        <v>811</v>
      </c>
      <c r="R23" s="10" t="s">
        <v>811</v>
      </c>
      <c r="S23" s="10" t="s">
        <v>811</v>
      </c>
      <c r="T23" s="10" t="s">
        <v>811</v>
      </c>
      <c r="U23" s="10" t="s">
        <v>811</v>
      </c>
      <c r="V23" s="10" t="s">
        <v>811</v>
      </c>
      <c r="W23" s="10" t="s">
        <v>811</v>
      </c>
      <c r="X23" s="10" t="s">
        <v>811</v>
      </c>
      <c r="Y23" s="21">
        <v>585400</v>
      </c>
      <c r="Z23" s="12">
        <v>0</v>
      </c>
    </row>
    <row r="24" spans="1:27" s="3" customFormat="1" ht="27" customHeight="1" x14ac:dyDescent="0.25">
      <c r="A24" s="8">
        <f t="shared" si="0"/>
        <v>20</v>
      </c>
      <c r="B24" s="24">
        <v>2212208</v>
      </c>
      <c r="C24" s="9" t="s">
        <v>740</v>
      </c>
      <c r="D24" s="10">
        <v>1997</v>
      </c>
      <c r="E24" s="10" t="s">
        <v>3</v>
      </c>
      <c r="F24" s="10" t="s">
        <v>7</v>
      </c>
      <c r="G24" s="11" t="s">
        <v>840</v>
      </c>
      <c r="H24" s="11" t="s">
        <v>892</v>
      </c>
      <c r="I24" s="10" t="s">
        <v>811</v>
      </c>
      <c r="J24" s="10"/>
      <c r="K24" s="10"/>
      <c r="L24" s="10"/>
      <c r="M24" s="10"/>
      <c r="N24" s="10" t="s">
        <v>811</v>
      </c>
      <c r="O24" s="10" t="s">
        <v>811</v>
      </c>
      <c r="P24" s="10" t="s">
        <v>811</v>
      </c>
      <c r="Q24" s="10" t="s">
        <v>811</v>
      </c>
      <c r="R24" s="10" t="s">
        <v>811</v>
      </c>
      <c r="S24" s="10" t="s">
        <v>811</v>
      </c>
      <c r="T24" s="10" t="s">
        <v>811</v>
      </c>
      <c r="U24" s="10" t="s">
        <v>811</v>
      </c>
      <c r="V24" s="10" t="s">
        <v>811</v>
      </c>
      <c r="W24" s="10" t="s">
        <v>811</v>
      </c>
      <c r="X24" s="10" t="s">
        <v>811</v>
      </c>
      <c r="Y24" s="21">
        <v>585400</v>
      </c>
      <c r="Z24" s="12">
        <v>0</v>
      </c>
    </row>
    <row r="25" spans="1:27" s="3" customFormat="1" ht="27" customHeight="1" x14ac:dyDescent="0.25">
      <c r="A25" s="8">
        <f t="shared" si="0"/>
        <v>21</v>
      </c>
      <c r="B25" s="24">
        <v>2303039</v>
      </c>
      <c r="C25" s="9" t="s">
        <v>741</v>
      </c>
      <c r="D25" s="10">
        <v>2000</v>
      </c>
      <c r="E25" s="10" t="s">
        <v>3</v>
      </c>
      <c r="F25" s="10" t="s">
        <v>7</v>
      </c>
      <c r="G25" s="11" t="s">
        <v>840</v>
      </c>
      <c r="H25" s="11" t="s">
        <v>892</v>
      </c>
      <c r="I25" s="10" t="s">
        <v>811</v>
      </c>
      <c r="J25" s="10"/>
      <c r="K25" s="10"/>
      <c r="L25" s="10"/>
      <c r="M25" s="10"/>
      <c r="N25" s="10" t="s">
        <v>811</v>
      </c>
      <c r="O25" s="10" t="s">
        <v>811</v>
      </c>
      <c r="P25" s="10" t="s">
        <v>811</v>
      </c>
      <c r="Q25" s="10" t="s">
        <v>811</v>
      </c>
      <c r="R25" s="10" t="s">
        <v>811</v>
      </c>
      <c r="S25" s="10" t="s">
        <v>811</v>
      </c>
      <c r="T25" s="10" t="s">
        <v>811</v>
      </c>
      <c r="U25" s="10" t="s">
        <v>811</v>
      </c>
      <c r="V25" s="10" t="s">
        <v>811</v>
      </c>
      <c r="W25" s="10" t="s">
        <v>811</v>
      </c>
      <c r="X25" s="10" t="s">
        <v>811</v>
      </c>
      <c r="Y25" s="21">
        <v>585400</v>
      </c>
      <c r="Z25" s="12">
        <v>0</v>
      </c>
    </row>
    <row r="26" spans="1:27" s="3" customFormat="1" ht="27" customHeight="1" x14ac:dyDescent="0.25">
      <c r="A26" s="8">
        <f t="shared" si="0"/>
        <v>22</v>
      </c>
      <c r="B26" s="24">
        <v>1604337</v>
      </c>
      <c r="C26" s="9" t="s">
        <v>742</v>
      </c>
      <c r="D26" s="10">
        <v>1992</v>
      </c>
      <c r="E26" s="10" t="s">
        <v>3</v>
      </c>
      <c r="F26" s="10" t="s">
        <v>7</v>
      </c>
      <c r="G26" s="11" t="s">
        <v>840</v>
      </c>
      <c r="H26" s="11" t="s">
        <v>892</v>
      </c>
      <c r="I26" s="10" t="s">
        <v>811</v>
      </c>
      <c r="J26" s="10"/>
      <c r="K26" s="10"/>
      <c r="L26" s="10"/>
      <c r="M26" s="10"/>
      <c r="N26" s="10" t="s">
        <v>811</v>
      </c>
      <c r="O26" s="10" t="s">
        <v>811</v>
      </c>
      <c r="P26" s="10" t="s">
        <v>811</v>
      </c>
      <c r="Q26" s="10" t="s">
        <v>811</v>
      </c>
      <c r="R26" s="10" t="s">
        <v>811</v>
      </c>
      <c r="S26" s="10" t="s">
        <v>811</v>
      </c>
      <c r="T26" s="10" t="s">
        <v>811</v>
      </c>
      <c r="U26" s="10" t="s">
        <v>811</v>
      </c>
      <c r="V26" s="10" t="s">
        <v>811</v>
      </c>
      <c r="W26" s="10" t="s">
        <v>811</v>
      </c>
      <c r="X26" s="10" t="s">
        <v>811</v>
      </c>
      <c r="Y26" s="21">
        <v>585400</v>
      </c>
      <c r="Z26" s="12">
        <v>0</v>
      </c>
    </row>
    <row r="27" spans="1:27" s="3" customFormat="1" ht="27" customHeight="1" x14ac:dyDescent="0.25">
      <c r="A27" s="8">
        <f t="shared" si="0"/>
        <v>23</v>
      </c>
      <c r="B27" s="24">
        <v>2304073</v>
      </c>
      <c r="C27" s="9" t="s">
        <v>743</v>
      </c>
      <c r="D27" s="10">
        <v>2000</v>
      </c>
      <c r="E27" s="10" t="s">
        <v>3</v>
      </c>
      <c r="F27" s="10" t="s">
        <v>7</v>
      </c>
      <c r="G27" s="11" t="s">
        <v>840</v>
      </c>
      <c r="H27" s="11" t="s">
        <v>892</v>
      </c>
      <c r="I27" s="10" t="s">
        <v>811</v>
      </c>
      <c r="J27" s="10"/>
      <c r="K27" s="10"/>
      <c r="L27" s="10"/>
      <c r="M27" s="10"/>
      <c r="N27" s="10" t="s">
        <v>811</v>
      </c>
      <c r="O27" s="10" t="s">
        <v>811</v>
      </c>
      <c r="P27" s="10" t="s">
        <v>811</v>
      </c>
      <c r="Q27" s="10" t="s">
        <v>811</v>
      </c>
      <c r="R27" s="10" t="s">
        <v>811</v>
      </c>
      <c r="S27" s="10" t="s">
        <v>811</v>
      </c>
      <c r="T27" s="10" t="s">
        <v>811</v>
      </c>
      <c r="U27" s="10" t="s">
        <v>811</v>
      </c>
      <c r="V27" s="10" t="s">
        <v>811</v>
      </c>
      <c r="W27" s="10" t="s">
        <v>811</v>
      </c>
      <c r="X27" s="10" t="s">
        <v>811</v>
      </c>
      <c r="Y27" s="21">
        <v>585400</v>
      </c>
      <c r="Z27" s="12">
        <v>0</v>
      </c>
    </row>
    <row r="28" spans="1:27" s="3" customFormat="1" ht="27" customHeight="1" x14ac:dyDescent="0.25">
      <c r="A28" s="8">
        <f t="shared" si="0"/>
        <v>24</v>
      </c>
      <c r="B28" s="24">
        <v>2206261</v>
      </c>
      <c r="C28" s="9" t="s">
        <v>744</v>
      </c>
      <c r="D28" s="10">
        <v>1994</v>
      </c>
      <c r="E28" s="10" t="s">
        <v>5</v>
      </c>
      <c r="F28" s="10" t="s">
        <v>7</v>
      </c>
      <c r="G28" s="11" t="s">
        <v>840</v>
      </c>
      <c r="H28" s="11" t="s">
        <v>892</v>
      </c>
      <c r="I28" s="10" t="s">
        <v>811</v>
      </c>
      <c r="J28" s="10" t="s">
        <v>811</v>
      </c>
      <c r="K28" s="10" t="s">
        <v>811</v>
      </c>
      <c r="L28" s="10"/>
      <c r="M28" s="10" t="s">
        <v>811</v>
      </c>
      <c r="N28" s="10" t="s">
        <v>811</v>
      </c>
      <c r="O28" s="10" t="s">
        <v>811</v>
      </c>
      <c r="P28" s="10" t="s">
        <v>811</v>
      </c>
      <c r="Q28" s="10" t="s">
        <v>811</v>
      </c>
      <c r="R28" s="10" t="s">
        <v>811</v>
      </c>
      <c r="S28" s="10" t="s">
        <v>811</v>
      </c>
      <c r="T28" s="10" t="s">
        <v>811</v>
      </c>
      <c r="U28" s="10" t="s">
        <v>811</v>
      </c>
      <c r="V28" s="10" t="s">
        <v>811</v>
      </c>
      <c r="W28" s="10" t="s">
        <v>811</v>
      </c>
      <c r="X28" s="10"/>
      <c r="Y28" s="21">
        <v>639900</v>
      </c>
      <c r="Z28" s="15" t="s">
        <v>771</v>
      </c>
    </row>
    <row r="29" spans="1:27" s="3" customFormat="1" ht="27" customHeight="1" x14ac:dyDescent="0.25">
      <c r="A29" s="8">
        <f t="shared" si="0"/>
        <v>25</v>
      </c>
      <c r="B29" s="24">
        <v>1607026</v>
      </c>
      <c r="C29" s="9" t="s">
        <v>745</v>
      </c>
      <c r="D29" s="10">
        <v>1993</v>
      </c>
      <c r="E29" s="10" t="s">
        <v>3</v>
      </c>
      <c r="F29" s="10" t="s">
        <v>7</v>
      </c>
      <c r="G29" s="11" t="s">
        <v>840</v>
      </c>
      <c r="H29" s="11" t="s">
        <v>892</v>
      </c>
      <c r="I29" s="10" t="s">
        <v>811</v>
      </c>
      <c r="J29" s="10"/>
      <c r="K29" s="10"/>
      <c r="L29" s="10"/>
      <c r="M29" s="10"/>
      <c r="N29" s="10" t="s">
        <v>811</v>
      </c>
      <c r="O29" s="10" t="s">
        <v>811</v>
      </c>
      <c r="P29" s="10" t="s">
        <v>811</v>
      </c>
      <c r="Q29" s="10" t="s">
        <v>811</v>
      </c>
      <c r="R29" s="10" t="s">
        <v>811</v>
      </c>
      <c r="S29" s="10" t="s">
        <v>811</v>
      </c>
      <c r="T29" s="10" t="s">
        <v>811</v>
      </c>
      <c r="U29" s="10" t="s">
        <v>811</v>
      </c>
      <c r="V29" s="10" t="s">
        <v>811</v>
      </c>
      <c r="W29" s="10" t="s">
        <v>811</v>
      </c>
      <c r="X29" s="10" t="s">
        <v>811</v>
      </c>
      <c r="Y29" s="21">
        <v>585400</v>
      </c>
      <c r="Z29" s="12">
        <v>0</v>
      </c>
    </row>
    <row r="30" spans="1:27" s="3" customFormat="1" ht="27" customHeight="1" x14ac:dyDescent="0.25">
      <c r="A30" s="8">
        <f t="shared" si="0"/>
        <v>26</v>
      </c>
      <c r="B30" s="24">
        <v>2302534</v>
      </c>
      <c r="C30" s="9" t="s">
        <v>746</v>
      </c>
      <c r="D30" s="10">
        <v>1995</v>
      </c>
      <c r="E30" s="10" t="s">
        <v>3</v>
      </c>
      <c r="F30" s="10" t="s">
        <v>7</v>
      </c>
      <c r="G30" s="11" t="s">
        <v>861</v>
      </c>
      <c r="H30" s="11" t="s">
        <v>892</v>
      </c>
      <c r="I30" s="10" t="s">
        <v>811</v>
      </c>
      <c r="J30" s="10"/>
      <c r="K30" s="10"/>
      <c r="L30" s="10"/>
      <c r="M30" s="10"/>
      <c r="N30" s="10" t="s">
        <v>811</v>
      </c>
      <c r="O30" s="10" t="s">
        <v>811</v>
      </c>
      <c r="P30" s="10" t="s">
        <v>811</v>
      </c>
      <c r="Q30" s="10" t="s">
        <v>811</v>
      </c>
      <c r="R30" s="10" t="s">
        <v>811</v>
      </c>
      <c r="S30" s="10" t="s">
        <v>811</v>
      </c>
      <c r="T30" s="10" t="s">
        <v>811</v>
      </c>
      <c r="U30" s="10" t="s">
        <v>811</v>
      </c>
      <c r="V30" s="10" t="s">
        <v>811</v>
      </c>
      <c r="W30" s="10" t="s">
        <v>811</v>
      </c>
      <c r="X30" s="10" t="s">
        <v>811</v>
      </c>
      <c r="Y30" s="21">
        <v>585400</v>
      </c>
      <c r="Z30" s="12">
        <v>0</v>
      </c>
    </row>
    <row r="31" spans="1:27" s="3" customFormat="1" ht="27" customHeight="1" x14ac:dyDescent="0.25">
      <c r="A31" s="8">
        <f t="shared" si="0"/>
        <v>27</v>
      </c>
      <c r="B31" s="24">
        <v>2203047</v>
      </c>
      <c r="C31" s="9" t="s">
        <v>747</v>
      </c>
      <c r="D31" s="10">
        <v>1998</v>
      </c>
      <c r="E31" s="10" t="s">
        <v>3</v>
      </c>
      <c r="F31" s="10" t="s">
        <v>7</v>
      </c>
      <c r="G31" s="11" t="s">
        <v>858</v>
      </c>
      <c r="H31" s="11" t="s">
        <v>892</v>
      </c>
      <c r="I31" s="10" t="s">
        <v>811</v>
      </c>
      <c r="J31" s="10"/>
      <c r="K31" s="10"/>
      <c r="L31" s="10"/>
      <c r="M31" s="10"/>
      <c r="N31" s="10" t="s">
        <v>811</v>
      </c>
      <c r="O31" s="10" t="s">
        <v>811</v>
      </c>
      <c r="P31" s="10" t="s">
        <v>811</v>
      </c>
      <c r="Q31" s="10" t="s">
        <v>811</v>
      </c>
      <c r="R31" s="10" t="s">
        <v>811</v>
      </c>
      <c r="S31" s="10" t="s">
        <v>811</v>
      </c>
      <c r="T31" s="10" t="s">
        <v>811</v>
      </c>
      <c r="U31" s="10" t="s">
        <v>811</v>
      </c>
      <c r="V31" s="10" t="s">
        <v>811</v>
      </c>
      <c r="W31" s="10" t="s">
        <v>811</v>
      </c>
      <c r="X31" s="10" t="s">
        <v>811</v>
      </c>
      <c r="Y31" s="21">
        <v>585400</v>
      </c>
      <c r="Z31" s="12">
        <v>0</v>
      </c>
    </row>
    <row r="32" spans="1:27" s="4" customFormat="1" x14ac:dyDescent="0.25">
      <c r="A32" s="131" t="s">
        <v>812</v>
      </c>
      <c r="B32" s="132"/>
      <c r="C32" s="132"/>
      <c r="D32" s="132"/>
      <c r="E32" s="132"/>
      <c r="F32" s="132"/>
      <c r="G32" s="132"/>
      <c r="H32" s="133"/>
      <c r="I32" s="16">
        <f t="shared" ref="I32:X32" si="1">COUNTIF(I5:I31,"x")</f>
        <v>27</v>
      </c>
      <c r="J32" s="16">
        <f t="shared" si="1"/>
        <v>9</v>
      </c>
      <c r="K32" s="16">
        <f t="shared" si="1"/>
        <v>9</v>
      </c>
      <c r="L32" s="16">
        <f t="shared" si="1"/>
        <v>2</v>
      </c>
      <c r="M32" s="16">
        <f t="shared" si="1"/>
        <v>9</v>
      </c>
      <c r="N32" s="16">
        <f t="shared" si="1"/>
        <v>27</v>
      </c>
      <c r="O32" s="16">
        <f t="shared" si="1"/>
        <v>27</v>
      </c>
      <c r="P32" s="16">
        <f t="shared" si="1"/>
        <v>27</v>
      </c>
      <c r="Q32" s="16">
        <f t="shared" si="1"/>
        <v>27</v>
      </c>
      <c r="R32" s="16">
        <f t="shared" si="1"/>
        <v>27</v>
      </c>
      <c r="S32" s="16">
        <f t="shared" si="1"/>
        <v>27</v>
      </c>
      <c r="T32" s="16">
        <f t="shared" si="1"/>
        <v>26</v>
      </c>
      <c r="U32" s="16">
        <f t="shared" si="1"/>
        <v>27</v>
      </c>
      <c r="V32" s="16">
        <f t="shared" si="1"/>
        <v>27</v>
      </c>
      <c r="W32" s="16">
        <f t="shared" si="1"/>
        <v>27</v>
      </c>
      <c r="X32" s="16">
        <f t="shared" si="1"/>
        <v>18</v>
      </c>
      <c r="Y32" s="21">
        <v>0</v>
      </c>
      <c r="Z32" s="17"/>
      <c r="AA32" s="3"/>
    </row>
    <row r="33" spans="1:27" s="4" customFormat="1" x14ac:dyDescent="0.25">
      <c r="A33" s="131" t="s">
        <v>813</v>
      </c>
      <c r="B33" s="132"/>
      <c r="C33" s="132"/>
      <c r="D33" s="132"/>
      <c r="E33" s="132"/>
      <c r="F33" s="132"/>
      <c r="G33" s="132"/>
      <c r="H33" s="133"/>
      <c r="I33" s="18">
        <v>66500</v>
      </c>
      <c r="J33" s="18">
        <v>0</v>
      </c>
      <c r="K33" s="18"/>
      <c r="L33" s="18">
        <v>105000</v>
      </c>
      <c r="M33" s="18">
        <v>54500</v>
      </c>
      <c r="N33" s="18">
        <v>44800</v>
      </c>
      <c r="O33" s="18">
        <v>16000</v>
      </c>
      <c r="P33" s="18">
        <v>52600</v>
      </c>
      <c r="Q33" s="18">
        <v>49000</v>
      </c>
      <c r="R33" s="18">
        <v>60000</v>
      </c>
      <c r="S33" s="18">
        <v>35000</v>
      </c>
      <c r="T33" s="18">
        <v>66500</v>
      </c>
      <c r="U33" s="18">
        <v>80000</v>
      </c>
      <c r="V33" s="18">
        <v>80000</v>
      </c>
      <c r="W33" s="18">
        <v>35000</v>
      </c>
      <c r="X33" s="18">
        <v>0</v>
      </c>
      <c r="Y33" s="21">
        <v>0</v>
      </c>
      <c r="Z33" s="17"/>
      <c r="AA33" s="3"/>
    </row>
    <row r="34" spans="1:27" s="4" customFormat="1" x14ac:dyDescent="0.25">
      <c r="A34" s="134" t="s">
        <v>814</v>
      </c>
      <c r="B34" s="135"/>
      <c r="C34" s="135"/>
      <c r="D34" s="135"/>
      <c r="E34" s="135"/>
      <c r="F34" s="135"/>
      <c r="G34" s="135"/>
      <c r="H34" s="136"/>
      <c r="I34" s="19">
        <f t="shared" ref="I34:X34" si="2">I33*I32</f>
        <v>1795500</v>
      </c>
      <c r="J34" s="19">
        <f t="shared" si="2"/>
        <v>0</v>
      </c>
      <c r="K34" s="19">
        <f t="shared" si="2"/>
        <v>0</v>
      </c>
      <c r="L34" s="19">
        <f t="shared" si="2"/>
        <v>210000</v>
      </c>
      <c r="M34" s="19">
        <f t="shared" si="2"/>
        <v>490500</v>
      </c>
      <c r="N34" s="19">
        <f t="shared" si="2"/>
        <v>1209600</v>
      </c>
      <c r="O34" s="19">
        <f t="shared" si="2"/>
        <v>432000</v>
      </c>
      <c r="P34" s="19">
        <f t="shared" si="2"/>
        <v>1420200</v>
      </c>
      <c r="Q34" s="19">
        <f t="shared" si="2"/>
        <v>1323000</v>
      </c>
      <c r="R34" s="19">
        <f t="shared" si="2"/>
        <v>1620000</v>
      </c>
      <c r="S34" s="19">
        <f t="shared" si="2"/>
        <v>945000</v>
      </c>
      <c r="T34" s="19">
        <f t="shared" si="2"/>
        <v>1729000</v>
      </c>
      <c r="U34" s="19">
        <f t="shared" si="2"/>
        <v>2160000</v>
      </c>
      <c r="V34" s="19">
        <f t="shared" si="2"/>
        <v>2160000</v>
      </c>
      <c r="W34" s="19">
        <f t="shared" si="2"/>
        <v>945000</v>
      </c>
      <c r="X34" s="19">
        <f t="shared" si="2"/>
        <v>0</v>
      </c>
      <c r="Y34" s="22">
        <f>SUM(Y5:Y33)</f>
        <v>16439800</v>
      </c>
      <c r="Z34" s="20"/>
    </row>
  </sheetData>
  <autoFilter ref="A4:AA34" xr:uid="{74DB00AA-78C8-4EA1-AF5C-506FA5672306}"/>
  <mergeCells count="13">
    <mergeCell ref="A32:H32"/>
    <mergeCell ref="A33:H33"/>
    <mergeCell ref="A34:H34"/>
    <mergeCell ref="A1:Y1"/>
    <mergeCell ref="A3:A4"/>
    <mergeCell ref="B3:B4"/>
    <mergeCell ref="C3:C4"/>
    <mergeCell ref="D3:D4"/>
    <mergeCell ref="E3:E4"/>
    <mergeCell ref="F3:F4"/>
    <mergeCell ref="G3:G4"/>
    <mergeCell ref="H3:H4"/>
    <mergeCell ref="I3:Z3"/>
  </mergeCells>
  <conditionalFormatting sqref="B3">
    <cfRule type="duplicateValues" dxfId="13" priority="1"/>
  </conditionalFormatting>
  <conditionalFormatting sqref="B35:B511">
    <cfRule type="duplicateValues" dxfId="12" priority="2"/>
  </conditionalFormatting>
  <conditionalFormatting sqref="B35:B1048576 B5:B31 B3">
    <cfRule type="duplicateValues" dxfId="11" priority="4"/>
  </conditionalFormatting>
  <conditionalFormatting sqref="F5:F31">
    <cfRule type="uniqueValues" dxfId="10" priority="295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5702-0408-4120-B493-B9B9142AC1A1}">
  <dimension ref="A1:AG15"/>
  <sheetViews>
    <sheetView tabSelected="1" workbookViewId="0">
      <pane xSplit="7" ySplit="3" topLeftCell="AA7" activePane="bottomRight" state="frozen"/>
      <selection sqref="A1:XFD1048576"/>
      <selection pane="topRight" sqref="A1:XFD1048576"/>
      <selection pane="bottomLeft" sqref="A1:XFD1048576"/>
      <selection pane="bottomRight" activeCell="AD8" sqref="AD8"/>
    </sheetView>
  </sheetViews>
  <sheetFormatPr defaultRowHeight="15" x14ac:dyDescent="0.25"/>
  <cols>
    <col min="1" max="1" width="5.85546875" style="2" customWidth="1"/>
    <col min="2" max="2" width="8" style="25" customWidth="1"/>
    <col min="3" max="3" width="19.42578125" style="1" bestFit="1" customWidth="1"/>
    <col min="4" max="4" width="9.28515625" style="2" bestFit="1" customWidth="1"/>
    <col min="5" max="5" width="9" style="2" bestFit="1" customWidth="1"/>
    <col min="6" max="6" width="9.42578125" style="1" bestFit="1" customWidth="1"/>
    <col min="7" max="7" width="34.140625" style="5" bestFit="1" customWidth="1"/>
    <col min="8" max="8" width="44.140625" style="5" bestFit="1" customWidth="1"/>
    <col min="9" max="9" width="9.42578125" style="2" bestFit="1" customWidth="1"/>
    <col min="10" max="10" width="9" style="2" bestFit="1" customWidth="1"/>
    <col min="11" max="11" width="11.28515625" style="2" bestFit="1" customWidth="1"/>
    <col min="12" max="12" width="11.28515625" style="2" customWidth="1"/>
    <col min="13" max="13" width="11" style="2" bestFit="1" customWidth="1"/>
    <col min="14" max="14" width="12.140625" style="2" bestFit="1" customWidth="1"/>
    <col min="15" max="15" width="11.85546875" style="2" bestFit="1" customWidth="1"/>
    <col min="16" max="16" width="10.42578125" style="2" bestFit="1" customWidth="1"/>
    <col min="17" max="18" width="12.42578125" style="2" bestFit="1" customWidth="1"/>
    <col min="19" max="20" width="10.5703125" style="2" bestFit="1" customWidth="1"/>
    <col min="21" max="21" width="10" style="2" bestFit="1" customWidth="1"/>
    <col min="22" max="24" width="10.5703125" style="2" bestFit="1" customWidth="1"/>
    <col min="25" max="25" width="9" style="2" bestFit="1" customWidth="1"/>
    <col min="26" max="30" width="10.5703125" style="2" bestFit="1" customWidth="1"/>
    <col min="31" max="31" width="11.5703125" style="39" bestFit="1" customWidth="1"/>
    <col min="32" max="32" width="14.42578125" style="5" bestFit="1" customWidth="1"/>
    <col min="33" max="33" width="17.28515625" style="1" bestFit="1" customWidth="1"/>
    <col min="34" max="16384" width="9.140625" style="1"/>
  </cols>
  <sheetData>
    <row r="1" spans="1:33" s="37" customFormat="1" ht="41.25" customHeight="1" x14ac:dyDescent="0.3">
      <c r="A1" s="137" t="s">
        <v>899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36"/>
    </row>
    <row r="2" spans="1:33" ht="17.25" customHeight="1" x14ac:dyDescent="0.25">
      <c r="A2" s="138" t="s">
        <v>0</v>
      </c>
      <c r="B2" s="140" t="s">
        <v>780</v>
      </c>
      <c r="C2" s="138" t="s">
        <v>1</v>
      </c>
      <c r="D2" s="138" t="s">
        <v>781</v>
      </c>
      <c r="E2" s="138" t="s">
        <v>2</v>
      </c>
      <c r="F2" s="142" t="s">
        <v>785</v>
      </c>
      <c r="G2" s="138" t="s">
        <v>896</v>
      </c>
      <c r="H2" s="138" t="s">
        <v>897</v>
      </c>
      <c r="I2" s="144" t="s">
        <v>786</v>
      </c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146"/>
    </row>
    <row r="3" spans="1:33" s="6" customFormat="1" ht="78" customHeight="1" x14ac:dyDescent="0.25">
      <c r="A3" s="139"/>
      <c r="B3" s="141"/>
      <c r="C3" s="139"/>
      <c r="D3" s="139"/>
      <c r="E3" s="139"/>
      <c r="F3" s="143"/>
      <c r="G3" s="139"/>
      <c r="H3" s="139"/>
      <c r="I3" s="34" t="s">
        <v>787</v>
      </c>
      <c r="J3" s="34" t="s">
        <v>792</v>
      </c>
      <c r="K3" s="34" t="s">
        <v>793</v>
      </c>
      <c r="L3" s="34" t="s">
        <v>794</v>
      </c>
      <c r="M3" s="34" t="s">
        <v>797</v>
      </c>
      <c r="N3" s="34" t="s">
        <v>798</v>
      </c>
      <c r="O3" s="34" t="s">
        <v>799</v>
      </c>
      <c r="P3" s="34" t="s">
        <v>800</v>
      </c>
      <c r="Q3" s="34" t="s">
        <v>815</v>
      </c>
      <c r="R3" s="34" t="s">
        <v>801</v>
      </c>
      <c r="S3" s="34" t="s">
        <v>802</v>
      </c>
      <c r="T3" s="34" t="s">
        <v>803</v>
      </c>
      <c r="U3" s="34" t="s">
        <v>804</v>
      </c>
      <c r="V3" s="34" t="s">
        <v>822</v>
      </c>
      <c r="W3" s="34" t="s">
        <v>823</v>
      </c>
      <c r="X3" s="34" t="s">
        <v>826</v>
      </c>
      <c r="Y3" s="34" t="s">
        <v>827</v>
      </c>
      <c r="Z3" s="34" t="s">
        <v>831</v>
      </c>
      <c r="AA3" s="34" t="s">
        <v>832</v>
      </c>
      <c r="AB3" s="34" t="s">
        <v>833</v>
      </c>
      <c r="AC3" s="34" t="s">
        <v>834</v>
      </c>
      <c r="AD3" s="34" t="s">
        <v>830</v>
      </c>
      <c r="AE3" s="40" t="s">
        <v>810</v>
      </c>
      <c r="AF3" s="34" t="s">
        <v>782</v>
      </c>
    </row>
    <row r="4" spans="1:33" s="3" customFormat="1" ht="18" customHeight="1" x14ac:dyDescent="0.25">
      <c r="A4" s="8">
        <v>1</v>
      </c>
      <c r="B4" s="24">
        <v>510014</v>
      </c>
      <c r="C4" s="9" t="s">
        <v>761</v>
      </c>
      <c r="D4" s="10">
        <v>1983</v>
      </c>
      <c r="E4" s="10" t="s">
        <v>3</v>
      </c>
      <c r="F4" s="10" t="s">
        <v>343</v>
      </c>
      <c r="G4" s="11" t="s">
        <v>860</v>
      </c>
      <c r="H4" s="11" t="s">
        <v>873</v>
      </c>
      <c r="I4" s="10" t="s">
        <v>811</v>
      </c>
      <c r="J4" s="10" t="s">
        <v>811</v>
      </c>
      <c r="K4" s="10" t="s">
        <v>811</v>
      </c>
      <c r="L4" s="10" t="s">
        <v>811</v>
      </c>
      <c r="M4" s="10" t="s">
        <v>811</v>
      </c>
      <c r="N4" s="10" t="s">
        <v>811</v>
      </c>
      <c r="O4" s="10" t="s">
        <v>811</v>
      </c>
      <c r="P4" s="10" t="s">
        <v>811</v>
      </c>
      <c r="Q4" s="10" t="s">
        <v>811</v>
      </c>
      <c r="R4" s="10" t="s">
        <v>811</v>
      </c>
      <c r="S4" s="10" t="s">
        <v>811</v>
      </c>
      <c r="T4" s="10" t="s">
        <v>811</v>
      </c>
      <c r="U4" s="10" t="s">
        <v>811</v>
      </c>
      <c r="V4" s="10" t="s">
        <v>811</v>
      </c>
      <c r="W4" s="10" t="s">
        <v>811</v>
      </c>
      <c r="X4" s="10" t="s">
        <v>811</v>
      </c>
      <c r="Y4" s="10" t="s">
        <v>811</v>
      </c>
      <c r="Z4" s="10" t="s">
        <v>811</v>
      </c>
      <c r="AA4" s="10" t="s">
        <v>811</v>
      </c>
      <c r="AB4" s="10" t="s">
        <v>811</v>
      </c>
      <c r="AC4" s="10" t="s">
        <v>811</v>
      </c>
      <c r="AD4" s="10" t="s">
        <v>811</v>
      </c>
      <c r="AE4" s="38">
        <f>SUMIF(I4:AD4,"X",I14:$AD$14)</f>
        <v>2512300</v>
      </c>
      <c r="AF4" s="12">
        <v>0</v>
      </c>
    </row>
    <row r="5" spans="1:33" s="3" customFormat="1" ht="18" customHeight="1" x14ac:dyDescent="0.25">
      <c r="A5" s="8">
        <f>A4+1</f>
        <v>2</v>
      </c>
      <c r="B5" s="24">
        <v>609011</v>
      </c>
      <c r="C5" s="9" t="s">
        <v>342</v>
      </c>
      <c r="D5" s="10">
        <v>1980</v>
      </c>
      <c r="E5" s="10" t="s">
        <v>3</v>
      </c>
      <c r="F5" s="14" t="s">
        <v>343</v>
      </c>
      <c r="G5" s="11" t="s">
        <v>858</v>
      </c>
      <c r="H5" s="11" t="s">
        <v>875</v>
      </c>
      <c r="I5" s="10" t="s">
        <v>811</v>
      </c>
      <c r="J5" s="10" t="s">
        <v>811</v>
      </c>
      <c r="K5" s="10" t="s">
        <v>811</v>
      </c>
      <c r="L5" s="10" t="s">
        <v>811</v>
      </c>
      <c r="M5" s="10" t="s">
        <v>811</v>
      </c>
      <c r="N5" s="10" t="s">
        <v>811</v>
      </c>
      <c r="O5" s="10" t="s">
        <v>811</v>
      </c>
      <c r="P5" s="10" t="s">
        <v>811</v>
      </c>
      <c r="Q5" s="10" t="s">
        <v>811</v>
      </c>
      <c r="R5" s="10" t="s">
        <v>811</v>
      </c>
      <c r="S5" s="10" t="s">
        <v>811</v>
      </c>
      <c r="T5" s="10" t="s">
        <v>811</v>
      </c>
      <c r="U5" s="10" t="s">
        <v>811</v>
      </c>
      <c r="V5" s="10" t="s">
        <v>811</v>
      </c>
      <c r="W5" s="10" t="s">
        <v>811</v>
      </c>
      <c r="X5" s="10" t="s">
        <v>811</v>
      </c>
      <c r="Y5" s="10" t="s">
        <v>811</v>
      </c>
      <c r="Z5" s="10" t="s">
        <v>811</v>
      </c>
      <c r="AA5" s="10" t="s">
        <v>811</v>
      </c>
      <c r="AB5" s="10" t="s">
        <v>811</v>
      </c>
      <c r="AC5" s="10" t="s">
        <v>811</v>
      </c>
      <c r="AD5" s="10" t="s">
        <v>811</v>
      </c>
      <c r="AE5" s="38">
        <f>SUMIF(I5:AD5,"X",I$14:$AD15)</f>
        <v>2512300</v>
      </c>
      <c r="AF5" s="12">
        <v>0</v>
      </c>
    </row>
    <row r="6" spans="1:33" s="3" customFormat="1" ht="18" customHeight="1" x14ac:dyDescent="0.25">
      <c r="A6" s="8">
        <f t="shared" ref="A6:A12" si="0">A5+1</f>
        <v>3</v>
      </c>
      <c r="B6" s="24">
        <v>1904031</v>
      </c>
      <c r="C6" s="9" t="s">
        <v>358</v>
      </c>
      <c r="D6" s="10">
        <v>1980</v>
      </c>
      <c r="E6" s="10" t="s">
        <v>3</v>
      </c>
      <c r="F6" s="10" t="s">
        <v>343</v>
      </c>
      <c r="G6" s="11" t="s">
        <v>860</v>
      </c>
      <c r="H6" s="11" t="s">
        <v>875</v>
      </c>
      <c r="I6" s="10" t="s">
        <v>811</v>
      </c>
      <c r="J6" s="10" t="s">
        <v>811</v>
      </c>
      <c r="K6" s="10" t="s">
        <v>811</v>
      </c>
      <c r="L6" s="10" t="s">
        <v>811</v>
      </c>
      <c r="M6" s="10" t="s">
        <v>811</v>
      </c>
      <c r="N6" s="10" t="s">
        <v>811</v>
      </c>
      <c r="O6" s="10" t="s">
        <v>811</v>
      </c>
      <c r="P6" s="10" t="s">
        <v>811</v>
      </c>
      <c r="Q6" s="10" t="s">
        <v>811</v>
      </c>
      <c r="R6" s="10" t="s">
        <v>811</v>
      </c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10" t="s">
        <v>811</v>
      </c>
      <c r="Y6" s="10" t="s">
        <v>811</v>
      </c>
      <c r="Z6" s="10" t="s">
        <v>811</v>
      </c>
      <c r="AA6" s="10" t="s">
        <v>811</v>
      </c>
      <c r="AB6" s="10" t="s">
        <v>811</v>
      </c>
      <c r="AC6" s="10" t="s">
        <v>811</v>
      </c>
      <c r="AD6" s="10" t="s">
        <v>811</v>
      </c>
      <c r="AE6" s="38">
        <f>SUMIF(I6:AD6,"X",I$14:$AD16)</f>
        <v>2512300</v>
      </c>
      <c r="AF6" s="12">
        <v>0</v>
      </c>
    </row>
    <row r="7" spans="1:33" s="3" customFormat="1" ht="18" customHeight="1" x14ac:dyDescent="0.25">
      <c r="A7" s="8">
        <f t="shared" si="0"/>
        <v>4</v>
      </c>
      <c r="B7" s="24">
        <v>1412008</v>
      </c>
      <c r="C7" s="9" t="s">
        <v>376</v>
      </c>
      <c r="D7" s="10">
        <v>1976</v>
      </c>
      <c r="E7" s="10" t="s">
        <v>3</v>
      </c>
      <c r="F7" s="10" t="s">
        <v>343</v>
      </c>
      <c r="G7" s="11" t="s">
        <v>860</v>
      </c>
      <c r="H7" s="11" t="s">
        <v>875</v>
      </c>
      <c r="I7" s="10" t="s">
        <v>811</v>
      </c>
      <c r="J7" s="10" t="s">
        <v>811</v>
      </c>
      <c r="K7" s="10" t="s">
        <v>811</v>
      </c>
      <c r="L7" s="10" t="s">
        <v>811</v>
      </c>
      <c r="M7" s="10" t="s">
        <v>811</v>
      </c>
      <c r="N7" s="10" t="s">
        <v>811</v>
      </c>
      <c r="O7" s="10" t="s">
        <v>811</v>
      </c>
      <c r="P7" s="10" t="s">
        <v>811</v>
      </c>
      <c r="Q7" s="10" t="s">
        <v>811</v>
      </c>
      <c r="R7" s="10" t="s">
        <v>811</v>
      </c>
      <c r="S7" s="10" t="s">
        <v>811</v>
      </c>
      <c r="T7" s="10" t="s">
        <v>811</v>
      </c>
      <c r="U7" s="10" t="s">
        <v>811</v>
      </c>
      <c r="V7" s="10" t="s">
        <v>811</v>
      </c>
      <c r="W7" s="10" t="s">
        <v>811</v>
      </c>
      <c r="X7" s="10" t="s">
        <v>811</v>
      </c>
      <c r="Y7" s="10" t="s">
        <v>811</v>
      </c>
      <c r="Z7" s="10" t="s">
        <v>811</v>
      </c>
      <c r="AA7" s="10" t="s">
        <v>811</v>
      </c>
      <c r="AB7" s="10" t="s">
        <v>811</v>
      </c>
      <c r="AC7" s="10" t="s">
        <v>811</v>
      </c>
      <c r="AD7" s="10" t="s">
        <v>811</v>
      </c>
      <c r="AE7" s="38">
        <f>SUMIF(I7:AD7,"X",I$14:$AD17)</f>
        <v>2512300</v>
      </c>
      <c r="AF7" s="12">
        <v>0</v>
      </c>
    </row>
    <row r="8" spans="1:33" s="3" customFormat="1" ht="18" customHeight="1" x14ac:dyDescent="0.25">
      <c r="A8" s="8">
        <f t="shared" si="0"/>
        <v>5</v>
      </c>
      <c r="B8" s="24">
        <v>605012</v>
      </c>
      <c r="C8" s="9" t="s">
        <v>31</v>
      </c>
      <c r="D8" s="10">
        <v>1982</v>
      </c>
      <c r="E8" s="10" t="s">
        <v>3</v>
      </c>
      <c r="F8" s="14" t="s">
        <v>343</v>
      </c>
      <c r="G8" s="11" t="s">
        <v>880</v>
      </c>
      <c r="H8" s="11" t="s">
        <v>875</v>
      </c>
      <c r="I8" s="10" t="s">
        <v>811</v>
      </c>
      <c r="J8" s="10" t="s">
        <v>811</v>
      </c>
      <c r="K8" s="10" t="s">
        <v>811</v>
      </c>
      <c r="L8" s="10" t="s">
        <v>811</v>
      </c>
      <c r="M8" s="10" t="s">
        <v>811</v>
      </c>
      <c r="N8" s="10" t="s">
        <v>811</v>
      </c>
      <c r="O8" s="10" t="s">
        <v>811</v>
      </c>
      <c r="P8" s="10" t="s">
        <v>811</v>
      </c>
      <c r="Q8" s="10" t="s">
        <v>811</v>
      </c>
      <c r="R8" s="10" t="s">
        <v>811</v>
      </c>
      <c r="S8" s="10" t="s">
        <v>811</v>
      </c>
      <c r="T8" s="10" t="s">
        <v>811</v>
      </c>
      <c r="U8" s="10" t="s">
        <v>811</v>
      </c>
      <c r="V8" s="10" t="s">
        <v>811</v>
      </c>
      <c r="W8" s="10" t="s">
        <v>811</v>
      </c>
      <c r="X8" s="10" t="s">
        <v>811</v>
      </c>
      <c r="Y8" s="10" t="s">
        <v>811</v>
      </c>
      <c r="Z8" s="10" t="s">
        <v>811</v>
      </c>
      <c r="AA8" s="10" t="s">
        <v>811</v>
      </c>
      <c r="AB8" s="10" t="s">
        <v>811</v>
      </c>
      <c r="AC8" s="10" t="s">
        <v>811</v>
      </c>
      <c r="AD8" s="10" t="s">
        <v>811</v>
      </c>
      <c r="AE8" s="38">
        <f>SUMIF(I8:AD8,"X",I$14:$AD19)</f>
        <v>2512300</v>
      </c>
      <c r="AF8" s="12">
        <v>0</v>
      </c>
    </row>
    <row r="9" spans="1:33" s="3" customFormat="1" ht="18" customHeight="1" x14ac:dyDescent="0.25">
      <c r="A9" s="8">
        <f t="shared" si="0"/>
        <v>6</v>
      </c>
      <c r="B9" s="24">
        <v>2004003</v>
      </c>
      <c r="C9" s="9" t="s">
        <v>476</v>
      </c>
      <c r="D9" s="10">
        <v>1983</v>
      </c>
      <c r="E9" s="10" t="s">
        <v>3</v>
      </c>
      <c r="F9" s="14" t="s">
        <v>343</v>
      </c>
      <c r="G9" s="11" t="s">
        <v>880</v>
      </c>
      <c r="H9" s="11" t="s">
        <v>875</v>
      </c>
      <c r="I9" s="10" t="s">
        <v>811</v>
      </c>
      <c r="J9" s="10" t="s">
        <v>811</v>
      </c>
      <c r="K9" s="10" t="s">
        <v>811</v>
      </c>
      <c r="L9" s="10" t="s">
        <v>811</v>
      </c>
      <c r="M9" s="10" t="s">
        <v>811</v>
      </c>
      <c r="N9" s="10" t="s">
        <v>811</v>
      </c>
      <c r="O9" s="10" t="s">
        <v>811</v>
      </c>
      <c r="P9" s="10" t="s">
        <v>811</v>
      </c>
      <c r="Q9" s="10" t="s">
        <v>811</v>
      </c>
      <c r="R9" s="10" t="s">
        <v>811</v>
      </c>
      <c r="S9" s="10" t="s">
        <v>811</v>
      </c>
      <c r="T9" s="10" t="s">
        <v>811</v>
      </c>
      <c r="U9" s="10" t="s">
        <v>811</v>
      </c>
      <c r="V9" s="10" t="s">
        <v>811</v>
      </c>
      <c r="W9" s="10" t="s">
        <v>811</v>
      </c>
      <c r="X9" s="10" t="s">
        <v>811</v>
      </c>
      <c r="Y9" s="10" t="s">
        <v>811</v>
      </c>
      <c r="Z9" s="10" t="s">
        <v>811</v>
      </c>
      <c r="AA9" s="10" t="s">
        <v>811</v>
      </c>
      <c r="AB9" s="10" t="s">
        <v>811</v>
      </c>
      <c r="AC9" s="10" t="s">
        <v>811</v>
      </c>
      <c r="AD9" s="10" t="s">
        <v>811</v>
      </c>
      <c r="AE9" s="38">
        <f>SUMIF(I9:AD9,"X",I$14:$AD20)</f>
        <v>2512300</v>
      </c>
      <c r="AF9" s="12">
        <v>0</v>
      </c>
    </row>
    <row r="10" spans="1:33" s="3" customFormat="1" ht="18" customHeight="1" x14ac:dyDescent="0.25">
      <c r="A10" s="8">
        <f t="shared" si="0"/>
        <v>7</v>
      </c>
      <c r="B10" s="24">
        <v>702007</v>
      </c>
      <c r="C10" s="9" t="s">
        <v>516</v>
      </c>
      <c r="D10" s="10">
        <v>1984</v>
      </c>
      <c r="E10" s="10" t="s">
        <v>3</v>
      </c>
      <c r="F10" s="10" t="s">
        <v>343</v>
      </c>
      <c r="G10" s="11" t="s">
        <v>876</v>
      </c>
      <c r="H10" s="11" t="s">
        <v>875</v>
      </c>
      <c r="I10" s="10" t="s">
        <v>811</v>
      </c>
      <c r="J10" s="10" t="s">
        <v>811</v>
      </c>
      <c r="K10" s="10" t="s">
        <v>811</v>
      </c>
      <c r="L10" s="10" t="s">
        <v>811</v>
      </c>
      <c r="M10" s="10" t="s">
        <v>811</v>
      </c>
      <c r="N10" s="10" t="s">
        <v>811</v>
      </c>
      <c r="O10" s="10" t="s">
        <v>811</v>
      </c>
      <c r="P10" s="10" t="s">
        <v>811</v>
      </c>
      <c r="Q10" s="10" t="s">
        <v>811</v>
      </c>
      <c r="R10" s="10" t="s">
        <v>811</v>
      </c>
      <c r="S10" s="10" t="s">
        <v>811</v>
      </c>
      <c r="T10" s="10" t="s">
        <v>811</v>
      </c>
      <c r="U10" s="10" t="s">
        <v>811</v>
      </c>
      <c r="V10" s="10" t="s">
        <v>811</v>
      </c>
      <c r="W10" s="10" t="s">
        <v>811</v>
      </c>
      <c r="X10" s="10" t="s">
        <v>811</v>
      </c>
      <c r="Y10" s="10" t="s">
        <v>811</v>
      </c>
      <c r="Z10" s="10" t="s">
        <v>811</v>
      </c>
      <c r="AA10" s="10" t="s">
        <v>811</v>
      </c>
      <c r="AB10" s="10" t="s">
        <v>811</v>
      </c>
      <c r="AC10" s="10" t="s">
        <v>811</v>
      </c>
      <c r="AD10" s="10" t="s">
        <v>811</v>
      </c>
      <c r="AE10" s="38">
        <f>SUMIF(I10:AD10,"X",I$14:$AD22)</f>
        <v>2512300</v>
      </c>
      <c r="AF10" s="12">
        <v>0</v>
      </c>
    </row>
    <row r="11" spans="1:33" s="7" customFormat="1" ht="18" customHeight="1" x14ac:dyDescent="0.25">
      <c r="A11" s="8">
        <f t="shared" si="0"/>
        <v>8</v>
      </c>
      <c r="B11" s="24">
        <v>911028</v>
      </c>
      <c r="C11" s="9" t="s">
        <v>531</v>
      </c>
      <c r="D11" s="10">
        <v>1983</v>
      </c>
      <c r="E11" s="10" t="s">
        <v>3</v>
      </c>
      <c r="F11" s="10" t="s">
        <v>343</v>
      </c>
      <c r="G11" s="11" t="s">
        <v>883</v>
      </c>
      <c r="H11" s="11" t="s">
        <v>875</v>
      </c>
      <c r="I11" s="10"/>
      <c r="J11" s="10" t="s">
        <v>811</v>
      </c>
      <c r="K11" s="10" t="s">
        <v>811</v>
      </c>
      <c r="L11" s="10" t="s">
        <v>811</v>
      </c>
      <c r="M11" s="10" t="s">
        <v>811</v>
      </c>
      <c r="N11" s="10" t="s">
        <v>811</v>
      </c>
      <c r="O11" s="10" t="s">
        <v>811</v>
      </c>
      <c r="P11" s="10"/>
      <c r="Q11" s="10"/>
      <c r="R11" s="10"/>
      <c r="S11" s="10"/>
      <c r="T11" s="10"/>
      <c r="U11" s="10" t="s">
        <v>811</v>
      </c>
      <c r="V11" s="10" t="s">
        <v>811</v>
      </c>
      <c r="W11" s="10" t="s">
        <v>811</v>
      </c>
      <c r="X11" s="10" t="s">
        <v>811</v>
      </c>
      <c r="Y11" s="10" t="s">
        <v>811</v>
      </c>
      <c r="Z11" s="10" t="s">
        <v>811</v>
      </c>
      <c r="AA11" s="10" t="s">
        <v>811</v>
      </c>
      <c r="AB11" s="10" t="s">
        <v>811</v>
      </c>
      <c r="AC11" s="10" t="s">
        <v>811</v>
      </c>
      <c r="AD11" s="10"/>
      <c r="AE11" s="38">
        <f>SUMIF(I11:AD11,"X",I$14:$AD23)</f>
        <v>1785600</v>
      </c>
      <c r="AF11" s="15" t="s">
        <v>775</v>
      </c>
      <c r="AG11" s="3"/>
    </row>
    <row r="12" spans="1:33" s="3" customFormat="1" ht="18" customHeight="1" x14ac:dyDescent="0.25">
      <c r="A12" s="8">
        <f t="shared" si="0"/>
        <v>9</v>
      </c>
      <c r="B12" s="24">
        <v>802061</v>
      </c>
      <c r="C12" s="9" t="s">
        <v>574</v>
      </c>
      <c r="D12" s="10">
        <v>1983</v>
      </c>
      <c r="E12" s="10" t="s">
        <v>3</v>
      </c>
      <c r="F12" s="14" t="s">
        <v>343</v>
      </c>
      <c r="G12" s="11" t="s">
        <v>840</v>
      </c>
      <c r="H12" s="11" t="s">
        <v>875</v>
      </c>
      <c r="I12" s="10" t="s">
        <v>811</v>
      </c>
      <c r="J12" s="10" t="s">
        <v>811</v>
      </c>
      <c r="K12" s="10" t="s">
        <v>811</v>
      </c>
      <c r="L12" s="10" t="s">
        <v>811</v>
      </c>
      <c r="M12" s="10" t="s">
        <v>811</v>
      </c>
      <c r="N12" s="10" t="s">
        <v>811</v>
      </c>
      <c r="O12" s="10" t="s">
        <v>811</v>
      </c>
      <c r="P12" s="10" t="s">
        <v>811</v>
      </c>
      <c r="Q12" s="10" t="s">
        <v>811</v>
      </c>
      <c r="R12" s="10" t="s">
        <v>811</v>
      </c>
      <c r="S12" s="10" t="s">
        <v>811</v>
      </c>
      <c r="T12" s="10" t="s">
        <v>811</v>
      </c>
      <c r="U12" s="10" t="s">
        <v>811</v>
      </c>
      <c r="V12" s="10" t="s">
        <v>811</v>
      </c>
      <c r="W12" s="10" t="s">
        <v>811</v>
      </c>
      <c r="X12" s="10" t="s">
        <v>811</v>
      </c>
      <c r="Y12" s="10" t="s">
        <v>811</v>
      </c>
      <c r="Z12" s="10" t="s">
        <v>811</v>
      </c>
      <c r="AA12" s="10" t="s">
        <v>811</v>
      </c>
      <c r="AB12" s="10" t="s">
        <v>811</v>
      </c>
      <c r="AC12" s="10" t="s">
        <v>811</v>
      </c>
      <c r="AD12" s="10" t="s">
        <v>811</v>
      </c>
      <c r="AE12" s="38">
        <f>SUMIF(I12:AD12,"X",I$14:$AD24)</f>
        <v>2512300</v>
      </c>
      <c r="AF12" s="12">
        <v>0</v>
      </c>
    </row>
    <row r="13" spans="1:33" s="4" customFormat="1" x14ac:dyDescent="0.25">
      <c r="A13" s="152" t="s">
        <v>812</v>
      </c>
      <c r="B13" s="153"/>
      <c r="C13" s="153"/>
      <c r="D13" s="153"/>
      <c r="E13" s="153"/>
      <c r="F13" s="153"/>
      <c r="G13" s="153"/>
      <c r="H13" s="154"/>
      <c r="I13" s="57">
        <f t="shared" ref="I13:AD13" si="1">COUNTIF(I4:I12,"x")</f>
        <v>8</v>
      </c>
      <c r="J13" s="57">
        <f t="shared" si="1"/>
        <v>9</v>
      </c>
      <c r="K13" s="57">
        <f t="shared" si="1"/>
        <v>9</v>
      </c>
      <c r="L13" s="57">
        <f t="shared" si="1"/>
        <v>9</v>
      </c>
      <c r="M13" s="57">
        <f t="shared" si="1"/>
        <v>9</v>
      </c>
      <c r="N13" s="57">
        <f t="shared" si="1"/>
        <v>9</v>
      </c>
      <c r="O13" s="57">
        <f t="shared" si="1"/>
        <v>9</v>
      </c>
      <c r="P13" s="57">
        <f t="shared" si="1"/>
        <v>8</v>
      </c>
      <c r="Q13" s="57">
        <f t="shared" si="1"/>
        <v>8</v>
      </c>
      <c r="R13" s="57">
        <f t="shared" si="1"/>
        <v>8</v>
      </c>
      <c r="S13" s="57">
        <f t="shared" si="1"/>
        <v>8</v>
      </c>
      <c r="T13" s="57">
        <f t="shared" si="1"/>
        <v>8</v>
      </c>
      <c r="U13" s="57">
        <f t="shared" si="1"/>
        <v>9</v>
      </c>
      <c r="V13" s="57">
        <f t="shared" si="1"/>
        <v>9</v>
      </c>
      <c r="W13" s="57">
        <f t="shared" si="1"/>
        <v>9</v>
      </c>
      <c r="X13" s="57">
        <f t="shared" si="1"/>
        <v>9</v>
      </c>
      <c r="Y13" s="57">
        <f t="shared" si="1"/>
        <v>9</v>
      </c>
      <c r="Z13" s="57">
        <f t="shared" si="1"/>
        <v>9</v>
      </c>
      <c r="AA13" s="57">
        <f t="shared" si="1"/>
        <v>9</v>
      </c>
      <c r="AB13" s="57">
        <f t="shared" si="1"/>
        <v>9</v>
      </c>
      <c r="AC13" s="57">
        <f t="shared" si="1"/>
        <v>9</v>
      </c>
      <c r="AD13" s="57">
        <f t="shared" si="1"/>
        <v>8</v>
      </c>
      <c r="AE13" s="58">
        <f>SUMIF(I13:AD13,"X",I$14:$AD25)</f>
        <v>0</v>
      </c>
      <c r="AF13" s="59"/>
      <c r="AG13" s="3"/>
    </row>
    <row r="14" spans="1:33" s="4" customFormat="1" x14ac:dyDescent="0.25">
      <c r="A14" s="152" t="s">
        <v>813</v>
      </c>
      <c r="B14" s="153"/>
      <c r="C14" s="153"/>
      <c r="D14" s="153"/>
      <c r="E14" s="153"/>
      <c r="F14" s="153"/>
      <c r="G14" s="153"/>
      <c r="H14" s="154"/>
      <c r="I14" s="48">
        <v>66500</v>
      </c>
      <c r="J14" s="48">
        <v>44800</v>
      </c>
      <c r="K14" s="48">
        <v>16000</v>
      </c>
      <c r="L14" s="48">
        <v>112500</v>
      </c>
      <c r="M14" s="48">
        <v>49000</v>
      </c>
      <c r="N14" s="48">
        <v>60000</v>
      </c>
      <c r="O14" s="48">
        <v>35000</v>
      </c>
      <c r="P14" s="48">
        <v>66500</v>
      </c>
      <c r="Q14" s="48">
        <v>80000</v>
      </c>
      <c r="R14" s="48">
        <v>80000</v>
      </c>
      <c r="S14" s="48">
        <v>35000</v>
      </c>
      <c r="T14" s="48">
        <v>199500</v>
      </c>
      <c r="U14" s="48">
        <v>24500</v>
      </c>
      <c r="V14" s="48">
        <v>135200</v>
      </c>
      <c r="W14" s="48">
        <v>219000</v>
      </c>
      <c r="X14" s="48">
        <v>232000</v>
      </c>
      <c r="Y14" s="48">
        <v>96800</v>
      </c>
      <c r="Z14" s="48">
        <v>139200</v>
      </c>
      <c r="AA14" s="48">
        <v>138400</v>
      </c>
      <c r="AB14" s="48">
        <v>153600</v>
      </c>
      <c r="AC14" s="48">
        <v>329600</v>
      </c>
      <c r="AD14" s="48">
        <v>199200</v>
      </c>
      <c r="AE14" s="58">
        <f>SUMIF(I14:AD14,"x",I$4:$AD13)</f>
        <v>0</v>
      </c>
      <c r="AF14" s="59"/>
      <c r="AG14" s="3"/>
    </row>
    <row r="15" spans="1:33" s="4" customFormat="1" x14ac:dyDescent="0.25">
      <c r="A15" s="155" t="s">
        <v>814</v>
      </c>
      <c r="B15" s="156"/>
      <c r="C15" s="156"/>
      <c r="D15" s="156"/>
      <c r="E15" s="156"/>
      <c r="F15" s="156"/>
      <c r="G15" s="156"/>
      <c r="H15" s="157"/>
      <c r="I15" s="60">
        <f t="shared" ref="I15:AD15" si="2">I14*I13</f>
        <v>532000</v>
      </c>
      <c r="J15" s="60">
        <f t="shared" si="2"/>
        <v>403200</v>
      </c>
      <c r="K15" s="60">
        <f t="shared" si="2"/>
        <v>144000</v>
      </c>
      <c r="L15" s="60">
        <f t="shared" si="2"/>
        <v>1012500</v>
      </c>
      <c r="M15" s="60">
        <f t="shared" si="2"/>
        <v>441000</v>
      </c>
      <c r="N15" s="60">
        <f t="shared" si="2"/>
        <v>540000</v>
      </c>
      <c r="O15" s="60">
        <f t="shared" si="2"/>
        <v>315000</v>
      </c>
      <c r="P15" s="60">
        <f t="shared" si="2"/>
        <v>532000</v>
      </c>
      <c r="Q15" s="60">
        <f t="shared" si="2"/>
        <v>640000</v>
      </c>
      <c r="R15" s="60">
        <f t="shared" si="2"/>
        <v>640000</v>
      </c>
      <c r="S15" s="60">
        <f t="shared" si="2"/>
        <v>280000</v>
      </c>
      <c r="T15" s="60">
        <f t="shared" si="2"/>
        <v>1596000</v>
      </c>
      <c r="U15" s="60">
        <f t="shared" si="2"/>
        <v>220500</v>
      </c>
      <c r="V15" s="60">
        <f t="shared" si="2"/>
        <v>1216800</v>
      </c>
      <c r="W15" s="60">
        <f t="shared" si="2"/>
        <v>1971000</v>
      </c>
      <c r="X15" s="60">
        <f t="shared" si="2"/>
        <v>2088000</v>
      </c>
      <c r="Y15" s="60">
        <f t="shared" si="2"/>
        <v>871200</v>
      </c>
      <c r="Z15" s="60">
        <f t="shared" si="2"/>
        <v>1252800</v>
      </c>
      <c r="AA15" s="60">
        <f t="shared" si="2"/>
        <v>1245600</v>
      </c>
      <c r="AB15" s="60">
        <f t="shared" si="2"/>
        <v>1382400</v>
      </c>
      <c r="AC15" s="60">
        <f t="shared" si="2"/>
        <v>2966400</v>
      </c>
      <c r="AD15" s="60">
        <f t="shared" si="2"/>
        <v>1593600</v>
      </c>
      <c r="AE15" s="61">
        <f>SUM(I15:AD15)</f>
        <v>21884000</v>
      </c>
      <c r="AF15" s="62"/>
    </row>
  </sheetData>
  <autoFilter ref="A3:AG15" xr:uid="{6A805702-0408-4120-B493-B9B9142AC1A1}"/>
  <mergeCells count="13">
    <mergeCell ref="A13:H13"/>
    <mergeCell ref="A14:H14"/>
    <mergeCell ref="A15:H15"/>
    <mergeCell ref="A1:AE1"/>
    <mergeCell ref="A2:A3"/>
    <mergeCell ref="B2:B3"/>
    <mergeCell ref="C2:C3"/>
    <mergeCell ref="D2:D3"/>
    <mergeCell ref="E2:E3"/>
    <mergeCell ref="F2:F3"/>
    <mergeCell ref="G2:G3"/>
    <mergeCell ref="H2:H3"/>
    <mergeCell ref="I2:AF2"/>
  </mergeCells>
  <conditionalFormatting sqref="B2">
    <cfRule type="duplicateValues" dxfId="9" priority="1"/>
  </conditionalFormatting>
  <conditionalFormatting sqref="B16:B491">
    <cfRule type="duplicateValues" dxfId="8" priority="2"/>
  </conditionalFormatting>
  <conditionalFormatting sqref="B16:B1048576 B4:B12 B2">
    <cfRule type="duplicateValues" dxfId="7" priority="4"/>
  </conditionalFormatting>
  <conditionalFormatting sqref="F4:F12">
    <cfRule type="uniqueValues" dxfId="6" priority="79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9E80-B2F8-4DD0-B01B-38E770702ED0}">
  <dimension ref="A1:V8"/>
  <sheetViews>
    <sheetView topLeftCell="I1" workbookViewId="0">
      <selection activeCell="H5" sqref="H5"/>
    </sheetView>
  </sheetViews>
  <sheetFormatPr defaultRowHeight="15" x14ac:dyDescent="0.25"/>
  <cols>
    <col min="1" max="1" width="5.7109375" style="2" customWidth="1"/>
    <col min="2" max="2" width="8" style="25" bestFit="1" customWidth="1"/>
    <col min="3" max="3" width="14.42578125" style="1" bestFit="1" customWidth="1"/>
    <col min="4" max="4" width="6.7109375" style="2" customWidth="1"/>
    <col min="5" max="5" width="6.140625" style="2" customWidth="1"/>
    <col min="6" max="6" width="9.42578125" style="1" bestFit="1" customWidth="1"/>
    <col min="7" max="8" width="23.28515625" style="5" customWidth="1"/>
    <col min="9" max="9" width="14" style="2" customWidth="1"/>
    <col min="10" max="11" width="12" style="2" bestFit="1" customWidth="1"/>
    <col min="12" max="12" width="13" style="2" bestFit="1" customWidth="1"/>
    <col min="13" max="13" width="12" style="2" bestFit="1" customWidth="1"/>
    <col min="14" max="14" width="13" style="2" bestFit="1" customWidth="1"/>
    <col min="15" max="15" width="12" style="2" bestFit="1" customWidth="1"/>
    <col min="16" max="18" width="13" style="2" bestFit="1" customWidth="1"/>
    <col min="19" max="19" width="12" style="2" bestFit="1" customWidth="1"/>
    <col min="20" max="20" width="8.85546875" style="2" bestFit="1" customWidth="1"/>
    <col min="21" max="21" width="14.28515625" style="23" bestFit="1" customWidth="1"/>
    <col min="22" max="22" width="17.28515625" style="1" bestFit="1" customWidth="1"/>
    <col min="23" max="16384" width="9.140625" style="1"/>
  </cols>
  <sheetData>
    <row r="1" spans="1:22" s="37" customFormat="1" ht="41.25" customHeight="1" x14ac:dyDescent="0.3">
      <c r="A1" s="137" t="s">
        <v>899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</row>
    <row r="2" spans="1:22" ht="17.25" customHeight="1" x14ac:dyDescent="0.25">
      <c r="A2" s="138" t="s">
        <v>0</v>
      </c>
      <c r="B2" s="140" t="s">
        <v>780</v>
      </c>
      <c r="C2" s="138" t="s">
        <v>1</v>
      </c>
      <c r="D2" s="138" t="s">
        <v>781</v>
      </c>
      <c r="E2" s="138" t="s">
        <v>2</v>
      </c>
      <c r="F2" s="142" t="s">
        <v>785</v>
      </c>
      <c r="G2" s="138" t="s">
        <v>896</v>
      </c>
      <c r="H2" s="138" t="s">
        <v>897</v>
      </c>
      <c r="I2" s="144" t="s">
        <v>786</v>
      </c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</row>
    <row r="3" spans="1:22" s="6" customFormat="1" ht="51" x14ac:dyDescent="0.25">
      <c r="A3" s="139"/>
      <c r="B3" s="141"/>
      <c r="C3" s="139"/>
      <c r="D3" s="139"/>
      <c r="E3" s="139"/>
      <c r="F3" s="143"/>
      <c r="G3" s="139"/>
      <c r="H3" s="139"/>
      <c r="I3" s="32" t="s">
        <v>787</v>
      </c>
      <c r="J3" s="32" t="s">
        <v>792</v>
      </c>
      <c r="K3" s="32" t="s">
        <v>793</v>
      </c>
      <c r="L3" s="32" t="s">
        <v>795</v>
      </c>
      <c r="M3" s="32" t="s">
        <v>797</v>
      </c>
      <c r="N3" s="32" t="s">
        <v>798</v>
      </c>
      <c r="O3" s="32" t="s">
        <v>799</v>
      </c>
      <c r="P3" s="32" t="s">
        <v>800</v>
      </c>
      <c r="Q3" s="32" t="s">
        <v>815</v>
      </c>
      <c r="R3" s="32" t="s">
        <v>801</v>
      </c>
      <c r="S3" s="32" t="s">
        <v>802</v>
      </c>
      <c r="T3" s="32" t="s">
        <v>816</v>
      </c>
      <c r="U3" s="33" t="s">
        <v>810</v>
      </c>
    </row>
    <row r="4" spans="1:22" s="4" customFormat="1" ht="18" customHeight="1" x14ac:dyDescent="0.25">
      <c r="A4" s="165" t="s">
        <v>813</v>
      </c>
      <c r="B4" s="166"/>
      <c r="C4" s="166"/>
      <c r="D4" s="166"/>
      <c r="E4" s="166"/>
      <c r="F4" s="167"/>
      <c r="G4" s="166"/>
      <c r="H4" s="168"/>
      <c r="I4" s="28">
        <v>66500</v>
      </c>
      <c r="J4" s="28">
        <v>44800</v>
      </c>
      <c r="K4" s="28">
        <v>16000</v>
      </c>
      <c r="L4" s="28">
        <v>52600</v>
      </c>
      <c r="M4" s="28">
        <v>49000</v>
      </c>
      <c r="N4" s="28">
        <v>60000</v>
      </c>
      <c r="O4" s="28">
        <v>35000</v>
      </c>
      <c r="P4" s="28">
        <v>66500</v>
      </c>
      <c r="Q4" s="28">
        <v>80000</v>
      </c>
      <c r="R4" s="28">
        <v>80000</v>
      </c>
      <c r="S4" s="28">
        <v>35000</v>
      </c>
      <c r="T4" s="28">
        <v>0</v>
      </c>
      <c r="U4" s="29">
        <f>SUM(U5:U7)</f>
        <v>585400</v>
      </c>
    </row>
    <row r="5" spans="1:22" s="3" customFormat="1" ht="53.25" customHeight="1" x14ac:dyDescent="0.25">
      <c r="A5" s="8">
        <v>1</v>
      </c>
      <c r="B5" s="24">
        <v>1607099</v>
      </c>
      <c r="C5" s="9" t="s">
        <v>770</v>
      </c>
      <c r="D5" s="10">
        <v>1988</v>
      </c>
      <c r="E5" s="41" t="s">
        <v>3</v>
      </c>
      <c r="F5" s="43" t="s">
        <v>7</v>
      </c>
      <c r="G5" s="42" t="s">
        <v>877</v>
      </c>
      <c r="H5" s="11" t="s">
        <v>895</v>
      </c>
      <c r="I5" s="10" t="s">
        <v>811</v>
      </c>
      <c r="J5" s="10" t="s">
        <v>811</v>
      </c>
      <c r="K5" s="10" t="s">
        <v>811</v>
      </c>
      <c r="L5" s="10" t="s">
        <v>811</v>
      </c>
      <c r="M5" s="10" t="s">
        <v>811</v>
      </c>
      <c r="N5" s="10" t="s">
        <v>811</v>
      </c>
      <c r="O5" s="10" t="s">
        <v>811</v>
      </c>
      <c r="P5" s="10" t="s">
        <v>811</v>
      </c>
      <c r="Q5" s="10" t="s">
        <v>811</v>
      </c>
      <c r="R5" s="10" t="s">
        <v>811</v>
      </c>
      <c r="S5" s="10" t="s">
        <v>811</v>
      </c>
      <c r="T5" s="10" t="s">
        <v>811</v>
      </c>
      <c r="U5" s="21">
        <f>SUMIF(I5:T5,"x",I$4:$T4)</f>
        <v>585400</v>
      </c>
    </row>
    <row r="6" spans="1:22" s="4" customFormat="1" x14ac:dyDescent="0.25">
      <c r="A6" s="131" t="s">
        <v>812</v>
      </c>
      <c r="B6" s="132"/>
      <c r="C6" s="132"/>
      <c r="D6" s="132"/>
      <c r="E6" s="132"/>
      <c r="F6" s="164"/>
      <c r="G6" s="132"/>
      <c r="H6" s="133"/>
      <c r="I6" s="16">
        <f t="shared" ref="I6:T6" si="0">COUNTIF(I5:I5,"x")</f>
        <v>1</v>
      </c>
      <c r="J6" s="16">
        <f t="shared" si="0"/>
        <v>1</v>
      </c>
      <c r="K6" s="16">
        <f t="shared" si="0"/>
        <v>1</v>
      </c>
      <c r="L6" s="16">
        <f t="shared" si="0"/>
        <v>1</v>
      </c>
      <c r="M6" s="16">
        <f t="shared" si="0"/>
        <v>1</v>
      </c>
      <c r="N6" s="16">
        <f t="shared" si="0"/>
        <v>1</v>
      </c>
      <c r="O6" s="16">
        <f t="shared" si="0"/>
        <v>1</v>
      </c>
      <c r="P6" s="16">
        <f t="shared" si="0"/>
        <v>1</v>
      </c>
      <c r="Q6" s="16">
        <f t="shared" si="0"/>
        <v>1</v>
      </c>
      <c r="R6" s="16">
        <f t="shared" si="0"/>
        <v>1</v>
      </c>
      <c r="S6" s="16">
        <f t="shared" si="0"/>
        <v>1</v>
      </c>
      <c r="T6" s="16">
        <f t="shared" si="0"/>
        <v>1</v>
      </c>
      <c r="U6" s="21">
        <f>SUMIF(I6:T6,"x",I$4:$T5)</f>
        <v>0</v>
      </c>
      <c r="V6" s="3"/>
    </row>
    <row r="7" spans="1:22" s="4" customFormat="1" x14ac:dyDescent="0.25">
      <c r="A7" s="131" t="s">
        <v>813</v>
      </c>
      <c r="B7" s="132"/>
      <c r="C7" s="132"/>
      <c r="D7" s="132"/>
      <c r="E7" s="132"/>
      <c r="F7" s="132"/>
      <c r="G7" s="132"/>
      <c r="H7" s="133"/>
      <c r="I7" s="18">
        <v>66500</v>
      </c>
      <c r="J7" s="18">
        <v>44800</v>
      </c>
      <c r="K7" s="18">
        <v>16000</v>
      </c>
      <c r="L7" s="18">
        <v>52600</v>
      </c>
      <c r="M7" s="18">
        <v>49000</v>
      </c>
      <c r="N7" s="18">
        <v>60000</v>
      </c>
      <c r="O7" s="18">
        <v>35000</v>
      </c>
      <c r="P7" s="18">
        <v>66500</v>
      </c>
      <c r="Q7" s="18">
        <v>80000</v>
      </c>
      <c r="R7" s="18">
        <v>80000</v>
      </c>
      <c r="S7" s="18">
        <v>35000</v>
      </c>
      <c r="T7" s="18">
        <v>0</v>
      </c>
      <c r="U7" s="21">
        <f>SUMIF(I7:T7,"x",I$4:$T6)</f>
        <v>0</v>
      </c>
      <c r="V7" s="3"/>
    </row>
    <row r="8" spans="1:22" s="4" customFormat="1" x14ac:dyDescent="0.25">
      <c r="A8" s="134" t="s">
        <v>814</v>
      </c>
      <c r="B8" s="135"/>
      <c r="C8" s="135"/>
      <c r="D8" s="135"/>
      <c r="E8" s="135"/>
      <c r="F8" s="135"/>
      <c r="G8" s="135"/>
      <c r="H8" s="136"/>
      <c r="I8" s="19">
        <f t="shared" ref="I8:T8" si="1">I7*I6</f>
        <v>66500</v>
      </c>
      <c r="J8" s="19">
        <f t="shared" si="1"/>
        <v>44800</v>
      </c>
      <c r="K8" s="19">
        <f t="shared" si="1"/>
        <v>16000</v>
      </c>
      <c r="L8" s="19">
        <f t="shared" si="1"/>
        <v>52600</v>
      </c>
      <c r="M8" s="19">
        <f t="shared" si="1"/>
        <v>49000</v>
      </c>
      <c r="N8" s="19">
        <f t="shared" si="1"/>
        <v>60000</v>
      </c>
      <c r="O8" s="19">
        <f t="shared" si="1"/>
        <v>35000</v>
      </c>
      <c r="P8" s="19">
        <f t="shared" si="1"/>
        <v>66500</v>
      </c>
      <c r="Q8" s="19">
        <f t="shared" si="1"/>
        <v>80000</v>
      </c>
      <c r="R8" s="19">
        <f t="shared" si="1"/>
        <v>80000</v>
      </c>
      <c r="S8" s="19">
        <f t="shared" si="1"/>
        <v>35000</v>
      </c>
      <c r="T8" s="19">
        <f t="shared" si="1"/>
        <v>0</v>
      </c>
      <c r="U8" s="22">
        <f>SUM(I8:T8)</f>
        <v>585400</v>
      </c>
    </row>
  </sheetData>
  <autoFilter ref="A3:V8" xr:uid="{34B09E80-B2F8-4DD0-B01B-38E770702ED0}"/>
  <mergeCells count="14">
    <mergeCell ref="A8:H8"/>
    <mergeCell ref="A7:H7"/>
    <mergeCell ref="A6:H6"/>
    <mergeCell ref="A1:U1"/>
    <mergeCell ref="A2:A3"/>
    <mergeCell ref="B2:B3"/>
    <mergeCell ref="C2:C3"/>
    <mergeCell ref="D2:D3"/>
    <mergeCell ref="E2:E3"/>
    <mergeCell ref="F2:F3"/>
    <mergeCell ref="G2:G3"/>
    <mergeCell ref="H2:H3"/>
    <mergeCell ref="I2:U2"/>
    <mergeCell ref="A4:H4"/>
  </mergeCells>
  <conditionalFormatting sqref="B2">
    <cfRule type="duplicateValues" dxfId="5" priority="1"/>
  </conditionalFormatting>
  <conditionalFormatting sqref="B9:B485">
    <cfRule type="duplicateValues" dxfId="4" priority="2"/>
  </conditionalFormatting>
  <conditionalFormatting sqref="B9:B1048576 B5 B2">
    <cfRule type="duplicateValues" dxfId="3" priority="4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4E1B-BA92-4075-B735-0711B631BEE9}">
  <dimension ref="A1:AB13"/>
  <sheetViews>
    <sheetView topLeftCell="K4" workbookViewId="0">
      <selection activeCell="H10" sqref="H10"/>
    </sheetView>
  </sheetViews>
  <sheetFormatPr defaultRowHeight="15" x14ac:dyDescent="0.25"/>
  <cols>
    <col min="1" max="1" width="5.85546875" customWidth="1"/>
    <col min="2" max="2" width="9" bestFit="1" customWidth="1"/>
    <col min="3" max="3" width="18.5703125" bestFit="1" customWidth="1"/>
    <col min="4" max="4" width="9.28515625" bestFit="1" customWidth="1"/>
    <col min="5" max="5" width="9" bestFit="1" customWidth="1"/>
    <col min="6" max="6" width="9.42578125" bestFit="1" customWidth="1"/>
    <col min="7" max="7" width="23.140625" bestFit="1" customWidth="1"/>
    <col min="8" max="8" width="43.42578125" bestFit="1" customWidth="1"/>
    <col min="9" max="9" width="9.5703125" customWidth="1"/>
    <col min="10" max="10" width="8.85546875" bestFit="1" customWidth="1"/>
    <col min="11" max="11" width="11.7109375" bestFit="1" customWidth="1"/>
    <col min="12" max="12" width="9" bestFit="1" customWidth="1"/>
    <col min="13" max="13" width="8" bestFit="1" customWidth="1"/>
    <col min="14" max="14" width="8.85546875" bestFit="1" customWidth="1"/>
    <col min="15" max="15" width="10.85546875" bestFit="1" customWidth="1"/>
    <col min="16" max="16" width="9.7109375" bestFit="1" customWidth="1"/>
    <col min="17" max="17" width="9" bestFit="1" customWidth="1"/>
    <col min="18" max="18" width="8" bestFit="1" customWidth="1"/>
    <col min="19" max="19" width="9" bestFit="1" customWidth="1"/>
    <col min="21" max="21" width="9" bestFit="1" customWidth="1"/>
    <col min="22" max="22" width="12.140625" bestFit="1" customWidth="1"/>
    <col min="23" max="23" width="13" bestFit="1" customWidth="1"/>
    <col min="24" max="24" width="13.42578125" bestFit="1" customWidth="1"/>
    <col min="25" max="25" width="12.7109375" bestFit="1" customWidth="1"/>
    <col min="26" max="26" width="7.7109375" bestFit="1" customWidth="1"/>
    <col min="27" max="27" width="12.5703125" style="64" bestFit="1" customWidth="1"/>
    <col min="28" max="28" width="11.28515625" bestFit="1" customWidth="1"/>
  </cols>
  <sheetData>
    <row r="1" spans="1:28" s="37" customFormat="1" ht="41.25" customHeight="1" x14ac:dyDescent="0.3">
      <c r="A1" s="147" t="s">
        <v>899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36"/>
    </row>
    <row r="2" spans="1:28" s="37" customFormat="1" ht="41.25" customHeight="1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66" t="s">
        <v>900</v>
      </c>
      <c r="Y2" s="36"/>
      <c r="Z2" s="36"/>
      <c r="AA2" s="36"/>
      <c r="AB2" s="36"/>
    </row>
    <row r="3" spans="1:28" s="1" customFormat="1" ht="17.25" customHeight="1" x14ac:dyDescent="0.25">
      <c r="A3" s="158" t="s">
        <v>0</v>
      </c>
      <c r="B3" s="159" t="s">
        <v>780</v>
      </c>
      <c r="C3" s="158" t="s">
        <v>1</v>
      </c>
      <c r="D3" s="158" t="s">
        <v>781</v>
      </c>
      <c r="E3" s="158" t="s">
        <v>2</v>
      </c>
      <c r="F3" s="160" t="s">
        <v>785</v>
      </c>
      <c r="G3" s="158" t="s">
        <v>896</v>
      </c>
      <c r="H3" s="158" t="s">
        <v>897</v>
      </c>
      <c r="I3" s="161" t="s">
        <v>786</v>
      </c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</row>
    <row r="4" spans="1:28" s="6" customFormat="1" ht="76.5" x14ac:dyDescent="0.25">
      <c r="A4" s="158"/>
      <c r="B4" s="159"/>
      <c r="C4" s="158"/>
      <c r="D4" s="158"/>
      <c r="E4" s="158"/>
      <c r="F4" s="160"/>
      <c r="G4" s="158"/>
      <c r="H4" s="158"/>
      <c r="I4" s="44" t="s">
        <v>787</v>
      </c>
      <c r="J4" s="44" t="s">
        <v>788</v>
      </c>
      <c r="K4" s="44" t="s">
        <v>789</v>
      </c>
      <c r="L4" s="44" t="s">
        <v>790</v>
      </c>
      <c r="M4" s="44" t="s">
        <v>791</v>
      </c>
      <c r="N4" s="44" t="s">
        <v>792</v>
      </c>
      <c r="O4" s="44" t="s">
        <v>793</v>
      </c>
      <c r="P4" s="44" t="s">
        <v>794</v>
      </c>
      <c r="Q4" s="44" t="s">
        <v>795</v>
      </c>
      <c r="R4" s="44" t="s">
        <v>796</v>
      </c>
      <c r="S4" s="44" t="s">
        <v>797</v>
      </c>
      <c r="T4" s="44" t="s">
        <v>798</v>
      </c>
      <c r="U4" s="44" t="s">
        <v>799</v>
      </c>
      <c r="V4" s="44" t="s">
        <v>800</v>
      </c>
      <c r="W4" s="44" t="s">
        <v>815</v>
      </c>
      <c r="X4" s="44" t="s">
        <v>801</v>
      </c>
      <c r="Y4" s="44" t="s">
        <v>802</v>
      </c>
      <c r="Z4" s="44" t="s">
        <v>816</v>
      </c>
      <c r="AA4" s="74" t="s">
        <v>810</v>
      </c>
      <c r="AB4" s="44" t="s">
        <v>782</v>
      </c>
    </row>
    <row r="5" spans="1:28" s="3" customFormat="1" ht="18" customHeight="1" x14ac:dyDescent="0.25">
      <c r="A5" s="67">
        <v>1</v>
      </c>
      <c r="B5" s="68">
        <v>1702085</v>
      </c>
      <c r="C5" s="69" t="s">
        <v>255</v>
      </c>
      <c r="D5" s="70">
        <v>1994</v>
      </c>
      <c r="E5" s="70" t="s">
        <v>3</v>
      </c>
      <c r="F5" s="70" t="s">
        <v>7</v>
      </c>
      <c r="G5" s="71" t="s">
        <v>840</v>
      </c>
      <c r="H5" s="71" t="s">
        <v>841</v>
      </c>
      <c r="I5" s="70" t="s">
        <v>811</v>
      </c>
      <c r="J5" s="70"/>
      <c r="K5" s="70"/>
      <c r="L5" s="70"/>
      <c r="M5" s="70"/>
      <c r="N5" s="70" t="s">
        <v>811</v>
      </c>
      <c r="O5" s="70" t="s">
        <v>811</v>
      </c>
      <c r="P5" s="70"/>
      <c r="Q5" s="70" t="s">
        <v>811</v>
      </c>
      <c r="R5" s="70"/>
      <c r="S5" s="70" t="s">
        <v>811</v>
      </c>
      <c r="T5" s="70" t="s">
        <v>811</v>
      </c>
      <c r="U5" s="70" t="s">
        <v>811</v>
      </c>
      <c r="V5" s="70" t="s">
        <v>811</v>
      </c>
      <c r="W5" s="70" t="s">
        <v>811</v>
      </c>
      <c r="X5" s="70" t="s">
        <v>811</v>
      </c>
      <c r="Y5" s="70" t="s">
        <v>811</v>
      </c>
      <c r="Z5" s="70" t="s">
        <v>811</v>
      </c>
      <c r="AA5" s="72">
        <v>585400</v>
      </c>
      <c r="AB5" s="73">
        <v>0</v>
      </c>
    </row>
    <row r="6" spans="1:28" s="3" customFormat="1" ht="18" customHeight="1" x14ac:dyDescent="0.25">
      <c r="A6" s="8">
        <v>2</v>
      </c>
      <c r="B6" s="24">
        <v>1511073</v>
      </c>
      <c r="C6" s="9" t="s">
        <v>256</v>
      </c>
      <c r="D6" s="10">
        <v>1987</v>
      </c>
      <c r="E6" s="10" t="s">
        <v>3</v>
      </c>
      <c r="F6" s="10" t="s">
        <v>7</v>
      </c>
      <c r="G6" s="11" t="s">
        <v>840</v>
      </c>
      <c r="H6" s="11" t="s">
        <v>841</v>
      </c>
      <c r="I6" s="10" t="s">
        <v>811</v>
      </c>
      <c r="J6" s="10"/>
      <c r="K6" s="10"/>
      <c r="L6" s="10"/>
      <c r="M6" s="10"/>
      <c r="N6" s="10" t="s">
        <v>811</v>
      </c>
      <c r="O6" s="10" t="s">
        <v>811</v>
      </c>
      <c r="P6" s="10"/>
      <c r="Q6" s="10" t="s">
        <v>811</v>
      </c>
      <c r="R6" s="10"/>
      <c r="S6" s="10" t="s">
        <v>811</v>
      </c>
      <c r="T6" s="10" t="s">
        <v>811</v>
      </c>
      <c r="U6" s="10" t="s">
        <v>811</v>
      </c>
      <c r="V6" s="10" t="s">
        <v>811</v>
      </c>
      <c r="W6" s="10" t="s">
        <v>811</v>
      </c>
      <c r="X6" s="10" t="s">
        <v>811</v>
      </c>
      <c r="Y6" s="10" t="s">
        <v>811</v>
      </c>
      <c r="Z6" s="10" t="s">
        <v>811</v>
      </c>
      <c r="AA6" s="38">
        <v>585400</v>
      </c>
      <c r="AB6" s="12">
        <v>0</v>
      </c>
    </row>
    <row r="7" spans="1:28" s="3" customFormat="1" ht="18" customHeight="1" x14ac:dyDescent="0.25">
      <c r="A7" s="8">
        <v>3</v>
      </c>
      <c r="B7" s="24">
        <v>22031509</v>
      </c>
      <c r="C7" s="9" t="s">
        <v>257</v>
      </c>
      <c r="D7" s="10">
        <v>1997</v>
      </c>
      <c r="E7" s="10" t="s">
        <v>3</v>
      </c>
      <c r="F7" s="10" t="s">
        <v>7</v>
      </c>
      <c r="G7" s="11" t="s">
        <v>840</v>
      </c>
      <c r="H7" s="11" t="s">
        <v>841</v>
      </c>
      <c r="I7" s="10" t="s">
        <v>811</v>
      </c>
      <c r="J7" s="10"/>
      <c r="K7" s="10"/>
      <c r="L7" s="10"/>
      <c r="M7" s="10"/>
      <c r="N7" s="10" t="s">
        <v>811</v>
      </c>
      <c r="O7" s="10" t="s">
        <v>811</v>
      </c>
      <c r="P7" s="10"/>
      <c r="Q7" s="10" t="s">
        <v>811</v>
      </c>
      <c r="R7" s="10"/>
      <c r="S7" s="10" t="s">
        <v>811</v>
      </c>
      <c r="T7" s="10" t="s">
        <v>811</v>
      </c>
      <c r="U7" s="10" t="s">
        <v>811</v>
      </c>
      <c r="V7" s="10" t="s">
        <v>811</v>
      </c>
      <c r="W7" s="10" t="s">
        <v>811</v>
      </c>
      <c r="X7" s="10" t="s">
        <v>811</v>
      </c>
      <c r="Y7" s="10" t="s">
        <v>811</v>
      </c>
      <c r="Z7" s="10" t="s">
        <v>811</v>
      </c>
      <c r="AA7" s="38">
        <v>585400</v>
      </c>
      <c r="AB7" s="12">
        <v>0</v>
      </c>
    </row>
    <row r="8" spans="1:28" s="3" customFormat="1" ht="18" customHeight="1" x14ac:dyDescent="0.25">
      <c r="A8" s="8">
        <v>4</v>
      </c>
      <c r="B8" s="24">
        <v>1908463</v>
      </c>
      <c r="C8" s="9" t="s">
        <v>258</v>
      </c>
      <c r="D8" s="10">
        <v>1991</v>
      </c>
      <c r="E8" s="10" t="s">
        <v>3</v>
      </c>
      <c r="F8" s="10" t="s">
        <v>7</v>
      </c>
      <c r="G8" s="11" t="s">
        <v>840</v>
      </c>
      <c r="H8" s="11" t="s">
        <v>841</v>
      </c>
      <c r="I8" s="10" t="s">
        <v>811</v>
      </c>
      <c r="J8" s="10"/>
      <c r="K8" s="10"/>
      <c r="L8" s="10"/>
      <c r="M8" s="10"/>
      <c r="N8" s="10" t="s">
        <v>811</v>
      </c>
      <c r="O8" s="10" t="s">
        <v>811</v>
      </c>
      <c r="P8" s="10"/>
      <c r="Q8" s="10" t="s">
        <v>811</v>
      </c>
      <c r="R8" s="10"/>
      <c r="S8" s="10" t="s">
        <v>811</v>
      </c>
      <c r="T8" s="10" t="s">
        <v>811</v>
      </c>
      <c r="U8" s="10" t="s">
        <v>811</v>
      </c>
      <c r="V8" s="10" t="s">
        <v>811</v>
      </c>
      <c r="W8" s="10" t="s">
        <v>811</v>
      </c>
      <c r="X8" s="10" t="s">
        <v>811</v>
      </c>
      <c r="Y8" s="10" t="s">
        <v>811</v>
      </c>
      <c r="Z8" s="10" t="s">
        <v>811</v>
      </c>
      <c r="AA8" s="38">
        <v>585400</v>
      </c>
      <c r="AB8" s="12">
        <v>0</v>
      </c>
    </row>
    <row r="9" spans="1:28" s="3" customFormat="1" ht="18" customHeight="1" x14ac:dyDescent="0.25">
      <c r="A9" s="8">
        <v>5</v>
      </c>
      <c r="B9" s="24">
        <v>2105161</v>
      </c>
      <c r="C9" s="9" t="s">
        <v>259</v>
      </c>
      <c r="D9" s="10">
        <v>1998</v>
      </c>
      <c r="E9" s="10" t="s">
        <v>3</v>
      </c>
      <c r="F9" s="10" t="s">
        <v>7</v>
      </c>
      <c r="G9" s="11" t="s">
        <v>840</v>
      </c>
      <c r="H9" s="11" t="s">
        <v>841</v>
      </c>
      <c r="I9" s="10" t="s">
        <v>811</v>
      </c>
      <c r="J9" s="10"/>
      <c r="K9" s="10"/>
      <c r="L9" s="10"/>
      <c r="M9" s="10"/>
      <c r="N9" s="10" t="s">
        <v>811</v>
      </c>
      <c r="O9" s="10" t="s">
        <v>811</v>
      </c>
      <c r="P9" s="10"/>
      <c r="Q9" s="10" t="s">
        <v>811</v>
      </c>
      <c r="R9" s="10"/>
      <c r="S9" s="10" t="s">
        <v>811</v>
      </c>
      <c r="T9" s="10" t="s">
        <v>811</v>
      </c>
      <c r="U9" s="10" t="s">
        <v>811</v>
      </c>
      <c r="V9" s="10" t="s">
        <v>811</v>
      </c>
      <c r="W9" s="10" t="s">
        <v>811</v>
      </c>
      <c r="X9" s="10" t="s">
        <v>811</v>
      </c>
      <c r="Y9" s="10" t="s">
        <v>811</v>
      </c>
      <c r="Z9" s="10" t="s">
        <v>811</v>
      </c>
      <c r="AA9" s="38">
        <v>585400</v>
      </c>
      <c r="AB9" s="12">
        <v>0</v>
      </c>
    </row>
    <row r="10" spans="1:28" s="3" customFormat="1" ht="18" customHeight="1" x14ac:dyDescent="0.25">
      <c r="A10" s="8">
        <v>6</v>
      </c>
      <c r="B10" s="24">
        <v>22041602</v>
      </c>
      <c r="C10" s="9" t="s">
        <v>260</v>
      </c>
      <c r="D10" s="10">
        <v>1999</v>
      </c>
      <c r="E10" s="10" t="s">
        <v>5</v>
      </c>
      <c r="F10" s="10" t="s">
        <v>7</v>
      </c>
      <c r="G10" s="11" t="s">
        <v>840</v>
      </c>
      <c r="H10" s="11" t="s">
        <v>841</v>
      </c>
      <c r="I10" s="10" t="s">
        <v>811</v>
      </c>
      <c r="J10" s="10" t="s">
        <v>811</v>
      </c>
      <c r="K10" s="10" t="s">
        <v>811</v>
      </c>
      <c r="L10" s="10"/>
      <c r="M10" s="10" t="s">
        <v>811</v>
      </c>
      <c r="N10" s="10" t="s">
        <v>811</v>
      </c>
      <c r="O10" s="10" t="s">
        <v>811</v>
      </c>
      <c r="P10" s="10"/>
      <c r="Q10" s="10" t="s">
        <v>811</v>
      </c>
      <c r="R10" s="10"/>
      <c r="S10" s="10" t="s">
        <v>811</v>
      </c>
      <c r="T10" s="10" t="s">
        <v>811</v>
      </c>
      <c r="U10" s="10" t="s">
        <v>811</v>
      </c>
      <c r="V10" s="10" t="s">
        <v>811</v>
      </c>
      <c r="W10" s="10" t="s">
        <v>811</v>
      </c>
      <c r="X10" s="10" t="s">
        <v>811</v>
      </c>
      <c r="Y10" s="10" t="s">
        <v>811</v>
      </c>
      <c r="Z10" s="10"/>
      <c r="AA10" s="38">
        <v>639900</v>
      </c>
      <c r="AB10" s="12">
        <v>0</v>
      </c>
    </row>
    <row r="11" spans="1:28" s="4" customFormat="1" x14ac:dyDescent="0.25">
      <c r="A11" s="169" t="s">
        <v>812</v>
      </c>
      <c r="B11" s="170"/>
      <c r="C11" s="170"/>
      <c r="D11" s="170"/>
      <c r="E11" s="170"/>
      <c r="F11" s="170"/>
      <c r="G11" s="170"/>
      <c r="H11" s="171"/>
      <c r="I11" s="49">
        <f>COUNTIF(I5:I10,"x")</f>
        <v>6</v>
      </c>
      <c r="J11" s="49">
        <f t="shared" ref="J11:AA11" si="0">COUNTIF(J5:J10,"x")</f>
        <v>1</v>
      </c>
      <c r="K11" s="49">
        <f t="shared" si="0"/>
        <v>1</v>
      </c>
      <c r="L11" s="49">
        <f t="shared" si="0"/>
        <v>0</v>
      </c>
      <c r="M11" s="49">
        <f t="shared" si="0"/>
        <v>1</v>
      </c>
      <c r="N11" s="49">
        <f t="shared" si="0"/>
        <v>6</v>
      </c>
      <c r="O11" s="49">
        <f t="shared" si="0"/>
        <v>6</v>
      </c>
      <c r="P11" s="49">
        <f t="shared" si="0"/>
        <v>0</v>
      </c>
      <c r="Q11" s="49">
        <f t="shared" si="0"/>
        <v>6</v>
      </c>
      <c r="R11" s="49">
        <f t="shared" si="0"/>
        <v>0</v>
      </c>
      <c r="S11" s="49">
        <f t="shared" si="0"/>
        <v>6</v>
      </c>
      <c r="T11" s="49">
        <f t="shared" si="0"/>
        <v>6</v>
      </c>
      <c r="U11" s="49">
        <f t="shared" si="0"/>
        <v>6</v>
      </c>
      <c r="V11" s="49">
        <f t="shared" si="0"/>
        <v>6</v>
      </c>
      <c r="W11" s="49">
        <f t="shared" si="0"/>
        <v>6</v>
      </c>
      <c r="X11" s="49">
        <f t="shared" si="0"/>
        <v>6</v>
      </c>
      <c r="Y11" s="49">
        <f t="shared" si="0"/>
        <v>6</v>
      </c>
      <c r="Z11" s="49">
        <f t="shared" si="0"/>
        <v>5</v>
      </c>
      <c r="AA11" s="55">
        <f t="shared" si="0"/>
        <v>0</v>
      </c>
      <c r="AB11" s="50"/>
    </row>
    <row r="12" spans="1:28" s="4" customFormat="1" ht="18" customHeight="1" x14ac:dyDescent="0.25">
      <c r="A12" s="172" t="s">
        <v>813</v>
      </c>
      <c r="B12" s="173"/>
      <c r="C12" s="173"/>
      <c r="D12" s="173"/>
      <c r="E12" s="173"/>
      <c r="F12" s="173"/>
      <c r="G12" s="173"/>
      <c r="H12" s="173"/>
      <c r="I12" s="51">
        <v>66500</v>
      </c>
      <c r="J12" s="51">
        <v>0</v>
      </c>
      <c r="K12" s="51"/>
      <c r="L12" s="51">
        <v>105000</v>
      </c>
      <c r="M12" s="51">
        <v>54500</v>
      </c>
      <c r="N12" s="51">
        <v>44800</v>
      </c>
      <c r="O12" s="51">
        <v>16000</v>
      </c>
      <c r="P12" s="51">
        <v>112500</v>
      </c>
      <c r="Q12" s="51">
        <v>52600</v>
      </c>
      <c r="R12" s="51">
        <v>39500</v>
      </c>
      <c r="S12" s="51">
        <v>49000</v>
      </c>
      <c r="T12" s="51">
        <v>60000</v>
      </c>
      <c r="U12" s="51">
        <v>35000</v>
      </c>
      <c r="V12" s="51">
        <v>66500</v>
      </c>
      <c r="W12" s="51">
        <v>80000</v>
      </c>
      <c r="X12" s="51">
        <v>80000</v>
      </c>
      <c r="Y12" s="51">
        <v>35000</v>
      </c>
      <c r="Z12" s="51">
        <v>0</v>
      </c>
      <c r="AA12" s="56"/>
      <c r="AB12" s="52"/>
    </row>
    <row r="13" spans="1:28" s="4" customFormat="1" x14ac:dyDescent="0.25">
      <c r="A13" s="174" t="s">
        <v>814</v>
      </c>
      <c r="B13" s="175"/>
      <c r="C13" s="175"/>
      <c r="D13" s="175"/>
      <c r="E13" s="175"/>
      <c r="F13" s="175"/>
      <c r="G13" s="175"/>
      <c r="H13" s="175"/>
      <c r="I13" s="53">
        <f>I12*I11</f>
        <v>399000</v>
      </c>
      <c r="J13" s="53">
        <f t="shared" ref="J13:Z13" si="1">J12*J11</f>
        <v>0</v>
      </c>
      <c r="K13" s="53">
        <f t="shared" si="1"/>
        <v>0</v>
      </c>
      <c r="L13" s="53">
        <f t="shared" si="1"/>
        <v>0</v>
      </c>
      <c r="M13" s="53">
        <f t="shared" si="1"/>
        <v>54500</v>
      </c>
      <c r="N13" s="53">
        <f t="shared" si="1"/>
        <v>268800</v>
      </c>
      <c r="O13" s="53">
        <f t="shared" si="1"/>
        <v>96000</v>
      </c>
      <c r="P13" s="53">
        <f t="shared" si="1"/>
        <v>0</v>
      </c>
      <c r="Q13" s="53">
        <f t="shared" si="1"/>
        <v>315600</v>
      </c>
      <c r="R13" s="53">
        <f t="shared" si="1"/>
        <v>0</v>
      </c>
      <c r="S13" s="53">
        <f t="shared" si="1"/>
        <v>294000</v>
      </c>
      <c r="T13" s="53">
        <f t="shared" si="1"/>
        <v>360000</v>
      </c>
      <c r="U13" s="53">
        <f t="shared" si="1"/>
        <v>210000</v>
      </c>
      <c r="V13" s="53">
        <f t="shared" si="1"/>
        <v>399000</v>
      </c>
      <c r="W13" s="53">
        <f t="shared" si="1"/>
        <v>480000</v>
      </c>
      <c r="X13" s="53">
        <f t="shared" si="1"/>
        <v>480000</v>
      </c>
      <c r="Y13" s="53">
        <f t="shared" si="1"/>
        <v>210000</v>
      </c>
      <c r="Z13" s="53">
        <f t="shared" si="1"/>
        <v>0</v>
      </c>
      <c r="AA13" s="63">
        <f>SUM(AA5:AA10)</f>
        <v>3566900</v>
      </c>
      <c r="AB13" s="54"/>
    </row>
  </sheetData>
  <autoFilter ref="A4:AB10" xr:uid="{50B64E1B-BA92-4075-B735-0711B631BEE9}"/>
  <mergeCells count="13">
    <mergeCell ref="A11:H11"/>
    <mergeCell ref="A12:H12"/>
    <mergeCell ref="A13:H13"/>
    <mergeCell ref="A1:AA1"/>
    <mergeCell ref="A3:A4"/>
    <mergeCell ref="B3:B4"/>
    <mergeCell ref="C3:C4"/>
    <mergeCell ref="D3:D4"/>
    <mergeCell ref="E3:E4"/>
    <mergeCell ref="F3:F4"/>
    <mergeCell ref="G3:G4"/>
    <mergeCell ref="H3:H4"/>
    <mergeCell ref="I3:AB3"/>
  </mergeCells>
  <conditionalFormatting sqref="B3">
    <cfRule type="duplicateValues" dxfId="2" priority="3"/>
  </conditionalFormatting>
  <conditionalFormatting sqref="B5:B10 B3">
    <cfRule type="duplicateValues" dxfId="1" priority="80"/>
  </conditionalFormatting>
  <conditionalFormatting sqref="F5:F10">
    <cfRule type="uniqueValues" dxfId="0" priority="8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DATA NOTE</vt:lpstr>
      <vt:lpstr>Phụ lục</vt:lpstr>
      <vt:lpstr>Chi phí CBNV - Tổng</vt:lpstr>
      <vt:lpstr>III.Linh kiện Nhựa</vt:lpstr>
      <vt:lpstr>IV.MAZDA</vt:lpstr>
      <vt:lpstr>V.Xe Bus</vt:lpstr>
      <vt:lpstr>VI.Composite</vt:lpstr>
      <vt:lpstr>VII.SX&amp;LR Xe Tải</vt:lpstr>
      <vt:lpstr>VIII.Máy lạnh</vt:lpstr>
      <vt:lpstr>IX.SX Nội thất Oto</vt:lpstr>
      <vt:lpstr>X.Nhựa CN</vt:lpstr>
      <vt:lpstr>XI.SX Phụ tùng điện</vt:lpstr>
      <vt:lpstr>XII.SX Phụ tùng</vt:lpstr>
      <vt:lpstr>XIII.Cấu kiện nặng</vt:lpstr>
      <vt:lpstr>XIV.Chuyên dụng</vt:lpstr>
      <vt:lpstr>XV. SX Oto</vt:lpstr>
      <vt:lpstr>XVI.Xe chuyên dụng</vt:lpstr>
      <vt:lpstr>XVII.SX &amp; LR Ô tô</vt:lpstr>
      <vt:lpstr>XVIII.CN Trường Hải</vt:lpstr>
      <vt:lpstr>XIX.Cơ khí</vt:lpstr>
      <vt:lpstr>Chi phí lãnh đạo</vt:lpstr>
      <vt:lpstr>I.THACO AGRI</vt:lpstr>
      <vt:lpstr>II.Cơ Điện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2024-12-19T08:33:54Z</dcterms:modified>
</cp:coreProperties>
</file>