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G:\LÀM VIỆC\DATA_TN\Hoàng\SALE\ĐƠN VỊ THỰC HIỆN\CÔNG TY CỔ PHẦN DƯỢC PHẨM OPC\"/>
    </mc:Choice>
  </mc:AlternateContent>
  <xr:revisionPtr revIDLastSave="0" documentId="13_ncr:1_{E80A8CBD-1195-4111-85DB-A3D3504CD4DA}" xr6:coauthVersionLast="47" xr6:coauthVersionMax="47" xr10:uidLastSave="{00000000-0000-0000-0000-000000000000}"/>
  <bookViews>
    <workbookView xWindow="-120" yWindow="-120" windowWidth="20730" windowHeight="11160" xr2:uid="{00000000-000D-0000-FFFF-FFFF00000000}"/>
  </bookViews>
  <sheets>
    <sheet name="Gói khám theo danh mục công ty" sheetId="4" r:id="rId1"/>
    <sheet name="Danh sách" sheetId="8" r:id="rId2"/>
    <sheet name="Danh mục làm thêm ngoài gói" sheetId="6" r:id="rId3"/>
    <sheet name="Sheet1" sheetId="7" r:id="rId4"/>
  </sheets>
  <definedNames>
    <definedName name="_xlnm._FilterDatabase" localSheetId="2" hidden="1">'Danh mục làm thêm ngoài gói'!$A$6:$K$125</definedName>
    <definedName name="_xlnm._FilterDatabase" localSheetId="1" hidden="1">'Danh sách'!$A$1:$F$23</definedName>
    <definedName name="_xlnm.Print_Area" localSheetId="2">'Danh mục làm thêm ngoài gói'!$A$1:$F$127</definedName>
    <definedName name="_xlnm.Print_Area" localSheetId="0">'Gói khám theo danh mục công ty'!$A$1:$G$70</definedName>
    <definedName name="_xlnm.Print_Titles" localSheetId="2">'Danh mục làm thêm ngoài gói'!$4:$4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45" i="4" l="1"/>
  <c r="E3" i="7"/>
  <c r="E4" i="7"/>
  <c r="E5" i="7"/>
  <c r="E2" i="7"/>
  <c r="E6" i="7"/>
  <c r="A126" i="6"/>
  <c r="A125" i="6"/>
  <c r="A124" i="6"/>
  <c r="A123" i="6"/>
  <c r="A121" i="6"/>
  <c r="A120" i="6"/>
  <c r="A119" i="6"/>
  <c r="A117" i="6"/>
  <c r="A116" i="6"/>
  <c r="A115" i="6"/>
  <c r="A113" i="6"/>
  <c r="A112" i="6"/>
  <c r="A111" i="6"/>
  <c r="A110" i="6"/>
  <c r="A109" i="6"/>
  <c r="A108" i="6"/>
  <c r="A107" i="6"/>
  <c r="A106" i="6"/>
  <c r="A105" i="6"/>
  <c r="A103" i="6"/>
  <c r="A101" i="6"/>
  <c r="A100" i="6"/>
  <c r="A99" i="6"/>
  <c r="A98" i="6"/>
  <c r="A97" i="6"/>
  <c r="A96" i="6"/>
  <c r="A95" i="6"/>
  <c r="A93" i="6"/>
  <c r="A92" i="6"/>
  <c r="A90" i="6"/>
  <c r="A89" i="6"/>
  <c r="A88" i="6"/>
  <c r="A87" i="6"/>
  <c r="A85" i="6"/>
  <c r="A84" i="6"/>
  <c r="A83" i="6"/>
  <c r="A82" i="6"/>
  <c r="A81" i="6"/>
  <c r="A80" i="6"/>
  <c r="A79" i="6"/>
  <c r="A78" i="6"/>
  <c r="A77" i="6"/>
  <c r="A76" i="6"/>
  <c r="A75" i="6"/>
  <c r="A74" i="6"/>
  <c r="A73" i="6"/>
  <c r="A72" i="6"/>
  <c r="A70" i="6"/>
  <c r="A69" i="6"/>
  <c r="A67" i="6"/>
  <c r="A66" i="6"/>
  <c r="A65" i="6"/>
  <c r="A64" i="6"/>
  <c r="A63" i="6"/>
  <c r="A62" i="6"/>
  <c r="A61" i="6"/>
  <c r="A60" i="6"/>
  <c r="A59" i="6"/>
  <c r="A58" i="6"/>
  <c r="A57" i="6"/>
  <c r="A56" i="6"/>
  <c r="A55" i="6"/>
  <c r="A54" i="6"/>
  <c r="A53" i="6"/>
  <c r="A52" i="6"/>
  <c r="A51" i="6"/>
  <c r="A49" i="6"/>
  <c r="A48" i="6"/>
  <c r="A47" i="6"/>
  <c r="A46" i="6"/>
  <c r="A45" i="6"/>
  <c r="A44" i="6"/>
  <c r="A43" i="6"/>
  <c r="A42" i="6"/>
  <c r="A41" i="6"/>
  <c r="A40" i="6"/>
  <c r="A39" i="6"/>
  <c r="A38" i="6"/>
  <c r="A36" i="6"/>
  <c r="A35" i="6"/>
  <c r="A34" i="6"/>
  <c r="A33" i="6"/>
  <c r="A32" i="6"/>
  <c r="A31" i="6"/>
  <c r="A30" i="6"/>
  <c r="A29" i="6"/>
  <c r="A28" i="6"/>
  <c r="A27" i="6"/>
  <c r="A26" i="6"/>
  <c r="A25" i="6"/>
  <c r="A24" i="6"/>
  <c r="A22" i="6"/>
  <c r="A21" i="6"/>
  <c r="A20" i="6"/>
  <c r="A19" i="6"/>
  <c r="A18" i="6"/>
  <c r="A17" i="6"/>
  <c r="A16" i="6"/>
  <c r="A15" i="6"/>
  <c r="A14" i="6"/>
  <c r="A13" i="6"/>
  <c r="A12" i="6"/>
  <c r="A11" i="6"/>
  <c r="A10" i="6"/>
  <c r="A9" i="6"/>
  <c r="A8" i="6"/>
  <c r="A7" i="6"/>
  <c r="A6" i="6"/>
  <c r="A41" i="4"/>
  <c r="A42" i="4"/>
  <c r="A43" i="4"/>
  <c r="A44" i="4"/>
  <c r="A40" i="4"/>
  <c r="A37" i="4"/>
  <c r="A21" i="4"/>
  <c r="A22" i="4"/>
  <c r="A23" i="4"/>
  <c r="A24" i="4"/>
  <c r="A25" i="4"/>
  <c r="A26" i="4"/>
  <c r="A27" i="4"/>
  <c r="A28" i="4"/>
  <c r="A29" i="4"/>
  <c r="A30" i="4"/>
  <c r="A31" i="4"/>
  <c r="A32" i="4"/>
  <c r="A33" i="4"/>
  <c r="A34" i="4"/>
  <c r="A35" i="4"/>
  <c r="A36" i="4"/>
  <c r="E38" i="4"/>
  <c r="E45" i="4" s="1"/>
  <c r="G41" i="4"/>
  <c r="G22" i="4"/>
  <c r="G23" i="4"/>
  <c r="G26" i="4"/>
  <c r="G27" i="4"/>
  <c r="G29" i="4"/>
  <c r="G31" i="4"/>
  <c r="G32" i="4"/>
  <c r="G34" i="4"/>
  <c r="G35" i="4"/>
  <c r="G21" i="4"/>
  <c r="G12" i="4"/>
  <c r="A19" i="4"/>
  <c r="A20" i="4"/>
  <c r="A12" i="4"/>
  <c r="G40" i="4" l="1"/>
  <c r="G25" i="4"/>
  <c r="G38" i="4" s="1"/>
  <c r="F38" i="4"/>
  <c r="G45" i="4" l="1"/>
</calcChain>
</file>

<file path=xl/sharedStrings.xml><?xml version="1.0" encoding="utf-8"?>
<sst xmlns="http://schemas.openxmlformats.org/spreadsheetml/2006/main" count="460" uniqueCount="411">
  <si>
    <t>Ghi chú</t>
  </si>
  <si>
    <t>Khám tổng quát</t>
  </si>
  <si>
    <t>BẢNG BÁO GIÁ GÓI KHÁM SỨC KHỎE TỔNG QUÁT</t>
  </si>
  <si>
    <t>Danh mục khám</t>
  </si>
  <si>
    <t>Chức năng khám</t>
  </si>
  <si>
    <t>Đơn giá (VND)</t>
  </si>
  <si>
    <t>Phát hiện sơ bộ các bệnh lý toàn thân (Đo chỉ số cơ thể (BMI), mạch, huyết áp, khám chung tất cả,…..)</t>
  </si>
  <si>
    <t>Phát hiện sơ bộ các bệnh lý về Tai - Mũi - Họng, tư vấn các bệnh lý về viên xoang, thanh quản,….</t>
  </si>
  <si>
    <t>Phát hiện các bệnh lý sơ bộ về Răng,…viêm nướu, sâu răng và các bệnh khác về Răng.</t>
  </si>
  <si>
    <t>Phát hiện các bệnh lý sơ bộ về Mắt, đo mắt,…</t>
  </si>
  <si>
    <t>Chẩn đoán hình ảnh</t>
  </si>
  <si>
    <t>Chụp X-Quang tim phổi kỹ thuật số (Hãng Fuji - Nhật)</t>
  </si>
  <si>
    <t>Đánh giá các bất thường ở ổ bụng: gan, thận, mật, tử cung buồng trứng (đối với nữ), tuyến tiền liệt (đối với nam).</t>
  </si>
  <si>
    <t>Nước tiểu toàn phần</t>
  </si>
  <si>
    <t>Nước tiểu 10 thông số. (Xét nghiệm nước tiểu toàn phần) (Hãng Roche - Thụy sỹ - Hóa chất chính hãng - Hóa chất chính hãng - Hóa chất chính hãng)</t>
  </si>
  <si>
    <t xml:space="preserve">Phát hiện bệnh tiểu đường, các bệnh thận, viêm cầu thận, viêm đường tiết niệu và các bệnh lý của các cơ quan khác trong cơ thể </t>
  </si>
  <si>
    <t>Công thức máu</t>
  </si>
  <si>
    <t>Tổng phân tích tế bào máu bằng máy Laser. (Xét nghiệm công thức máu toàn phần) (Hãng Sysmec -  Thụy Sỹ - Hóa chất chính hãng)</t>
  </si>
  <si>
    <t>Phân tích hồng cầu, bạch cầu, tiểu cầu, huyết sắc tố, hematocrit, công thức bạch cầu … để phát hiện các bệnh về máu, viêm nhiễm, thiếu máu…</t>
  </si>
  <si>
    <t>Kiểm tra đường huyết</t>
  </si>
  <si>
    <t>Định lượng GLUCOSE máu. (Hãng Roche - Thụy sỹ - Hóa chất chính hãng - Hóa chất chính hãng)</t>
  </si>
  <si>
    <t>Phát hiện các bất thường về đường máu</t>
  </si>
  <si>
    <t>Khám Phụ khoa - Chuyên khoa sản</t>
  </si>
  <si>
    <t>Phát hiện các bệnh lý về sản phụ khoa.</t>
  </si>
  <si>
    <t xml:space="preserve">Tổng kết và tư vấn sức khỏe </t>
  </si>
  <si>
    <t xml:space="preserve">Tư vấn điều trị toàn bộ các kết quả khám </t>
  </si>
  <si>
    <t>Miễn phí</t>
  </si>
  <si>
    <t>* Lưu ý:</t>
  </si>
  <si>
    <t xml:space="preserve">     . Ngoài các hạng mục báo giá nếu trên, Quý Công ty/Đơn vị nếu cần làm thêm các hạng mục khác về tất cả như:  Chẩn đoán hình ảnh, xét nghiệm,…. Xin Quý Công ty/Đơn vị vui lòng liên hệ lại Trung tâm Y Khoa Kỷ Thuật Cao  để được báo giá chi tiết và giải đáp tất cả.</t>
  </si>
  <si>
    <t>* Giá này dành cho những dịch vụ thực hiện ngay tại Thiện Nhân Đà nẵng. Nếu đơn vị yêu cầu tổ chức khám tại chỗ thì tùy từng trường hợp sẽ thương thảo giá phù hợp.</t>
  </si>
  <si>
    <t xml:space="preserve">     . Trung tâm rất hân hạnh được hợp tác với Quý Công ty/Đơn vị và Quý khách hàng trong lĩnh vực đồng hành chăm sóc sức khỏe.</t>
  </si>
  <si>
    <t xml:space="preserve">     . Kính mong sự hỗ trợ và tạo điều kiện của Quý lãnh đạo Công ty/Đơn vị.</t>
  </si>
  <si>
    <t xml:space="preserve">     . Kính chúc sức khỏe và trân trọng cảm ơn!</t>
  </si>
  <si>
    <t>** Mọi thông tin xin vui lòng liên hệ: Phòng Kinh Doanh</t>
  </si>
  <si>
    <t>Siêu âm màu tuyến vú (Máy GE LOGIQ S7 Expert Công  nghệ XDclear đầu dò ma trận siêu nông - Mỹ )</t>
  </si>
  <si>
    <t>Phát hiện sớm, chính xác các bệnh lý tuyến vú, u vú,…</t>
  </si>
  <si>
    <t>. Điện thoại: 02363. 828489  / 02362.525379</t>
  </si>
  <si>
    <t>Công ty cổ phần Thiện Nhân Đà Nẵng xin gửi đến Quý Công ty/Đơn vị bảng báo giá các danh mục khám (Bao gồm các hạng mục khám bệnh và các xét nghiệm) của gói khám sức khỏe tổng quát định kỳ như sau:</t>
  </si>
  <si>
    <t>Kiểm tra chức năng gan</t>
  </si>
  <si>
    <t>AST ( SGOT )  (Hãng Roche - Thụy sỹ - Hóa chất chính hãng - Hóa chất chính hãng)</t>
  </si>
  <si>
    <t>Phát hiện tình trạng viêm gan</t>
  </si>
  <si>
    <t>ALT ( SGPT )  (Hãng Roche - Thụy sỹ - Hóa chất chính hãng - Hóa chất chính hãng)</t>
  </si>
  <si>
    <t>Kiểm tra chức năng thận</t>
  </si>
  <si>
    <t>Định lượng CREATINIE máu (Hãng Roche - Thụy sỹ - Hóa chất chính hãng - Hóa chất chính hãng)</t>
  </si>
  <si>
    <t>Đánh giá chức năng thận.</t>
  </si>
  <si>
    <t xml:space="preserve"> ** CÁC DẠNH MỤC LÀM THÊM (NẾU CẦN):</t>
  </si>
  <si>
    <t>Kiểm tra tiểu đường</t>
  </si>
  <si>
    <t>HbA1C (Hãng Roche - Thụy sỹ - Hóa chất chính hãng - Hóa chất chính hãng)</t>
  </si>
  <si>
    <t>Phát hiện sớm và theo dõi điều trị bệnh tiểu đường</t>
  </si>
  <si>
    <t>Kiểm tra gout</t>
  </si>
  <si>
    <t>Định lượng ACID URIC máu (Hãng Roche - Thụy sỹ - Hóa chất chính hãng - Hóa chất chính hãng)</t>
  </si>
  <si>
    <t>Phát hiện bệnh Goutte.</t>
  </si>
  <si>
    <t>Kiểm tra viêm gan do rượu bia</t>
  </si>
  <si>
    <t>Gamma GT  (Hãng Roche - Thụy sỹ - Hóa chất chính hãng - Hóa chất chính hãng)</t>
  </si>
  <si>
    <t>Phát hiện tình trạng viêm gan do độc gan, đặc biệt do bia rượu.</t>
  </si>
  <si>
    <t>Sắc tố mật</t>
  </si>
  <si>
    <t>Billirubin (Hãng Roche - Thụy sỹ - Hóa chất chính hãng - Hóa chất chính hãng)</t>
  </si>
  <si>
    <t>Đánh giá sắc tố mật</t>
  </si>
  <si>
    <t xml:space="preserve">Bộ mỡ </t>
  </si>
  <si>
    <t>HDL-cholesterol  (Hãng Roche - Thụy sỹ - Hóa chất chính hãng)</t>
  </si>
  <si>
    <t>Cholesterol có lợi</t>
  </si>
  <si>
    <t xml:space="preserve">LDL-cholesterol   (Hãng Roche - Thụy sỹ - Hóa chất chính hãng)    </t>
  </si>
  <si>
    <t>Cholesterol có hại</t>
  </si>
  <si>
    <t>Cholesterol TP (Hãng Roche - Thụy sỹ - Hóa chất chính hãng)</t>
  </si>
  <si>
    <t>Cholesterol toàn phần</t>
  </si>
  <si>
    <t>Triglycerid (Hãng Roche - Thụy sỹ - Hóa chất chính hãng)</t>
  </si>
  <si>
    <t>1 dạng chất béo</t>
  </si>
  <si>
    <t>CEA trong máu (Hãng Roche - Thụy sỹ - Hóa chất chính hãng)</t>
  </si>
  <si>
    <t xml:space="preserve">Chỉ điểm ung thư đường tiêu hóa </t>
  </si>
  <si>
    <t>Total PSA và Free PSA  trong máu (Hãng Roche - Thụy sỹ - Hóa chất chính hãng)</t>
  </si>
  <si>
    <t>CA 125  trong máu (Hãng Roche - Thụy sỹ - Hóa chất chính hãng)</t>
  </si>
  <si>
    <t xml:space="preserve">Chỉ điểm ung thư buồng trứng </t>
  </si>
  <si>
    <t>ROMA TEST bao gồm: HE4 (Human Epididymal Protein 4)  + CA 125: Đánh giá ung thu buồng trứng</t>
  </si>
  <si>
    <t xml:space="preserve">Có độ nhạy cao trong tầm soát ung thư buồng trứng ngay từ gia đoạn sớm. </t>
  </si>
  <si>
    <t>AFP  trong máu (Hãng Roche - Thụy sỹ - Hóa chất chính hãng)</t>
  </si>
  <si>
    <t>Cyfra 21-1  trong máu (Hãng Roche - Thụy sỹ - Hóa chất chính hãng)</t>
  </si>
  <si>
    <t xml:space="preserve">Chỉ điểm ung thư phổi tế bào lớn </t>
  </si>
  <si>
    <t>NSE  trong máu (Hãng Roche - Thụy sỹ - Hóa chất chính hãng)</t>
  </si>
  <si>
    <t>Ca 72-4  trong máu (Hãng Roche - Thụy sỹ - Hóa chất chính hãng)</t>
  </si>
  <si>
    <t xml:space="preserve">Chỉ điểm ung thư dạ dày </t>
  </si>
  <si>
    <t>Pepsinogene (UT Dạ Dày)</t>
  </si>
  <si>
    <t xml:space="preserve">Đánh giá tình trạng teo niêm mạc dạ dày - Dấu hiệu tiền ung thư dạ dày </t>
  </si>
  <si>
    <t>Ca 15-3  trong máu (Hãng Roche - Thụy sỹ - Hóa chất chính hãng)</t>
  </si>
  <si>
    <t xml:space="preserve">Chỉ điểm ung thư vú </t>
  </si>
  <si>
    <t>TSH  trong máu (Hãng Roche - Thụy sỹ - Hóa chất chính hãng)</t>
  </si>
  <si>
    <t>Hóc môn tuyến giáp</t>
  </si>
  <si>
    <t>Free T4 trong máu (Hãng Roche - Thụy sỹ - Hóa chất chính hãng)</t>
  </si>
  <si>
    <t>Total T3 (Hãng Roche - Thụy sỹ - Hóa chất chính hãng)</t>
  </si>
  <si>
    <t>Ca 19-9 trong máu (Hãng Roche - Thụy sỹ - Hóa chất chính hãng)</t>
  </si>
  <si>
    <t>Chỉ điểm ung thư tụy</t>
  </si>
  <si>
    <t>SCC (UT Vòm họng, thực quản)</t>
  </si>
  <si>
    <t>Ung thư vòm họng</t>
  </si>
  <si>
    <t>Viên gan B</t>
  </si>
  <si>
    <t>Xét nghiệm HBsAg (ELISA) (Hãng Roche - Thụy sỹ - Hóa chất chính hãng)</t>
  </si>
  <si>
    <t>Phát hiện có nhiễm viêm gan B hay không? (Định lượng - Nồng độ khánh nguyên bề mặt của Virut).</t>
  </si>
  <si>
    <t>Xét nghiệm HBsAg (test nhanh)</t>
  </si>
  <si>
    <t>Phát hiện có nhiễm viêm gan B hay không? (Định tính).</t>
  </si>
  <si>
    <t>Anti HBs (Hãng Roche - Thụy sỹ - Hóa chất chính hãng)</t>
  </si>
  <si>
    <t>Phát hiện có kháng thể miễn nhiễm viêm gan B hay không? (Định lượng - Nồng độ).</t>
  </si>
  <si>
    <t>Chỉ làm khi khách hàng đã kiểm tra HBsAg viên gan B âm tính hoặc muốn kiểm tra xem cơ thể có chất kháng thể chống viêm gan B hay chưa sau tiêm vaccin?</t>
  </si>
  <si>
    <t>Anti HBs test nhanh (Hãng Roche - Thụy sỹ - Hóa chất chính hãng)</t>
  </si>
  <si>
    <t>Phát hiện có kháng thể miễn nhiễm viêm gan B hay không? (Định tính).</t>
  </si>
  <si>
    <t>Xác định DNA trong viêm gan B (HbV-DNA) (Hãng Roche - Thụy sỹ - Hóa chất chính hãng)</t>
  </si>
  <si>
    <t>Xác định số lượng virut Viêm gan B trong máu</t>
  </si>
  <si>
    <t>Chỉ làm khi khách hàng đã bị nhiễm viêm gan B.</t>
  </si>
  <si>
    <t>HBeAg  (Hãng Roche - Thụy sỹ - Hóa chất chính hãng)</t>
  </si>
  <si>
    <t>Phát hiện định lượng kháng nguyên nhân virus viêm gan B (cho thấy tình trạng hoạt động của virus)</t>
  </si>
  <si>
    <t>Chỉ làm khi khác hàng đã bị nhiễm viêm gan B</t>
  </si>
  <si>
    <t>HBeAg test nhanh (Hãng Roche - Thụy sỹ - Hóa chất chính hãng)</t>
  </si>
  <si>
    <t>Phát hiện định tính kháng nguyên nhân virus viêm gan B (cho thấy tình trạng hoạt động của virus)</t>
  </si>
  <si>
    <t>Chỉ làm khi khác hàng đã bị nhiềm viêm gan B</t>
  </si>
  <si>
    <t>Viêm gan C</t>
  </si>
  <si>
    <t>Anti HCV (ELISA) (Hãng Roche - Thụy sỹ - Hóa chất chính hãng)</t>
  </si>
  <si>
    <t>Phát hiện định lượng kháng thể virus viêm gan C (Cho biết tình trạng đã nhiễm Virut)</t>
  </si>
  <si>
    <t>Anti HCV (test nhanh)</t>
  </si>
  <si>
    <t>Phát hiện định tính kháng thể virus viêm gan C (Cho biết tình trạng đã nhiễm Virut)</t>
  </si>
  <si>
    <t>Viên gan A</t>
  </si>
  <si>
    <t>Anti HAV-IgG (Chẩn đoán Anti HAV total bằng kỹ thuật ELISA)  (Hãng Roche - Thụy sỹ - Hóa chất chính hãng)</t>
  </si>
  <si>
    <t xml:space="preserve">Phát hiện đã từng nhiễm virus viêm gan A </t>
  </si>
  <si>
    <t xml:space="preserve">Phát hiện nhiễm cấp tính virus viêm gan A </t>
  </si>
  <si>
    <t xml:space="preserve">Anti HAV (IgG/IgM) test nhanh </t>
  </si>
  <si>
    <t>Phát hiện định tính virus viêm gan A</t>
  </si>
  <si>
    <t>Nhóm máu</t>
  </si>
  <si>
    <t>Định nhóm máu ABO, Rh (D) bằng phương pháp Gelcard</t>
  </si>
  <si>
    <t xml:space="preserve">Xác định nhóm máu </t>
  </si>
  <si>
    <t>Sắt</t>
  </si>
  <si>
    <t>Fe (Sắt huyết thanh)</t>
  </si>
  <si>
    <t>Phát hiện tình trạng thiếu sắt</t>
  </si>
  <si>
    <t>Ferritin</t>
  </si>
  <si>
    <t>Đánh giá rối loạn chuyển hóa sắt</t>
  </si>
  <si>
    <t>Điện tâm đồ. (Đo điện tim) 12 kênh (Hãng GE - Mỹ)</t>
  </si>
  <si>
    <t>Phát hiện sớm các bệnh lý thiếu máu cơ tim, rối loạn nhịp tim</t>
  </si>
  <si>
    <t>Đánh giá và phát hiện sớm, chính xác các bệnh lý về tim mạch.</t>
  </si>
  <si>
    <t>Siêu âm động tĩnh mạch chi dưới(Máy GE LOGIQ S7 Expert Công  nghệ XDclear đầu dò ma trận siêu nông - Mỹ )</t>
  </si>
  <si>
    <t>Siêu âm động mạch cảnh, đốt sống  (Máy GE LOGIQ S7 Expert Công  nghệ XDclear đầu dò ma trận siêu nông - Mỹ )</t>
  </si>
  <si>
    <t>Phát hiện xơ vữa, hẹp động mạch cảnh là nguyên nhân gây đột quị.</t>
  </si>
  <si>
    <t>Chụp XQ cột sống cổ thẳng nghiêng kỹ thuật số (Hãng Fuji - Nhật)</t>
  </si>
  <si>
    <t xml:space="preserve">Phát hiện tình trạng thoái hóa cột sống, bệnh lý xương cột sống cổ </t>
  </si>
  <si>
    <t>Chụp XQ cột sống thắt lưng thẳng nghiêng kỹ thuật sô (Hãng Fuji - Nhật)</t>
  </si>
  <si>
    <t>Phát hiện tình trạng thoái hóa cột sống, bệnh lý xương cột sống thắt lưng</t>
  </si>
  <si>
    <t>Đo xơ hóa gan</t>
  </si>
  <si>
    <t>Siêu âm đàn hồi đo xơ hóa gan, định lượng gan nhiễm mỡ</t>
  </si>
  <si>
    <t>Chụp CT Scanner Xoang (Máy ACT Revolution - GE - Mỹ)</t>
  </si>
  <si>
    <t>Phát hiện các bệnh lý xoang</t>
  </si>
  <si>
    <t>Chụp CT Scanner Bụng không cản quang (Máy ACT Revolution - GE - Mỹ)</t>
  </si>
  <si>
    <t>Phát hiện các bất thường của các tạng trong ổ bụng</t>
  </si>
  <si>
    <t xml:space="preserve">Chụp CT Scanner Bụng Có CQ (Chụp CT scanner đa lát cắt) </t>
  </si>
  <si>
    <t>Đo loãng xương bằng sóng siêu âm (Sonost 3000 - Hàn quốc)</t>
  </si>
  <si>
    <t>Phát hiện tình trạng loãng xương toàn thân</t>
  </si>
  <si>
    <t>Định lượng Can xi ion tự do trong máu</t>
  </si>
  <si>
    <t>Phát hiện tình trạng thiếu Calci</t>
  </si>
  <si>
    <t>**CÁC HẠNG MỤC VỀ VIÊM KHỚP:</t>
  </si>
  <si>
    <t>ASLO</t>
  </si>
  <si>
    <t>Xét nghiệm định lượng kháng thể giúp chẩn đoán bệnh thấp tim, thấp khớp,…</t>
  </si>
  <si>
    <t>RF</t>
  </si>
  <si>
    <t>Giúp chẩn đoán và đánh giá một cách chính xác các bệnh viêm khớp, viêm khớp dạng thấp và hội chứng Sjogren</t>
  </si>
  <si>
    <t>**CÁC HẠNG MỤC VỀ NỘI SOI:</t>
  </si>
  <si>
    <t>Nội soi dạ dày không đau (Máy Pentax EPK 3000 có chế độ tầm soát ung thư ISCAN - Nhật)</t>
  </si>
  <si>
    <t>Phát hiện các bệnh lý về dạ dày, xác định vi khuẩn HP trong dạ dày và tầm soát ưng thư dạ dày sớm</t>
  </si>
  <si>
    <t>Nội soi đại tràng không đau (Máy Pentax EPK 3000 có chế độ tầm soát ung thư ISCAN - Nhật)</t>
  </si>
  <si>
    <t>Phát hiện các bệnh lý về đại tràng, và tầm soát ưng thư đại tràng sớm</t>
  </si>
  <si>
    <t>Nội soi dạ dày + Nội soi đại tràng không đau (Máy Pentax EPK 3000 có chế độ tầm soát ung thư ISCAN - Nhật)</t>
  </si>
  <si>
    <t>Phát hiện các bệnh lý về dạ dày, xác định vi khuẩn HP trong dạ dày và tầm soát ưng thư dạ dày sớm + Phát hiện các bệnh lý về đại tràng, và tầm soát ưng thư đại tràng sớm</t>
  </si>
  <si>
    <t>Test hơi thở phát hiện vi khuẩn HP trong dạ dày không xâm lấn</t>
  </si>
  <si>
    <t>Phát hiện đang có nhiễm vi khuẩn Helicobacter Pylori trong dạ dày</t>
  </si>
  <si>
    <t xml:space="preserve">Nội soi tai mũi họng </t>
  </si>
  <si>
    <t>Phát hiện sớm các bệnh lý tai - mũi - họng</t>
  </si>
  <si>
    <t>Nội soi mũi xoang</t>
  </si>
  <si>
    <t>Phát hiện các bệnh lý về Xoang</t>
  </si>
  <si>
    <t xml:space="preserve">Soi tươi (Soi trực tiếp nhuộm gram): Dịch âm đạo </t>
  </si>
  <si>
    <t>Xác định có bị nhiễm khuẩn âm đạo, âm hộ và cổ tử cung không.</t>
  </si>
  <si>
    <t>Xét nghiệm tầm soát ung thư cổ tử cung bằng phương pháp Pap Smear</t>
  </si>
  <si>
    <t>Phát hiện tế bào ung thư cổ tử cung</t>
  </si>
  <si>
    <t>Xét nghiệm tế bào âm đạo. (Xét nghiệm chẩn đoán tế bào học bằng phương pháp  nhuộm thinprep)</t>
  </si>
  <si>
    <t>Công nghệ được FDA của Mỹ công nhận là phương pháp tầm soát ung thư cổ tử cung sớm nhất)</t>
  </si>
  <si>
    <t>Xét nghiệm phát hiện và định typ HPV</t>
  </si>
  <si>
    <t>Giúp tìm virut gây ung thư, là xét nghiệm hiện đại sử dụng kỹ thuật microarray để phát hiện virus HPV là nguyên nhân hàng đầu gây ung thư cổ tử cung</t>
  </si>
  <si>
    <t xml:space="preserve">Soi Cổ Tử Cung </t>
  </si>
  <si>
    <t>Phát hiện bệnh lý cổ tử cung về mặt hình thể</t>
  </si>
  <si>
    <t xml:space="preserve">Tư vấn và điều trị Tiền mãn kinh và Mãn kinh: </t>
  </si>
  <si>
    <t>Kéo dài tuổi kinh nguyệt, phòng tránh các rối loạn ở tuổi tiền mãn kinh và mãn kinh</t>
  </si>
  <si>
    <t>Phát hiện rối loạn chất điện giải</t>
  </si>
  <si>
    <t>Xét nghiệm máu lắng (VS)</t>
  </si>
  <si>
    <t xml:space="preserve"> Phát hiện và theo dõi tình trạng viêm;</t>
  </si>
  <si>
    <t>Xét nghiệm Định lương CRP (C-Reactive Protein)</t>
  </si>
  <si>
    <t>Phát hiện và theo dõi tình trạng viêm;</t>
  </si>
  <si>
    <t xml:space="preserve">Xét nghiệm Prothrombin (PT: Prothrombin Time) </t>
  </si>
  <si>
    <t>Kiểm tra tình trạng rối loạn đông máu;</t>
  </si>
  <si>
    <t>Kiểm tra tình trạng huyết khối;</t>
  </si>
  <si>
    <t>Đo hoạt độ LDH ( Lactat dehydrogenase);</t>
  </si>
  <si>
    <t xml:space="preserve"> Phát hiện tổn thương mô;</t>
  </si>
  <si>
    <t>Khám bệnh nghề nghiệp</t>
  </si>
  <si>
    <t>Canxi</t>
  </si>
  <si>
    <t>**CÁC HẠNG MỤC KHÁC:</t>
  </si>
  <si>
    <t>**CÁC HẠNG MỤC VỀ XÉT NGHIỆM VIÊM GAN SIÊU VI:</t>
  </si>
  <si>
    <t>** CÁC HẠNG MỤC VỀ XÉT NGHIỆM TẦM SOÁT UNG THƯ:</t>
  </si>
  <si>
    <t>**CÁC HẠNG MỤC VỀ XÉT NGHIỆM ĐỊNH KỲ THÔNG THƯỜNG:</t>
  </si>
  <si>
    <t>**CÁC HẠNG MỤC VỀ XÉT NGHIỆM MA TÚY NƯỚC TIỂU</t>
  </si>
  <si>
    <t xml:space="preserve">      * Test Morphin/Heroin</t>
  </si>
  <si>
    <t xml:space="preserve">      * Test Amphetamin</t>
  </si>
  <si>
    <t xml:space="preserve">      * Test Methamphetamin</t>
  </si>
  <si>
    <t xml:space="preserve">      * Test Marijuana (Cần Sa)</t>
  </si>
  <si>
    <t>Ethanol</t>
  </si>
  <si>
    <t>Kiểm tra nồng độ cồn</t>
  </si>
  <si>
    <t xml:space="preserve">HIV (test nhanh) </t>
  </si>
  <si>
    <t>Phát hiện định tính nhiễm virus HIV</t>
  </si>
  <si>
    <t xml:space="preserve">Xét nghiệm Syphylis </t>
  </si>
  <si>
    <t>Phát hiện giang mai</t>
  </si>
  <si>
    <t>**CÁC HẠNG MỤC VỀ XÉT NGHIỆM HIV - GIANG MAI</t>
  </si>
  <si>
    <t>Đo chức năng hô hấp</t>
  </si>
  <si>
    <t>Đánh giá chức năng thông khí của phổi thông qua các thể tích, lưu lượng khí trong chu trình hô hấp (hít vào, thở ra)</t>
  </si>
  <si>
    <t>Đo thính lực đơn âm</t>
  </si>
  <si>
    <t>Đánh giá được tình trạng sức nghe của tai ở mức độ khác biệt so với mức bình thường</t>
  </si>
  <si>
    <t>**CÁC HẠNG MỤC VỀ XÉT NGHIỆM PHÂN:</t>
  </si>
  <si>
    <t>Xét nghiệm tìm trứng các loài giun, sán và đơn bào có trong mẫu phân người</t>
  </si>
  <si>
    <t>Máu ẩn trong phân</t>
  </si>
  <si>
    <t xml:space="preserve">Xác định lượng máu trong phân không được thấy rõ ràng giúp phát hiện mất máu tiềm ẩn trong đường tiêu hóa. </t>
  </si>
  <si>
    <t>Kiểm tra máu trong phân</t>
  </si>
  <si>
    <t>Kiểm tra KST trong phân</t>
  </si>
  <si>
    <t xml:space="preserve">Soi tươi phân </t>
  </si>
  <si>
    <t xml:space="preserve">**CÁC HẠNG MỤC ĐẶC THÙ CỦA NỮ: </t>
  </si>
  <si>
    <t>ProGRP</t>
  </si>
  <si>
    <t>Chẩn đoán ung thư phổi tế bào nhỏ</t>
  </si>
  <si>
    <t>Xét nghiệm 99 dị nguyên</t>
  </si>
  <si>
    <t>Xét nghiệm 96 dị nguyên</t>
  </si>
  <si>
    <t>Dị ứng</t>
  </si>
  <si>
    <t>Sán lá gan lớn</t>
  </si>
  <si>
    <t>Sán lá gan nhỏ (chưa nhiễm)</t>
  </si>
  <si>
    <t>Sán lá gan nhỏ (nhiễm cũ)</t>
  </si>
  <si>
    <t>Sán dây / dải chó</t>
  </si>
  <si>
    <t>Sán lá phổi</t>
  </si>
  <si>
    <t>Sán máng</t>
  </si>
  <si>
    <t>Giun đầu gai</t>
  </si>
  <si>
    <t>Giun móc chó mèo</t>
  </si>
  <si>
    <t>Giun đũa chó</t>
  </si>
  <si>
    <t>Giun đũa</t>
  </si>
  <si>
    <t>Giun xoắn</t>
  </si>
  <si>
    <t>Amibe</t>
  </si>
  <si>
    <t>Giun lươn</t>
  </si>
  <si>
    <t>Rida Allergy Screm</t>
  </si>
  <si>
    <t>KST</t>
  </si>
  <si>
    <t>STT</t>
  </si>
  <si>
    <t>Chỉ điểm ung thư</t>
  </si>
  <si>
    <t>**CÁC XÉT NGHIỆM KHÁC:</t>
  </si>
  <si>
    <t xml:space="preserve">**CÁC HẠNG MỤC VỀ CHẨN ĐOÁN HÌNH ẢNH: </t>
  </si>
  <si>
    <t xml:space="preserve">**CÁC HẠNG MỤC ĐẶC THÙ CỦA NAM: </t>
  </si>
  <si>
    <t>Xét nghiệm tinh dịch đồ</t>
  </si>
  <si>
    <t>Xác định số lượng và chất lượng tinh trùng, hỗ trợ cho chẩn đoán và điều trị vô sinh ở nam giới</t>
  </si>
  <si>
    <t xml:space="preserve">     . Đơn giá trên đã bao gồm hóa đơn tài chính (không chịu thuế VAT).</t>
  </si>
  <si>
    <t>Urea</t>
  </si>
  <si>
    <t>Định lượng nồng độ Urea Nitrogen có trong máu</t>
  </si>
  <si>
    <t>Xét nghiệm thromboplastin một phần hoạt hóa (APTT: Activated Partial Thromboplastin Time)</t>
  </si>
  <si>
    <t xml:space="preserve">Xét nghiệm định lượng Fibrinogen </t>
  </si>
  <si>
    <t>Xét nghiệm Định lượng D-Dimer</t>
  </si>
  <si>
    <t>Đông máu</t>
  </si>
  <si>
    <t>Đánh giá được sức khỏe sinh sản và những nguy cơ tiềm ẩn các căn bệnh nguy hiểm trong sản phụ khoa</t>
  </si>
  <si>
    <t>Độ lọc cầu thận - eGFR (MDRD)</t>
  </si>
  <si>
    <t>Đánh giá lượng máu được lọc qua cầu thận trong một đơn vị thời gian</t>
  </si>
  <si>
    <t xml:space="preserve">Siêu âm màu SPK trên máy E10 (đầu dò âm đạo) </t>
  </si>
  <si>
    <t>Tình trạng viêm</t>
  </si>
  <si>
    <t>Định lượng Can xi toàn phần</t>
  </si>
  <si>
    <t xml:space="preserve">Chỉ điểm ung thư gan </t>
  </si>
  <si>
    <t>Chỉ điểm ung thư tiền liệt tuyến</t>
  </si>
  <si>
    <t>Chỉ điểm ung thư phổi tế bào nhỏ, u nguyên bào thần kinh …</t>
  </si>
  <si>
    <t>X-quang</t>
  </si>
  <si>
    <t>Phát hiện tổn thương não và mạch máu não nội sọ</t>
  </si>
  <si>
    <t>Phát hiện bệnh lý liên quan đến xoang</t>
  </si>
  <si>
    <t>Phát hiện các bệnh lý về tuyến vú, khối u…..</t>
  </si>
  <si>
    <t>MRI</t>
  </si>
  <si>
    <t>HP dạ dày</t>
  </si>
  <si>
    <t>Khám Thai</t>
  </si>
  <si>
    <t>Siêu âm Thai 2D</t>
  </si>
  <si>
    <t>Khảo sát thai nhi trên mặt cắt 2D</t>
  </si>
  <si>
    <t>Siêu âm thai 4D</t>
  </si>
  <si>
    <t xml:space="preserve">Siêu âm hình thái và sàng lọc dị tật thai nhi sớm. Thời điểm thích hợp để siêu âm 4D là siêu âm sàng lọc quý 1 (từ 11 tuần đến 13 tuần 6 ngày) và siêu âm sàng lọc quý 2 (từ 18 tuần đến 22 tuần), các tuần khác từ 23 đến 28 tuần tùy vào chỉ định của bác sĩ. Siêu âm 4D sàng lọc hình thái tại Thiện Nhân sẽ còn được lưu giữ video của em bé </t>
  </si>
  <si>
    <t>**CÁC HẠNG MỤC ĐẶC THÙ CỦA NỮ (KHÁM THAI):</t>
  </si>
  <si>
    <t>Siêu âm màu Bụng - Tổng Quát  (Máy Siemens Sequoia 2022- Đức hiện đại nhất )</t>
  </si>
  <si>
    <t>Siêu âm Tuyến giáp  (Máy Siemens Sequoia 2022- Đức hiện đại nhất )</t>
  </si>
  <si>
    <t>Để an toàn cho khách hàng khi làm dịch vụ nội soi dạ dày hoặc nội soi đại tràng hoặc làm cả 2 đồng thời thì  trước khi làm nội soi khách hàng bắt buộc phải có: 
1. Đo điện tâm đồ (Đánh giá sơ bộ bệnh lý tim mạch).
2. Chụp Xquang tim phổi (Đánh giá sơ bộ bệnh lý phổi và động mạch chủ ngực).                                  3. CTM và Prothrombin (đông máu)</t>
  </si>
  <si>
    <t>Phát hiện các bệnh lý sơ bộ da liễu</t>
  </si>
  <si>
    <t>Khách hàng trước khi test HP phải nhịn ăn trước 6h, không uống cà phê, nước ngọt, nước có ga. Nếu đang sử dụng kháng sinh hoặc mới dứt kháng sinh thì phải sau ít nhất 3 tuần mới có thể test được</t>
  </si>
  <si>
    <t>Phát hiện sớm, chính xác các bệnh lý về tuyến giáp (u tuyến giáp...).</t>
  </si>
  <si>
    <t>Phát hiện bệnh lý suy val tĩnh mạch , xơ vữa động mạch...ở chân.</t>
  </si>
  <si>
    <t>Chụp CT Scanner Ngực</t>
  </si>
  <si>
    <t>Tầm soát sớm ung thư phổi, u trung thất và bệnh lý mô kẽ phổi…</t>
  </si>
  <si>
    <t>Đánh giá tốt các bệnh lý trong ổ bụng: u gan, u thận….</t>
  </si>
  <si>
    <t>Phát hiện bệnh lý phổi: u phổi, viêm phổi…</t>
  </si>
  <si>
    <t>Nên đổi thành MRI sọ - xoang không đối quang từ (MRI 3.0 Tesla - Lumia - Siemens) vì sẽ  dễ được bảo hiểm cao cấp thanh toán hơn</t>
  </si>
  <si>
    <t>Chỉ áp dụng với KH chưa từng nhiễm HP. Nếu đã từng dương tính HP thì kết quả test sẽ không chính xác</t>
  </si>
  <si>
    <t>Điện giải đồ (Na, K, Cl)</t>
  </si>
  <si>
    <t>Nội soi họng - thanh quản</t>
  </si>
  <si>
    <t>Phát hiện các bệnh lý về họng và thanh quản</t>
  </si>
  <si>
    <t>Chụp cộng hưởng từ (MRI) sọ não không tiêm chất tương phản (Máy MRI 3.0 Tesla Lumina - Hãng Siemen -Đức)</t>
  </si>
  <si>
    <t>Chụp cộng hưởng từ (MRI) sọ - xoang không đối quang từ (Máy MRI 3.0 Tesla Lumina - Hãng Siemen -Đức)</t>
  </si>
  <si>
    <t>Chụp nhũ ảnh 3D - Kỹ thuật số MAMOMAT INSPIRATION - Siemens</t>
  </si>
  <si>
    <t>Sàng lọc ung thư vú (phát hiện vi vôi hóa và rối loạn cấu trúc mà siêu âm vú không phát hiện được)</t>
  </si>
  <si>
    <t>Chụp cộng hưởng từ (MRI) tuyến vú có tiêm chất tương phản (Máy MRI 3.0 Tesla Lumina - Hãng Siemen -Đức)</t>
  </si>
  <si>
    <t>Điện giải</t>
  </si>
  <si>
    <t>Helicobacter Pylori IgM</t>
  </si>
  <si>
    <t>Phải làm Creatinin trước mới làm được</t>
  </si>
  <si>
    <t>Danh mục dành cho hậu covid</t>
  </si>
  <si>
    <t>Nên làm cả hai để đánh giá toàn diện về thiếu máu do thiếu sắt</t>
  </si>
  <si>
    <t>Nên làm canxi ion hoặc nên làm cả hai để đánh giá tốt nhất</t>
  </si>
  <si>
    <t>Phải làm cả hai để đánh giá được</t>
  </si>
  <si>
    <t>Xét nghiệm AMH</t>
  </si>
  <si>
    <t>xác định tình trạng dự trữ buồng trứng hay số lượng còn lại của noãn trong buồng trứng của người phụ nữ tại một thời điểm nhất định</t>
  </si>
  <si>
    <t>Anti HAV-IgM (Chẩn đoán Anti HAV IgM bằng kỹ thuật ELISA)  (Hãng Roche - Thụy sỹ - Hóa chất chính hãng)</t>
  </si>
  <si>
    <t>Kẽm</t>
  </si>
  <si>
    <t>Zn</t>
  </si>
  <si>
    <t>Phát hiện tình trạng thiếu kẽm</t>
  </si>
  <si>
    <t>Phải lấy máu tươi chạy trực tiếp tại Trung tâm</t>
  </si>
  <si>
    <t>Đánh giá chức năng của tuyến giáp</t>
  </si>
  <si>
    <t xml:space="preserve">Siêu âm tim 2D tiêu chuẩn (Máy Siemens SC 2000 - Đức hiện đại nhất Việt nam hiện nay) </t>
  </si>
  <si>
    <t xml:space="preserve">Siêu âm tim 4D ghi đĩa đánh giá cấu trúc và chức năng toàn diện (Máy Siemens SC 2000 - Đức) </t>
  </si>
  <si>
    <t>CÔNG TY CỔ PHẦN BỆNH VIỆN THIỆN NHÂN ĐÀ NẴNG 
Số 276-278-280 Đống Đa - P Thanh Bình -Thành Phố Đà Nẵng 
Điện Thoại : 0236.828489 - 0236. 568988 
Email : Thiennhanhospital@gmail.com</t>
  </si>
  <si>
    <t xml:space="preserve">     . Báo giá này có hiệu lực kể từ ngày báo giá cho đến hết năm 2024</t>
  </si>
  <si>
    <t>Khám chuyên khoa Nội, ngoại tổng quát, Chuyên khoa TMH, Chuyên Khoa RMH, Chuyên khoa mắt, chuyên khoa da liễu, Phụ khoa, khám vú (đối với nữ) cân đo, huyết áp,….</t>
  </si>
  <si>
    <t>Phát hiện các bệnh lý sơ bộ về vú</t>
  </si>
  <si>
    <t>1. Đối với khách hàng chưa có bệnh lý tuyến giáp thì đăng ký TSH + Free T4             
2. Đối với khách hàng có tiền sử về bệnh ly tuyến giáp thì làm cả 3 dịch vụ</t>
  </si>
  <si>
    <t>Khám vú</t>
  </si>
  <si>
    <t>Khám phụ khoa</t>
  </si>
  <si>
    <t>B</t>
  </si>
  <si>
    <t>DANH MỤC KHÁM THÊM CHO CBNV TỪ 45 TUỔI TRỞ LÊN</t>
  </si>
  <si>
    <t>A</t>
  </si>
  <si>
    <t>DANH MỤ KHÁM THÔNG THƯỜNG</t>
  </si>
  <si>
    <t>Đơn giá ưu đãi riêng cho đơn vị</t>
  </si>
  <si>
    <t>Nam</t>
  </si>
  <si>
    <t>Nữ</t>
  </si>
  <si>
    <t>Tặng kèm gói khám</t>
  </si>
  <si>
    <t>TỔNG GÓI THÔNG THƯỜNG</t>
  </si>
  <si>
    <t>TỔNG GÓI CHO CBNV TRÊN 45 TUỔI</t>
  </si>
  <si>
    <t>. Ms Nhung ( NVKD) : 0905 624 507</t>
  </si>
  <si>
    <t>. Email: Nhung.ht@thiennhanhospital.com</t>
  </si>
  <si>
    <t>Gói khám</t>
  </si>
  <si>
    <t>Tổng</t>
  </si>
  <si>
    <t>Nam thông thường</t>
  </si>
  <si>
    <t>Nữ thông thường</t>
  </si>
  <si>
    <t>Nam &gt;45 tuổi</t>
  </si>
  <si>
    <t>Nữ &gt;45 tuổi</t>
  </si>
  <si>
    <t>Giá ( VNĐ)</t>
  </si>
  <si>
    <t>Thành tiền (VNĐ)</t>
  </si>
  <si>
    <t>Số lượng ( người)</t>
  </si>
  <si>
    <t>Chiết khấu : 5%</t>
  </si>
  <si>
    <t>Họ và tên</t>
  </si>
  <si>
    <t>Giới tính</t>
  </si>
  <si>
    <t>Năm sinh</t>
  </si>
  <si>
    <t>Dương Anh Chung</t>
  </si>
  <si>
    <t>Đoàn Thị Bích Thuỷ</t>
  </si>
  <si>
    <t>Phùng Minh Phượng</t>
  </si>
  <si>
    <t>Võ Thị Mỹ Yến</t>
  </si>
  <si>
    <t>Vương Thị Phương Hạnh</t>
  </si>
  <si>
    <t>Phan Thị Ái Vân</t>
  </si>
  <si>
    <t>Nguyễn Thị Thanh Nhàn</t>
  </si>
  <si>
    <t>Dương Văn Trọng</t>
  </si>
  <si>
    <t>Nguyễn Thanh Sơn</t>
  </si>
  <si>
    <t>Hoàng Văn Năm</t>
  </si>
  <si>
    <t>Lê Huy Hoàng</t>
  </si>
  <si>
    <t>Bùi Minh Tiến</t>
  </si>
  <si>
    <t>Phạm Ngọc Sơn</t>
  </si>
  <si>
    <t>Lưu Anh Sĩ</t>
  </si>
  <si>
    <t>Lương Công Nguyên</t>
  </si>
  <si>
    <t>Nguyễn Tấn Kha</t>
  </si>
  <si>
    <t>Phạm Quốc Việt</t>
  </si>
  <si>
    <t>Nguyễn Cao Huy</t>
  </si>
  <si>
    <t>Nguyễn Đình Thịnh</t>
  </si>
  <si>
    <t>Nguyễn Hữu Tuyên</t>
  </si>
  <si>
    <t>Nguyễn Lâm Tiểu Linh</t>
  </si>
  <si>
    <t>Lê Văn Thành</t>
  </si>
  <si>
    <t>Mã NV</t>
  </si>
  <si>
    <t>OPC01</t>
  </si>
  <si>
    <t>OPC02</t>
  </si>
  <si>
    <t>OPC03</t>
  </si>
  <si>
    <t>OPC04</t>
  </si>
  <si>
    <t>OPC05</t>
  </si>
  <si>
    <t>OPC06</t>
  </si>
  <si>
    <t>OPC07</t>
  </si>
  <si>
    <t>OPC08</t>
  </si>
  <si>
    <t>OPC09</t>
  </si>
  <si>
    <t>OPC10</t>
  </si>
  <si>
    <t>OPC11</t>
  </si>
  <si>
    <t>OPC12</t>
  </si>
  <si>
    <t>OPC13</t>
  </si>
  <si>
    <t>OPC14</t>
  </si>
  <si>
    <t>OPC15</t>
  </si>
  <si>
    <t>OPC16</t>
  </si>
  <si>
    <t>OPC17</t>
  </si>
  <si>
    <t>OPC18</t>
  </si>
  <si>
    <t>OPC19</t>
  </si>
  <si>
    <t>OPC20</t>
  </si>
  <si>
    <t>OPC21</t>
  </si>
  <si>
    <t>OPC22</t>
  </si>
  <si>
    <t>1975</t>
  </si>
  <si>
    <t>1978</t>
  </si>
  <si>
    <t>1991</t>
  </si>
  <si>
    <t>1992</t>
  </si>
  <si>
    <t>1985</t>
  </si>
  <si>
    <t>1989</t>
  </si>
  <si>
    <t>1999</t>
  </si>
  <si>
    <t>1976</t>
  </si>
  <si>
    <t>1986</t>
  </si>
  <si>
    <t>1994</t>
  </si>
  <si>
    <t>1993</t>
  </si>
  <si>
    <t>1988</t>
  </si>
  <si>
    <t>1990</t>
  </si>
  <si>
    <t>1983</t>
  </si>
  <si>
    <t>1987</t>
  </si>
  <si>
    <t>Gói &gt;45t</t>
  </si>
  <si>
    <t>Đà Nẵng, ngày ….. Tháng 03 năm 2024</t>
  </si>
  <si>
    <t>TỔNG GIÁM ĐỐC</t>
  </si>
  <si>
    <t>Ths.Bs. NGÔ ĐỨC HẢI</t>
  </si>
  <si>
    <r>
      <t>Kính gửi:</t>
    </r>
    <r>
      <rPr>
        <b/>
        <sz val="13"/>
        <rFont val="Times New Roman"/>
        <family val="1"/>
      </rPr>
      <t xml:space="preserve"> CÔNG TY CỔ PHẦN DƯỢC PHẨM OPC</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</si>
</sst>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00_);_(* \(#,##0.00\);_(* &quot;-&quot;??_);_(@_)"/>
    <numFmt numFmtId="165" formatCode="_(* #,##0_);_(* \(#,##0\);_(* &quot;-&quot;??_);_(@_)"/>
  </numFmts>
  <fonts count="26" x14ac:knownFonts="1">
    <font>
      <sz val="11"/>
      <color theme="1"/>
      <name val="Calibri"/>
      <family val="2"/>
      <scheme val="minor"/>
    </font>
    <font>
      <b/>
      <sz val="12"/>
      <color theme="1"/>
      <name val="Times New Roman"/>
      <family val="1"/>
    </font>
    <font>
      <sz val="12"/>
      <color theme="1"/>
      <name val="Times New Roman"/>
      <family val="1"/>
    </font>
    <font>
      <sz val="11"/>
      <color theme="1"/>
      <name val="Calibri"/>
      <family val="2"/>
      <scheme val="minor"/>
    </font>
    <font>
      <b/>
      <sz val="12"/>
      <color rgb="FFFF0000"/>
      <name val="Times New Roman"/>
      <family val="1"/>
    </font>
    <font>
      <sz val="13"/>
      <color theme="1"/>
      <name val="Times New Roman"/>
      <family val="1"/>
    </font>
    <font>
      <b/>
      <sz val="13"/>
      <color theme="1"/>
      <name val="Times New Roman"/>
      <family val="1"/>
    </font>
    <font>
      <b/>
      <sz val="13"/>
      <color rgb="FFFF0000"/>
      <name val="Times New Roman"/>
      <family val="1"/>
    </font>
    <font>
      <b/>
      <sz val="13"/>
      <color rgb="FF000000"/>
      <name val="Times New Roman"/>
      <family val="1"/>
    </font>
    <font>
      <b/>
      <sz val="13"/>
      <name val="Times New Roman"/>
      <family val="1"/>
    </font>
    <font>
      <sz val="13"/>
      <color rgb="FF000000"/>
      <name val="Times New Roman"/>
      <family val="1"/>
    </font>
    <font>
      <b/>
      <u/>
      <sz val="13"/>
      <color rgb="FFFF0000"/>
      <name val="Times New Roman"/>
      <family val="1"/>
    </font>
    <font>
      <b/>
      <u/>
      <sz val="13"/>
      <color rgb="FF000000"/>
      <name val="Times New Roman"/>
      <family val="1"/>
    </font>
    <font>
      <sz val="13"/>
      <name val="Times New Roman"/>
      <family val="1"/>
    </font>
    <font>
      <sz val="11"/>
      <color rgb="FFFF0000"/>
      <name val="Times New Roman"/>
      <family val="1"/>
    </font>
    <font>
      <sz val="10"/>
      <color theme="1"/>
      <name val="Calibri"/>
      <family val="2"/>
      <scheme val="minor"/>
    </font>
    <font>
      <sz val="8"/>
      <name val="Calibri"/>
      <family val="2"/>
      <scheme val="minor"/>
    </font>
    <font>
      <b/>
      <i/>
      <sz val="11"/>
      <name val="Times New Roman"/>
      <family val="1"/>
    </font>
    <font>
      <sz val="12"/>
      <name val="Times New Roman"/>
      <family val="1"/>
    </font>
    <font>
      <b/>
      <sz val="16"/>
      <name val="Times New Roman"/>
      <family val="1"/>
    </font>
    <font>
      <b/>
      <sz val="12"/>
      <name val="Times New Roman"/>
      <family val="1"/>
    </font>
    <font>
      <b/>
      <u/>
      <sz val="13"/>
      <name val="Times New Roman"/>
      <family val="1"/>
    </font>
    <font>
      <sz val="11"/>
      <name val="Calibri"/>
      <family val="2"/>
      <scheme val="minor"/>
    </font>
    <font>
      <b/>
      <i/>
      <sz val="15"/>
      <name val="Times New Roman"/>
      <family val="1"/>
    </font>
    <font>
      <b/>
      <sz val="15"/>
      <name val="Times New Roman"/>
      <family val="1"/>
    </font>
    <font>
      <u/>
      <sz val="13"/>
      <name val="Times New Roman"/>
      <family val="1"/>
    </font>
  </fonts>
  <fills count="11">
    <fill>
      <patternFill patternType="none"/>
    </fill>
    <fill>
      <patternFill patternType="gray125"/>
    </fill>
    <fill>
      <patternFill patternType="solid">
        <fgColor theme="0"/>
        <bgColor indexed="64"/>
      </patternFill>
    </fill>
    <fill>
      <patternFill patternType="solid">
        <fgColor rgb="FFFFFFFF"/>
        <bgColor indexed="64"/>
      </patternFill>
    </fill>
    <fill>
      <patternFill patternType="solid">
        <fgColor theme="7" tint="0.59999389629810485"/>
        <bgColor indexed="64"/>
      </patternFill>
    </fill>
    <fill>
      <patternFill patternType="solid">
        <fgColor theme="7"/>
        <bgColor indexed="64"/>
      </patternFill>
    </fill>
    <fill>
      <patternFill patternType="solid">
        <fgColor theme="4" tint="0.59999389629810485"/>
        <bgColor indexed="64"/>
      </patternFill>
    </fill>
    <fill>
      <patternFill patternType="solid">
        <fgColor theme="5" tint="0.79998168889431442"/>
        <bgColor indexed="64"/>
      </patternFill>
    </fill>
    <fill>
      <patternFill patternType="solid">
        <fgColor theme="0" tint="-0.249977111117893"/>
        <bgColor indexed="64"/>
      </patternFill>
    </fill>
    <fill>
      <patternFill patternType="solid">
        <fgColor theme="7" tint="0.39997558519241921"/>
        <bgColor indexed="64"/>
      </patternFill>
    </fill>
    <fill>
      <patternFill patternType="solid">
        <fgColor rgb="FFFFFF00"/>
        <bgColor indexed="64"/>
      </patternFill>
    </fill>
  </fills>
  <borders count="3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style="thin">
        <color theme="0"/>
      </left>
      <right/>
      <top style="thin">
        <color theme="0"/>
      </top>
      <bottom style="thin">
        <color theme="0"/>
      </bottom>
      <diagonal/>
    </border>
    <border>
      <left style="thin">
        <color theme="0"/>
      </left>
      <right/>
      <top style="thin">
        <color theme="0"/>
      </top>
      <bottom/>
      <diagonal/>
    </border>
    <border>
      <left/>
      <right/>
      <top style="thin">
        <color theme="0"/>
      </top>
      <bottom/>
      <diagonal/>
    </border>
    <border>
      <left style="thin">
        <color theme="0"/>
      </left>
      <right/>
      <top/>
      <bottom style="thin">
        <color theme="0"/>
      </bottom>
      <diagonal/>
    </border>
    <border>
      <left/>
      <right/>
      <top/>
      <bottom style="thin">
        <color theme="0"/>
      </bottom>
      <diagonal/>
    </border>
    <border>
      <left/>
      <right style="thin">
        <color theme="0"/>
      </right>
      <top/>
      <bottom style="thin">
        <color theme="0"/>
      </bottom>
      <diagonal/>
    </border>
    <border>
      <left style="thin">
        <color theme="0"/>
      </left>
      <right style="thin">
        <color theme="0"/>
      </right>
      <top style="thin">
        <color theme="0"/>
      </top>
      <bottom/>
      <diagonal/>
    </border>
    <border>
      <left/>
      <right style="thin">
        <color theme="0"/>
      </right>
      <top style="thin">
        <color theme="0"/>
      </top>
      <bottom style="thin">
        <color theme="0"/>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theme="0"/>
      </right>
      <top style="thin">
        <color indexed="64"/>
      </top>
      <bottom style="thin">
        <color theme="0"/>
      </bottom>
      <diagonal/>
    </border>
    <border>
      <left style="thin">
        <color theme="0"/>
      </left>
      <right style="thin">
        <color theme="0"/>
      </right>
      <top style="thin">
        <color indexed="64"/>
      </top>
      <bottom style="thin">
        <color theme="0"/>
      </bottom>
      <diagonal/>
    </border>
    <border>
      <left style="thin">
        <color theme="0"/>
      </left>
      <right style="thin">
        <color indexed="64"/>
      </right>
      <top style="thin">
        <color indexed="64"/>
      </top>
      <bottom style="thin">
        <color theme="0"/>
      </bottom>
      <diagonal/>
    </border>
    <border>
      <left style="thin">
        <color indexed="64"/>
      </left>
      <right style="thin">
        <color theme="0"/>
      </right>
      <top style="thin">
        <color theme="0"/>
      </top>
      <bottom style="thin">
        <color theme="0"/>
      </bottom>
      <diagonal/>
    </border>
    <border>
      <left style="thin">
        <color theme="0"/>
      </left>
      <right style="thin">
        <color indexed="64"/>
      </right>
      <top style="thin">
        <color theme="0"/>
      </top>
      <bottom style="thin">
        <color theme="0"/>
      </bottom>
      <diagonal/>
    </border>
    <border>
      <left style="thin">
        <color indexed="64"/>
      </left>
      <right style="thin">
        <color theme="0"/>
      </right>
      <top style="thin">
        <color theme="0"/>
      </top>
      <bottom style="thin">
        <color indexed="64"/>
      </bottom>
      <diagonal/>
    </border>
    <border>
      <left style="thin">
        <color theme="0"/>
      </left>
      <right style="thin">
        <color theme="0"/>
      </right>
      <top style="thin">
        <color theme="0"/>
      </top>
      <bottom style="thin">
        <color indexed="64"/>
      </bottom>
      <diagonal/>
    </border>
    <border>
      <left style="thin">
        <color theme="0"/>
      </left>
      <right style="thin">
        <color indexed="64"/>
      </right>
      <top style="thin">
        <color theme="0"/>
      </top>
      <bottom style="thin">
        <color indexed="64"/>
      </bottom>
      <diagonal/>
    </border>
    <border>
      <left style="thin">
        <color indexed="64"/>
      </left>
      <right/>
      <top/>
      <bottom/>
      <diagonal/>
    </border>
    <border>
      <left/>
      <right style="thin">
        <color theme="0"/>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theme="0"/>
      </top>
      <bottom style="thin">
        <color theme="0"/>
      </bottom>
      <diagonal/>
    </border>
  </borders>
  <cellStyleXfs count="2">
    <xf numFmtId="0" fontId="0" fillId="0" borderId="0"/>
    <xf numFmtId="164" fontId="3" fillId="0" borderId="0" applyFont="0" applyFill="0" applyBorder="0" applyAlignment="0" applyProtection="0"/>
  </cellStyleXfs>
  <cellXfs count="249">
    <xf numFmtId="0" fontId="0" fillId="0" borderId="0" xfId="0"/>
    <xf numFmtId="0" fontId="2" fillId="0" borderId="5" xfId="0" applyFont="1" applyBorder="1"/>
    <xf numFmtId="0" fontId="2" fillId="0" borderId="14" xfId="0" applyFont="1" applyBorder="1"/>
    <xf numFmtId="0" fontId="4" fillId="0" borderId="14" xfId="0" applyFont="1" applyBorder="1"/>
    <xf numFmtId="0" fontId="4" fillId="0" borderId="5" xfId="0" applyFont="1" applyBorder="1"/>
    <xf numFmtId="0" fontId="2" fillId="0" borderId="0" xfId="0" applyFont="1"/>
    <xf numFmtId="3" fontId="2" fillId="0" borderId="0" xfId="0" applyNumberFormat="1" applyFont="1" applyAlignment="1">
      <alignment vertical="center"/>
    </xf>
    <xf numFmtId="0" fontId="1" fillId="0" borderId="5" xfId="0" applyFont="1" applyBorder="1"/>
    <xf numFmtId="3" fontId="2" fillId="0" borderId="5" xfId="1" applyNumberFormat="1" applyFont="1" applyBorder="1" applyAlignment="1">
      <alignment horizontal="center"/>
    </xf>
    <xf numFmtId="0" fontId="4" fillId="0" borderId="5" xfId="0" applyFont="1" applyBorder="1" applyAlignment="1">
      <alignment wrapText="1"/>
    </xf>
    <xf numFmtId="3" fontId="8" fillId="5" borderId="1" xfId="1" applyNumberFormat="1" applyFont="1" applyFill="1" applyBorder="1" applyAlignment="1">
      <alignment horizontal="center" vertical="center" wrapText="1"/>
    </xf>
    <xf numFmtId="0" fontId="9" fillId="5" borderId="1" xfId="0" applyFont="1" applyFill="1" applyBorder="1" applyAlignment="1">
      <alignment horizontal="center" vertical="center" wrapText="1"/>
    </xf>
    <xf numFmtId="0" fontId="10" fillId="0" borderId="1" xfId="0" applyFont="1" applyBorder="1" applyAlignment="1">
      <alignment vertical="center" wrapText="1"/>
    </xf>
    <xf numFmtId="0" fontId="5" fillId="0" borderId="1" xfId="0" applyFont="1" applyBorder="1" applyAlignment="1">
      <alignment vertical="center" wrapText="1"/>
    </xf>
    <xf numFmtId="0" fontId="10" fillId="0" borderId="1" xfId="0" applyFont="1" applyBorder="1" applyAlignment="1">
      <alignment horizontal="center" vertical="center"/>
    </xf>
    <xf numFmtId="0" fontId="8" fillId="0" borderId="1" xfId="0" applyFont="1" applyBorder="1" applyAlignment="1">
      <alignment horizontal="center" vertical="center" wrapText="1"/>
    </xf>
    <xf numFmtId="0" fontId="7" fillId="0" borderId="1" xfId="0" applyFont="1" applyBorder="1" applyAlignment="1">
      <alignment wrapText="1"/>
    </xf>
    <xf numFmtId="0" fontId="5" fillId="3" borderId="1" xfId="0" applyFont="1" applyFill="1" applyBorder="1" applyAlignment="1">
      <alignment vertical="center" wrapText="1"/>
    </xf>
    <xf numFmtId="0" fontId="5" fillId="0" borderId="1" xfId="0" applyFont="1" applyBorder="1" applyAlignment="1">
      <alignment vertical="center"/>
    </xf>
    <xf numFmtId="0" fontId="5" fillId="0" borderId="18" xfId="0" applyFont="1" applyBorder="1"/>
    <xf numFmtId="0" fontId="6" fillId="0" borderId="19" xfId="0" applyFont="1" applyBorder="1"/>
    <xf numFmtId="0" fontId="5" fillId="0" borderId="19" xfId="0" applyFont="1" applyBorder="1"/>
    <xf numFmtId="3" fontId="5" fillId="0" borderId="19" xfId="1" applyNumberFormat="1" applyFont="1" applyBorder="1" applyAlignment="1">
      <alignment horizontal="center"/>
    </xf>
    <xf numFmtId="0" fontId="7" fillId="0" borderId="20" xfId="0" applyFont="1" applyBorder="1" applyAlignment="1">
      <alignment wrapText="1"/>
    </xf>
    <xf numFmtId="0" fontId="7" fillId="0" borderId="21" xfId="0" applyFont="1" applyBorder="1"/>
    <xf numFmtId="0" fontId="7" fillId="0" borderId="5" xfId="0" applyFont="1" applyBorder="1"/>
    <xf numFmtId="3" fontId="7" fillId="0" borderId="5" xfId="1" applyNumberFormat="1" applyFont="1" applyBorder="1" applyAlignment="1">
      <alignment horizontal="center"/>
    </xf>
    <xf numFmtId="0" fontId="7" fillId="0" borderId="22" xfId="0" applyFont="1" applyBorder="1" applyAlignment="1">
      <alignment wrapText="1"/>
    </xf>
    <xf numFmtId="0" fontId="5" fillId="0" borderId="23" xfId="0" applyFont="1" applyBorder="1"/>
    <xf numFmtId="0" fontId="6" fillId="0" borderId="24" xfId="0" applyFont="1" applyBorder="1"/>
    <xf numFmtId="0" fontId="5" fillId="0" borderId="24" xfId="0" applyFont="1" applyBorder="1"/>
    <xf numFmtId="3" fontId="5" fillId="0" borderId="24" xfId="1" applyNumberFormat="1" applyFont="1" applyBorder="1" applyAlignment="1">
      <alignment horizontal="center"/>
    </xf>
    <xf numFmtId="0" fontId="7" fillId="0" borderId="25" xfId="0" applyFont="1" applyBorder="1" applyAlignment="1">
      <alignment wrapText="1"/>
    </xf>
    <xf numFmtId="0" fontId="8" fillId="5" borderId="1" xfId="0" applyFont="1" applyFill="1" applyBorder="1" applyAlignment="1">
      <alignment horizontal="center" vertical="center"/>
    </xf>
    <xf numFmtId="3" fontId="11" fillId="4" borderId="1" xfId="0" applyNumberFormat="1" applyFont="1" applyFill="1" applyBorder="1" applyAlignment="1">
      <alignment vertical="center"/>
    </xf>
    <xf numFmtId="3" fontId="12" fillId="4" borderId="1" xfId="0" applyNumberFormat="1" applyFont="1" applyFill="1" applyBorder="1" applyAlignment="1">
      <alignment vertical="center"/>
    </xf>
    <xf numFmtId="3" fontId="12" fillId="4" borderId="15" xfId="0" applyNumberFormat="1" applyFont="1" applyFill="1" applyBorder="1" applyAlignment="1">
      <alignment horizontal="left" vertical="center"/>
    </xf>
    <xf numFmtId="3" fontId="12" fillId="4" borderId="17" xfId="0" applyNumberFormat="1" applyFont="1" applyFill="1" applyBorder="1" applyAlignment="1">
      <alignment horizontal="left" vertical="center"/>
    </xf>
    <xf numFmtId="3" fontId="5" fillId="4" borderId="1" xfId="0" applyNumberFormat="1" applyFont="1" applyFill="1" applyBorder="1" applyAlignment="1">
      <alignment vertical="center"/>
    </xf>
    <xf numFmtId="0" fontId="7" fillId="4" borderId="1" xfId="0" applyFont="1" applyFill="1" applyBorder="1" applyAlignment="1">
      <alignment wrapText="1"/>
    </xf>
    <xf numFmtId="3" fontId="10" fillId="0" borderId="1" xfId="1" applyNumberFormat="1" applyFont="1" applyBorder="1" applyAlignment="1">
      <alignment horizontal="center" vertical="center"/>
    </xf>
    <xf numFmtId="3" fontId="10" fillId="3" borderId="1" xfId="1" applyNumberFormat="1" applyFont="1" applyFill="1" applyBorder="1" applyAlignment="1">
      <alignment horizontal="center" vertical="center"/>
    </xf>
    <xf numFmtId="0" fontId="8" fillId="0" borderId="3" xfId="0" applyFont="1" applyBorder="1" applyAlignment="1">
      <alignment horizontal="center" vertical="center" wrapText="1"/>
    </xf>
    <xf numFmtId="3" fontId="10" fillId="0" borderId="1" xfId="1" applyNumberFormat="1" applyFont="1" applyBorder="1" applyAlignment="1">
      <alignment horizontal="center" vertical="center" wrapText="1"/>
    </xf>
    <xf numFmtId="0" fontId="9" fillId="0" borderId="1" xfId="0" applyFont="1" applyBorder="1" applyAlignment="1">
      <alignment vertical="center" wrapText="1"/>
    </xf>
    <xf numFmtId="0" fontId="13" fillId="0" borderId="1" xfId="0" applyFont="1" applyBorder="1" applyAlignment="1">
      <alignment vertical="center" wrapText="1"/>
    </xf>
    <xf numFmtId="3" fontId="9" fillId="0" borderId="1" xfId="0" applyNumberFormat="1" applyFont="1" applyBorder="1" applyAlignment="1">
      <alignment horizontal="left" vertical="center" wrapText="1"/>
    </xf>
    <xf numFmtId="3" fontId="13" fillId="0" borderId="1" xfId="0" applyNumberFormat="1" applyFont="1" applyBorder="1" applyAlignment="1">
      <alignment horizontal="left" vertical="center" wrapText="1"/>
    </xf>
    <xf numFmtId="3" fontId="10" fillId="4" borderId="1" xfId="1" applyNumberFormat="1" applyFont="1" applyFill="1" applyBorder="1" applyAlignment="1">
      <alignment horizontal="center" vertical="center"/>
    </xf>
    <xf numFmtId="3" fontId="8" fillId="4" borderId="1" xfId="1" applyNumberFormat="1" applyFont="1" applyFill="1" applyBorder="1" applyAlignment="1">
      <alignment horizontal="center" vertical="center"/>
    </xf>
    <xf numFmtId="0" fontId="8" fillId="0" borderId="1" xfId="0" applyFont="1" applyBorder="1" applyAlignment="1">
      <alignment horizontal="center" vertical="center"/>
    </xf>
    <xf numFmtId="0" fontId="9" fillId="2" borderId="4" xfId="0" applyFont="1" applyFill="1" applyBorder="1" applyAlignment="1">
      <alignment vertical="center"/>
    </xf>
    <xf numFmtId="0" fontId="8" fillId="0" borderId="4" xfId="0" applyFont="1" applyBorder="1" applyAlignment="1">
      <alignment vertical="center" wrapText="1"/>
    </xf>
    <xf numFmtId="3" fontId="5" fillId="0" borderId="1" xfId="0" applyNumberFormat="1" applyFont="1" applyBorder="1" applyAlignment="1">
      <alignment horizontal="center" vertical="center"/>
    </xf>
    <xf numFmtId="3" fontId="5" fillId="0" borderId="1" xfId="0" applyNumberFormat="1" applyFont="1" applyBorder="1" applyAlignment="1">
      <alignment vertical="center"/>
    </xf>
    <xf numFmtId="3" fontId="5" fillId="0" borderId="1" xfId="0" applyNumberFormat="1" applyFont="1" applyBorder="1" applyAlignment="1">
      <alignment horizontal="left" vertical="center" wrapText="1"/>
    </xf>
    <xf numFmtId="3" fontId="5" fillId="2" borderId="1" xfId="0" applyNumberFormat="1" applyFont="1" applyFill="1" applyBorder="1" applyAlignment="1">
      <alignment horizontal="left" vertical="center"/>
    </xf>
    <xf numFmtId="3" fontId="5" fillId="2" borderId="1" xfId="1" applyNumberFormat="1" applyFont="1" applyFill="1" applyBorder="1" applyAlignment="1">
      <alignment horizontal="center" vertical="center"/>
    </xf>
    <xf numFmtId="3" fontId="5" fillId="2" borderId="1" xfId="0" applyNumberFormat="1" applyFont="1" applyFill="1" applyBorder="1" applyAlignment="1">
      <alignment horizontal="left" vertical="center" wrapText="1"/>
    </xf>
    <xf numFmtId="3" fontId="5" fillId="2" borderId="1" xfId="0" applyNumberFormat="1" applyFont="1" applyFill="1" applyBorder="1" applyAlignment="1">
      <alignment horizontal="center" vertical="center"/>
    </xf>
    <xf numFmtId="3" fontId="6" fillId="4" borderId="1" xfId="0" applyNumberFormat="1" applyFont="1" applyFill="1" applyBorder="1" applyAlignment="1">
      <alignment vertical="center"/>
    </xf>
    <xf numFmtId="0" fontId="5" fillId="0" borderId="6" xfId="0" applyFont="1" applyBorder="1"/>
    <xf numFmtId="0" fontId="6" fillId="0" borderId="6" xfId="0" applyFont="1" applyBorder="1"/>
    <xf numFmtId="3" fontId="5" fillId="0" borderId="6" xfId="1" applyNumberFormat="1" applyFont="1" applyBorder="1" applyAlignment="1">
      <alignment horizontal="center"/>
    </xf>
    <xf numFmtId="0" fontId="7" fillId="0" borderId="6" xfId="0" applyFont="1" applyBorder="1" applyAlignment="1">
      <alignment wrapText="1"/>
    </xf>
    <xf numFmtId="0" fontId="8" fillId="0" borderId="4" xfId="0" applyFont="1" applyBorder="1" applyAlignment="1">
      <alignment horizontal="center" vertical="center"/>
    </xf>
    <xf numFmtId="0" fontId="7" fillId="0" borderId="1" xfId="0" applyFont="1" applyBorder="1" applyAlignment="1">
      <alignment horizontal="left" vertical="center" wrapText="1"/>
    </xf>
    <xf numFmtId="0" fontId="7" fillId="0" borderId="1" xfId="0" applyFont="1" applyBorder="1" applyAlignment="1">
      <alignment vertical="center" wrapText="1"/>
    </xf>
    <xf numFmtId="0" fontId="8" fillId="0" borderId="3" xfId="0" applyFont="1" applyBorder="1" applyAlignment="1">
      <alignment horizontal="center" vertical="center"/>
    </xf>
    <xf numFmtId="0" fontId="7" fillId="0" borderId="4" xfId="0" applyFont="1" applyBorder="1" applyAlignment="1">
      <alignment horizontal="center" vertical="center" wrapText="1"/>
    </xf>
    <xf numFmtId="3" fontId="9" fillId="0" borderId="1" xfId="1" applyNumberFormat="1" applyFont="1" applyBorder="1" applyAlignment="1">
      <alignment horizontal="center" vertical="center" wrapText="1"/>
    </xf>
    <xf numFmtId="3" fontId="9" fillId="3" borderId="1" xfId="1" applyNumberFormat="1" applyFont="1" applyFill="1" applyBorder="1" applyAlignment="1">
      <alignment horizontal="center" vertical="center" wrapText="1"/>
    </xf>
    <xf numFmtId="3" fontId="9" fillId="0" borderId="1" xfId="0" applyNumberFormat="1" applyFont="1" applyBorder="1" applyAlignment="1">
      <alignment horizontal="center" vertical="center" wrapText="1"/>
    </xf>
    <xf numFmtId="3" fontId="13" fillId="0" borderId="1" xfId="1" applyNumberFormat="1" applyFont="1" applyBorder="1" applyAlignment="1">
      <alignment horizontal="center" vertical="center"/>
    </xf>
    <xf numFmtId="3" fontId="13" fillId="0" borderId="1" xfId="1" applyNumberFormat="1" applyFont="1" applyBorder="1" applyAlignment="1">
      <alignment horizontal="center" vertical="center" wrapText="1"/>
    </xf>
    <xf numFmtId="0" fontId="13" fillId="0" borderId="2" xfId="0" applyFont="1" applyBorder="1" applyAlignment="1">
      <alignment vertical="center" wrapText="1"/>
    </xf>
    <xf numFmtId="3" fontId="13" fillId="0" borderId="2" xfId="1" applyNumberFormat="1" applyFont="1" applyBorder="1" applyAlignment="1">
      <alignment horizontal="center" vertical="center" wrapText="1"/>
    </xf>
    <xf numFmtId="0" fontId="11" fillId="4" borderId="1" xfId="0" applyFont="1" applyFill="1" applyBorder="1" applyAlignment="1">
      <alignment vertical="center"/>
    </xf>
    <xf numFmtId="3" fontId="7" fillId="4" borderId="1" xfId="0" applyNumberFormat="1" applyFont="1" applyFill="1" applyBorder="1" applyAlignment="1">
      <alignment vertical="center"/>
    </xf>
    <xf numFmtId="3" fontId="11" fillId="4" borderId="16" xfId="0" applyNumberFormat="1" applyFont="1" applyFill="1" applyBorder="1" applyAlignment="1">
      <alignment vertical="center"/>
    </xf>
    <xf numFmtId="3" fontId="11" fillId="4" borderId="17" xfId="0" applyNumberFormat="1" applyFont="1" applyFill="1" applyBorder="1" applyAlignment="1">
      <alignment vertical="center"/>
    </xf>
    <xf numFmtId="3" fontId="7" fillId="4" borderId="15" xfId="0" applyNumberFormat="1" applyFont="1" applyFill="1" applyBorder="1" applyAlignment="1">
      <alignment vertical="center"/>
    </xf>
    <xf numFmtId="3" fontId="7" fillId="4" borderId="16" xfId="0" applyNumberFormat="1" applyFont="1" applyFill="1" applyBorder="1" applyAlignment="1">
      <alignment vertical="center"/>
    </xf>
    <xf numFmtId="3" fontId="7" fillId="4" borderId="17" xfId="0" applyNumberFormat="1" applyFont="1" applyFill="1" applyBorder="1" applyAlignment="1">
      <alignment vertical="center"/>
    </xf>
    <xf numFmtId="0" fontId="6" fillId="0" borderId="1" xfId="0" applyFont="1" applyBorder="1" applyAlignment="1">
      <alignment horizontal="center" vertical="center" wrapText="1"/>
    </xf>
    <xf numFmtId="0" fontId="5" fillId="0" borderId="1" xfId="0" applyFont="1" applyBorder="1" applyAlignment="1">
      <alignment horizontal="center" vertical="center" wrapText="1"/>
    </xf>
    <xf numFmtId="0" fontId="5" fillId="0" borderId="1" xfId="0" applyFont="1" applyBorder="1" applyAlignment="1">
      <alignment horizontal="left" vertical="center" wrapText="1"/>
    </xf>
    <xf numFmtId="165" fontId="5" fillId="0" borderId="1" xfId="1" applyNumberFormat="1" applyFont="1" applyBorder="1" applyAlignment="1">
      <alignment horizontal="center" vertical="center" wrapText="1"/>
    </xf>
    <xf numFmtId="165" fontId="6" fillId="0" borderId="1" xfId="1" applyNumberFormat="1" applyFont="1" applyBorder="1" applyAlignment="1">
      <alignment horizontal="center" vertical="center" wrapText="1"/>
    </xf>
    <xf numFmtId="0" fontId="15" fillId="0" borderId="0" xfId="0" applyFont="1" applyAlignment="1">
      <alignment vertical="center" wrapText="1"/>
    </xf>
    <xf numFmtId="0" fontId="5" fillId="0" borderId="1" xfId="0" applyFont="1" applyBorder="1" applyAlignment="1">
      <alignment horizontal="center" vertical="center"/>
    </xf>
    <xf numFmtId="0" fontId="9" fillId="0" borderId="1" xfId="0" applyFont="1" applyBorder="1" applyAlignment="1">
      <alignment horizontal="center" vertical="center" wrapText="1"/>
    </xf>
    <xf numFmtId="0" fontId="9" fillId="0" borderId="3" xfId="0" applyFont="1" applyBorder="1" applyAlignment="1">
      <alignment horizontal="center" vertical="center" wrapText="1"/>
    </xf>
    <xf numFmtId="0" fontId="13" fillId="0" borderId="3" xfId="0" applyFont="1" applyBorder="1" applyAlignment="1">
      <alignment horizontal="left" vertical="center" wrapText="1"/>
    </xf>
    <xf numFmtId="0" fontId="18" fillId="0" borderId="6" xfId="0" applyFont="1" applyBorder="1" applyAlignment="1">
      <alignment vertical="center"/>
    </xf>
    <xf numFmtId="0" fontId="13" fillId="0" borderId="5" xfId="0" applyFont="1" applyBorder="1" applyAlignment="1">
      <alignment vertical="center"/>
    </xf>
    <xf numFmtId="0" fontId="9" fillId="0" borderId="5" xfId="0" applyFont="1" applyBorder="1" applyAlignment="1">
      <alignment horizontal="center" vertical="center"/>
    </xf>
    <xf numFmtId="3" fontId="13" fillId="0" borderId="5" xfId="1" applyNumberFormat="1" applyFont="1" applyBorder="1" applyAlignment="1">
      <alignment horizontal="center" vertical="center"/>
    </xf>
    <xf numFmtId="0" fontId="18" fillId="0" borderId="5" xfId="0" applyFont="1" applyBorder="1" applyAlignment="1">
      <alignment vertical="center"/>
    </xf>
    <xf numFmtId="0" fontId="20" fillId="0" borderId="5" xfId="0" applyFont="1" applyBorder="1" applyAlignment="1">
      <alignment vertical="center"/>
    </xf>
    <xf numFmtId="3" fontId="9" fillId="0" borderId="5" xfId="0" applyNumberFormat="1" applyFont="1" applyBorder="1" applyAlignment="1">
      <alignment horizontal="center" vertical="center"/>
    </xf>
    <xf numFmtId="0" fontId="21" fillId="0" borderId="5" xfId="0" applyFont="1" applyBorder="1" applyAlignment="1">
      <alignment vertical="center" wrapText="1"/>
    </xf>
    <xf numFmtId="0" fontId="20" fillId="0" borderId="5" xfId="0" applyFont="1" applyBorder="1" applyAlignment="1">
      <alignment vertical="center" wrapText="1"/>
    </xf>
    <xf numFmtId="0" fontId="18" fillId="0" borderId="5" xfId="0" applyFont="1" applyBorder="1" applyAlignment="1">
      <alignment vertical="center" wrapText="1"/>
    </xf>
    <xf numFmtId="0" fontId="18" fillId="0" borderId="5" xfId="0" applyFont="1" applyBorder="1" applyAlignment="1">
      <alignment horizontal="left" vertical="center" wrapText="1"/>
    </xf>
    <xf numFmtId="0" fontId="13" fillId="0" borderId="13" xfId="0" applyFont="1" applyBorder="1"/>
    <xf numFmtId="0" fontId="9" fillId="0" borderId="13" xfId="0" applyFont="1" applyBorder="1"/>
    <xf numFmtId="3" fontId="13" fillId="0" borderId="13" xfId="1" applyNumberFormat="1" applyFont="1" applyBorder="1" applyAlignment="1">
      <alignment horizontal="center"/>
    </xf>
    <xf numFmtId="0" fontId="18" fillId="0" borderId="5" xfId="0" applyFont="1" applyBorder="1"/>
    <xf numFmtId="0" fontId="22" fillId="0" borderId="0" xfId="0" applyFont="1"/>
    <xf numFmtId="3" fontId="9" fillId="5" borderId="2" xfId="1" applyNumberFormat="1" applyFont="1" applyFill="1" applyBorder="1" applyAlignment="1">
      <alignment horizontal="center" vertical="center" wrapText="1"/>
    </xf>
    <xf numFmtId="0" fontId="20" fillId="0" borderId="6" xfId="0" applyFont="1" applyBorder="1" applyAlignment="1">
      <alignment vertical="center" wrapText="1"/>
    </xf>
    <xf numFmtId="0" fontId="20" fillId="0" borderId="10" xfId="0" applyFont="1" applyBorder="1" applyAlignment="1">
      <alignment vertical="center" wrapText="1"/>
    </xf>
    <xf numFmtId="0" fontId="9" fillId="7" borderId="1" xfId="0" applyFont="1" applyFill="1" applyBorder="1" applyAlignment="1">
      <alignment horizontal="center" vertical="center" wrapText="1"/>
    </xf>
    <xf numFmtId="0" fontId="20" fillId="0" borderId="7" xfId="0" applyFont="1" applyBorder="1" applyAlignment="1">
      <alignment vertical="center"/>
    </xf>
    <xf numFmtId="0" fontId="18" fillId="0" borderId="14" xfId="0" applyFont="1" applyBorder="1"/>
    <xf numFmtId="3" fontId="13" fillId="0" borderId="3" xfId="1" applyNumberFormat="1" applyFont="1" applyBorder="1" applyAlignment="1">
      <alignment horizontal="center" vertical="center" wrapText="1"/>
    </xf>
    <xf numFmtId="3" fontId="9" fillId="0" borderId="3" xfId="1" applyNumberFormat="1" applyFont="1" applyBorder="1" applyAlignment="1">
      <alignment horizontal="center" vertical="center" wrapText="1"/>
    </xf>
    <xf numFmtId="0" fontId="13" fillId="0" borderId="1" xfId="0" applyFont="1" applyBorder="1" applyAlignment="1">
      <alignment horizontal="center" vertical="center"/>
    </xf>
    <xf numFmtId="3" fontId="9" fillId="8" borderId="3" xfId="1" applyNumberFormat="1" applyFont="1" applyFill="1" applyBorder="1" applyAlignment="1">
      <alignment horizontal="center" vertical="center" wrapText="1"/>
    </xf>
    <xf numFmtId="3" fontId="9" fillId="8" borderId="1" xfId="1" applyNumberFormat="1" applyFont="1" applyFill="1" applyBorder="1" applyAlignment="1">
      <alignment horizontal="center" vertical="center" wrapText="1"/>
    </xf>
    <xf numFmtId="0" fontId="13" fillId="0" borderId="1" xfId="0" applyFont="1" applyBorder="1" applyAlignment="1">
      <alignment vertical="center"/>
    </xf>
    <xf numFmtId="0" fontId="13" fillId="3" borderId="1" xfId="0" applyFont="1" applyFill="1" applyBorder="1" applyAlignment="1">
      <alignment vertical="center" wrapText="1"/>
    </xf>
    <xf numFmtId="3" fontId="13" fillId="3" borderId="1" xfId="1" applyNumberFormat="1" applyFont="1" applyFill="1" applyBorder="1" applyAlignment="1">
      <alignment horizontal="center" vertical="center"/>
    </xf>
    <xf numFmtId="0" fontId="18" fillId="0" borderId="14" xfId="0" applyFont="1" applyBorder="1" applyAlignment="1">
      <alignment vertical="center"/>
    </xf>
    <xf numFmtId="0" fontId="9" fillId="0" borderId="1" xfId="0" applyFont="1" applyBorder="1" applyAlignment="1">
      <alignment horizontal="center" vertical="center"/>
    </xf>
    <xf numFmtId="3" fontId="9" fillId="6" borderId="1" xfId="1" applyNumberFormat="1" applyFont="1" applyFill="1" applyBorder="1" applyAlignment="1">
      <alignment horizontal="center" vertical="center"/>
    </xf>
    <xf numFmtId="0" fontId="9" fillId="7" borderId="1" xfId="0" applyFont="1" applyFill="1" applyBorder="1" applyAlignment="1">
      <alignment horizontal="center" vertical="center"/>
    </xf>
    <xf numFmtId="3" fontId="9" fillId="0" borderId="1" xfId="1" applyNumberFormat="1" applyFont="1" applyBorder="1" applyAlignment="1">
      <alignment horizontal="center" vertical="center"/>
    </xf>
    <xf numFmtId="0" fontId="20" fillId="0" borderId="5" xfId="0" applyFont="1" applyBorder="1"/>
    <xf numFmtId="3" fontId="9" fillId="8" borderId="1" xfId="1" applyNumberFormat="1" applyFont="1" applyFill="1" applyBorder="1" applyAlignment="1">
      <alignment horizontal="center" vertical="center"/>
    </xf>
    <xf numFmtId="0" fontId="13" fillId="2" borderId="1" xfId="0" applyFont="1" applyFill="1" applyBorder="1" applyAlignment="1">
      <alignment horizontal="left" vertical="center" wrapText="1"/>
    </xf>
    <xf numFmtId="0" fontId="13" fillId="2" borderId="1" xfId="0" applyFont="1" applyFill="1" applyBorder="1" applyAlignment="1">
      <alignment vertical="center" wrapText="1"/>
    </xf>
    <xf numFmtId="3" fontId="13" fillId="2" borderId="1" xfId="1" applyNumberFormat="1" applyFont="1" applyFill="1" applyBorder="1" applyAlignment="1">
      <alignment horizontal="center" vertical="center"/>
    </xf>
    <xf numFmtId="3" fontId="9" fillId="2" borderId="1" xfId="1" applyNumberFormat="1" applyFont="1" applyFill="1" applyBorder="1" applyAlignment="1">
      <alignment horizontal="center" vertical="center"/>
    </xf>
    <xf numFmtId="3" fontId="9" fillId="9" borderId="1" xfId="1" applyNumberFormat="1" applyFont="1" applyFill="1" applyBorder="1" applyAlignment="1">
      <alignment horizontal="center" vertical="center" wrapText="1"/>
    </xf>
    <xf numFmtId="0" fontId="13" fillId="0" borderId="6" xfId="0" applyFont="1" applyBorder="1"/>
    <xf numFmtId="0" fontId="9" fillId="0" borderId="6" xfId="0" applyFont="1" applyBorder="1"/>
    <xf numFmtId="3" fontId="13" fillId="0" borderId="6" xfId="1" applyNumberFormat="1" applyFont="1" applyBorder="1" applyAlignment="1">
      <alignment horizontal="center"/>
    </xf>
    <xf numFmtId="165" fontId="18" fillId="0" borderId="5" xfId="0" applyNumberFormat="1" applyFont="1" applyBorder="1"/>
    <xf numFmtId="0" fontId="13" fillId="0" borderId="10" xfId="0" applyFont="1" applyBorder="1"/>
    <xf numFmtId="0" fontId="9" fillId="0" borderId="11" xfId="0" applyFont="1" applyBorder="1"/>
    <xf numFmtId="0" fontId="13" fillId="0" borderId="11" xfId="0" applyFont="1" applyBorder="1"/>
    <xf numFmtId="0" fontId="13" fillId="0" borderId="12" xfId="0" applyFont="1" applyBorder="1"/>
    <xf numFmtId="3" fontId="24" fillId="0" borderId="6" xfId="1" applyNumberFormat="1" applyFont="1" applyBorder="1" applyAlignment="1">
      <alignment horizontal="center"/>
    </xf>
    <xf numFmtId="10" fontId="18" fillId="0" borderId="5" xfId="0" applyNumberFormat="1" applyFont="1" applyBorder="1" applyAlignment="1">
      <alignment horizontal="center" vertical="center"/>
    </xf>
    <xf numFmtId="0" fontId="18" fillId="0" borderId="5" xfId="0" applyFont="1" applyBorder="1" applyAlignment="1">
      <alignment horizontal="center" vertical="center"/>
    </xf>
    <xf numFmtId="0" fontId="25" fillId="0" borderId="5" xfId="0" applyFont="1" applyBorder="1" applyAlignment="1">
      <alignment horizontal="left" vertical="center"/>
    </xf>
    <xf numFmtId="0" fontId="13" fillId="0" borderId="5" xfId="0" applyFont="1" applyBorder="1" applyAlignment="1">
      <alignment horizontal="left" vertical="center"/>
    </xf>
    <xf numFmtId="0" fontId="18" fillId="0" borderId="5" xfId="0" applyFont="1" applyBorder="1" applyAlignment="1">
      <alignment horizontal="left" vertical="center"/>
    </xf>
    <xf numFmtId="0" fontId="13" fillId="0" borderId="5" xfId="0" applyFont="1" applyBorder="1" applyAlignment="1">
      <alignment horizontal="center" vertical="center"/>
    </xf>
    <xf numFmtId="3" fontId="13" fillId="0" borderId="5" xfId="0" applyNumberFormat="1" applyFont="1" applyBorder="1" applyAlignment="1">
      <alignment horizontal="right" vertical="center"/>
    </xf>
    <xf numFmtId="0" fontId="21" fillId="0" borderId="5" xfId="0" applyFont="1" applyBorder="1" applyAlignment="1">
      <alignment vertical="center"/>
    </xf>
    <xf numFmtId="0" fontId="9" fillId="0" borderId="5" xfId="0" applyFont="1" applyBorder="1" applyAlignment="1">
      <alignment vertical="center"/>
    </xf>
    <xf numFmtId="3" fontId="9" fillId="0" borderId="5" xfId="1" applyNumberFormat="1" applyFont="1" applyBorder="1" applyAlignment="1">
      <alignment horizontal="center" vertical="center"/>
    </xf>
    <xf numFmtId="0" fontId="20" fillId="0" borderId="5" xfId="0" applyFont="1" applyBorder="1" applyAlignment="1">
      <alignment horizontal="left" vertical="center"/>
    </xf>
    <xf numFmtId="3" fontId="13" fillId="0" borderId="5" xfId="0" applyNumberFormat="1" applyFont="1" applyBorder="1" applyAlignment="1">
      <alignment horizontal="center" vertical="center"/>
    </xf>
    <xf numFmtId="0" fontId="20" fillId="0" borderId="13" xfId="0" applyFont="1" applyBorder="1"/>
    <xf numFmtId="0" fontId="18" fillId="0" borderId="13" xfId="0" applyFont="1" applyBorder="1"/>
    <xf numFmtId="3" fontId="18" fillId="0" borderId="5" xfId="1" applyNumberFormat="1" applyFont="1" applyBorder="1" applyAlignment="1">
      <alignment horizontal="center"/>
    </xf>
    <xf numFmtId="0" fontId="18" fillId="0" borderId="7" xfId="0" applyFont="1" applyBorder="1"/>
    <xf numFmtId="0" fontId="20" fillId="0" borderId="6" xfId="0" applyFont="1" applyBorder="1"/>
    <xf numFmtId="0" fontId="18" fillId="0" borderId="6" xfId="0" applyFont="1" applyBorder="1"/>
    <xf numFmtId="3" fontId="23" fillId="0" borderId="32" xfId="1" applyNumberFormat="1" applyFont="1" applyBorder="1" applyAlignment="1">
      <alignment horizontal="right"/>
    </xf>
    <xf numFmtId="3" fontId="23" fillId="0" borderId="14" xfId="1" applyNumberFormat="1" applyFont="1" applyBorder="1" applyAlignment="1">
      <alignment horizontal="right"/>
    </xf>
    <xf numFmtId="0" fontId="19" fillId="10" borderId="1" xfId="0" applyFont="1" applyFill="1" applyBorder="1" applyAlignment="1">
      <alignment horizontal="center" vertical="center"/>
    </xf>
    <xf numFmtId="0" fontId="9" fillId="7" borderId="1" xfId="0" applyFont="1" applyFill="1" applyBorder="1" applyAlignment="1">
      <alignment horizontal="center" vertical="center" wrapText="1"/>
    </xf>
    <xf numFmtId="0" fontId="9" fillId="7" borderId="15" xfId="0" applyFont="1" applyFill="1" applyBorder="1" applyAlignment="1">
      <alignment horizontal="center" vertical="center"/>
    </xf>
    <xf numFmtId="0" fontId="9" fillId="7" borderId="16" xfId="0" applyFont="1" applyFill="1" applyBorder="1" applyAlignment="1">
      <alignment horizontal="center" vertical="center"/>
    </xf>
    <xf numFmtId="0" fontId="9" fillId="0" borderId="1" xfId="0" applyFont="1" applyBorder="1" applyAlignment="1">
      <alignment horizontal="center" vertical="center" wrapText="1"/>
    </xf>
    <xf numFmtId="3" fontId="13" fillId="3" borderId="1" xfId="1" applyNumberFormat="1" applyFont="1" applyFill="1" applyBorder="1" applyAlignment="1">
      <alignment horizontal="center" vertical="center" wrapText="1"/>
    </xf>
    <xf numFmtId="0" fontId="9" fillId="9" borderId="15" xfId="0" applyFont="1" applyFill="1" applyBorder="1" applyAlignment="1">
      <alignment horizontal="center" vertical="center" wrapText="1"/>
    </xf>
    <xf numFmtId="0" fontId="9" fillId="9" borderId="16" xfId="0" applyFont="1" applyFill="1" applyBorder="1" applyAlignment="1">
      <alignment horizontal="center" vertical="center" wrapText="1"/>
    </xf>
    <xf numFmtId="0" fontId="9" fillId="9" borderId="17" xfId="0" applyFont="1" applyFill="1" applyBorder="1" applyAlignment="1">
      <alignment horizontal="center" vertical="center" wrapText="1"/>
    </xf>
    <xf numFmtId="0" fontId="13" fillId="0" borderId="5" xfId="0" applyFont="1" applyBorder="1" applyAlignment="1">
      <alignment horizontal="left" vertical="center" wrapText="1"/>
    </xf>
    <xf numFmtId="0" fontId="21" fillId="0" borderId="7" xfId="0" applyFont="1" applyBorder="1" applyAlignment="1">
      <alignment horizontal="left" vertical="center"/>
    </xf>
    <xf numFmtId="0" fontId="21" fillId="0" borderId="32" xfId="0" applyFont="1" applyBorder="1" applyAlignment="1">
      <alignment horizontal="left" vertical="center"/>
    </xf>
    <xf numFmtId="0" fontId="21" fillId="0" borderId="14" xfId="0" applyFont="1" applyBorder="1" applyAlignment="1">
      <alignment horizontal="left" vertical="center"/>
    </xf>
    <xf numFmtId="0" fontId="9" fillId="0" borderId="1" xfId="0" applyFont="1" applyBorder="1" applyAlignment="1">
      <alignment horizontal="center" vertical="center"/>
    </xf>
    <xf numFmtId="3" fontId="24" fillId="0" borderId="7" xfId="1" applyNumberFormat="1" applyFont="1" applyBorder="1" applyAlignment="1">
      <alignment horizontal="center"/>
    </xf>
    <xf numFmtId="3" fontId="24" fillId="0" borderId="32" xfId="1" applyNumberFormat="1" applyFont="1" applyBorder="1" applyAlignment="1">
      <alignment horizontal="center"/>
    </xf>
    <xf numFmtId="0" fontId="24" fillId="0" borderId="7" xfId="0" applyFont="1" applyBorder="1" applyAlignment="1">
      <alignment horizontal="center"/>
    </xf>
    <xf numFmtId="0" fontId="24" fillId="0" borderId="32" xfId="0" applyFont="1" applyBorder="1" applyAlignment="1">
      <alignment horizontal="center"/>
    </xf>
    <xf numFmtId="0" fontId="9" fillId="5" borderId="2" xfId="0" applyFont="1" applyFill="1" applyBorder="1" applyAlignment="1">
      <alignment horizontal="center" vertical="center" wrapText="1"/>
    </xf>
    <xf numFmtId="0" fontId="9" fillId="5" borderId="3" xfId="0" applyFont="1" applyFill="1" applyBorder="1" applyAlignment="1">
      <alignment horizontal="center" vertical="center" wrapText="1"/>
    </xf>
    <xf numFmtId="3" fontId="9" fillId="5" borderId="2" xfId="1" applyNumberFormat="1" applyFont="1" applyFill="1" applyBorder="1" applyAlignment="1">
      <alignment horizontal="center" vertical="center" wrapText="1"/>
    </xf>
    <xf numFmtId="3" fontId="9" fillId="5" borderId="3" xfId="1" applyNumberFormat="1" applyFont="1" applyFill="1" applyBorder="1" applyAlignment="1">
      <alignment horizontal="center" vertical="center" wrapText="1"/>
    </xf>
    <xf numFmtId="3" fontId="9" fillId="5" borderId="15" xfId="1" applyNumberFormat="1" applyFont="1" applyFill="1" applyBorder="1" applyAlignment="1">
      <alignment horizontal="center" vertical="center" wrapText="1"/>
    </xf>
    <xf numFmtId="3" fontId="9" fillId="5" borderId="17" xfId="1" applyNumberFormat="1" applyFont="1" applyFill="1" applyBorder="1" applyAlignment="1">
      <alignment horizontal="center" vertical="center" wrapText="1"/>
    </xf>
    <xf numFmtId="0" fontId="9" fillId="6" borderId="15" xfId="0" applyFont="1" applyFill="1" applyBorder="1" applyAlignment="1">
      <alignment horizontal="center" vertical="center"/>
    </xf>
    <xf numFmtId="0" fontId="9" fillId="6" borderId="16" xfId="0" applyFont="1" applyFill="1" applyBorder="1" applyAlignment="1">
      <alignment horizontal="center" vertical="center"/>
    </xf>
    <xf numFmtId="0" fontId="9" fillId="6" borderId="17" xfId="0" applyFont="1" applyFill="1" applyBorder="1" applyAlignment="1">
      <alignment horizontal="center" vertical="center"/>
    </xf>
    <xf numFmtId="3" fontId="9" fillId="0" borderId="2" xfId="1" applyNumberFormat="1" applyFont="1" applyBorder="1" applyAlignment="1">
      <alignment horizontal="center" vertical="center" wrapText="1"/>
    </xf>
    <xf numFmtId="3" fontId="9" fillId="0" borderId="3" xfId="1" applyNumberFormat="1" applyFont="1" applyBorder="1" applyAlignment="1">
      <alignment horizontal="center" vertical="center" wrapText="1"/>
    </xf>
    <xf numFmtId="0" fontId="9" fillId="0" borderId="2" xfId="0" applyFont="1" applyBorder="1" applyAlignment="1">
      <alignment horizontal="center" vertical="center" wrapText="1"/>
    </xf>
    <xf numFmtId="0" fontId="9" fillId="0" borderId="3" xfId="0" applyFont="1" applyBorder="1" applyAlignment="1">
      <alignment horizontal="center" vertical="center" wrapText="1"/>
    </xf>
    <xf numFmtId="0" fontId="17" fillId="0" borderId="10" xfId="0" applyFont="1" applyBorder="1" applyAlignment="1">
      <alignment horizontal="right" vertical="center" wrapText="1"/>
    </xf>
    <xf numFmtId="0" fontId="17" fillId="0" borderId="11" xfId="0" applyFont="1" applyBorder="1" applyAlignment="1">
      <alignment horizontal="right" vertical="center" wrapText="1"/>
    </xf>
    <xf numFmtId="3" fontId="19" fillId="0" borderId="5" xfId="0" applyNumberFormat="1" applyFont="1" applyBorder="1" applyAlignment="1">
      <alignment horizontal="center" vertical="center"/>
    </xf>
    <xf numFmtId="0" fontId="21" fillId="0" borderId="5" xfId="0" applyFont="1" applyBorder="1" applyAlignment="1">
      <alignment horizontal="left" vertical="center" wrapText="1"/>
    </xf>
    <xf numFmtId="0" fontId="13" fillId="0" borderId="8" xfId="0" applyFont="1" applyBorder="1" applyAlignment="1">
      <alignment horizontal="left" vertical="center" wrapText="1"/>
    </xf>
    <xf numFmtId="0" fontId="13" fillId="0" borderId="9" xfId="0" applyFont="1" applyBorder="1" applyAlignment="1">
      <alignment horizontal="left" vertical="center" wrapText="1"/>
    </xf>
    <xf numFmtId="0" fontId="13" fillId="0" borderId="10" xfId="0" applyFont="1" applyBorder="1" applyAlignment="1">
      <alignment horizontal="left" vertical="center" wrapText="1"/>
    </xf>
    <xf numFmtId="0" fontId="13" fillId="0" borderId="11" xfId="0" applyFont="1" applyBorder="1" applyAlignment="1">
      <alignment horizontal="left" vertical="center" wrapText="1"/>
    </xf>
    <xf numFmtId="0" fontId="13" fillId="0" borderId="2" xfId="0" applyFont="1" applyBorder="1" applyAlignment="1">
      <alignment horizontal="center" vertical="center" wrapText="1"/>
    </xf>
    <xf numFmtId="0" fontId="13" fillId="0" borderId="4" xfId="0" applyFont="1" applyBorder="1" applyAlignment="1">
      <alignment horizontal="center" vertical="center" wrapText="1"/>
    </xf>
    <xf numFmtId="0" fontId="13" fillId="0" borderId="3" xfId="0" applyFont="1" applyBorder="1" applyAlignment="1">
      <alignment horizontal="center" vertical="center" wrapText="1"/>
    </xf>
    <xf numFmtId="0" fontId="9" fillId="0" borderId="4" xfId="0" applyFont="1" applyBorder="1" applyAlignment="1">
      <alignment horizontal="center" vertical="center" wrapText="1"/>
    </xf>
    <xf numFmtId="3" fontId="13" fillId="0" borderId="2" xfId="1" applyNumberFormat="1" applyFont="1" applyBorder="1" applyAlignment="1">
      <alignment horizontal="center" vertical="center" wrapText="1"/>
    </xf>
    <xf numFmtId="3" fontId="13" fillId="0" borderId="4" xfId="1" applyNumberFormat="1" applyFont="1" applyBorder="1" applyAlignment="1">
      <alignment horizontal="center" vertical="center" wrapText="1"/>
    </xf>
    <xf numFmtId="3" fontId="13" fillId="0" borderId="3" xfId="1" applyNumberFormat="1" applyFont="1" applyBorder="1" applyAlignment="1">
      <alignment horizontal="center" vertical="center" wrapText="1"/>
    </xf>
    <xf numFmtId="3" fontId="9" fillId="0" borderId="4" xfId="1" applyNumberFormat="1" applyFont="1" applyBorder="1" applyAlignment="1">
      <alignment horizontal="center" vertical="center" wrapText="1"/>
    </xf>
    <xf numFmtId="0" fontId="9" fillId="5" borderId="28" xfId="0" applyFont="1" applyFill="1" applyBorder="1" applyAlignment="1">
      <alignment horizontal="center" vertical="center" wrapText="1"/>
    </xf>
    <xf numFmtId="0" fontId="9" fillId="5" borderId="29" xfId="0" applyFont="1" applyFill="1" applyBorder="1" applyAlignment="1">
      <alignment horizontal="center" vertical="center" wrapText="1"/>
    </xf>
    <xf numFmtId="0" fontId="9" fillId="5" borderId="30" xfId="0" applyFont="1" applyFill="1" applyBorder="1" applyAlignment="1">
      <alignment horizontal="center" vertical="center" wrapText="1"/>
    </xf>
    <xf numFmtId="0" fontId="9" fillId="5" borderId="31" xfId="0" applyFont="1" applyFill="1" applyBorder="1" applyAlignment="1">
      <alignment horizontal="center" vertical="center" wrapText="1"/>
    </xf>
    <xf numFmtId="0" fontId="8" fillId="5" borderId="15" xfId="0" applyFont="1" applyFill="1" applyBorder="1" applyAlignment="1">
      <alignment horizontal="center" vertical="center" wrapText="1"/>
    </xf>
    <xf numFmtId="0" fontId="8" fillId="5" borderId="17" xfId="0" applyFont="1" applyFill="1" applyBorder="1" applyAlignment="1">
      <alignment horizontal="center" vertical="center" wrapText="1"/>
    </xf>
    <xf numFmtId="0" fontId="8" fillId="0" borderId="2" xfId="0" applyFont="1" applyBorder="1" applyAlignment="1">
      <alignment horizontal="center" vertical="center" wrapText="1"/>
    </xf>
    <xf numFmtId="0" fontId="8" fillId="0" borderId="4" xfId="0" applyFont="1" applyBorder="1" applyAlignment="1">
      <alignment horizontal="center" vertical="center" wrapText="1"/>
    </xf>
    <xf numFmtId="0" fontId="8" fillId="0" borderId="3" xfId="0" applyFont="1" applyBorder="1" applyAlignment="1">
      <alignment horizontal="center" vertical="center" wrapText="1"/>
    </xf>
    <xf numFmtId="0" fontId="7" fillId="0" borderId="2" xfId="0" applyFont="1" applyBorder="1" applyAlignment="1">
      <alignment horizontal="left" vertical="center" wrapText="1"/>
    </xf>
    <xf numFmtId="0" fontId="7" fillId="0" borderId="4" xfId="0" applyFont="1" applyBorder="1" applyAlignment="1">
      <alignment horizontal="left" vertical="center" wrapText="1"/>
    </xf>
    <xf numFmtId="0" fontId="7" fillId="0" borderId="3" xfId="0" applyFont="1" applyBorder="1" applyAlignment="1">
      <alignment horizontal="left" vertical="center" wrapText="1"/>
    </xf>
    <xf numFmtId="0" fontId="8" fillId="0" borderId="2" xfId="0" applyFont="1" applyBorder="1" applyAlignment="1">
      <alignment horizontal="center" vertical="center"/>
    </xf>
    <xf numFmtId="0" fontId="8" fillId="0" borderId="3" xfId="0" applyFont="1" applyBorder="1" applyAlignment="1">
      <alignment horizontal="center" vertical="center"/>
    </xf>
    <xf numFmtId="0" fontId="7" fillId="0" borderId="2" xfId="0" applyFont="1" applyBorder="1" applyAlignment="1">
      <alignment horizontal="center" vertical="center" wrapText="1"/>
    </xf>
    <xf numFmtId="0" fontId="7" fillId="0" borderId="3" xfId="0" applyFont="1" applyBorder="1" applyAlignment="1">
      <alignment horizontal="center" vertical="center" wrapText="1"/>
    </xf>
    <xf numFmtId="0" fontId="13" fillId="0" borderId="2" xfId="0" applyFont="1" applyBorder="1" applyAlignment="1">
      <alignment horizontal="left" vertical="center" wrapText="1"/>
    </xf>
    <xf numFmtId="0" fontId="13" fillId="0" borderId="4" xfId="0" applyFont="1" applyBorder="1" applyAlignment="1">
      <alignment horizontal="left" vertical="center" wrapText="1"/>
    </xf>
    <xf numFmtId="0" fontId="13" fillId="0" borderId="3" xfId="0" applyFont="1" applyBorder="1" applyAlignment="1">
      <alignment horizontal="left" vertical="center" wrapText="1"/>
    </xf>
    <xf numFmtId="0" fontId="8" fillId="0" borderId="1" xfId="0" applyFont="1" applyBorder="1" applyAlignment="1">
      <alignment horizontal="center" vertical="center"/>
    </xf>
    <xf numFmtId="0" fontId="8" fillId="0" borderId="4" xfId="0" applyFont="1" applyBorder="1" applyAlignment="1">
      <alignment horizontal="center" vertical="center"/>
    </xf>
    <xf numFmtId="0" fontId="9" fillId="2" borderId="4" xfId="0" applyFont="1" applyFill="1" applyBorder="1" applyAlignment="1">
      <alignment horizontal="center" vertical="center"/>
    </xf>
    <xf numFmtId="0" fontId="9" fillId="2" borderId="3" xfId="0" applyFont="1" applyFill="1" applyBorder="1" applyAlignment="1">
      <alignment horizontal="center" vertical="center"/>
    </xf>
    <xf numFmtId="0" fontId="8" fillId="0" borderId="1" xfId="0" applyFont="1" applyBorder="1" applyAlignment="1">
      <alignment horizontal="center" vertical="center" wrapText="1"/>
    </xf>
    <xf numFmtId="3" fontId="14" fillId="0" borderId="26" xfId="0" applyNumberFormat="1" applyFont="1" applyBorder="1" applyAlignment="1">
      <alignment horizontal="left" vertical="center" wrapText="1"/>
    </xf>
    <xf numFmtId="3" fontId="14" fillId="0" borderId="27" xfId="0" applyNumberFormat="1" applyFont="1" applyBorder="1" applyAlignment="1">
      <alignment horizontal="left" vertical="center" wrapText="1"/>
    </xf>
    <xf numFmtId="0" fontId="11" fillId="4" borderId="1" xfId="0" applyFont="1" applyFill="1" applyBorder="1" applyAlignment="1">
      <alignment vertical="center"/>
    </xf>
    <xf numFmtId="3" fontId="7" fillId="0" borderId="2" xfId="0" applyNumberFormat="1" applyFont="1" applyBorder="1" applyAlignment="1">
      <alignment horizontal="center" vertical="center" wrapText="1"/>
    </xf>
    <xf numFmtId="3" fontId="7" fillId="0" borderId="3" xfId="0" applyNumberFormat="1" applyFont="1" applyBorder="1" applyAlignment="1">
      <alignment horizontal="center" vertical="center" wrapText="1"/>
    </xf>
    <xf numFmtId="0" fontId="7" fillId="0" borderId="1" xfId="0" applyFont="1" applyBorder="1" applyAlignment="1">
      <alignment horizontal="left" vertical="center" wrapText="1"/>
    </xf>
    <xf numFmtId="3" fontId="10" fillId="0" borderId="2" xfId="1" applyNumberFormat="1" applyFont="1" applyBorder="1" applyAlignment="1">
      <alignment horizontal="center" vertical="center" wrapText="1"/>
    </xf>
    <xf numFmtId="3" fontId="10" fillId="0" borderId="4" xfId="1" applyNumberFormat="1" applyFont="1" applyBorder="1" applyAlignment="1">
      <alignment horizontal="center" vertical="center" wrapText="1"/>
    </xf>
    <xf numFmtId="3" fontId="10" fillId="0" borderId="3" xfId="1" applyNumberFormat="1" applyFont="1" applyBorder="1" applyAlignment="1">
      <alignment horizontal="center" vertical="center" wrapText="1"/>
    </xf>
    <xf numFmtId="3" fontId="11" fillId="4" borderId="15" xfId="0" applyNumberFormat="1" applyFont="1" applyFill="1" applyBorder="1" applyAlignment="1">
      <alignment horizontal="left" vertical="center"/>
    </xf>
    <xf numFmtId="3" fontId="11" fillId="4" borderId="16" xfId="0" applyNumberFormat="1" applyFont="1" applyFill="1" applyBorder="1" applyAlignment="1">
      <alignment horizontal="left" vertical="center"/>
    </xf>
    <xf numFmtId="3" fontId="11" fillId="4" borderId="17" xfId="0" applyNumberFormat="1" applyFont="1" applyFill="1" applyBorder="1" applyAlignment="1">
      <alignment horizontal="left" vertical="center"/>
    </xf>
    <xf numFmtId="0" fontId="6" fillId="0" borderId="1" xfId="0" applyFont="1" applyBorder="1" applyAlignment="1">
      <alignment horizontal="center" vertical="center" wrapText="1"/>
    </xf>
  </cellXfs>
  <cellStyles count="2">
    <cellStyle name="Comma" xfId="1" builtinId="3"/>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12212</xdr:rowOff>
    </xdr:from>
    <xdr:to>
      <xdr:col>1</xdr:col>
      <xdr:colOff>722849</xdr:colOff>
      <xdr:row>2</xdr:row>
      <xdr:rowOff>220038</xdr:rowOff>
    </xdr:to>
    <xdr:pic>
      <xdr:nvPicPr>
        <xdr:cNvPr id="2" name="Picture 1">
          <a:extLst>
            <a:ext uri="{FF2B5EF4-FFF2-40B4-BE49-F238E27FC236}">
              <a16:creationId xmlns:a16="http://schemas.microsoft.com/office/drawing/2014/main" id="{66AD0B06-0A73-4AE9-9403-ABF8D25D606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12212"/>
          <a:ext cx="1345637" cy="134349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705D3D-3011-489D-AC48-BF724C4E5D26}">
  <dimension ref="A1:L75"/>
  <sheetViews>
    <sheetView tabSelected="1" topLeftCell="A10" zoomScale="78" zoomScaleNormal="78" zoomScaleSheetLayoutView="68" workbookViewId="0">
      <selection activeCell="D18" sqref="D18"/>
    </sheetView>
  </sheetViews>
  <sheetFormatPr defaultColWidth="9.140625" defaultRowHeight="15.75" x14ac:dyDescent="0.25"/>
  <cols>
    <col min="1" max="1" width="9.42578125" style="108" bestFit="1" customWidth="1"/>
    <col min="2" max="2" width="13.28515625" style="129" customWidth="1"/>
    <col min="3" max="3" width="35.7109375" style="108" customWidth="1"/>
    <col min="4" max="4" width="46" style="108" customWidth="1"/>
    <col min="5" max="7" width="13.5703125" style="159" customWidth="1"/>
    <col min="8" max="8" width="19.7109375" style="108" customWidth="1"/>
    <col min="9" max="9" width="9.85546875" style="108" bestFit="1" customWidth="1"/>
    <col min="10" max="16384" width="9.140625" style="108"/>
  </cols>
  <sheetData>
    <row r="1" spans="1:12" s="94" customFormat="1" ht="73.5" customHeight="1" x14ac:dyDescent="0.25">
      <c r="A1" s="196" t="s">
        <v>314</v>
      </c>
      <c r="B1" s="197"/>
      <c r="C1" s="197"/>
      <c r="D1" s="197"/>
      <c r="E1" s="197"/>
      <c r="F1" s="197"/>
      <c r="G1" s="197"/>
    </row>
    <row r="2" spans="1:12" s="98" customFormat="1" ht="16.5" x14ac:dyDescent="0.25">
      <c r="A2" s="95"/>
      <c r="B2" s="96"/>
      <c r="C2" s="96"/>
      <c r="D2" s="96"/>
      <c r="E2" s="97"/>
      <c r="F2" s="97"/>
      <c r="G2" s="97"/>
    </row>
    <row r="3" spans="1:12" s="98" customFormat="1" ht="24.75" customHeight="1" x14ac:dyDescent="0.25">
      <c r="A3" s="198" t="s">
        <v>2</v>
      </c>
      <c r="B3" s="198"/>
      <c r="C3" s="198"/>
      <c r="D3" s="198"/>
      <c r="E3" s="198"/>
      <c r="F3" s="198"/>
      <c r="G3" s="198"/>
      <c r="H3" s="99"/>
      <c r="I3" s="99"/>
      <c r="J3" s="99"/>
      <c r="K3" s="99"/>
      <c r="L3" s="99"/>
    </row>
    <row r="4" spans="1:12" s="98" customFormat="1" ht="16.5" x14ac:dyDescent="0.25">
      <c r="A4" s="100"/>
      <c r="B4" s="100"/>
      <c r="C4" s="100"/>
      <c r="D4" s="100"/>
      <c r="E4" s="100"/>
      <c r="F4" s="100"/>
      <c r="G4" s="100"/>
      <c r="H4" s="99"/>
      <c r="I4" s="99"/>
      <c r="J4" s="99"/>
      <c r="K4" s="99"/>
      <c r="L4" s="99"/>
    </row>
    <row r="5" spans="1:12" s="98" customFormat="1" ht="26.25" customHeight="1" x14ac:dyDescent="0.25">
      <c r="A5" s="101"/>
      <c r="B5" s="199" t="s">
        <v>410</v>
      </c>
      <c r="C5" s="199"/>
      <c r="D5" s="199"/>
      <c r="E5" s="199"/>
      <c r="F5" s="199"/>
      <c r="G5" s="199"/>
      <c r="H5" s="102"/>
      <c r="I5" s="102"/>
      <c r="J5" s="102"/>
      <c r="K5" s="102"/>
    </row>
    <row r="6" spans="1:12" s="98" customFormat="1" ht="23.25" customHeight="1" x14ac:dyDescent="0.25">
      <c r="A6" s="200" t="s">
        <v>37</v>
      </c>
      <c r="B6" s="201"/>
      <c r="C6" s="201"/>
      <c r="D6" s="201"/>
      <c r="E6" s="201"/>
      <c r="F6" s="201"/>
      <c r="G6" s="201"/>
      <c r="H6" s="103"/>
      <c r="I6" s="103"/>
      <c r="J6" s="103"/>
      <c r="K6" s="103"/>
      <c r="L6" s="103"/>
    </row>
    <row r="7" spans="1:12" s="98" customFormat="1" ht="20.25" customHeight="1" x14ac:dyDescent="0.25">
      <c r="A7" s="202"/>
      <c r="B7" s="203"/>
      <c r="C7" s="203"/>
      <c r="D7" s="203"/>
      <c r="E7" s="203"/>
      <c r="F7" s="203"/>
      <c r="G7" s="203"/>
      <c r="H7" s="104"/>
      <c r="I7" s="104"/>
      <c r="J7" s="104"/>
      <c r="K7" s="104"/>
      <c r="L7" s="104"/>
    </row>
    <row r="8" spans="1:12" ht="16.5" x14ac:dyDescent="0.25">
      <c r="A8" s="105"/>
      <c r="B8" s="106"/>
      <c r="C8" s="105"/>
      <c r="D8" s="105"/>
      <c r="E8" s="107"/>
      <c r="F8" s="107"/>
      <c r="G8" s="107"/>
      <c r="K8" s="109"/>
    </row>
    <row r="9" spans="1:12" ht="35.25" customHeight="1" x14ac:dyDescent="0.25">
      <c r="A9" s="183" t="s">
        <v>241</v>
      </c>
      <c r="B9" s="212" t="s">
        <v>3</v>
      </c>
      <c r="C9" s="213"/>
      <c r="D9" s="183" t="s">
        <v>4</v>
      </c>
      <c r="E9" s="185" t="s">
        <v>5</v>
      </c>
      <c r="F9" s="187" t="s">
        <v>325</v>
      </c>
      <c r="G9" s="188"/>
      <c r="H9" s="111"/>
    </row>
    <row r="10" spans="1:12" ht="21.75" customHeight="1" x14ac:dyDescent="0.25">
      <c r="A10" s="184"/>
      <c r="B10" s="214"/>
      <c r="C10" s="215"/>
      <c r="D10" s="184"/>
      <c r="E10" s="186"/>
      <c r="F10" s="110" t="s">
        <v>326</v>
      </c>
      <c r="G10" s="110" t="s">
        <v>327</v>
      </c>
      <c r="H10" s="112"/>
    </row>
    <row r="11" spans="1:12" ht="29.25" customHeight="1" x14ac:dyDescent="0.25">
      <c r="A11" s="113" t="s">
        <v>323</v>
      </c>
      <c r="B11" s="166" t="s">
        <v>324</v>
      </c>
      <c r="C11" s="166"/>
      <c r="D11" s="166"/>
      <c r="E11" s="166"/>
      <c r="F11" s="166"/>
      <c r="G11" s="166"/>
      <c r="H11" s="112"/>
    </row>
    <row r="12" spans="1:12" ht="49.5" x14ac:dyDescent="0.25">
      <c r="A12" s="204">
        <f>SUBTOTAL(3,$C$12:C12)</f>
        <v>1</v>
      </c>
      <c r="B12" s="194" t="s">
        <v>1</v>
      </c>
      <c r="C12" s="204" t="s">
        <v>316</v>
      </c>
      <c r="D12" s="45" t="s">
        <v>6</v>
      </c>
      <c r="E12" s="208">
        <v>200000</v>
      </c>
      <c r="F12" s="192">
        <v>150000</v>
      </c>
      <c r="G12" s="192">
        <f>F12</f>
        <v>150000</v>
      </c>
      <c r="H12" s="114"/>
    </row>
    <row r="13" spans="1:12" ht="49.5" x14ac:dyDescent="0.25">
      <c r="A13" s="205"/>
      <c r="B13" s="207"/>
      <c r="C13" s="205"/>
      <c r="D13" s="45" t="s">
        <v>7</v>
      </c>
      <c r="E13" s="209"/>
      <c r="F13" s="211"/>
      <c r="G13" s="211"/>
      <c r="H13" s="114"/>
    </row>
    <row r="14" spans="1:12" ht="33" x14ac:dyDescent="0.25">
      <c r="A14" s="205"/>
      <c r="B14" s="207"/>
      <c r="C14" s="205"/>
      <c r="D14" s="45" t="s">
        <v>8</v>
      </c>
      <c r="E14" s="209"/>
      <c r="F14" s="211"/>
      <c r="G14" s="211"/>
      <c r="H14" s="114"/>
    </row>
    <row r="15" spans="1:12" ht="33" x14ac:dyDescent="0.25">
      <c r="A15" s="205"/>
      <c r="B15" s="207"/>
      <c r="C15" s="205"/>
      <c r="D15" s="45" t="s">
        <v>9</v>
      </c>
      <c r="E15" s="209"/>
      <c r="F15" s="211"/>
      <c r="G15" s="211"/>
      <c r="H15" s="115"/>
    </row>
    <row r="16" spans="1:12" ht="16.5" x14ac:dyDescent="0.25">
      <c r="A16" s="205"/>
      <c r="B16" s="207"/>
      <c r="C16" s="205"/>
      <c r="D16" s="45" t="s">
        <v>279</v>
      </c>
      <c r="E16" s="209"/>
      <c r="F16" s="211"/>
      <c r="G16" s="211"/>
      <c r="H16" s="115"/>
    </row>
    <row r="17" spans="1:8" ht="16.5" x14ac:dyDescent="0.25">
      <c r="A17" s="205"/>
      <c r="B17" s="207"/>
      <c r="C17" s="205"/>
      <c r="D17" s="45" t="s">
        <v>317</v>
      </c>
      <c r="E17" s="209"/>
      <c r="F17" s="211"/>
      <c r="G17" s="211"/>
      <c r="H17" s="115"/>
    </row>
    <row r="18" spans="1:8" ht="16.5" x14ac:dyDescent="0.25">
      <c r="A18" s="206"/>
      <c r="B18" s="195"/>
      <c r="C18" s="206"/>
      <c r="D18" s="45" t="s">
        <v>23</v>
      </c>
      <c r="E18" s="210"/>
      <c r="F18" s="193"/>
      <c r="G18" s="193"/>
      <c r="H18" s="115"/>
    </row>
    <row r="19" spans="1:8" ht="33" x14ac:dyDescent="0.25">
      <c r="A19" s="118">
        <f>SUBTOTAL(3,$C$12:C19)</f>
        <v>2</v>
      </c>
      <c r="B19" s="92"/>
      <c r="C19" s="93" t="s">
        <v>319</v>
      </c>
      <c r="D19" s="45" t="s">
        <v>317</v>
      </c>
      <c r="E19" s="116">
        <v>165000</v>
      </c>
      <c r="F19" s="119"/>
      <c r="G19" s="117" t="s">
        <v>328</v>
      </c>
      <c r="H19" s="115"/>
    </row>
    <row r="20" spans="1:8" ht="33" x14ac:dyDescent="0.25">
      <c r="A20" s="118">
        <f>SUBTOTAL(3,$C$12:C20)</f>
        <v>3</v>
      </c>
      <c r="B20" s="92"/>
      <c r="C20" s="93" t="s">
        <v>320</v>
      </c>
      <c r="D20" s="45" t="s">
        <v>23</v>
      </c>
      <c r="E20" s="116">
        <v>165000</v>
      </c>
      <c r="F20" s="119"/>
      <c r="G20" s="117" t="s">
        <v>328</v>
      </c>
      <c r="H20" s="115"/>
    </row>
    <row r="21" spans="1:8" ht="33" x14ac:dyDescent="0.25">
      <c r="A21" s="118">
        <f>SUBTOTAL(3,$C$12:C21)</f>
        <v>4</v>
      </c>
      <c r="B21" s="91" t="s">
        <v>10</v>
      </c>
      <c r="C21" s="45" t="s">
        <v>11</v>
      </c>
      <c r="D21" s="45" t="s">
        <v>286</v>
      </c>
      <c r="E21" s="74">
        <v>102000</v>
      </c>
      <c r="F21" s="70">
        <v>80000</v>
      </c>
      <c r="G21" s="70">
        <f>F21</f>
        <v>80000</v>
      </c>
      <c r="H21" s="115"/>
    </row>
    <row r="22" spans="1:8" ht="33" x14ac:dyDescent="0.25">
      <c r="A22" s="118">
        <f>SUBTOTAL(3,$C$12:C22)</f>
        <v>5</v>
      </c>
      <c r="B22" s="51"/>
      <c r="C22" s="45" t="s">
        <v>130</v>
      </c>
      <c r="D22" s="45" t="s">
        <v>131</v>
      </c>
      <c r="E22" s="73">
        <v>140000</v>
      </c>
      <c r="F22" s="70">
        <v>70000</v>
      </c>
      <c r="G22" s="70">
        <f t="shared" ref="G22:G35" si="0">F22</f>
        <v>70000</v>
      </c>
      <c r="H22" s="115"/>
    </row>
    <row r="23" spans="1:8" ht="49.5" x14ac:dyDescent="0.25">
      <c r="A23" s="118">
        <f>SUBTOTAL(3,$C$12:C23)</f>
        <v>6</v>
      </c>
      <c r="B23" s="51"/>
      <c r="C23" s="45" t="s">
        <v>276</v>
      </c>
      <c r="D23" s="45" t="s">
        <v>12</v>
      </c>
      <c r="E23" s="73">
        <v>230000</v>
      </c>
      <c r="F23" s="70">
        <v>170000</v>
      </c>
      <c r="G23" s="70">
        <f t="shared" si="0"/>
        <v>170000</v>
      </c>
      <c r="H23" s="115"/>
    </row>
    <row r="24" spans="1:8" ht="66" x14ac:dyDescent="0.25">
      <c r="A24" s="118">
        <f>SUBTOTAL(3,$C$12:C24)</f>
        <v>7</v>
      </c>
      <c r="B24" s="51"/>
      <c r="C24" s="45" t="s">
        <v>34</v>
      </c>
      <c r="D24" s="45" t="s">
        <v>35</v>
      </c>
      <c r="E24" s="73">
        <v>220000</v>
      </c>
      <c r="F24" s="120"/>
      <c r="G24" s="70">
        <v>200000</v>
      </c>
      <c r="H24" s="115"/>
    </row>
    <row r="25" spans="1:8" ht="82.5" x14ac:dyDescent="0.25">
      <c r="A25" s="118">
        <f>SUBTOTAL(3,$C$12:C25)</f>
        <v>8</v>
      </c>
      <c r="B25" s="91" t="s">
        <v>13</v>
      </c>
      <c r="C25" s="45" t="s">
        <v>14</v>
      </c>
      <c r="D25" s="45" t="s">
        <v>15</v>
      </c>
      <c r="E25" s="74">
        <v>59000</v>
      </c>
      <c r="F25" s="70">
        <v>53000</v>
      </c>
      <c r="G25" s="70">
        <f t="shared" si="0"/>
        <v>53000</v>
      </c>
      <c r="H25" s="115"/>
    </row>
    <row r="26" spans="1:8" ht="96" customHeight="1" x14ac:dyDescent="0.25">
      <c r="A26" s="118">
        <f>SUBTOTAL(3,$C$12:C26)</f>
        <v>9</v>
      </c>
      <c r="B26" s="91" t="s">
        <v>16</v>
      </c>
      <c r="C26" s="45" t="s">
        <v>17</v>
      </c>
      <c r="D26" s="45" t="s">
        <v>18</v>
      </c>
      <c r="E26" s="74">
        <v>75000</v>
      </c>
      <c r="F26" s="70">
        <v>68000</v>
      </c>
      <c r="G26" s="70">
        <f t="shared" si="0"/>
        <v>68000</v>
      </c>
      <c r="H26" s="115"/>
    </row>
    <row r="27" spans="1:8" ht="71.25" customHeight="1" x14ac:dyDescent="0.25">
      <c r="A27" s="118">
        <f>SUBTOTAL(3,$C$12:C27)</f>
        <v>10</v>
      </c>
      <c r="B27" s="91" t="s">
        <v>19</v>
      </c>
      <c r="C27" s="45" t="s">
        <v>20</v>
      </c>
      <c r="D27" s="45" t="s">
        <v>21</v>
      </c>
      <c r="E27" s="74">
        <v>27000</v>
      </c>
      <c r="F27" s="70">
        <v>24000</v>
      </c>
      <c r="G27" s="70">
        <f t="shared" si="0"/>
        <v>24000</v>
      </c>
      <c r="H27" s="115"/>
    </row>
    <row r="28" spans="1:8" ht="49.5" x14ac:dyDescent="0.25">
      <c r="A28" s="118">
        <f>SUBTOTAL(3,$C$12:C28)</f>
        <v>11</v>
      </c>
      <c r="B28" s="91" t="s">
        <v>49</v>
      </c>
      <c r="C28" s="45" t="s">
        <v>50</v>
      </c>
      <c r="D28" s="121" t="s">
        <v>51</v>
      </c>
      <c r="E28" s="73">
        <v>41000</v>
      </c>
      <c r="F28" s="70">
        <v>37000</v>
      </c>
      <c r="G28" s="120"/>
      <c r="H28" s="115"/>
    </row>
    <row r="29" spans="1:8" ht="49.5" x14ac:dyDescent="0.25">
      <c r="A29" s="118">
        <f>SUBTOTAL(3,$C$12:C29)</f>
        <v>12</v>
      </c>
      <c r="B29" s="169" t="s">
        <v>38</v>
      </c>
      <c r="C29" s="122" t="s">
        <v>39</v>
      </c>
      <c r="D29" s="122" t="s">
        <v>40</v>
      </c>
      <c r="E29" s="170">
        <v>60000</v>
      </c>
      <c r="F29" s="192">
        <v>54000</v>
      </c>
      <c r="G29" s="192">
        <f t="shared" si="0"/>
        <v>54000</v>
      </c>
      <c r="H29" s="115"/>
    </row>
    <row r="30" spans="1:8" ht="49.5" x14ac:dyDescent="0.25">
      <c r="A30" s="118">
        <f>SUBTOTAL(3,$C$12:C30)</f>
        <v>13</v>
      </c>
      <c r="B30" s="169"/>
      <c r="C30" s="122" t="s">
        <v>41</v>
      </c>
      <c r="D30" s="122" t="s">
        <v>40</v>
      </c>
      <c r="E30" s="170"/>
      <c r="F30" s="193"/>
      <c r="G30" s="193"/>
      <c r="H30" s="115"/>
    </row>
    <row r="31" spans="1:8" ht="66" x14ac:dyDescent="0.25">
      <c r="A31" s="118">
        <f>SUBTOTAL(3,$C$12:C31)</f>
        <v>14</v>
      </c>
      <c r="B31" s="91" t="s">
        <v>52</v>
      </c>
      <c r="C31" s="122" t="s">
        <v>53</v>
      </c>
      <c r="D31" s="122" t="s">
        <v>54</v>
      </c>
      <c r="E31" s="123">
        <v>41000</v>
      </c>
      <c r="F31" s="70">
        <v>37000</v>
      </c>
      <c r="G31" s="70">
        <f t="shared" si="0"/>
        <v>37000</v>
      </c>
      <c r="H31" s="115"/>
    </row>
    <row r="32" spans="1:8" s="98" customFormat="1" ht="76.5" customHeight="1" x14ac:dyDescent="0.25">
      <c r="A32" s="118">
        <f>SUBTOTAL(3,$C$12:C32)</f>
        <v>15</v>
      </c>
      <c r="B32" s="194" t="s">
        <v>42</v>
      </c>
      <c r="C32" s="45" t="s">
        <v>43</v>
      </c>
      <c r="D32" s="121" t="s">
        <v>44</v>
      </c>
      <c r="E32" s="73">
        <v>41000</v>
      </c>
      <c r="F32" s="70">
        <v>37000</v>
      </c>
      <c r="G32" s="70">
        <f t="shared" si="0"/>
        <v>37000</v>
      </c>
      <c r="H32" s="124"/>
    </row>
    <row r="33" spans="1:8" ht="33" x14ac:dyDescent="0.25">
      <c r="A33" s="118">
        <f>SUBTOTAL(3,$C$12:C33)</f>
        <v>16</v>
      </c>
      <c r="B33" s="195"/>
      <c r="C33" s="122" t="s">
        <v>249</v>
      </c>
      <c r="D33" s="122" t="s">
        <v>250</v>
      </c>
      <c r="E33" s="123">
        <v>41000</v>
      </c>
      <c r="F33" s="70">
        <v>37000</v>
      </c>
      <c r="G33" s="70">
        <v>37000</v>
      </c>
      <c r="H33" s="115"/>
    </row>
    <row r="34" spans="1:8" ht="33" x14ac:dyDescent="0.25">
      <c r="A34" s="118">
        <f>SUBTOTAL(3,$C$12:C34)</f>
        <v>17</v>
      </c>
      <c r="B34" s="178" t="s">
        <v>58</v>
      </c>
      <c r="C34" s="122" t="s">
        <v>59</v>
      </c>
      <c r="D34" s="121" t="s">
        <v>60</v>
      </c>
      <c r="E34" s="123">
        <v>41000</v>
      </c>
      <c r="F34" s="70">
        <v>37000</v>
      </c>
      <c r="G34" s="70">
        <f t="shared" si="0"/>
        <v>37000</v>
      </c>
      <c r="H34" s="115"/>
    </row>
    <row r="35" spans="1:8" ht="33" x14ac:dyDescent="0.25">
      <c r="A35" s="118">
        <f>SUBTOTAL(3,$C$12:C35)</f>
        <v>18</v>
      </c>
      <c r="B35" s="178"/>
      <c r="C35" s="122" t="s">
        <v>61</v>
      </c>
      <c r="D35" s="121" t="s">
        <v>62</v>
      </c>
      <c r="E35" s="123">
        <v>59000</v>
      </c>
      <c r="F35" s="70">
        <v>50000</v>
      </c>
      <c r="G35" s="70">
        <f t="shared" si="0"/>
        <v>50000</v>
      </c>
      <c r="H35" s="115"/>
    </row>
    <row r="36" spans="1:8" ht="33" x14ac:dyDescent="0.25">
      <c r="A36" s="118">
        <f>SUBTOTAL(3,$C$12:C36)</f>
        <v>19</v>
      </c>
      <c r="B36" s="178"/>
      <c r="C36" s="122" t="s">
        <v>63</v>
      </c>
      <c r="D36" s="121" t="s">
        <v>64</v>
      </c>
      <c r="E36" s="123">
        <v>47000</v>
      </c>
      <c r="F36" s="70">
        <v>42000</v>
      </c>
      <c r="G36" s="70">
        <v>42000</v>
      </c>
      <c r="H36" s="115"/>
    </row>
    <row r="37" spans="1:8" ht="33" x14ac:dyDescent="0.25">
      <c r="A37" s="118">
        <f>SUBTOTAL(3,$C$12:C37)</f>
        <v>20</v>
      </c>
      <c r="B37" s="178"/>
      <c r="C37" s="122" t="s">
        <v>65</v>
      </c>
      <c r="D37" s="121" t="s">
        <v>66</v>
      </c>
      <c r="E37" s="123">
        <v>41000</v>
      </c>
      <c r="F37" s="70">
        <v>37000</v>
      </c>
      <c r="G37" s="70">
        <v>37000</v>
      </c>
      <c r="H37" s="115"/>
    </row>
    <row r="38" spans="1:8" ht="16.5" x14ac:dyDescent="0.25">
      <c r="A38" s="189" t="s">
        <v>329</v>
      </c>
      <c r="B38" s="190"/>
      <c r="C38" s="190"/>
      <c r="D38" s="191"/>
      <c r="E38" s="126">
        <f>SUM(E12:E37)</f>
        <v>1795000</v>
      </c>
      <c r="F38" s="126">
        <f t="shared" ref="F38:G38" si="1">SUM(F12:F37)</f>
        <v>983000</v>
      </c>
      <c r="G38" s="126">
        <f t="shared" si="1"/>
        <v>1146000</v>
      </c>
      <c r="H38" s="115"/>
    </row>
    <row r="39" spans="1:8" ht="16.5" x14ac:dyDescent="0.25">
      <c r="A39" s="127" t="s">
        <v>321</v>
      </c>
      <c r="B39" s="167" t="s">
        <v>322</v>
      </c>
      <c r="C39" s="168"/>
      <c r="D39" s="168"/>
      <c r="E39" s="168"/>
      <c r="F39" s="168"/>
      <c r="G39" s="168"/>
      <c r="H39" s="115"/>
    </row>
    <row r="40" spans="1:8" ht="49.5" x14ac:dyDescent="0.25">
      <c r="A40" s="118">
        <f>SUBTOTAL(3,$C$12:C40)</f>
        <v>21</v>
      </c>
      <c r="B40" s="125"/>
      <c r="C40" s="45" t="s">
        <v>277</v>
      </c>
      <c r="D40" s="45" t="s">
        <v>281</v>
      </c>
      <c r="E40" s="73">
        <v>230000</v>
      </c>
      <c r="F40" s="128">
        <v>170000</v>
      </c>
      <c r="G40" s="128">
        <f>F40</f>
        <v>170000</v>
      </c>
      <c r="H40" s="115"/>
    </row>
    <row r="41" spans="1:8" s="129" customFormat="1" ht="33" x14ac:dyDescent="0.25">
      <c r="A41" s="118">
        <f>SUBTOTAL(3,$C$12:C41)</f>
        <v>22</v>
      </c>
      <c r="B41" s="125"/>
      <c r="C41" s="44" t="s">
        <v>67</v>
      </c>
      <c r="D41" s="45" t="s">
        <v>68</v>
      </c>
      <c r="E41" s="70">
        <v>174000</v>
      </c>
      <c r="F41" s="128">
        <v>150000</v>
      </c>
      <c r="G41" s="128">
        <f t="shared" ref="G41" si="2">F41</f>
        <v>150000</v>
      </c>
      <c r="H41" s="115"/>
    </row>
    <row r="42" spans="1:8" s="129" customFormat="1" ht="49.5" x14ac:dyDescent="0.25">
      <c r="A42" s="118">
        <f>SUBTOTAL(3,$C$12:C42)</f>
        <v>23</v>
      </c>
      <c r="B42" s="125"/>
      <c r="C42" s="44" t="s">
        <v>69</v>
      </c>
      <c r="D42" s="45" t="s">
        <v>262</v>
      </c>
      <c r="E42" s="70">
        <v>290000</v>
      </c>
      <c r="F42" s="128">
        <v>175000</v>
      </c>
      <c r="G42" s="130"/>
      <c r="H42" s="115"/>
    </row>
    <row r="43" spans="1:8" s="129" customFormat="1" ht="49.5" x14ac:dyDescent="0.25">
      <c r="A43" s="118">
        <f>SUBTOTAL(3,$C$12:C43)</f>
        <v>24</v>
      </c>
      <c r="B43" s="125"/>
      <c r="C43" s="44" t="s">
        <v>70</v>
      </c>
      <c r="D43" s="45" t="s">
        <v>71</v>
      </c>
      <c r="E43" s="70">
        <v>231000</v>
      </c>
      <c r="F43" s="130"/>
      <c r="G43" s="128">
        <v>208000</v>
      </c>
      <c r="H43" s="115"/>
    </row>
    <row r="44" spans="1:8" ht="16.5" x14ac:dyDescent="0.25">
      <c r="A44" s="118">
        <f>SUBTOTAL(3,$C$12:C44)</f>
        <v>25</v>
      </c>
      <c r="B44" s="125"/>
      <c r="C44" s="131" t="s">
        <v>24</v>
      </c>
      <c r="D44" s="132" t="s">
        <v>25</v>
      </c>
      <c r="E44" s="133" t="s">
        <v>26</v>
      </c>
      <c r="F44" s="134" t="s">
        <v>26</v>
      </c>
      <c r="G44" s="134" t="s">
        <v>26</v>
      </c>
      <c r="H44" s="115"/>
    </row>
    <row r="45" spans="1:8" ht="26.25" customHeight="1" x14ac:dyDescent="0.25">
      <c r="A45" s="171" t="s">
        <v>330</v>
      </c>
      <c r="B45" s="172"/>
      <c r="C45" s="172"/>
      <c r="D45" s="173"/>
      <c r="E45" s="135">
        <f>SUM(E40:E44)+E38</f>
        <v>2720000</v>
      </c>
      <c r="F45" s="135">
        <f>SUM(F40:F44)+F38</f>
        <v>1478000</v>
      </c>
      <c r="G45" s="135">
        <f>SUM(G40:G44)+G38</f>
        <v>1674000</v>
      </c>
      <c r="H45" s="115"/>
    </row>
    <row r="46" spans="1:8" ht="12" customHeight="1" x14ac:dyDescent="0.25">
      <c r="A46" s="136"/>
      <c r="B46" s="137"/>
      <c r="C46" s="136"/>
      <c r="D46" s="136"/>
      <c r="E46" s="138"/>
      <c r="F46" s="138"/>
      <c r="G46" s="138"/>
      <c r="H46" s="139"/>
    </row>
    <row r="47" spans="1:8" ht="20.25" x14ac:dyDescent="0.35">
      <c r="A47" s="140"/>
      <c r="B47" s="141"/>
      <c r="C47" s="142"/>
      <c r="D47" s="163" t="s">
        <v>407</v>
      </c>
      <c r="E47" s="163"/>
      <c r="F47" s="163"/>
      <c r="G47" s="164"/>
      <c r="H47" s="139"/>
    </row>
    <row r="48" spans="1:8" ht="19.5" x14ac:dyDescent="0.3">
      <c r="A48" s="140"/>
      <c r="B48" s="141"/>
      <c r="C48" s="142"/>
      <c r="D48" s="143"/>
      <c r="E48" s="179" t="s">
        <v>408</v>
      </c>
      <c r="F48" s="180"/>
      <c r="G48" s="180"/>
      <c r="H48" s="139"/>
    </row>
    <row r="49" spans="1:8" ht="19.5" x14ac:dyDescent="0.3">
      <c r="A49" s="140"/>
      <c r="B49" s="141"/>
      <c r="C49" s="142"/>
      <c r="D49" s="143"/>
      <c r="E49" s="144"/>
      <c r="F49" s="144"/>
      <c r="G49" s="144"/>
      <c r="H49" s="139"/>
    </row>
    <row r="50" spans="1:8" ht="19.5" x14ac:dyDescent="0.3">
      <c r="A50" s="140"/>
      <c r="B50" s="141"/>
      <c r="C50" s="142"/>
      <c r="D50" s="143"/>
      <c r="E50" s="144"/>
      <c r="F50" s="144"/>
      <c r="G50" s="144"/>
      <c r="H50" s="139"/>
    </row>
    <row r="51" spans="1:8" ht="19.5" x14ac:dyDescent="0.3">
      <c r="A51" s="140"/>
      <c r="B51" s="141"/>
      <c r="C51" s="142"/>
      <c r="D51" s="143"/>
      <c r="E51" s="144"/>
      <c r="F51" s="144"/>
      <c r="G51" s="144"/>
      <c r="H51" s="139"/>
    </row>
    <row r="52" spans="1:8" ht="19.5" x14ac:dyDescent="0.3">
      <c r="A52" s="140"/>
      <c r="B52" s="141"/>
      <c r="C52" s="142"/>
      <c r="D52" s="143"/>
      <c r="E52" s="144"/>
      <c r="F52" s="144"/>
      <c r="G52" s="144"/>
      <c r="H52" s="139"/>
    </row>
    <row r="53" spans="1:8" ht="19.5" x14ac:dyDescent="0.3">
      <c r="A53" s="140"/>
      <c r="B53" s="141"/>
      <c r="C53" s="142"/>
      <c r="D53" s="143"/>
      <c r="E53" s="144"/>
      <c r="F53" s="144"/>
      <c r="G53" s="144"/>
      <c r="H53" s="139"/>
    </row>
    <row r="54" spans="1:8" ht="19.5" x14ac:dyDescent="0.3">
      <c r="A54" s="140"/>
      <c r="B54" s="141"/>
      <c r="C54" s="142"/>
      <c r="D54" s="143"/>
      <c r="E54" s="181" t="s">
        <v>409</v>
      </c>
      <c r="F54" s="182"/>
      <c r="G54" s="182"/>
      <c r="H54" s="139"/>
    </row>
    <row r="55" spans="1:8" ht="16.5" x14ac:dyDescent="0.25">
      <c r="A55" s="140"/>
      <c r="B55" s="141"/>
      <c r="C55" s="142"/>
      <c r="D55" s="143"/>
      <c r="E55" s="138"/>
      <c r="F55" s="138"/>
      <c r="G55" s="138"/>
      <c r="H55" s="139"/>
    </row>
    <row r="56" spans="1:8" ht="16.5" x14ac:dyDescent="0.25">
      <c r="A56" s="140"/>
      <c r="B56" s="141"/>
      <c r="C56" s="142"/>
      <c r="D56" s="143"/>
      <c r="E56" s="138"/>
      <c r="F56" s="138"/>
      <c r="G56" s="138"/>
      <c r="H56" s="139"/>
    </row>
    <row r="57" spans="1:8" ht="16.5" x14ac:dyDescent="0.25">
      <c r="A57" s="140"/>
      <c r="B57" s="141"/>
      <c r="C57" s="142"/>
      <c r="D57" s="143"/>
      <c r="E57" s="138"/>
      <c r="F57" s="138"/>
      <c r="G57" s="138"/>
      <c r="H57" s="139"/>
    </row>
    <row r="58" spans="1:8" ht="16.5" x14ac:dyDescent="0.25">
      <c r="A58" s="140"/>
      <c r="B58" s="141"/>
      <c r="C58" s="142"/>
      <c r="D58" s="143"/>
      <c r="E58" s="138"/>
      <c r="F58" s="138"/>
      <c r="G58" s="138"/>
      <c r="H58" s="139"/>
    </row>
    <row r="59" spans="1:8" s="146" customFormat="1" ht="16.5" hidden="1" x14ac:dyDescent="0.25">
      <c r="A59" s="175" t="s">
        <v>27</v>
      </c>
      <c r="B59" s="176"/>
      <c r="C59" s="176"/>
      <c r="D59" s="177"/>
      <c r="E59" s="97"/>
      <c r="F59" s="97"/>
      <c r="G59" s="97"/>
      <c r="H59" s="145"/>
    </row>
    <row r="60" spans="1:8" s="146" customFormat="1" ht="16.5" hidden="1" x14ac:dyDescent="0.25">
      <c r="A60" s="147"/>
      <c r="B60" s="174" t="s">
        <v>248</v>
      </c>
      <c r="C60" s="174"/>
      <c r="D60" s="174"/>
      <c r="E60" s="174"/>
      <c r="F60" s="174"/>
      <c r="G60" s="174"/>
    </row>
    <row r="61" spans="1:8" s="146" customFormat="1" ht="16.5" hidden="1" x14ac:dyDescent="0.25">
      <c r="A61" s="147"/>
      <c r="B61" s="174" t="s">
        <v>315</v>
      </c>
      <c r="C61" s="174"/>
      <c r="D61" s="174"/>
      <c r="E61" s="174"/>
      <c r="F61" s="174"/>
      <c r="G61" s="174"/>
    </row>
    <row r="62" spans="1:8" s="149" customFormat="1" ht="39.75" hidden="1" customHeight="1" x14ac:dyDescent="0.25">
      <c r="A62" s="148"/>
      <c r="B62" s="174" t="s">
        <v>28</v>
      </c>
      <c r="C62" s="174"/>
      <c r="D62" s="174"/>
      <c r="E62" s="174"/>
      <c r="F62" s="174"/>
      <c r="G62" s="174"/>
    </row>
    <row r="63" spans="1:8" s="98" customFormat="1" ht="36" hidden="1" customHeight="1" x14ac:dyDescent="0.25">
      <c r="A63" s="150"/>
      <c r="B63" s="174" t="s">
        <v>29</v>
      </c>
      <c r="C63" s="174"/>
      <c r="D63" s="174"/>
      <c r="E63" s="174"/>
      <c r="F63" s="174"/>
      <c r="G63" s="174"/>
    </row>
    <row r="64" spans="1:8" s="98" customFormat="1" ht="16.5" hidden="1" x14ac:dyDescent="0.25">
      <c r="A64" s="150"/>
      <c r="B64" s="174" t="s">
        <v>30</v>
      </c>
      <c r="C64" s="174"/>
      <c r="D64" s="174"/>
      <c r="E64" s="174"/>
      <c r="F64" s="174"/>
      <c r="G64" s="174"/>
    </row>
    <row r="65" spans="1:7" s="98" customFormat="1" ht="16.5" hidden="1" x14ac:dyDescent="0.25">
      <c r="A65" s="150"/>
      <c r="B65" s="148" t="s">
        <v>31</v>
      </c>
      <c r="C65" s="148"/>
      <c r="D65" s="151"/>
      <c r="E65" s="97"/>
      <c r="F65" s="97"/>
      <c r="G65" s="97"/>
    </row>
    <row r="66" spans="1:7" s="98" customFormat="1" ht="16.5" hidden="1" x14ac:dyDescent="0.25">
      <c r="A66" s="150"/>
      <c r="B66" s="148" t="s">
        <v>32</v>
      </c>
      <c r="C66" s="148"/>
      <c r="D66" s="151"/>
      <c r="E66" s="97"/>
      <c r="F66" s="97"/>
      <c r="G66" s="97"/>
    </row>
    <row r="67" spans="1:7" s="155" customFormat="1" ht="15.75" hidden="1" customHeight="1" x14ac:dyDescent="0.25">
      <c r="A67" s="152" t="s">
        <v>33</v>
      </c>
      <c r="B67" s="153"/>
      <c r="C67" s="153"/>
      <c r="D67" s="153"/>
      <c r="E67" s="154"/>
      <c r="F67" s="154"/>
      <c r="G67" s="154"/>
    </row>
    <row r="68" spans="1:7" s="98" customFormat="1" ht="15.75" hidden="1" customHeight="1" x14ac:dyDescent="0.25">
      <c r="A68" s="150"/>
      <c r="B68" s="95" t="s">
        <v>36</v>
      </c>
      <c r="C68" s="95"/>
      <c r="D68" s="151"/>
      <c r="E68" s="156"/>
      <c r="F68" s="156"/>
      <c r="G68" s="156"/>
    </row>
    <row r="69" spans="1:7" s="98" customFormat="1" ht="15.75" hidden="1" customHeight="1" x14ac:dyDescent="0.25">
      <c r="A69" s="150"/>
      <c r="B69" s="95" t="s">
        <v>331</v>
      </c>
      <c r="C69" s="95"/>
      <c r="D69" s="151"/>
      <c r="E69" s="156"/>
      <c r="F69" s="156"/>
      <c r="G69" s="156"/>
    </row>
    <row r="70" spans="1:7" s="98" customFormat="1" ht="15.75" hidden="1" customHeight="1" x14ac:dyDescent="0.25">
      <c r="A70" s="150"/>
      <c r="B70" s="95" t="s">
        <v>332</v>
      </c>
      <c r="C70" s="95"/>
      <c r="D70" s="151"/>
      <c r="E70" s="156"/>
      <c r="F70" s="156"/>
      <c r="G70" s="156"/>
    </row>
    <row r="73" spans="1:7" x14ac:dyDescent="0.25">
      <c r="B73" s="157"/>
      <c r="C73" s="158"/>
    </row>
    <row r="74" spans="1:7" ht="39.75" hidden="1" customHeight="1" x14ac:dyDescent="0.25">
      <c r="A74" s="160"/>
      <c r="B74" s="165" t="s">
        <v>342</v>
      </c>
      <c r="C74" s="165"/>
      <c r="D74" s="115"/>
    </row>
    <row r="75" spans="1:7" x14ac:dyDescent="0.25">
      <c r="B75" s="161"/>
      <c r="C75" s="162"/>
    </row>
  </sheetData>
  <mergeCells count="35">
    <mergeCell ref="A1:G1"/>
    <mergeCell ref="A3:G3"/>
    <mergeCell ref="B5:G5"/>
    <mergeCell ref="A6:G7"/>
    <mergeCell ref="A12:A18"/>
    <mergeCell ref="B12:B18"/>
    <mergeCell ref="C12:C18"/>
    <mergeCell ref="E12:E18"/>
    <mergeCell ref="F12:F18"/>
    <mergeCell ref="G12:G18"/>
    <mergeCell ref="A9:A10"/>
    <mergeCell ref="B9:C10"/>
    <mergeCell ref="D9:D10"/>
    <mergeCell ref="E9:E10"/>
    <mergeCell ref="F9:G9"/>
    <mergeCell ref="A38:D38"/>
    <mergeCell ref="F29:F30"/>
    <mergeCell ref="G29:G30"/>
    <mergeCell ref="B32:B33"/>
    <mergeCell ref="D47:G47"/>
    <mergeCell ref="B74:C74"/>
    <mergeCell ref="B11:G11"/>
    <mergeCell ref="B39:G39"/>
    <mergeCell ref="B29:B30"/>
    <mergeCell ref="E29:E30"/>
    <mergeCell ref="A45:D45"/>
    <mergeCell ref="B64:G64"/>
    <mergeCell ref="A59:D59"/>
    <mergeCell ref="B60:G60"/>
    <mergeCell ref="B61:G61"/>
    <mergeCell ref="B62:G62"/>
    <mergeCell ref="B63:G63"/>
    <mergeCell ref="B34:B37"/>
    <mergeCell ref="E48:G48"/>
    <mergeCell ref="E54:G54"/>
  </mergeCells>
  <conditionalFormatting sqref="C75:C1048576 C40:C73 C1:C8 C12:C37">
    <cfRule type="duplicateValues" dxfId="1" priority="1"/>
  </conditionalFormatting>
  <pageMargins left="0.5" right="0.3" top="0.5" bottom="0.25" header="0.15748031496063" footer="0.15748031496063"/>
  <pageSetup paperSize="9" scale="65" fitToHeight="0" orientation="portrait" r:id="rId1"/>
  <colBreaks count="1" manualBreakCount="1">
    <brk id="7" max="163"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41997B-BB76-46F9-AB2F-48E919CE837A}">
  <dimension ref="A1:F23"/>
  <sheetViews>
    <sheetView workbookViewId="0">
      <selection activeCell="I13" sqref="I13"/>
    </sheetView>
  </sheetViews>
  <sheetFormatPr defaultRowHeight="15" x14ac:dyDescent="0.25"/>
  <cols>
    <col min="2" max="2" width="10.140625" customWidth="1"/>
    <col min="3" max="3" width="25.42578125" bestFit="1" customWidth="1"/>
    <col min="4" max="5" width="11.140625" bestFit="1" customWidth="1"/>
  </cols>
  <sheetData>
    <row r="1" spans="1:6" ht="18.75" customHeight="1" x14ac:dyDescent="0.25">
      <c r="A1" s="84" t="s">
        <v>241</v>
      </c>
      <c r="B1" s="84" t="s">
        <v>368</v>
      </c>
      <c r="C1" s="84" t="s">
        <v>343</v>
      </c>
      <c r="D1" s="84" t="s">
        <v>344</v>
      </c>
      <c r="E1" s="84" t="s">
        <v>345</v>
      </c>
      <c r="F1" s="89"/>
    </row>
    <row r="2" spans="1:6" ht="16.5" x14ac:dyDescent="0.25">
      <c r="A2" s="90">
        <v>1</v>
      </c>
      <c r="B2" s="90" t="s">
        <v>369</v>
      </c>
      <c r="C2" s="18" t="s">
        <v>346</v>
      </c>
      <c r="D2" s="90" t="s">
        <v>326</v>
      </c>
      <c r="E2" s="90" t="s">
        <v>391</v>
      </c>
      <c r="F2" s="89" t="s">
        <v>406</v>
      </c>
    </row>
    <row r="3" spans="1:6" ht="16.5" x14ac:dyDescent="0.25">
      <c r="A3" s="90">
        <v>2</v>
      </c>
      <c r="B3" s="90" t="s">
        <v>370</v>
      </c>
      <c r="C3" s="18" t="s">
        <v>347</v>
      </c>
      <c r="D3" s="90" t="s">
        <v>327</v>
      </c>
      <c r="E3" s="90" t="s">
        <v>392</v>
      </c>
      <c r="F3" s="89" t="s">
        <v>406</v>
      </c>
    </row>
    <row r="4" spans="1:6" ht="16.5" x14ac:dyDescent="0.25">
      <c r="A4" s="90">
        <v>3</v>
      </c>
      <c r="B4" s="90" t="s">
        <v>371</v>
      </c>
      <c r="C4" s="18" t="s">
        <v>348</v>
      </c>
      <c r="D4" s="90" t="s">
        <v>327</v>
      </c>
      <c r="E4" s="90" t="s">
        <v>393</v>
      </c>
      <c r="F4" s="89"/>
    </row>
    <row r="5" spans="1:6" ht="16.5" x14ac:dyDescent="0.25">
      <c r="A5" s="90">
        <v>4</v>
      </c>
      <c r="B5" s="90" t="s">
        <v>372</v>
      </c>
      <c r="C5" s="18" t="s">
        <v>349</v>
      </c>
      <c r="D5" s="90" t="s">
        <v>327</v>
      </c>
      <c r="E5" s="90" t="s">
        <v>394</v>
      </c>
      <c r="F5" s="89"/>
    </row>
    <row r="6" spans="1:6" ht="16.5" x14ac:dyDescent="0.25">
      <c r="A6" s="90">
        <v>5</v>
      </c>
      <c r="B6" s="90" t="s">
        <v>373</v>
      </c>
      <c r="C6" s="18" t="s">
        <v>350</v>
      </c>
      <c r="D6" s="90" t="s">
        <v>327</v>
      </c>
      <c r="E6" s="90" t="s">
        <v>395</v>
      </c>
      <c r="F6" s="89"/>
    </row>
    <row r="7" spans="1:6" ht="16.5" x14ac:dyDescent="0.25">
      <c r="A7" s="90">
        <v>6</v>
      </c>
      <c r="B7" s="90" t="s">
        <v>374</v>
      </c>
      <c r="C7" s="18" t="s">
        <v>351</v>
      </c>
      <c r="D7" s="90" t="s">
        <v>327</v>
      </c>
      <c r="E7" s="90" t="s">
        <v>396</v>
      </c>
      <c r="F7" s="89"/>
    </row>
    <row r="8" spans="1:6" ht="16.5" x14ac:dyDescent="0.25">
      <c r="A8" s="90">
        <v>7</v>
      </c>
      <c r="B8" s="90" t="s">
        <v>375</v>
      </c>
      <c r="C8" s="18" t="s">
        <v>352</v>
      </c>
      <c r="D8" s="90" t="s">
        <v>327</v>
      </c>
      <c r="E8" s="90" t="s">
        <v>397</v>
      </c>
      <c r="F8" s="89"/>
    </row>
    <row r="9" spans="1:6" ht="16.5" x14ac:dyDescent="0.25">
      <c r="A9" s="90">
        <v>8</v>
      </c>
      <c r="B9" s="90" t="s">
        <v>376</v>
      </c>
      <c r="C9" s="18" t="s">
        <v>353</v>
      </c>
      <c r="D9" s="90" t="s">
        <v>326</v>
      </c>
      <c r="E9" s="90" t="s">
        <v>398</v>
      </c>
      <c r="F9" s="89" t="s">
        <v>406</v>
      </c>
    </row>
    <row r="10" spans="1:6" ht="16.5" x14ac:dyDescent="0.25">
      <c r="A10" s="90">
        <v>9</v>
      </c>
      <c r="B10" s="90" t="s">
        <v>377</v>
      </c>
      <c r="C10" s="18" t="s">
        <v>354</v>
      </c>
      <c r="D10" s="90" t="s">
        <v>326</v>
      </c>
      <c r="E10" s="90" t="s">
        <v>394</v>
      </c>
      <c r="F10" s="89"/>
    </row>
    <row r="11" spans="1:6" ht="16.5" x14ac:dyDescent="0.25">
      <c r="A11" s="90">
        <v>10</v>
      </c>
      <c r="B11" s="90" t="s">
        <v>378</v>
      </c>
      <c r="C11" s="18" t="s">
        <v>355</v>
      </c>
      <c r="D11" s="90" t="s">
        <v>326</v>
      </c>
      <c r="E11" s="90" t="s">
        <v>395</v>
      </c>
      <c r="F11" s="89"/>
    </row>
    <row r="12" spans="1:6" ht="16.5" x14ac:dyDescent="0.25">
      <c r="A12" s="90">
        <v>11</v>
      </c>
      <c r="B12" s="90" t="s">
        <v>379</v>
      </c>
      <c r="C12" s="18" t="s">
        <v>356</v>
      </c>
      <c r="D12" s="90" t="s">
        <v>326</v>
      </c>
      <c r="E12" s="90" t="s">
        <v>399</v>
      </c>
      <c r="F12" s="89"/>
    </row>
    <row r="13" spans="1:6" ht="16.5" x14ac:dyDescent="0.25">
      <c r="A13" s="90">
        <v>12</v>
      </c>
      <c r="B13" s="90" t="s">
        <v>380</v>
      </c>
      <c r="C13" s="18" t="s">
        <v>357</v>
      </c>
      <c r="D13" s="90" t="s">
        <v>326</v>
      </c>
      <c r="E13" s="90" t="s">
        <v>400</v>
      </c>
      <c r="F13" s="89"/>
    </row>
    <row r="14" spans="1:6" ht="16.5" x14ac:dyDescent="0.25">
      <c r="A14" s="90">
        <v>13</v>
      </c>
      <c r="B14" s="90" t="s">
        <v>381</v>
      </c>
      <c r="C14" s="18" t="s">
        <v>358</v>
      </c>
      <c r="D14" s="90" t="s">
        <v>326</v>
      </c>
      <c r="E14" s="90" t="s">
        <v>401</v>
      </c>
      <c r="F14" s="89"/>
    </row>
    <row r="15" spans="1:6" ht="16.5" x14ac:dyDescent="0.25">
      <c r="A15" s="90">
        <v>14</v>
      </c>
      <c r="B15" s="90" t="s">
        <v>382</v>
      </c>
      <c r="C15" s="18" t="s">
        <v>359</v>
      </c>
      <c r="D15" s="90" t="s">
        <v>326</v>
      </c>
      <c r="E15" s="90" t="s">
        <v>399</v>
      </c>
      <c r="F15" s="89"/>
    </row>
    <row r="16" spans="1:6" ht="16.5" x14ac:dyDescent="0.25">
      <c r="A16" s="90">
        <v>15</v>
      </c>
      <c r="B16" s="90" t="s">
        <v>383</v>
      </c>
      <c r="C16" s="18" t="s">
        <v>360</v>
      </c>
      <c r="D16" s="90" t="s">
        <v>326</v>
      </c>
      <c r="E16" s="90" t="s">
        <v>400</v>
      </c>
      <c r="F16" s="89"/>
    </row>
    <row r="17" spans="1:6" ht="16.5" x14ac:dyDescent="0.25">
      <c r="A17" s="90">
        <v>16</v>
      </c>
      <c r="B17" s="90" t="s">
        <v>384</v>
      </c>
      <c r="C17" s="18" t="s">
        <v>361</v>
      </c>
      <c r="D17" s="90" t="s">
        <v>326</v>
      </c>
      <c r="E17" s="90" t="s">
        <v>402</v>
      </c>
      <c r="F17" s="89"/>
    </row>
    <row r="18" spans="1:6" ht="16.5" x14ac:dyDescent="0.25">
      <c r="A18" s="90">
        <v>17</v>
      </c>
      <c r="B18" s="90" t="s">
        <v>385</v>
      </c>
      <c r="C18" s="18" t="s">
        <v>362</v>
      </c>
      <c r="D18" s="90" t="s">
        <v>326</v>
      </c>
      <c r="E18" s="90" t="s">
        <v>403</v>
      </c>
      <c r="F18" s="89"/>
    </row>
    <row r="19" spans="1:6" ht="16.5" x14ac:dyDescent="0.25">
      <c r="A19" s="90">
        <v>18</v>
      </c>
      <c r="B19" s="90" t="s">
        <v>386</v>
      </c>
      <c r="C19" s="18" t="s">
        <v>363</v>
      </c>
      <c r="D19" s="90" t="s">
        <v>326</v>
      </c>
      <c r="E19" s="90" t="s">
        <v>396</v>
      </c>
      <c r="F19" s="89"/>
    </row>
    <row r="20" spans="1:6" ht="16.5" x14ac:dyDescent="0.25">
      <c r="A20" s="90">
        <v>19</v>
      </c>
      <c r="B20" s="90" t="s">
        <v>387</v>
      </c>
      <c r="C20" s="18" t="s">
        <v>364</v>
      </c>
      <c r="D20" s="90" t="s">
        <v>326</v>
      </c>
      <c r="E20" s="90" t="s">
        <v>394</v>
      </c>
      <c r="F20" s="89"/>
    </row>
    <row r="21" spans="1:6" ht="16.5" x14ac:dyDescent="0.25">
      <c r="A21" s="90">
        <v>20</v>
      </c>
      <c r="B21" s="90" t="s">
        <v>388</v>
      </c>
      <c r="C21" s="18" t="s">
        <v>365</v>
      </c>
      <c r="D21" s="90" t="s">
        <v>326</v>
      </c>
      <c r="E21" s="90" t="s">
        <v>404</v>
      </c>
      <c r="F21" s="89"/>
    </row>
    <row r="22" spans="1:6" ht="16.5" x14ac:dyDescent="0.25">
      <c r="A22" s="90">
        <v>21</v>
      </c>
      <c r="B22" s="90" t="s">
        <v>389</v>
      </c>
      <c r="C22" s="18" t="s">
        <v>366</v>
      </c>
      <c r="D22" s="90" t="s">
        <v>326</v>
      </c>
      <c r="E22" s="90" t="s">
        <v>394</v>
      </c>
      <c r="F22" s="89"/>
    </row>
    <row r="23" spans="1:6" ht="16.5" x14ac:dyDescent="0.25">
      <c r="A23" s="90">
        <v>22</v>
      </c>
      <c r="B23" s="90" t="s">
        <v>390</v>
      </c>
      <c r="C23" s="18" t="s">
        <v>367</v>
      </c>
      <c r="D23" s="90" t="s">
        <v>326</v>
      </c>
      <c r="E23" s="90" t="s">
        <v>405</v>
      </c>
      <c r="F23" s="89"/>
    </row>
  </sheetData>
  <autoFilter ref="A1:F23" xr:uid="{9F41997B-BB76-46F9-AB2F-48E919CE837A}"/>
  <phoneticPr fontId="16"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90F3E7-A7C7-44AE-91D1-E3C2041D7CC0}">
  <sheetPr>
    <pageSetUpPr fitToPage="1"/>
  </sheetPr>
  <dimension ref="A1:H127"/>
  <sheetViews>
    <sheetView zoomScale="78" zoomScaleNormal="78" zoomScaleSheetLayoutView="68" workbookViewId="0">
      <selection activeCell="H9" sqref="H9"/>
    </sheetView>
  </sheetViews>
  <sheetFormatPr defaultColWidth="9.140625" defaultRowHeight="15.75" x14ac:dyDescent="0.25"/>
  <cols>
    <col min="1" max="1" width="9.42578125" style="1" bestFit="1" customWidth="1"/>
    <col min="2" max="2" width="17.42578125" style="7" customWidth="1"/>
    <col min="3" max="3" width="40.28515625" style="1" customWidth="1"/>
    <col min="4" max="4" width="49.28515625" style="1" customWidth="1"/>
    <col min="5" max="5" width="13.5703125" style="8" customWidth="1"/>
    <col min="6" max="6" width="28.28515625" style="9" customWidth="1"/>
    <col min="7" max="7" width="19.7109375" style="1" customWidth="1"/>
    <col min="8" max="8" width="9.85546875" style="1" bestFit="1" customWidth="1"/>
    <col min="9" max="16384" width="9.140625" style="1"/>
  </cols>
  <sheetData>
    <row r="1" spans="1:7" ht="16.5" x14ac:dyDescent="0.25">
      <c r="A1" s="19"/>
      <c r="B1" s="20"/>
      <c r="C1" s="21"/>
      <c r="D1" s="21"/>
      <c r="E1" s="22"/>
      <c r="F1" s="23"/>
      <c r="G1" s="2"/>
    </row>
    <row r="2" spans="1:7" s="4" customFormat="1" ht="16.5" x14ac:dyDescent="0.25">
      <c r="A2" s="24" t="s">
        <v>45</v>
      </c>
      <c r="B2" s="25"/>
      <c r="C2" s="25"/>
      <c r="D2" s="25"/>
      <c r="E2" s="26"/>
      <c r="F2" s="27"/>
      <c r="G2" s="3"/>
    </row>
    <row r="3" spans="1:7" ht="16.5" x14ac:dyDescent="0.25">
      <c r="A3" s="28"/>
      <c r="B3" s="29"/>
      <c r="C3" s="30"/>
      <c r="D3" s="30"/>
      <c r="E3" s="31"/>
      <c r="F3" s="32"/>
      <c r="G3" s="2"/>
    </row>
    <row r="4" spans="1:7" ht="42" customHeight="1" x14ac:dyDescent="0.25">
      <c r="A4" s="33" t="s">
        <v>241</v>
      </c>
      <c r="B4" s="216" t="s">
        <v>3</v>
      </c>
      <c r="C4" s="217"/>
      <c r="D4" s="33" t="s">
        <v>4</v>
      </c>
      <c r="E4" s="10" t="s">
        <v>5</v>
      </c>
      <c r="F4" s="11" t="s">
        <v>0</v>
      </c>
      <c r="G4" s="2"/>
    </row>
    <row r="5" spans="1:7" ht="24" customHeight="1" x14ac:dyDescent="0.25">
      <c r="A5" s="78" t="s">
        <v>196</v>
      </c>
      <c r="B5" s="35"/>
      <c r="C5" s="36"/>
      <c r="D5" s="37"/>
      <c r="E5" s="38"/>
      <c r="F5" s="39"/>
      <c r="G5" s="2"/>
    </row>
    <row r="6" spans="1:7" ht="33" x14ac:dyDescent="0.25">
      <c r="A6" s="14">
        <f>SUBTOTAL(3,$C$6:C6)</f>
        <v>1</v>
      </c>
      <c r="B6" s="15" t="s">
        <v>46</v>
      </c>
      <c r="C6" s="13" t="s">
        <v>47</v>
      </c>
      <c r="D6" s="13" t="s">
        <v>48</v>
      </c>
      <c r="E6" s="40">
        <v>169000</v>
      </c>
      <c r="F6" s="16"/>
      <c r="G6" s="2"/>
    </row>
    <row r="7" spans="1:7" ht="49.5" x14ac:dyDescent="0.25">
      <c r="A7" s="14">
        <f>SUBTOTAL(3,$C$6:C7)</f>
        <v>2</v>
      </c>
      <c r="B7" s="15" t="s">
        <v>55</v>
      </c>
      <c r="C7" s="17" t="s">
        <v>56</v>
      </c>
      <c r="D7" s="17" t="s">
        <v>57</v>
      </c>
      <c r="E7" s="41">
        <v>47000</v>
      </c>
      <c r="F7" s="16"/>
      <c r="G7" s="2"/>
    </row>
    <row r="8" spans="1:7" ht="33" x14ac:dyDescent="0.25">
      <c r="A8" s="14">
        <f>SUBTOTAL(3,$C$6:C8)</f>
        <v>3</v>
      </c>
      <c r="B8" s="42"/>
      <c r="C8" s="17" t="s">
        <v>256</v>
      </c>
      <c r="D8" s="17" t="s">
        <v>257</v>
      </c>
      <c r="E8" s="41">
        <v>41000</v>
      </c>
      <c r="F8" s="67" t="s">
        <v>299</v>
      </c>
      <c r="G8" s="2"/>
    </row>
    <row r="9" spans="1:7" ht="33" x14ac:dyDescent="0.25">
      <c r="A9" s="14">
        <f>SUBTOTAL(3,$C$6:C9)</f>
        <v>4</v>
      </c>
      <c r="B9" s="42" t="s">
        <v>122</v>
      </c>
      <c r="C9" s="12" t="s">
        <v>123</v>
      </c>
      <c r="D9" s="12" t="s">
        <v>124</v>
      </c>
      <c r="E9" s="43">
        <v>102000</v>
      </c>
      <c r="F9" s="16"/>
      <c r="G9" s="2"/>
    </row>
    <row r="10" spans="1:7" ht="22.5" customHeight="1" x14ac:dyDescent="0.25">
      <c r="A10" s="14">
        <f>SUBTOTAL(3,$C$6:C10)</f>
        <v>5</v>
      </c>
      <c r="B10" s="218" t="s">
        <v>259</v>
      </c>
      <c r="C10" s="12" t="s">
        <v>182</v>
      </c>
      <c r="D10" s="12" t="s">
        <v>183</v>
      </c>
      <c r="E10" s="43">
        <v>62000</v>
      </c>
      <c r="F10" s="221" t="s">
        <v>300</v>
      </c>
      <c r="G10" s="2"/>
    </row>
    <row r="11" spans="1:7" ht="33" x14ac:dyDescent="0.25">
      <c r="A11" s="14">
        <f>SUBTOTAL(3,$C$6:C11)</f>
        <v>6</v>
      </c>
      <c r="B11" s="219"/>
      <c r="C11" s="12" t="s">
        <v>184</v>
      </c>
      <c r="D11" s="12" t="s">
        <v>185</v>
      </c>
      <c r="E11" s="43">
        <v>165000</v>
      </c>
      <c r="F11" s="222"/>
      <c r="G11" s="2"/>
    </row>
    <row r="12" spans="1:7" ht="33" x14ac:dyDescent="0.25">
      <c r="A12" s="14">
        <f>SUBTOTAL(3,$C$6:C12)</f>
        <v>7</v>
      </c>
      <c r="B12" s="220"/>
      <c r="C12" s="12" t="s">
        <v>189</v>
      </c>
      <c r="D12" s="12" t="s">
        <v>190</v>
      </c>
      <c r="E12" s="43">
        <v>116000</v>
      </c>
      <c r="F12" s="223"/>
      <c r="G12" s="2"/>
    </row>
    <row r="13" spans="1:7" ht="33" x14ac:dyDescent="0.25">
      <c r="A13" s="14">
        <f>SUBTOTAL(3,$C$6:C13)</f>
        <v>8</v>
      </c>
      <c r="B13" s="218" t="s">
        <v>254</v>
      </c>
      <c r="C13" s="12" t="s">
        <v>186</v>
      </c>
      <c r="D13" s="12" t="s">
        <v>187</v>
      </c>
      <c r="E13" s="43">
        <v>83000</v>
      </c>
      <c r="F13" s="16"/>
      <c r="G13" s="2"/>
    </row>
    <row r="14" spans="1:7" ht="49.5" x14ac:dyDescent="0.25">
      <c r="A14" s="14">
        <f>SUBTOTAL(3,$C$6:C14)</f>
        <v>9</v>
      </c>
      <c r="B14" s="219"/>
      <c r="C14" s="12" t="s">
        <v>251</v>
      </c>
      <c r="D14" s="12" t="s">
        <v>187</v>
      </c>
      <c r="E14" s="43">
        <v>130000</v>
      </c>
      <c r="F14" s="221" t="s">
        <v>300</v>
      </c>
      <c r="G14" s="2"/>
    </row>
    <row r="15" spans="1:7" ht="16.5" x14ac:dyDescent="0.25">
      <c r="A15" s="14">
        <f>SUBTOTAL(3,$C$6:C15)</f>
        <v>10</v>
      </c>
      <c r="B15" s="219"/>
      <c r="C15" s="12" t="s">
        <v>252</v>
      </c>
      <c r="D15" s="12" t="s">
        <v>187</v>
      </c>
      <c r="E15" s="43">
        <v>120000</v>
      </c>
      <c r="F15" s="222"/>
      <c r="G15" s="2"/>
    </row>
    <row r="16" spans="1:7" ht="16.5" x14ac:dyDescent="0.25">
      <c r="A16" s="14">
        <f>SUBTOTAL(3,$C$6:C16)</f>
        <v>11</v>
      </c>
      <c r="B16" s="220"/>
      <c r="C16" s="12" t="s">
        <v>253</v>
      </c>
      <c r="D16" s="12" t="s">
        <v>188</v>
      </c>
      <c r="E16" s="43">
        <v>282000</v>
      </c>
      <c r="F16" s="223"/>
      <c r="G16" s="2"/>
    </row>
    <row r="17" spans="1:7" ht="16.5" x14ac:dyDescent="0.25">
      <c r="A17" s="14">
        <f>SUBTOTAL(3,$C$6:C17)</f>
        <v>12</v>
      </c>
      <c r="B17" s="42" t="s">
        <v>297</v>
      </c>
      <c r="C17" s="12" t="s">
        <v>289</v>
      </c>
      <c r="D17" s="12" t="s">
        <v>181</v>
      </c>
      <c r="E17" s="43">
        <v>128000</v>
      </c>
      <c r="F17" s="16"/>
      <c r="G17" s="2"/>
    </row>
    <row r="18" spans="1:7" ht="16.5" x14ac:dyDescent="0.25">
      <c r="A18" s="14">
        <f>SUBTOTAL(3,$C$6:C18)</f>
        <v>13</v>
      </c>
      <c r="B18" s="224" t="s">
        <v>125</v>
      </c>
      <c r="C18" s="12" t="s">
        <v>126</v>
      </c>
      <c r="D18" s="12" t="s">
        <v>127</v>
      </c>
      <c r="E18" s="43">
        <v>71000</v>
      </c>
      <c r="F18" s="226" t="s">
        <v>301</v>
      </c>
      <c r="G18" s="2"/>
    </row>
    <row r="19" spans="1:7" ht="16.5" x14ac:dyDescent="0.25">
      <c r="A19" s="14">
        <f>SUBTOTAL(3,$C$6:C19)</f>
        <v>14</v>
      </c>
      <c r="B19" s="225"/>
      <c r="C19" s="12" t="s">
        <v>128</v>
      </c>
      <c r="D19" s="12" t="s">
        <v>129</v>
      </c>
      <c r="E19" s="40">
        <v>138000</v>
      </c>
      <c r="F19" s="227"/>
      <c r="G19" s="2"/>
    </row>
    <row r="20" spans="1:7" ht="16.5" x14ac:dyDescent="0.25">
      <c r="A20" s="14">
        <f>SUBTOTAL(3,$C$6:C20)</f>
        <v>15</v>
      </c>
      <c r="B20" s="68" t="s">
        <v>307</v>
      </c>
      <c r="C20" s="12" t="s">
        <v>308</v>
      </c>
      <c r="D20" s="12" t="s">
        <v>309</v>
      </c>
      <c r="E20" s="40">
        <v>282000</v>
      </c>
      <c r="F20" s="69"/>
      <c r="G20" s="2"/>
    </row>
    <row r="21" spans="1:7" s="4" customFormat="1" ht="35.25" customHeight="1" x14ac:dyDescent="0.25">
      <c r="A21" s="14">
        <f>SUBTOTAL(3,$C$6:C21)</f>
        <v>16</v>
      </c>
      <c r="B21" s="169" t="s">
        <v>192</v>
      </c>
      <c r="C21" s="12" t="s">
        <v>149</v>
      </c>
      <c r="D21" s="12" t="s">
        <v>150</v>
      </c>
      <c r="E21" s="43">
        <v>30000</v>
      </c>
      <c r="F21" s="226" t="s">
        <v>302</v>
      </c>
      <c r="G21" s="3"/>
    </row>
    <row r="22" spans="1:7" s="4" customFormat="1" ht="24.75" customHeight="1" x14ac:dyDescent="0.25">
      <c r="A22" s="14">
        <f>SUBTOTAL(3,$C$6:C22)</f>
        <v>17</v>
      </c>
      <c r="B22" s="169"/>
      <c r="C22" s="12" t="s">
        <v>260</v>
      </c>
      <c r="D22" s="12" t="s">
        <v>150</v>
      </c>
      <c r="E22" s="43">
        <v>20000</v>
      </c>
      <c r="F22" s="227"/>
      <c r="G22" s="3"/>
    </row>
    <row r="23" spans="1:7" ht="24" customHeight="1" x14ac:dyDescent="0.25">
      <c r="A23" s="81" t="s">
        <v>195</v>
      </c>
      <c r="B23" s="82"/>
      <c r="C23" s="82"/>
      <c r="D23" s="83"/>
      <c r="E23" s="38"/>
      <c r="F23" s="39"/>
      <c r="G23" s="2"/>
    </row>
    <row r="24" spans="1:7" s="4" customFormat="1" ht="33" x14ac:dyDescent="0.25">
      <c r="A24" s="14">
        <f>SUBTOTAL(3,$C$6:C24)</f>
        <v>18</v>
      </c>
      <c r="B24" s="207" t="s">
        <v>242</v>
      </c>
      <c r="C24" s="44" t="s">
        <v>78</v>
      </c>
      <c r="D24" s="45" t="s">
        <v>79</v>
      </c>
      <c r="E24" s="70">
        <v>231000</v>
      </c>
      <c r="F24" s="16"/>
      <c r="G24" s="3"/>
    </row>
    <row r="25" spans="1:7" s="4" customFormat="1" ht="33" x14ac:dyDescent="0.25">
      <c r="A25" s="14">
        <f>SUBTOTAL(3,$C$6:C25)</f>
        <v>19</v>
      </c>
      <c r="B25" s="207"/>
      <c r="C25" s="44" t="s">
        <v>80</v>
      </c>
      <c r="D25" s="45" t="s">
        <v>81</v>
      </c>
      <c r="E25" s="70">
        <v>732000</v>
      </c>
      <c r="F25" s="16"/>
      <c r="G25" s="3"/>
    </row>
    <row r="26" spans="1:7" s="4" customFormat="1" ht="33" x14ac:dyDescent="0.25">
      <c r="A26" s="14">
        <f>SUBTOTAL(3,$C$6:C26)</f>
        <v>20</v>
      </c>
      <c r="B26" s="207"/>
      <c r="C26" s="44" t="s">
        <v>74</v>
      </c>
      <c r="D26" s="45" t="s">
        <v>261</v>
      </c>
      <c r="E26" s="71">
        <v>121000</v>
      </c>
      <c r="F26" s="16"/>
      <c r="G26" s="3"/>
    </row>
    <row r="27" spans="1:7" s="4" customFormat="1" ht="33" x14ac:dyDescent="0.25">
      <c r="A27" s="14">
        <f>SUBTOTAL(3,$C$6:C27)</f>
        <v>21</v>
      </c>
      <c r="B27" s="207"/>
      <c r="C27" s="44" t="s">
        <v>88</v>
      </c>
      <c r="D27" s="45" t="s">
        <v>89</v>
      </c>
      <c r="E27" s="70">
        <v>192000</v>
      </c>
      <c r="F27" s="16"/>
      <c r="G27" s="3"/>
    </row>
    <row r="28" spans="1:7" s="4" customFormat="1" ht="33" x14ac:dyDescent="0.25">
      <c r="A28" s="14">
        <f>SUBTOTAL(3,$C$6:C28)</f>
        <v>22</v>
      </c>
      <c r="B28" s="207"/>
      <c r="C28" s="44" t="s">
        <v>75</v>
      </c>
      <c r="D28" s="45" t="s">
        <v>76</v>
      </c>
      <c r="E28" s="70">
        <v>173000</v>
      </c>
      <c r="F28" s="16"/>
      <c r="G28" s="3"/>
    </row>
    <row r="29" spans="1:7" s="4" customFormat="1" ht="42" customHeight="1" x14ac:dyDescent="0.25">
      <c r="A29" s="14">
        <f>SUBTOTAL(3,$C$6:C29)</f>
        <v>23</v>
      </c>
      <c r="B29" s="207"/>
      <c r="C29" s="44" t="s">
        <v>77</v>
      </c>
      <c r="D29" s="45" t="s">
        <v>263</v>
      </c>
      <c r="E29" s="70">
        <v>231000</v>
      </c>
      <c r="F29" s="67" t="s">
        <v>310</v>
      </c>
      <c r="G29" s="3"/>
    </row>
    <row r="30" spans="1:7" s="4" customFormat="1" ht="16.5" x14ac:dyDescent="0.25">
      <c r="A30" s="14">
        <f>SUBTOTAL(3,$C$6:C30)</f>
        <v>24</v>
      </c>
      <c r="B30" s="207"/>
      <c r="C30" s="46" t="s">
        <v>221</v>
      </c>
      <c r="D30" s="47" t="s">
        <v>222</v>
      </c>
      <c r="E30" s="72">
        <v>500000</v>
      </c>
      <c r="F30" s="16"/>
      <c r="G30" s="3"/>
    </row>
    <row r="31" spans="1:7" s="4" customFormat="1" ht="66" x14ac:dyDescent="0.25">
      <c r="A31" s="14">
        <f>SUBTOTAL(3,$C$6:C31)</f>
        <v>25</v>
      </c>
      <c r="B31" s="207"/>
      <c r="C31" s="44" t="s">
        <v>72</v>
      </c>
      <c r="D31" s="45" t="s">
        <v>73</v>
      </c>
      <c r="E31" s="70">
        <v>616000</v>
      </c>
      <c r="F31" s="16"/>
      <c r="G31" s="3"/>
    </row>
    <row r="32" spans="1:7" s="4" customFormat="1" ht="33" x14ac:dyDescent="0.25">
      <c r="A32" s="14">
        <f>SUBTOTAL(3,$C$6:C32)</f>
        <v>26</v>
      </c>
      <c r="B32" s="207"/>
      <c r="C32" s="44" t="s">
        <v>82</v>
      </c>
      <c r="D32" s="45" t="s">
        <v>83</v>
      </c>
      <c r="E32" s="70">
        <v>231000</v>
      </c>
      <c r="F32" s="16"/>
      <c r="G32" s="3"/>
    </row>
    <row r="33" spans="1:7" s="4" customFormat="1" ht="16.5" x14ac:dyDescent="0.25">
      <c r="A33" s="14">
        <f>SUBTOTAL(3,$C$6:C33)</f>
        <v>27</v>
      </c>
      <c r="B33" s="195"/>
      <c r="C33" s="44" t="s">
        <v>90</v>
      </c>
      <c r="D33" s="45" t="s">
        <v>91</v>
      </c>
      <c r="E33" s="70">
        <v>412000</v>
      </c>
      <c r="F33" s="16"/>
      <c r="G33" s="3"/>
    </row>
    <row r="34" spans="1:7" s="4" customFormat="1" ht="48.75" customHeight="1" x14ac:dyDescent="0.25">
      <c r="A34" s="14">
        <f>SUBTOTAL(3,$C$6:C34)</f>
        <v>28</v>
      </c>
      <c r="B34" s="194" t="s">
        <v>85</v>
      </c>
      <c r="C34" s="44" t="s">
        <v>84</v>
      </c>
      <c r="D34" s="228" t="s">
        <v>311</v>
      </c>
      <c r="E34" s="70">
        <v>137000</v>
      </c>
      <c r="F34" s="221" t="s">
        <v>318</v>
      </c>
      <c r="G34" s="3"/>
    </row>
    <row r="35" spans="1:7" s="4" customFormat="1" ht="50.25" customHeight="1" x14ac:dyDescent="0.25">
      <c r="A35" s="14">
        <f>SUBTOTAL(3,$C$6:C35)</f>
        <v>29</v>
      </c>
      <c r="B35" s="207"/>
      <c r="C35" s="44" t="s">
        <v>86</v>
      </c>
      <c r="D35" s="229"/>
      <c r="E35" s="70">
        <v>137000</v>
      </c>
      <c r="F35" s="222"/>
      <c r="G35" s="3"/>
    </row>
    <row r="36" spans="1:7" s="4" customFormat="1" ht="43.5" customHeight="1" x14ac:dyDescent="0.25">
      <c r="A36" s="14">
        <f>SUBTOTAL(3,$C$6:C36)</f>
        <v>30</v>
      </c>
      <c r="B36" s="195"/>
      <c r="C36" s="44" t="s">
        <v>87</v>
      </c>
      <c r="D36" s="230"/>
      <c r="E36" s="70">
        <v>208000</v>
      </c>
      <c r="F36" s="223"/>
      <c r="G36" s="3"/>
    </row>
    <row r="37" spans="1:7" s="4" customFormat="1" ht="29.25" customHeight="1" x14ac:dyDescent="0.25">
      <c r="A37" s="81" t="s">
        <v>194</v>
      </c>
      <c r="B37" s="82"/>
      <c r="C37" s="82"/>
      <c r="D37" s="83"/>
      <c r="E37" s="38"/>
      <c r="F37" s="39"/>
      <c r="G37" s="3"/>
    </row>
    <row r="38" spans="1:7" ht="60" customHeight="1" x14ac:dyDescent="0.25">
      <c r="A38" s="14">
        <f>SUBTOTAL(3,$C$6:C38)</f>
        <v>31</v>
      </c>
      <c r="B38" s="231" t="s">
        <v>92</v>
      </c>
      <c r="C38" s="12" t="s">
        <v>93</v>
      </c>
      <c r="D38" s="12" t="s">
        <v>94</v>
      </c>
      <c r="E38" s="43">
        <v>123000</v>
      </c>
      <c r="F38" s="16"/>
      <c r="G38" s="2"/>
    </row>
    <row r="39" spans="1:7" ht="39" customHeight="1" x14ac:dyDescent="0.25">
      <c r="A39" s="14">
        <f>SUBTOTAL(3,$C$6:C39)</f>
        <v>32</v>
      </c>
      <c r="B39" s="231"/>
      <c r="C39" s="12" t="s">
        <v>95</v>
      </c>
      <c r="D39" s="12" t="s">
        <v>96</v>
      </c>
      <c r="E39" s="43">
        <v>66000</v>
      </c>
      <c r="F39" s="16"/>
      <c r="G39" s="2"/>
    </row>
    <row r="40" spans="1:7" ht="146.25" customHeight="1" x14ac:dyDescent="0.25">
      <c r="A40" s="14">
        <f>SUBTOTAL(3,$C$6:C40)</f>
        <v>33</v>
      </c>
      <c r="B40" s="231"/>
      <c r="C40" s="12" t="s">
        <v>97</v>
      </c>
      <c r="D40" s="12" t="s">
        <v>98</v>
      </c>
      <c r="E40" s="43">
        <v>139000</v>
      </c>
      <c r="F40" s="67" t="s">
        <v>99</v>
      </c>
      <c r="G40" s="2"/>
    </row>
    <row r="41" spans="1:7" ht="138" customHeight="1" x14ac:dyDescent="0.25">
      <c r="A41" s="14">
        <f>SUBTOTAL(3,$C$6:C41)</f>
        <v>34</v>
      </c>
      <c r="B41" s="231"/>
      <c r="C41" s="12" t="s">
        <v>100</v>
      </c>
      <c r="D41" s="12" t="s">
        <v>101</v>
      </c>
      <c r="E41" s="43">
        <v>66000</v>
      </c>
      <c r="F41" s="67" t="s">
        <v>99</v>
      </c>
      <c r="G41" s="2"/>
    </row>
    <row r="42" spans="1:7" ht="54" customHeight="1" x14ac:dyDescent="0.25">
      <c r="A42" s="14">
        <f>SUBTOTAL(3,$C$6:C42)</f>
        <v>35</v>
      </c>
      <c r="B42" s="231"/>
      <c r="C42" s="12" t="s">
        <v>102</v>
      </c>
      <c r="D42" s="12" t="s">
        <v>103</v>
      </c>
      <c r="E42" s="43">
        <v>868000</v>
      </c>
      <c r="F42" s="67" t="s">
        <v>104</v>
      </c>
      <c r="G42" s="2"/>
    </row>
    <row r="43" spans="1:7" ht="54" customHeight="1" x14ac:dyDescent="0.25">
      <c r="A43" s="14">
        <f>SUBTOTAL(3,$C$6:C43)</f>
        <v>36</v>
      </c>
      <c r="B43" s="231"/>
      <c r="C43" s="12" t="s">
        <v>105</v>
      </c>
      <c r="D43" s="12" t="s">
        <v>106</v>
      </c>
      <c r="E43" s="43">
        <v>139000</v>
      </c>
      <c r="F43" s="67" t="s">
        <v>107</v>
      </c>
      <c r="G43" s="2"/>
    </row>
    <row r="44" spans="1:7" ht="49.5" customHeight="1" x14ac:dyDescent="0.25">
      <c r="A44" s="14">
        <f>SUBTOTAL(3,$C$6:C44)</f>
        <v>37</v>
      </c>
      <c r="B44" s="231"/>
      <c r="C44" s="12" t="s">
        <v>108</v>
      </c>
      <c r="D44" s="12" t="s">
        <v>109</v>
      </c>
      <c r="E44" s="43">
        <v>72000</v>
      </c>
      <c r="F44" s="67" t="s">
        <v>110</v>
      </c>
      <c r="G44" s="2"/>
    </row>
    <row r="45" spans="1:7" ht="37.5" customHeight="1" x14ac:dyDescent="0.25">
      <c r="A45" s="14">
        <f>SUBTOTAL(3,$C$6:C45)</f>
        <v>38</v>
      </c>
      <c r="B45" s="231" t="s">
        <v>111</v>
      </c>
      <c r="C45" s="12" t="s">
        <v>112</v>
      </c>
      <c r="D45" s="12" t="s">
        <v>113</v>
      </c>
      <c r="E45" s="43">
        <v>174000</v>
      </c>
      <c r="F45" s="16"/>
      <c r="G45" s="2"/>
    </row>
    <row r="46" spans="1:7" ht="39.75" customHeight="1" x14ac:dyDescent="0.25">
      <c r="A46" s="14">
        <f>SUBTOTAL(3,$C$6:C46)</f>
        <v>39</v>
      </c>
      <c r="B46" s="231"/>
      <c r="C46" s="12" t="s">
        <v>114</v>
      </c>
      <c r="D46" s="12" t="s">
        <v>115</v>
      </c>
      <c r="E46" s="43">
        <v>88000</v>
      </c>
      <c r="F46" s="16"/>
      <c r="G46" s="2"/>
    </row>
    <row r="47" spans="1:7" ht="69.75" customHeight="1" x14ac:dyDescent="0.25">
      <c r="A47" s="14">
        <f>SUBTOTAL(3,$C$6:C47)</f>
        <v>40</v>
      </c>
      <c r="B47" s="224" t="s">
        <v>116</v>
      </c>
      <c r="C47" s="12" t="s">
        <v>117</v>
      </c>
      <c r="D47" s="12" t="s">
        <v>118</v>
      </c>
      <c r="E47" s="40">
        <v>168000</v>
      </c>
      <c r="F47" s="16"/>
      <c r="G47" s="2"/>
    </row>
    <row r="48" spans="1:7" ht="69" customHeight="1" x14ac:dyDescent="0.25">
      <c r="A48" s="14">
        <f>SUBTOTAL(3,$C$6:C48)</f>
        <v>41</v>
      </c>
      <c r="B48" s="232"/>
      <c r="C48" s="12" t="s">
        <v>306</v>
      </c>
      <c r="D48" s="12" t="s">
        <v>119</v>
      </c>
      <c r="E48" s="40">
        <v>168000</v>
      </c>
      <c r="F48" s="16"/>
      <c r="G48" s="2"/>
    </row>
    <row r="49" spans="1:7" ht="26.25" customHeight="1" x14ac:dyDescent="0.25">
      <c r="A49" s="14">
        <f>SUBTOTAL(3,$C$6:C49)</f>
        <v>42</v>
      </c>
      <c r="B49" s="225"/>
      <c r="C49" s="12" t="s">
        <v>120</v>
      </c>
      <c r="D49" s="12" t="s">
        <v>121</v>
      </c>
      <c r="E49" s="40">
        <v>253000</v>
      </c>
      <c r="F49" s="16"/>
      <c r="G49" s="2"/>
    </row>
    <row r="50" spans="1:7" ht="25.5" customHeight="1" x14ac:dyDescent="0.25">
      <c r="A50" s="81" t="s">
        <v>243</v>
      </c>
      <c r="B50" s="79"/>
      <c r="C50" s="79"/>
      <c r="D50" s="80"/>
      <c r="E50" s="48"/>
      <c r="F50" s="39"/>
      <c r="G50" s="2"/>
    </row>
    <row r="51" spans="1:7" ht="20.25" customHeight="1" x14ac:dyDescent="0.25">
      <c r="A51" s="14">
        <f>SUBTOTAL(3,$C$6:C51)</f>
        <v>43</v>
      </c>
      <c r="B51" s="224" t="s">
        <v>225</v>
      </c>
      <c r="C51" s="12" t="s">
        <v>223</v>
      </c>
      <c r="D51" s="12"/>
      <c r="E51" s="40">
        <v>2500000</v>
      </c>
      <c r="F51" s="16"/>
      <c r="G51" s="2"/>
    </row>
    <row r="52" spans="1:7" ht="22.5" customHeight="1" x14ac:dyDescent="0.25">
      <c r="A52" s="14">
        <f>SUBTOTAL(3,$C$6:C52)</f>
        <v>44</v>
      </c>
      <c r="B52" s="225"/>
      <c r="C52" s="12" t="s">
        <v>224</v>
      </c>
      <c r="D52" s="12"/>
      <c r="E52" s="40">
        <v>2200000</v>
      </c>
      <c r="F52" s="16"/>
      <c r="G52" s="2"/>
    </row>
    <row r="53" spans="1:7" ht="93" customHeight="1" x14ac:dyDescent="0.25">
      <c r="A53" s="14">
        <f>SUBTOTAL(3,$C$6:C53)</f>
        <v>45</v>
      </c>
      <c r="B53" s="65" t="s">
        <v>269</v>
      </c>
      <c r="C53" s="12" t="s">
        <v>298</v>
      </c>
      <c r="D53" s="12"/>
      <c r="E53" s="40">
        <v>250000</v>
      </c>
      <c r="F53" s="67" t="s">
        <v>288</v>
      </c>
      <c r="G53" s="2"/>
    </row>
    <row r="54" spans="1:7" ht="16.5" x14ac:dyDescent="0.25">
      <c r="A54" s="14">
        <f>SUBTOTAL(3,$C$6:C54)</f>
        <v>46</v>
      </c>
      <c r="B54" s="224" t="s">
        <v>240</v>
      </c>
      <c r="C54" s="12" t="s">
        <v>226</v>
      </c>
      <c r="D54" s="12"/>
      <c r="E54" s="40">
        <v>275000</v>
      </c>
      <c r="F54" s="16"/>
      <c r="G54" s="2"/>
    </row>
    <row r="55" spans="1:7" ht="16.5" x14ac:dyDescent="0.25">
      <c r="A55" s="14">
        <f>SUBTOTAL(3,$C$6:C55)</f>
        <v>47</v>
      </c>
      <c r="B55" s="232"/>
      <c r="C55" s="12" t="s">
        <v>227</v>
      </c>
      <c r="D55" s="12"/>
      <c r="E55" s="40">
        <v>187000</v>
      </c>
      <c r="F55" s="16"/>
      <c r="G55" s="2"/>
    </row>
    <row r="56" spans="1:7" ht="16.5" x14ac:dyDescent="0.25">
      <c r="A56" s="14">
        <f>SUBTOTAL(3,$C$6:C56)</f>
        <v>48</v>
      </c>
      <c r="B56" s="232"/>
      <c r="C56" s="12" t="s">
        <v>228</v>
      </c>
      <c r="D56" s="12"/>
      <c r="E56" s="40">
        <v>187000</v>
      </c>
      <c r="F56" s="16"/>
      <c r="G56" s="2"/>
    </row>
    <row r="57" spans="1:7" ht="16.5" x14ac:dyDescent="0.25">
      <c r="A57" s="14">
        <f>SUBTOTAL(3,$C$6:C57)</f>
        <v>49</v>
      </c>
      <c r="B57" s="232"/>
      <c r="C57" s="12" t="s">
        <v>229</v>
      </c>
      <c r="D57" s="12"/>
      <c r="E57" s="40">
        <v>189000</v>
      </c>
      <c r="F57" s="16"/>
      <c r="G57" s="2"/>
    </row>
    <row r="58" spans="1:7" ht="16.5" x14ac:dyDescent="0.25">
      <c r="A58" s="14">
        <f>SUBTOTAL(3,$C$6:C58)</f>
        <v>50</v>
      </c>
      <c r="B58" s="232"/>
      <c r="C58" s="12" t="s">
        <v>230</v>
      </c>
      <c r="D58" s="12"/>
      <c r="E58" s="40">
        <v>150000</v>
      </c>
      <c r="F58" s="16"/>
      <c r="G58" s="2"/>
    </row>
    <row r="59" spans="1:7" ht="16.5" x14ac:dyDescent="0.25">
      <c r="A59" s="14">
        <f>SUBTOTAL(3,$C$6:C59)</f>
        <v>51</v>
      </c>
      <c r="B59" s="232"/>
      <c r="C59" s="12" t="s">
        <v>231</v>
      </c>
      <c r="D59" s="12"/>
      <c r="E59" s="40">
        <v>189000</v>
      </c>
      <c r="F59" s="16"/>
      <c r="G59" s="2"/>
    </row>
    <row r="60" spans="1:7" ht="16.5" x14ac:dyDescent="0.25">
      <c r="A60" s="14">
        <f>SUBTOTAL(3,$C$6:C60)</f>
        <v>52</v>
      </c>
      <c r="B60" s="232"/>
      <c r="C60" s="12" t="s">
        <v>232</v>
      </c>
      <c r="D60" s="12"/>
      <c r="E60" s="40">
        <v>189000</v>
      </c>
      <c r="F60" s="16"/>
      <c r="G60" s="2"/>
    </row>
    <row r="61" spans="1:7" ht="16.5" x14ac:dyDescent="0.25">
      <c r="A61" s="14">
        <f>SUBTOTAL(3,$C$6:C61)</f>
        <v>53</v>
      </c>
      <c r="B61" s="232"/>
      <c r="C61" s="12" t="s">
        <v>233</v>
      </c>
      <c r="D61" s="12"/>
      <c r="E61" s="40">
        <v>187000</v>
      </c>
      <c r="F61" s="16"/>
      <c r="G61" s="2"/>
    </row>
    <row r="62" spans="1:7" ht="16.5" x14ac:dyDescent="0.25">
      <c r="A62" s="14">
        <f>SUBTOTAL(3,$C$6:C62)</f>
        <v>54</v>
      </c>
      <c r="B62" s="232"/>
      <c r="C62" s="12" t="s">
        <v>234</v>
      </c>
      <c r="D62" s="12"/>
      <c r="E62" s="40">
        <v>201000</v>
      </c>
      <c r="F62" s="16"/>
      <c r="G62" s="2"/>
    </row>
    <row r="63" spans="1:7" ht="16.5" x14ac:dyDescent="0.25">
      <c r="A63" s="14">
        <f>SUBTOTAL(3,$C$6:C63)</f>
        <v>55</v>
      </c>
      <c r="B63" s="232"/>
      <c r="C63" s="12" t="s">
        <v>235</v>
      </c>
      <c r="D63" s="12"/>
      <c r="E63" s="40">
        <v>187000</v>
      </c>
      <c r="F63" s="16"/>
      <c r="G63" s="2"/>
    </row>
    <row r="64" spans="1:7" ht="16.5" x14ac:dyDescent="0.25">
      <c r="A64" s="14">
        <f>SUBTOTAL(3,$C$6:C64)</f>
        <v>56</v>
      </c>
      <c r="B64" s="232"/>
      <c r="C64" s="12" t="s">
        <v>236</v>
      </c>
      <c r="D64" s="12"/>
      <c r="E64" s="40">
        <v>187000</v>
      </c>
      <c r="F64" s="16"/>
      <c r="G64" s="2"/>
    </row>
    <row r="65" spans="1:7" ht="16.5" x14ac:dyDescent="0.25">
      <c r="A65" s="14">
        <f>SUBTOTAL(3,$C$6:C65)</f>
        <v>57</v>
      </c>
      <c r="B65" s="232"/>
      <c r="C65" s="12" t="s">
        <v>237</v>
      </c>
      <c r="D65" s="12"/>
      <c r="E65" s="40">
        <v>132000</v>
      </c>
      <c r="F65" s="16"/>
      <c r="G65" s="2"/>
    </row>
    <row r="66" spans="1:7" ht="16.5" x14ac:dyDescent="0.25">
      <c r="A66" s="14">
        <f>SUBTOTAL(3,$C$6:C66)</f>
        <v>58</v>
      </c>
      <c r="B66" s="232"/>
      <c r="C66" s="12" t="s">
        <v>238</v>
      </c>
      <c r="D66" s="12"/>
      <c r="E66" s="40">
        <v>187000</v>
      </c>
      <c r="F66" s="16"/>
      <c r="G66" s="2"/>
    </row>
    <row r="67" spans="1:7" ht="16.5" x14ac:dyDescent="0.25">
      <c r="A67" s="14">
        <f>SUBTOTAL(3,$C$6:C67)</f>
        <v>59</v>
      </c>
      <c r="B67" s="225"/>
      <c r="C67" s="12" t="s">
        <v>239</v>
      </c>
      <c r="D67" s="12"/>
      <c r="E67" s="40">
        <v>1073000</v>
      </c>
      <c r="F67" s="16"/>
      <c r="G67" s="2"/>
    </row>
    <row r="68" spans="1:7" ht="25.5" customHeight="1" x14ac:dyDescent="0.25">
      <c r="A68" s="81" t="s">
        <v>213</v>
      </c>
      <c r="B68" s="82"/>
      <c r="C68" s="82"/>
      <c r="D68" s="83"/>
      <c r="E68" s="38"/>
      <c r="F68" s="39"/>
      <c r="G68" s="2"/>
    </row>
    <row r="69" spans="1:7" ht="46.5" customHeight="1" x14ac:dyDescent="0.25">
      <c r="A69" s="14">
        <f>SUBTOTAL(3,$C$6:C69)</f>
        <v>60</v>
      </c>
      <c r="B69" s="42" t="s">
        <v>218</v>
      </c>
      <c r="C69" s="12" t="s">
        <v>219</v>
      </c>
      <c r="D69" s="12" t="s">
        <v>214</v>
      </c>
      <c r="E69" s="40">
        <v>50000</v>
      </c>
      <c r="F69" s="16"/>
      <c r="G69" s="2"/>
    </row>
    <row r="70" spans="1:7" ht="59.25" customHeight="1" x14ac:dyDescent="0.25">
      <c r="A70" s="14">
        <f>SUBTOTAL(3,$C$6:C70)</f>
        <v>61</v>
      </c>
      <c r="B70" s="42" t="s">
        <v>217</v>
      </c>
      <c r="C70" s="12" t="s">
        <v>215</v>
      </c>
      <c r="D70" s="12" t="s">
        <v>216</v>
      </c>
      <c r="E70" s="40">
        <v>108000</v>
      </c>
      <c r="F70" s="16"/>
      <c r="G70" s="2"/>
    </row>
    <row r="71" spans="1:7" ht="33" customHeight="1" x14ac:dyDescent="0.25">
      <c r="A71" s="77" t="s">
        <v>244</v>
      </c>
      <c r="B71" s="77"/>
      <c r="C71" s="77"/>
      <c r="D71" s="77"/>
      <c r="E71" s="49"/>
      <c r="F71" s="39"/>
      <c r="G71" s="2"/>
    </row>
    <row r="72" spans="1:7" ht="60" customHeight="1" x14ac:dyDescent="0.25">
      <c r="A72" s="14">
        <f>SUBTOTAL(3,$C$6:C72)</f>
        <v>62</v>
      </c>
      <c r="B72" s="233"/>
      <c r="C72" s="45" t="s">
        <v>312</v>
      </c>
      <c r="D72" s="45"/>
      <c r="E72" s="74">
        <v>250000</v>
      </c>
      <c r="F72" s="16"/>
      <c r="G72" s="2"/>
    </row>
    <row r="73" spans="1:7" ht="56.25" customHeight="1" x14ac:dyDescent="0.25">
      <c r="A73" s="14">
        <f>SUBTOTAL(3,$C$6:C73)</f>
        <v>63</v>
      </c>
      <c r="B73" s="233"/>
      <c r="C73" s="45" t="s">
        <v>313</v>
      </c>
      <c r="D73" s="45" t="s">
        <v>132</v>
      </c>
      <c r="E73" s="73">
        <v>700000</v>
      </c>
      <c r="F73" s="16"/>
      <c r="G73" s="2"/>
    </row>
    <row r="74" spans="1:7" ht="72" customHeight="1" x14ac:dyDescent="0.25">
      <c r="A74" s="14">
        <f>SUBTOTAL(3,$C$6:C74)</f>
        <v>64</v>
      </c>
      <c r="B74" s="233"/>
      <c r="C74" s="45" t="s">
        <v>133</v>
      </c>
      <c r="D74" s="45" t="s">
        <v>282</v>
      </c>
      <c r="E74" s="73">
        <v>770000</v>
      </c>
      <c r="F74" s="16"/>
      <c r="G74" s="2"/>
    </row>
    <row r="75" spans="1:7" ht="69.75" customHeight="1" x14ac:dyDescent="0.25">
      <c r="A75" s="14">
        <f>SUBTOTAL(3,$C$6:C75)</f>
        <v>65</v>
      </c>
      <c r="B75" s="234"/>
      <c r="C75" s="13" t="s">
        <v>134</v>
      </c>
      <c r="D75" s="13" t="s">
        <v>135</v>
      </c>
      <c r="E75" s="40">
        <v>249000</v>
      </c>
      <c r="F75" s="16"/>
      <c r="G75" s="2"/>
    </row>
    <row r="76" spans="1:7" ht="44.25" customHeight="1" x14ac:dyDescent="0.25">
      <c r="A76" s="14">
        <f>SUBTOTAL(3,$C$6:C76)</f>
        <v>66</v>
      </c>
      <c r="B76" s="218" t="s">
        <v>264</v>
      </c>
      <c r="C76" s="12" t="s">
        <v>136</v>
      </c>
      <c r="D76" s="12" t="s">
        <v>137</v>
      </c>
      <c r="E76" s="43">
        <v>157000</v>
      </c>
      <c r="F76" s="16"/>
      <c r="G76" s="2"/>
    </row>
    <row r="77" spans="1:7" ht="53.25" customHeight="1" x14ac:dyDescent="0.25">
      <c r="A77" s="14">
        <f>SUBTOTAL(3,$C$6:C77)</f>
        <v>67</v>
      </c>
      <c r="B77" s="219"/>
      <c r="C77" s="12" t="s">
        <v>138</v>
      </c>
      <c r="D77" s="12" t="s">
        <v>139</v>
      </c>
      <c r="E77" s="43">
        <v>157000</v>
      </c>
      <c r="F77" s="16"/>
      <c r="G77" s="2"/>
    </row>
    <row r="78" spans="1:7" ht="52.5" customHeight="1" x14ac:dyDescent="0.25">
      <c r="A78" s="14">
        <f>SUBTOTAL(3,$C$6:C78)</f>
        <v>68</v>
      </c>
      <c r="B78" s="219"/>
      <c r="C78" s="12" t="s">
        <v>294</v>
      </c>
      <c r="D78" s="12" t="s">
        <v>295</v>
      </c>
      <c r="E78" s="43">
        <v>1200000</v>
      </c>
      <c r="F78" s="67"/>
      <c r="G78" s="2"/>
    </row>
    <row r="79" spans="1:7" ht="33" x14ac:dyDescent="0.25">
      <c r="A79" s="14">
        <f>SUBTOTAL(3,$C$6:C79)</f>
        <v>69</v>
      </c>
      <c r="B79" s="219"/>
      <c r="C79" s="45" t="s">
        <v>283</v>
      </c>
      <c r="D79" s="45" t="s">
        <v>284</v>
      </c>
      <c r="E79" s="74">
        <v>847000</v>
      </c>
      <c r="F79" s="16"/>
      <c r="G79" s="2"/>
    </row>
    <row r="80" spans="1:7" ht="36.75" customHeight="1" x14ac:dyDescent="0.25">
      <c r="A80" s="14">
        <f>SUBTOTAL(3,$C$6:C80)</f>
        <v>70</v>
      </c>
      <c r="B80" s="219"/>
      <c r="C80" s="45" t="s">
        <v>142</v>
      </c>
      <c r="D80" s="45" t="s">
        <v>143</v>
      </c>
      <c r="E80" s="73">
        <v>847000</v>
      </c>
      <c r="F80" s="16"/>
      <c r="G80" s="2"/>
    </row>
    <row r="81" spans="1:8" ht="49.5" x14ac:dyDescent="0.25">
      <c r="A81" s="14">
        <f>SUBTOTAL(3,$C$6:C81)</f>
        <v>71</v>
      </c>
      <c r="B81" s="219"/>
      <c r="C81" s="45" t="s">
        <v>144</v>
      </c>
      <c r="D81" s="45" t="s">
        <v>145</v>
      </c>
      <c r="E81" s="73">
        <v>847000</v>
      </c>
      <c r="F81" s="16"/>
      <c r="G81" s="2"/>
    </row>
    <row r="82" spans="1:8" ht="35.25" customHeight="1" x14ac:dyDescent="0.25">
      <c r="A82" s="14">
        <f>SUBTOTAL(3,$C$6:C82)</f>
        <v>72</v>
      </c>
      <c r="B82" s="219"/>
      <c r="C82" s="45" t="s">
        <v>146</v>
      </c>
      <c r="D82" s="45" t="s">
        <v>285</v>
      </c>
      <c r="E82" s="73">
        <v>1700000</v>
      </c>
      <c r="F82" s="16"/>
      <c r="G82" s="2"/>
    </row>
    <row r="83" spans="1:8" ht="89.25" customHeight="1" x14ac:dyDescent="0.25">
      <c r="A83" s="14">
        <f>SUBTOTAL(3,$C$6:C83)</f>
        <v>73</v>
      </c>
      <c r="B83" s="235" t="s">
        <v>268</v>
      </c>
      <c r="C83" s="45" t="s">
        <v>292</v>
      </c>
      <c r="D83" s="45" t="s">
        <v>265</v>
      </c>
      <c r="E83" s="74">
        <v>3420000</v>
      </c>
      <c r="F83" s="16"/>
      <c r="G83" s="236" t="s">
        <v>287</v>
      </c>
      <c r="H83" s="237"/>
    </row>
    <row r="84" spans="1:8" ht="49.5" x14ac:dyDescent="0.25">
      <c r="A84" s="14">
        <f>SUBTOTAL(3,$C$6:C84)</f>
        <v>74</v>
      </c>
      <c r="B84" s="235"/>
      <c r="C84" s="45" t="s">
        <v>293</v>
      </c>
      <c r="D84" s="45" t="s">
        <v>266</v>
      </c>
      <c r="E84" s="74">
        <v>3420000</v>
      </c>
      <c r="F84" s="16"/>
      <c r="G84" s="2"/>
    </row>
    <row r="85" spans="1:8" ht="49.5" x14ac:dyDescent="0.25">
      <c r="A85" s="14">
        <f>SUBTOTAL(3,$C$6:C85)</f>
        <v>75</v>
      </c>
      <c r="B85" s="235"/>
      <c r="C85" s="45" t="s">
        <v>296</v>
      </c>
      <c r="D85" s="45" t="s">
        <v>267</v>
      </c>
      <c r="E85" s="74">
        <v>5730000</v>
      </c>
      <c r="F85" s="16"/>
      <c r="G85" s="2"/>
    </row>
    <row r="86" spans="1:8" ht="16.5" x14ac:dyDescent="0.25">
      <c r="A86" s="238" t="s">
        <v>193</v>
      </c>
      <c r="B86" s="238"/>
      <c r="C86" s="238"/>
      <c r="D86" s="238"/>
      <c r="E86" s="49"/>
      <c r="F86" s="39"/>
      <c r="G86" s="2"/>
    </row>
    <row r="87" spans="1:8" ht="33" x14ac:dyDescent="0.25">
      <c r="A87" s="14">
        <f>SUBTOTAL(3,$C$6:C87)</f>
        <v>76</v>
      </c>
      <c r="B87" s="50"/>
      <c r="C87" s="45" t="s">
        <v>147</v>
      </c>
      <c r="D87" s="45" t="s">
        <v>148</v>
      </c>
      <c r="E87" s="74">
        <v>88000</v>
      </c>
      <c r="F87" s="16"/>
      <c r="G87" s="2"/>
    </row>
    <row r="88" spans="1:8" ht="33" x14ac:dyDescent="0.25">
      <c r="A88" s="14">
        <f>SUBTOTAL(3,$C$6:C88)</f>
        <v>77</v>
      </c>
      <c r="B88" s="52"/>
      <c r="C88" s="75" t="s">
        <v>140</v>
      </c>
      <c r="D88" s="75" t="s">
        <v>141</v>
      </c>
      <c r="E88" s="76">
        <v>450000</v>
      </c>
      <c r="F88" s="16"/>
      <c r="G88" s="2"/>
      <c r="H88" s="2"/>
    </row>
    <row r="89" spans="1:8" s="5" customFormat="1" ht="49.5" x14ac:dyDescent="0.25">
      <c r="A89" s="14">
        <f>SUBTOTAL(3,$C$6:C89)</f>
        <v>78</v>
      </c>
      <c r="B89" s="218" t="s">
        <v>191</v>
      </c>
      <c r="C89" s="45" t="s">
        <v>209</v>
      </c>
      <c r="D89" s="45" t="s">
        <v>210</v>
      </c>
      <c r="E89" s="74">
        <v>178000</v>
      </c>
      <c r="F89" s="16"/>
    </row>
    <row r="90" spans="1:8" s="5" customFormat="1" ht="33" x14ac:dyDescent="0.25">
      <c r="A90" s="14">
        <f>SUBTOTAL(3,$C$6:C90)</f>
        <v>79</v>
      </c>
      <c r="B90" s="220"/>
      <c r="C90" s="45" t="s">
        <v>211</v>
      </c>
      <c r="D90" s="45" t="s">
        <v>212</v>
      </c>
      <c r="E90" s="74">
        <v>127000</v>
      </c>
      <c r="F90" s="16"/>
    </row>
    <row r="91" spans="1:8" s="6" customFormat="1" ht="16.5" x14ac:dyDescent="0.25">
      <c r="A91" s="245" t="s">
        <v>151</v>
      </c>
      <c r="B91" s="246"/>
      <c r="C91" s="246"/>
      <c r="D91" s="247"/>
      <c r="E91" s="34"/>
      <c r="F91" s="34"/>
    </row>
    <row r="92" spans="1:8" s="6" customFormat="1" ht="33" x14ac:dyDescent="0.25">
      <c r="A92" s="14">
        <f>SUBTOTAL(3,$C$6:C92)</f>
        <v>80</v>
      </c>
      <c r="B92" s="54"/>
      <c r="C92" s="55" t="s">
        <v>152</v>
      </c>
      <c r="D92" s="55" t="s">
        <v>153</v>
      </c>
      <c r="E92" s="53">
        <v>71000</v>
      </c>
      <c r="F92" s="239" t="s">
        <v>303</v>
      </c>
    </row>
    <row r="93" spans="1:8" s="6" customFormat="1" ht="49.5" x14ac:dyDescent="0.25">
      <c r="A93" s="14">
        <f>SUBTOTAL(3,$C$6:C93)</f>
        <v>81</v>
      </c>
      <c r="B93" s="54"/>
      <c r="C93" s="55" t="s">
        <v>154</v>
      </c>
      <c r="D93" s="55" t="s">
        <v>155</v>
      </c>
      <c r="E93" s="53">
        <v>86000</v>
      </c>
      <c r="F93" s="240"/>
    </row>
    <row r="94" spans="1:8" ht="16.5" x14ac:dyDescent="0.25">
      <c r="A94" s="238" t="s">
        <v>156</v>
      </c>
      <c r="B94" s="238"/>
      <c r="C94" s="238"/>
      <c r="D94" s="238"/>
      <c r="E94" s="49"/>
      <c r="F94" s="39"/>
      <c r="G94" s="2"/>
    </row>
    <row r="95" spans="1:8" ht="49.5" x14ac:dyDescent="0.25">
      <c r="A95" s="14">
        <f>SUBTOTAL(3,$C$6:C95)</f>
        <v>82</v>
      </c>
      <c r="B95" s="15"/>
      <c r="C95" s="45" t="s">
        <v>157</v>
      </c>
      <c r="D95" s="45" t="s">
        <v>158</v>
      </c>
      <c r="E95" s="74">
        <v>1968000</v>
      </c>
      <c r="F95" s="241" t="s">
        <v>278</v>
      </c>
      <c r="G95" s="2"/>
    </row>
    <row r="96" spans="1:8" ht="49.5" x14ac:dyDescent="0.25">
      <c r="A96" s="14">
        <f>SUBTOTAL(3,$C$6:C96)</f>
        <v>83</v>
      </c>
      <c r="B96" s="15"/>
      <c r="C96" s="45" t="s">
        <v>159</v>
      </c>
      <c r="D96" s="45" t="s">
        <v>160</v>
      </c>
      <c r="E96" s="74">
        <v>2952000</v>
      </c>
      <c r="F96" s="241"/>
      <c r="G96" s="2"/>
    </row>
    <row r="97" spans="1:7" ht="66" x14ac:dyDescent="0.25">
      <c r="A97" s="14">
        <f>SUBTOTAL(3,$C$6:C97)</f>
        <v>84</v>
      </c>
      <c r="B97" s="15"/>
      <c r="C97" s="45" t="s">
        <v>161</v>
      </c>
      <c r="D97" s="45" t="s">
        <v>162</v>
      </c>
      <c r="E97" s="74">
        <v>4100000</v>
      </c>
      <c r="F97" s="241"/>
      <c r="G97" s="2"/>
    </row>
    <row r="98" spans="1:7" ht="148.5" x14ac:dyDescent="0.25">
      <c r="A98" s="14">
        <f>SUBTOTAL(3,$C$6:C98)</f>
        <v>85</v>
      </c>
      <c r="B98" s="15"/>
      <c r="C98" s="12" t="s">
        <v>163</v>
      </c>
      <c r="D98" s="12" t="s">
        <v>164</v>
      </c>
      <c r="E98" s="43">
        <v>495000</v>
      </c>
      <c r="F98" s="66" t="s">
        <v>280</v>
      </c>
      <c r="G98" s="2"/>
    </row>
    <row r="99" spans="1:7" ht="16.5" x14ac:dyDescent="0.25">
      <c r="A99" s="14">
        <f>SUBTOTAL(3,$C$6:C99)</f>
        <v>86</v>
      </c>
      <c r="B99" s="15"/>
      <c r="C99" s="12" t="s">
        <v>165</v>
      </c>
      <c r="D99" s="12" t="s">
        <v>166</v>
      </c>
      <c r="E99" s="43">
        <v>268000</v>
      </c>
      <c r="F99" s="16"/>
      <c r="G99" s="2"/>
    </row>
    <row r="100" spans="1:7" ht="16.5" x14ac:dyDescent="0.25">
      <c r="A100" s="14">
        <f>SUBTOTAL(3,$C$6:C100)</f>
        <v>87</v>
      </c>
      <c r="B100" s="15"/>
      <c r="C100" s="12" t="s">
        <v>167</v>
      </c>
      <c r="D100" s="12" t="s">
        <v>168</v>
      </c>
      <c r="E100" s="43">
        <v>151000</v>
      </c>
      <c r="F100" s="16"/>
      <c r="G100" s="2"/>
    </row>
    <row r="101" spans="1:7" ht="16.5" x14ac:dyDescent="0.25">
      <c r="A101" s="14">
        <f>SUBTOTAL(3,$C$6:C101)</f>
        <v>88</v>
      </c>
      <c r="B101" s="15"/>
      <c r="C101" s="12" t="s">
        <v>290</v>
      </c>
      <c r="D101" s="12" t="s">
        <v>291</v>
      </c>
      <c r="E101" s="43">
        <v>220000</v>
      </c>
      <c r="F101" s="16"/>
      <c r="G101" s="2"/>
    </row>
    <row r="102" spans="1:7" ht="16.5" x14ac:dyDescent="0.25">
      <c r="A102" s="238" t="s">
        <v>245</v>
      </c>
      <c r="B102" s="238"/>
      <c r="C102" s="238"/>
      <c r="D102" s="238"/>
      <c r="E102" s="49"/>
      <c r="F102" s="39"/>
      <c r="G102" s="2"/>
    </row>
    <row r="103" spans="1:7" ht="33" x14ac:dyDescent="0.25">
      <c r="A103" s="14">
        <f>SUBTOTAL(3,$C$6:C103)</f>
        <v>89</v>
      </c>
      <c r="B103" s="15"/>
      <c r="C103" s="12" t="s">
        <v>246</v>
      </c>
      <c r="D103" s="12" t="s">
        <v>247</v>
      </c>
      <c r="E103" s="43">
        <v>390000</v>
      </c>
      <c r="F103" s="16"/>
      <c r="G103" s="2"/>
    </row>
    <row r="104" spans="1:7" ht="16.5" x14ac:dyDescent="0.25">
      <c r="A104" s="238" t="s">
        <v>220</v>
      </c>
      <c r="B104" s="238"/>
      <c r="C104" s="238"/>
      <c r="D104" s="238"/>
      <c r="E104" s="49"/>
      <c r="F104" s="39"/>
      <c r="G104" s="2"/>
    </row>
    <row r="105" spans="1:7" ht="16.5" x14ac:dyDescent="0.25">
      <c r="A105" s="14">
        <f>SUBTOTAL(3,$C$6:C105)</f>
        <v>90</v>
      </c>
      <c r="B105" s="50"/>
      <c r="C105" s="45" t="s">
        <v>22</v>
      </c>
      <c r="D105" s="45" t="s">
        <v>23</v>
      </c>
      <c r="E105" s="73">
        <v>165000</v>
      </c>
      <c r="F105" s="16"/>
      <c r="G105" s="2"/>
    </row>
    <row r="106" spans="1:7" ht="33" x14ac:dyDescent="0.25">
      <c r="A106" s="14">
        <f>SUBTOTAL(3,$C$6:C106)</f>
        <v>91</v>
      </c>
      <c r="B106" s="50"/>
      <c r="C106" s="45" t="s">
        <v>169</v>
      </c>
      <c r="D106" s="45" t="s">
        <v>170</v>
      </c>
      <c r="E106" s="73">
        <v>72000</v>
      </c>
      <c r="F106" s="16"/>
      <c r="G106" s="2"/>
    </row>
    <row r="107" spans="1:7" ht="33" x14ac:dyDescent="0.25">
      <c r="A107" s="14">
        <f>SUBTOTAL(3,$C$6:C107)</f>
        <v>92</v>
      </c>
      <c r="B107" s="50"/>
      <c r="C107" s="45" t="s">
        <v>171</v>
      </c>
      <c r="D107" s="45" t="s">
        <v>172</v>
      </c>
      <c r="E107" s="73">
        <v>329000</v>
      </c>
      <c r="F107" s="16"/>
      <c r="G107" s="2"/>
    </row>
    <row r="108" spans="1:7" ht="49.5" x14ac:dyDescent="0.25">
      <c r="A108" s="14">
        <f>SUBTOTAL(3,$C$6:C108)</f>
        <v>93</v>
      </c>
      <c r="B108" s="50"/>
      <c r="C108" s="45" t="s">
        <v>173</v>
      </c>
      <c r="D108" s="45" t="s">
        <v>174</v>
      </c>
      <c r="E108" s="73">
        <v>605000</v>
      </c>
      <c r="F108" s="16"/>
      <c r="G108" s="2"/>
    </row>
    <row r="109" spans="1:7" ht="66" x14ac:dyDescent="0.25">
      <c r="A109" s="14">
        <f>SUBTOTAL(3,$C$6:C109)</f>
        <v>94</v>
      </c>
      <c r="B109" s="50"/>
      <c r="C109" s="47" t="s">
        <v>175</v>
      </c>
      <c r="D109" s="47" t="s">
        <v>176</v>
      </c>
      <c r="E109" s="73">
        <v>1100000</v>
      </c>
      <c r="F109" s="16"/>
      <c r="G109" s="2"/>
    </row>
    <row r="110" spans="1:7" ht="49.5" x14ac:dyDescent="0.25">
      <c r="A110" s="14">
        <f>SUBTOTAL(3,$C$6:C110)</f>
        <v>95</v>
      </c>
      <c r="B110" s="50"/>
      <c r="C110" s="47" t="s">
        <v>258</v>
      </c>
      <c r="D110" s="47" t="s">
        <v>255</v>
      </c>
      <c r="E110" s="73">
        <v>187000</v>
      </c>
      <c r="F110" s="16"/>
      <c r="G110" s="2"/>
    </row>
    <row r="111" spans="1:7" ht="16.5" x14ac:dyDescent="0.25">
      <c r="A111" s="14">
        <f>SUBTOTAL(3,$C$6:C111)</f>
        <v>96</v>
      </c>
      <c r="B111" s="50"/>
      <c r="C111" s="12" t="s">
        <v>177</v>
      </c>
      <c r="D111" s="12" t="s">
        <v>178</v>
      </c>
      <c r="E111" s="40">
        <v>220000</v>
      </c>
      <c r="F111" s="16"/>
      <c r="G111" s="2"/>
    </row>
    <row r="112" spans="1:7" ht="49.5" x14ac:dyDescent="0.25">
      <c r="A112" s="14">
        <f>SUBTOTAL(3,$C$6:C112)</f>
        <v>97</v>
      </c>
      <c r="B112" s="50"/>
      <c r="C112" s="12" t="s">
        <v>304</v>
      </c>
      <c r="D112" s="12" t="s">
        <v>305</v>
      </c>
      <c r="E112" s="40">
        <v>817000</v>
      </c>
      <c r="F112" s="16"/>
      <c r="G112" s="2"/>
    </row>
    <row r="113" spans="1:7" ht="33" x14ac:dyDescent="0.25">
      <c r="A113" s="14">
        <f>SUBTOTAL(3,$C$6:C113)</f>
        <v>98</v>
      </c>
      <c r="B113" s="50"/>
      <c r="C113" s="12" t="s">
        <v>179</v>
      </c>
      <c r="D113" s="12" t="s">
        <v>180</v>
      </c>
      <c r="E113" s="43">
        <v>220000</v>
      </c>
      <c r="F113" s="16"/>
      <c r="G113" s="2"/>
    </row>
    <row r="114" spans="1:7" ht="16.5" x14ac:dyDescent="0.25">
      <c r="A114" s="245" t="s">
        <v>275</v>
      </c>
      <c r="B114" s="246"/>
      <c r="C114" s="246"/>
      <c r="D114" s="247"/>
      <c r="E114" s="38"/>
      <c r="F114" s="39"/>
      <c r="G114" s="2"/>
    </row>
    <row r="115" spans="1:7" ht="16.5" x14ac:dyDescent="0.25">
      <c r="A115" s="14">
        <f>SUBTOTAL(3,$C$6:C115)</f>
        <v>99</v>
      </c>
      <c r="B115" s="50"/>
      <c r="C115" s="12" t="s">
        <v>270</v>
      </c>
      <c r="D115" s="12"/>
      <c r="E115" s="74">
        <v>165000</v>
      </c>
      <c r="F115" s="16"/>
      <c r="G115" s="2"/>
    </row>
    <row r="116" spans="1:7" ht="16.5" x14ac:dyDescent="0.25">
      <c r="A116" s="14">
        <f>SUBTOTAL(3,$C$6:C116)</f>
        <v>100</v>
      </c>
      <c r="B116" s="50"/>
      <c r="C116" s="12" t="s">
        <v>271</v>
      </c>
      <c r="D116" s="12" t="s">
        <v>272</v>
      </c>
      <c r="E116" s="43">
        <v>220000</v>
      </c>
      <c r="F116" s="16"/>
      <c r="G116" s="2"/>
    </row>
    <row r="117" spans="1:7" ht="132" x14ac:dyDescent="0.25">
      <c r="A117" s="14">
        <f>SUBTOTAL(3,$C$6:C117)</f>
        <v>101</v>
      </c>
      <c r="B117" s="50"/>
      <c r="C117" s="12" t="s">
        <v>273</v>
      </c>
      <c r="D117" s="12" t="s">
        <v>274</v>
      </c>
      <c r="E117" s="43">
        <v>380000</v>
      </c>
      <c r="F117" s="16"/>
      <c r="G117" s="2"/>
    </row>
    <row r="118" spans="1:7" ht="16.5" x14ac:dyDescent="0.25">
      <c r="A118" s="245" t="s">
        <v>208</v>
      </c>
      <c r="B118" s="246"/>
      <c r="C118" s="246"/>
      <c r="D118" s="247"/>
      <c r="E118" s="38"/>
      <c r="F118" s="39"/>
      <c r="G118" s="2"/>
    </row>
    <row r="119" spans="1:7" ht="16.5" x14ac:dyDescent="0.25">
      <c r="A119" s="14">
        <f>SUBTOTAL(3,$C$6:C119)</f>
        <v>102</v>
      </c>
      <c r="B119" s="50"/>
      <c r="C119" s="56" t="s">
        <v>202</v>
      </c>
      <c r="D119" s="56" t="s">
        <v>203</v>
      </c>
      <c r="E119" s="57">
        <v>233000</v>
      </c>
      <c r="F119" s="16"/>
      <c r="G119" s="2"/>
    </row>
    <row r="120" spans="1:7" ht="16.5" x14ac:dyDescent="0.25">
      <c r="A120" s="14">
        <f>SUBTOTAL(3,$C$6:C120)</f>
        <v>103</v>
      </c>
      <c r="B120" s="50"/>
      <c r="C120" s="58" t="s">
        <v>204</v>
      </c>
      <c r="D120" s="58" t="s">
        <v>205</v>
      </c>
      <c r="E120" s="59">
        <v>227000</v>
      </c>
      <c r="F120" s="16"/>
      <c r="G120" s="2"/>
    </row>
    <row r="121" spans="1:7" ht="16.5" x14ac:dyDescent="0.25">
      <c r="A121" s="14">
        <f>SUBTOTAL(3,$C$6:C121)</f>
        <v>104</v>
      </c>
      <c r="B121" s="50"/>
      <c r="C121" s="58" t="s">
        <v>206</v>
      </c>
      <c r="D121" s="58" t="s">
        <v>207</v>
      </c>
      <c r="E121" s="59">
        <v>72000</v>
      </c>
      <c r="F121" s="16"/>
      <c r="G121" s="2"/>
    </row>
    <row r="122" spans="1:7" ht="16.5" x14ac:dyDescent="0.25">
      <c r="A122" s="245" t="s">
        <v>197</v>
      </c>
      <c r="B122" s="246"/>
      <c r="C122" s="246"/>
      <c r="D122" s="247"/>
      <c r="E122" s="60"/>
      <c r="F122" s="39"/>
      <c r="G122" s="2"/>
    </row>
    <row r="123" spans="1:7" ht="16.5" x14ac:dyDescent="0.25">
      <c r="A123" s="14">
        <f>SUBTOTAL(3,$C$6:C123)</f>
        <v>105</v>
      </c>
      <c r="B123" s="50"/>
      <c r="C123" s="12" t="s">
        <v>198</v>
      </c>
      <c r="D123" s="12"/>
      <c r="E123" s="242">
        <v>183000</v>
      </c>
      <c r="F123" s="16"/>
      <c r="G123" s="2"/>
    </row>
    <row r="124" spans="1:7" ht="16.5" x14ac:dyDescent="0.25">
      <c r="A124" s="14">
        <f>SUBTOTAL(3,$C$6:C124)</f>
        <v>106</v>
      </c>
      <c r="B124" s="50"/>
      <c r="C124" s="12" t="s">
        <v>199</v>
      </c>
      <c r="D124" s="12"/>
      <c r="E124" s="243"/>
      <c r="F124" s="16"/>
      <c r="G124" s="2"/>
    </row>
    <row r="125" spans="1:7" ht="16.5" x14ac:dyDescent="0.25">
      <c r="A125" s="14">
        <f>SUBTOTAL(3,$C$6:C125)</f>
        <v>107</v>
      </c>
      <c r="B125" s="50"/>
      <c r="C125" s="12" t="s">
        <v>200</v>
      </c>
      <c r="D125" s="12"/>
      <c r="E125" s="243"/>
      <c r="F125" s="16"/>
      <c r="G125" s="2"/>
    </row>
    <row r="126" spans="1:7" ht="16.5" x14ac:dyDescent="0.25">
      <c r="A126" s="14">
        <f>SUBTOTAL(3,$C$6:C126)</f>
        <v>108</v>
      </c>
      <c r="B126" s="50"/>
      <c r="C126" s="13" t="s">
        <v>201</v>
      </c>
      <c r="D126" s="12"/>
      <c r="E126" s="244"/>
      <c r="F126" s="16"/>
      <c r="G126" s="2"/>
    </row>
    <row r="127" spans="1:7" ht="16.5" x14ac:dyDescent="0.25">
      <c r="A127" s="61"/>
      <c r="B127" s="62"/>
      <c r="C127" s="61"/>
      <c r="D127" s="61"/>
      <c r="E127" s="63"/>
      <c r="F127" s="64"/>
    </row>
  </sheetData>
  <autoFilter ref="A6:K125" xr:uid="{00000000-0001-0000-0000-000000000000}"/>
  <mergeCells count="35">
    <mergeCell ref="E123:E126"/>
    <mergeCell ref="A91:D91"/>
    <mergeCell ref="A102:D102"/>
    <mergeCell ref="A104:D104"/>
    <mergeCell ref="A114:D114"/>
    <mergeCell ref="A118:D118"/>
    <mergeCell ref="A122:D122"/>
    <mergeCell ref="G83:H83"/>
    <mergeCell ref="A86:D86"/>
    <mergeCell ref="F92:F93"/>
    <mergeCell ref="A94:D94"/>
    <mergeCell ref="F95:F97"/>
    <mergeCell ref="B34:B36"/>
    <mergeCell ref="D34:D36"/>
    <mergeCell ref="F34:F36"/>
    <mergeCell ref="B89:B90"/>
    <mergeCell ref="B38:B44"/>
    <mergeCell ref="B45:B46"/>
    <mergeCell ref="B47:B49"/>
    <mergeCell ref="B51:B52"/>
    <mergeCell ref="B54:B67"/>
    <mergeCell ref="B72:B75"/>
    <mergeCell ref="B76:B78"/>
    <mergeCell ref="B79:B82"/>
    <mergeCell ref="B83:B85"/>
    <mergeCell ref="B18:B19"/>
    <mergeCell ref="F18:F19"/>
    <mergeCell ref="B21:B22"/>
    <mergeCell ref="F21:F22"/>
    <mergeCell ref="B24:B33"/>
    <mergeCell ref="B4:C4"/>
    <mergeCell ref="B10:B12"/>
    <mergeCell ref="F10:F12"/>
    <mergeCell ref="B13:B16"/>
    <mergeCell ref="F14:F16"/>
  </mergeCells>
  <conditionalFormatting sqref="C1:C1048576">
    <cfRule type="duplicateValues" dxfId="0" priority="2"/>
  </conditionalFormatting>
  <pageMargins left="0.5" right="0.3" top="0.5" bottom="0.25" header="0.15748031496063" footer="0.15748031496063"/>
  <pageSetup paperSize="9" scale="60" fitToHeight="0"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00239E-86E5-490B-8204-E4EA6B97E8F2}">
  <dimension ref="A1:E6"/>
  <sheetViews>
    <sheetView workbookViewId="0">
      <selection activeCell="K6" sqref="K6"/>
    </sheetView>
  </sheetViews>
  <sheetFormatPr defaultRowHeight="15" x14ac:dyDescent="0.25"/>
  <cols>
    <col min="1" max="1" width="6.85546875" customWidth="1"/>
    <col min="2" max="2" width="20.42578125" customWidth="1"/>
    <col min="3" max="3" width="19.42578125" customWidth="1"/>
    <col min="4" max="4" width="20.140625" customWidth="1"/>
    <col min="5" max="5" width="21.42578125" customWidth="1"/>
  </cols>
  <sheetData>
    <row r="1" spans="1:5" ht="24" customHeight="1" x14ac:dyDescent="0.25">
      <c r="A1" s="84" t="s">
        <v>241</v>
      </c>
      <c r="B1" s="84" t="s">
        <v>333</v>
      </c>
      <c r="C1" s="84" t="s">
        <v>339</v>
      </c>
      <c r="D1" s="84" t="s">
        <v>341</v>
      </c>
      <c r="E1" s="84" t="s">
        <v>340</v>
      </c>
    </row>
    <row r="2" spans="1:5" ht="16.5" x14ac:dyDescent="0.25">
      <c r="A2" s="85">
        <v>1</v>
      </c>
      <c r="B2" s="86" t="s">
        <v>335</v>
      </c>
      <c r="C2" s="87">
        <v>983000</v>
      </c>
      <c r="D2" s="85">
        <v>14</v>
      </c>
      <c r="E2" s="87">
        <f>D2*C2</f>
        <v>13762000</v>
      </c>
    </row>
    <row r="3" spans="1:5" ht="39" customHeight="1" x14ac:dyDescent="0.25">
      <c r="A3" s="85">
        <v>2</v>
      </c>
      <c r="B3" s="86" t="s">
        <v>336</v>
      </c>
      <c r="C3" s="87">
        <v>1146000</v>
      </c>
      <c r="D3" s="85">
        <v>5</v>
      </c>
      <c r="E3" s="87">
        <f t="shared" ref="E3:E5" si="0">D3*C3</f>
        <v>5730000</v>
      </c>
    </row>
    <row r="4" spans="1:5" ht="32.25" customHeight="1" x14ac:dyDescent="0.25">
      <c r="A4" s="85">
        <v>3</v>
      </c>
      <c r="B4" s="86" t="s">
        <v>337</v>
      </c>
      <c r="C4" s="87">
        <v>1478000</v>
      </c>
      <c r="D4" s="85">
        <v>2</v>
      </c>
      <c r="E4" s="87">
        <f t="shared" si="0"/>
        <v>2956000</v>
      </c>
    </row>
    <row r="5" spans="1:5" ht="32.25" customHeight="1" x14ac:dyDescent="0.25">
      <c r="A5" s="85">
        <v>4</v>
      </c>
      <c r="B5" s="86" t="s">
        <v>338</v>
      </c>
      <c r="C5" s="87">
        <v>1674000</v>
      </c>
      <c r="D5" s="85">
        <v>1</v>
      </c>
      <c r="E5" s="87">
        <f t="shared" si="0"/>
        <v>1674000</v>
      </c>
    </row>
    <row r="6" spans="1:5" ht="30.75" customHeight="1" x14ac:dyDescent="0.25">
      <c r="A6" s="248" t="s">
        <v>334</v>
      </c>
      <c r="B6" s="248"/>
      <c r="C6" s="248"/>
      <c r="D6" s="248"/>
      <c r="E6" s="88">
        <f>SUM(E2:E5)</f>
        <v>24122000</v>
      </c>
    </row>
  </sheetData>
  <mergeCells count="1">
    <mergeCell ref="A6:D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3</vt:i4>
      </vt:variant>
    </vt:vector>
  </HeadingPairs>
  <TitlesOfParts>
    <vt:vector size="7" baseType="lpstr">
      <vt:lpstr>Gói khám theo danh mục công ty</vt:lpstr>
      <vt:lpstr>Danh sách</vt:lpstr>
      <vt:lpstr>Danh mục làm thêm ngoài gói</vt:lpstr>
      <vt:lpstr>Sheet1</vt:lpstr>
      <vt:lpstr>'Danh mục làm thêm ngoài gói'!Print_Area</vt:lpstr>
      <vt:lpstr>'Gói khám theo danh mục công ty'!Print_Area</vt:lpstr>
      <vt:lpstr>'Danh mục làm thêm ngoài gói'!Print_Titles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LAI QUANG CHUNG</dc:creator>
  <cp:lastModifiedBy>Administrator</cp:lastModifiedBy>
  <cp:lastPrinted>2024-05-10T04:07:49Z</cp:lastPrinted>
  <dcterms:created xsi:type="dcterms:W3CDTF">2022-03-17T08:23:25Z</dcterms:created>
  <dcterms:modified xsi:type="dcterms:W3CDTF">2025-01-20T01:35:17Z</dcterms:modified>
</cp:coreProperties>
</file>