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SALE\ĐƠN VỊ THỰC HIỆN\CÔNG TY CỔ PHẦN SCOTS ENGLISH AUSTRALIA - CN ĐÀ NẴNG - DỰ KIẾN KHÁM T3\2025\"/>
    </mc:Choice>
  </mc:AlternateContent>
  <xr:revisionPtr revIDLastSave="0" documentId="13_ncr:1_{C13BAA32-B4DF-4A6C-94A9-D66CBA7173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1" r:id="rId1"/>
  </sheets>
  <definedNames>
    <definedName name="_xlnm._FilterDatabase" localSheetId="0" hidden="1">'Tổng hợp'!$A$2:$BU$26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K27" i="1"/>
  <c r="L27" i="1"/>
  <c r="M27" i="1"/>
  <c r="N27" i="1"/>
  <c r="P27" i="1"/>
  <c r="O27" i="1"/>
  <c r="Q27" i="1"/>
  <c r="R27" i="1"/>
  <c r="S27" i="1"/>
  <c r="T27" i="1"/>
  <c r="U27" i="1"/>
  <c r="I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27" i="1" l="1"/>
</calcChain>
</file>

<file path=xl/sharedStrings.xml><?xml version="1.0" encoding="utf-8"?>
<sst xmlns="http://schemas.openxmlformats.org/spreadsheetml/2006/main" count="459" uniqueCount="90">
  <si>
    <t>STT</t>
  </si>
  <si>
    <t>Họ và tên</t>
  </si>
  <si>
    <t>Ngày sinh</t>
  </si>
  <si>
    <t>Giới tính</t>
  </si>
  <si>
    <t>Mã nhân viên</t>
  </si>
  <si>
    <t>Bộ phận</t>
  </si>
  <si>
    <t>Khám SPK-Khám Sức Khỏe (TT32_BYT)</t>
  </si>
  <si>
    <t>Khám vú</t>
  </si>
  <si>
    <t>Tổng Kết Hồ Sơ Khám Sức Khỏe (TT32_BYT)</t>
  </si>
  <si>
    <t>Chụp X-quang tim phổi kỹ thuật số (hãng Fuji-Nhật)</t>
  </si>
  <si>
    <t>Siêu âm màu Bụng Tổng Quát (Máy GE LOGIQ S7 Expert)</t>
  </si>
  <si>
    <t>ALT (SGPT)</t>
  </si>
  <si>
    <t>AST (SGOT)</t>
  </si>
  <si>
    <t>Định lượng ACID URIC máu</t>
  </si>
  <si>
    <t>Định lượng CREATINIE máu</t>
  </si>
  <si>
    <t>Định lượng GLUCOSE máu</t>
  </si>
  <si>
    <t>NƯỚC TIỂU 10 THÔNG SỐ (KSK)</t>
  </si>
  <si>
    <t>Tổng phân tích tế bào máu bằng máy laser</t>
  </si>
  <si>
    <t/>
  </si>
  <si>
    <t>Phan Diệu</t>
  </si>
  <si>
    <t>1963</t>
  </si>
  <si>
    <t>Nam</t>
  </si>
  <si>
    <t>SCOTS 001</t>
  </si>
  <si>
    <t>Đà Nẵng</t>
  </si>
  <si>
    <t>X</t>
  </si>
  <si>
    <t>Hoàng Thị Lài</t>
  </si>
  <si>
    <t>02/09/1972</t>
  </si>
  <si>
    <t>Nữ</t>
  </si>
  <si>
    <t>SCOTS 002</t>
  </si>
  <si>
    <t>Nguyễn Thị Ánh Nhi</t>
  </si>
  <si>
    <t>1997</t>
  </si>
  <si>
    <t>SCOTS 003</t>
  </si>
  <si>
    <t>Đà Nẵng 2</t>
  </si>
  <si>
    <t>Nguyễn Thị Diễm Trinh</t>
  </si>
  <si>
    <t>1992</t>
  </si>
  <si>
    <t>SCOTS 004</t>
  </si>
  <si>
    <t>Phan Thị Diệu Trâm</t>
  </si>
  <si>
    <t>1994</t>
  </si>
  <si>
    <t>SCOTS 005</t>
  </si>
  <si>
    <t>Lê Đức Huy</t>
  </si>
  <si>
    <t>SCOTS 006</t>
  </si>
  <si>
    <t>Nguyễn Hải Bảo Quyên</t>
  </si>
  <si>
    <t>1999</t>
  </si>
  <si>
    <t>SCOTS 007</t>
  </si>
  <si>
    <t>Nguyễn Thị Trang</t>
  </si>
  <si>
    <t>1995</t>
  </si>
  <si>
    <t>SCOTS 008</t>
  </si>
  <si>
    <t>Nguyễn Ngọc Minh Thư</t>
  </si>
  <si>
    <t>SCOTS 009</t>
  </si>
  <si>
    <t>Nguyễn Thùy Trang</t>
  </si>
  <si>
    <t>SCOTS 010</t>
  </si>
  <si>
    <t>Võ Hiểu San</t>
  </si>
  <si>
    <t>1998</t>
  </si>
  <si>
    <t>SCOTS 011</t>
  </si>
  <si>
    <t>Nguyễn Thị Kim Giảng</t>
  </si>
  <si>
    <t>SCOTS 012</t>
  </si>
  <si>
    <t>Nguyễn Thị Mỹ Duyên</t>
  </si>
  <si>
    <t>SCOTS 013</t>
  </si>
  <si>
    <t>Phạm Thị Quỳnh Chi</t>
  </si>
  <si>
    <t>2001</t>
  </si>
  <si>
    <t>SCOTS 014</t>
  </si>
  <si>
    <t>Dương Hoàng Phương Uyên</t>
  </si>
  <si>
    <t>1996</t>
  </si>
  <si>
    <t>SCOTS 015</t>
  </si>
  <si>
    <t>Nguyễn Thị Ngọc Danh</t>
  </si>
  <si>
    <t>SCOTS 016</t>
  </si>
  <si>
    <t>Hoàng Thị Diệu Huyền</t>
  </si>
  <si>
    <t>SCOTS 017</t>
  </si>
  <si>
    <t>Nguyễn Ngọc Thùy Linh</t>
  </si>
  <si>
    <t>2000</t>
  </si>
  <si>
    <t>SCOTS 018</t>
  </si>
  <si>
    <t>Ung Thị Thúy Kiều</t>
  </si>
  <si>
    <t>2002</t>
  </si>
  <si>
    <t>SCOTS 019</t>
  </si>
  <si>
    <t>Trần Thị Ngọc Trân</t>
  </si>
  <si>
    <t>SCOTS 020</t>
  </si>
  <si>
    <t>Phùng Thuỳ Vương</t>
  </si>
  <si>
    <t>2004</t>
  </si>
  <si>
    <t>SCOTS 021</t>
  </si>
  <si>
    <t>Hoàng Thị Quỳnh Anh</t>
  </si>
  <si>
    <t>SCOTS 022</t>
  </si>
  <si>
    <t>Nguyễn Thị Mỹ Dung</t>
  </si>
  <si>
    <t>SCOTS 023</t>
  </si>
  <si>
    <t>Nguyễn Thanh Hải</t>
  </si>
  <si>
    <t>SCOTS 024</t>
  </si>
  <si>
    <t>Khám Tổng quát</t>
  </si>
  <si>
    <t>CHI PHÍ</t>
  </si>
  <si>
    <t>Không nước tiểu</t>
  </si>
  <si>
    <t>Không X-Q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</si>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</sst>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3" fontId="1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zoomScale="70" zoomScaleNormal="70" workbookViewId="0">
      <selection activeCell="Q8" sqref="Q8"/>
    </sheetView>
  </sheetViews>
  <sheetFormatPr defaultRowHeight="15" x14ac:dyDescent="0.25"/>
  <cols>
    <col min="1" max="1" width="5.140625" style="1" bestFit="1" customWidth="1"/>
    <col min="2" max="2" width="22.7109375" bestFit="1" customWidth="1"/>
    <col min="3" max="3" width="9" style="1" bestFit="1" customWidth="1"/>
    <col min="4" max="4" width="5.28515625" style="1" bestFit="1" customWidth="1"/>
    <col min="5" max="5" width="14.28515625" style="1" bestFit="1" customWidth="1"/>
    <col min="6" max="6" width="11.42578125" style="1" bestFit="1" customWidth="1"/>
    <col min="7" max="7" width="15.5703125" bestFit="1" customWidth="1"/>
    <col min="8" max="8" width="12.42578125" style="2" bestFit="1" customWidth="1"/>
    <col min="9" max="9" width="13" style="1" bestFit="1" customWidth="1"/>
    <col min="10" max="10" width="8" style="1" bestFit="1" customWidth="1"/>
    <col min="11" max="11" width="6.7109375" style="1" bestFit="1" customWidth="1"/>
    <col min="12" max="12" width="8" style="1" bestFit="1" customWidth="1"/>
    <col min="13" max="14" width="13" style="1" bestFit="1" customWidth="1"/>
    <col min="15" max="15" width="8.5703125" style="1" bestFit="1" customWidth="1"/>
    <col min="16" max="16" width="8.140625" style="1" bestFit="1" customWidth="1"/>
    <col min="17" max="21" width="11.85546875" style="1" bestFit="1" customWidth="1"/>
  </cols>
  <sheetData>
    <row r="1" spans="1:21" ht="126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"/>
      <c r="H1" s="16" t="s">
        <v>86</v>
      </c>
      <c r="I1" s="4" t="s">
        <v>85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12</v>
      </c>
      <c r="P1" s="4" t="s">
        <v>11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5.75" x14ac:dyDescent="0.25">
      <c r="A2" s="17"/>
      <c r="B2" s="17"/>
      <c r="C2" s="17"/>
      <c r="D2" s="17"/>
      <c r="E2" s="17"/>
      <c r="F2" s="17"/>
      <c r="G2" s="5"/>
      <c r="H2" s="17"/>
      <c r="I2" s="6">
        <v>190000</v>
      </c>
      <c r="J2" s="4" t="s">
        <v>18</v>
      </c>
      <c r="K2" s="4" t="s">
        <v>18</v>
      </c>
      <c r="L2" s="4" t="s">
        <v>18</v>
      </c>
      <c r="M2" s="6">
        <v>102000</v>
      </c>
      <c r="N2" s="6">
        <v>230000</v>
      </c>
      <c r="O2" s="14">
        <v>60000</v>
      </c>
      <c r="P2" s="14"/>
      <c r="Q2" s="6">
        <v>41000</v>
      </c>
      <c r="R2" s="6">
        <v>41000</v>
      </c>
      <c r="S2" s="6">
        <v>28000</v>
      </c>
      <c r="T2" s="6">
        <v>33000</v>
      </c>
      <c r="U2" s="6">
        <v>75000</v>
      </c>
    </row>
    <row r="3" spans="1:21" ht="15.75" x14ac:dyDescent="0.25">
      <c r="A3" s="9">
        <v>1</v>
      </c>
      <c r="B3" s="7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7"/>
      <c r="H3" s="8">
        <f t="shared" ref="H3:H26" si="0">SUMIF(I3:U3,"x",$I$2:$U$2)</f>
        <v>800000</v>
      </c>
      <c r="I3" s="9" t="s">
        <v>24</v>
      </c>
      <c r="J3" s="9" t="s">
        <v>18</v>
      </c>
      <c r="K3" s="9" t="s">
        <v>18</v>
      </c>
      <c r="L3" s="9" t="s">
        <v>24</v>
      </c>
      <c r="M3" s="9" t="s">
        <v>24</v>
      </c>
      <c r="N3" s="9" t="s">
        <v>24</v>
      </c>
      <c r="O3" s="9" t="s">
        <v>24</v>
      </c>
      <c r="P3" s="9" t="s">
        <v>24</v>
      </c>
      <c r="Q3" s="9" t="s">
        <v>24</v>
      </c>
      <c r="R3" s="9" t="s">
        <v>24</v>
      </c>
      <c r="S3" s="9" t="s">
        <v>24</v>
      </c>
      <c r="T3" s="9" t="s">
        <v>24</v>
      </c>
      <c r="U3" s="9" t="s">
        <v>24</v>
      </c>
    </row>
    <row r="4" spans="1:21" ht="31.5" x14ac:dyDescent="0.25">
      <c r="A4" s="9">
        <v>2</v>
      </c>
      <c r="B4" s="7" t="s">
        <v>25</v>
      </c>
      <c r="C4" s="10" t="s">
        <v>26</v>
      </c>
      <c r="D4" s="10" t="s">
        <v>27</v>
      </c>
      <c r="E4" s="10" t="s">
        <v>28</v>
      </c>
      <c r="F4" s="10" t="s">
        <v>23</v>
      </c>
      <c r="G4" s="7"/>
      <c r="H4" s="8">
        <f t="shared" si="0"/>
        <v>800000</v>
      </c>
      <c r="I4" s="9" t="s">
        <v>24</v>
      </c>
      <c r="J4" s="9" t="s">
        <v>24</v>
      </c>
      <c r="K4" s="9" t="s">
        <v>24</v>
      </c>
      <c r="L4" s="9" t="s">
        <v>24</v>
      </c>
      <c r="M4" s="9" t="s">
        <v>24</v>
      </c>
      <c r="N4" s="9" t="s">
        <v>24</v>
      </c>
      <c r="O4" s="9" t="s">
        <v>24</v>
      </c>
      <c r="P4" s="9" t="s">
        <v>24</v>
      </c>
      <c r="Q4" s="9" t="s">
        <v>24</v>
      </c>
      <c r="R4" s="9" t="s">
        <v>24</v>
      </c>
      <c r="S4" s="9" t="s">
        <v>24</v>
      </c>
      <c r="T4" s="9" t="s">
        <v>24</v>
      </c>
      <c r="U4" s="9" t="s">
        <v>24</v>
      </c>
    </row>
    <row r="5" spans="1:21" ht="15.75" x14ac:dyDescent="0.25">
      <c r="A5" s="9">
        <v>3</v>
      </c>
      <c r="B5" s="7" t="s">
        <v>29</v>
      </c>
      <c r="C5" s="10" t="s">
        <v>30</v>
      </c>
      <c r="D5" s="10" t="s">
        <v>27</v>
      </c>
      <c r="E5" s="10" t="s">
        <v>31</v>
      </c>
      <c r="F5" s="10" t="s">
        <v>32</v>
      </c>
      <c r="G5" s="7"/>
      <c r="H5" s="8">
        <f t="shared" si="0"/>
        <v>800000</v>
      </c>
      <c r="I5" s="9" t="s">
        <v>24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 t="s">
        <v>24</v>
      </c>
      <c r="P5" s="9" t="s">
        <v>24</v>
      </c>
      <c r="Q5" s="9" t="s">
        <v>24</v>
      </c>
      <c r="R5" s="9" t="s">
        <v>24</v>
      </c>
      <c r="S5" s="9" t="s">
        <v>24</v>
      </c>
      <c r="T5" s="9" t="s">
        <v>24</v>
      </c>
      <c r="U5" s="9" t="s">
        <v>24</v>
      </c>
    </row>
    <row r="6" spans="1:21" ht="15.75" x14ac:dyDescent="0.25">
      <c r="A6" s="9">
        <v>4</v>
      </c>
      <c r="B6" s="7" t="s">
        <v>33</v>
      </c>
      <c r="C6" s="10" t="s">
        <v>34</v>
      </c>
      <c r="D6" s="10" t="s">
        <v>27</v>
      </c>
      <c r="E6" s="10" t="s">
        <v>35</v>
      </c>
      <c r="F6" s="10" t="s">
        <v>23</v>
      </c>
      <c r="G6" s="7"/>
      <c r="H6" s="8">
        <f t="shared" si="0"/>
        <v>800000</v>
      </c>
      <c r="I6" s="9" t="s">
        <v>24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 t="s">
        <v>24</v>
      </c>
      <c r="P6" s="9" t="s">
        <v>24</v>
      </c>
      <c r="Q6" s="9" t="s">
        <v>24</v>
      </c>
      <c r="R6" s="9" t="s">
        <v>24</v>
      </c>
      <c r="S6" s="9" t="s">
        <v>24</v>
      </c>
      <c r="T6" s="9" t="s">
        <v>24</v>
      </c>
      <c r="U6" s="9" t="s">
        <v>24</v>
      </c>
    </row>
    <row r="7" spans="1:21" ht="15.75" x14ac:dyDescent="0.25">
      <c r="A7" s="9">
        <v>5</v>
      </c>
      <c r="B7" s="7" t="s">
        <v>36</v>
      </c>
      <c r="C7" s="10" t="s">
        <v>37</v>
      </c>
      <c r="D7" s="10" t="s">
        <v>27</v>
      </c>
      <c r="E7" s="10" t="s">
        <v>38</v>
      </c>
      <c r="F7" s="10" t="s">
        <v>32</v>
      </c>
      <c r="G7" s="7" t="s">
        <v>88</v>
      </c>
      <c r="H7" s="8">
        <f t="shared" si="0"/>
        <v>698000</v>
      </c>
      <c r="I7" s="9" t="s">
        <v>24</v>
      </c>
      <c r="J7" s="9" t="s">
        <v>24</v>
      </c>
      <c r="K7" s="9" t="s">
        <v>24</v>
      </c>
      <c r="L7" s="9" t="s">
        <v>24</v>
      </c>
      <c r="M7" s="9" t="s">
        <v>18</v>
      </c>
      <c r="N7" s="9" t="s">
        <v>24</v>
      </c>
      <c r="O7" s="9" t="s">
        <v>24</v>
      </c>
      <c r="P7" s="9" t="s">
        <v>24</v>
      </c>
      <c r="Q7" s="9" t="s">
        <v>24</v>
      </c>
      <c r="R7" s="9" t="s">
        <v>24</v>
      </c>
      <c r="S7" s="9" t="s">
        <v>24</v>
      </c>
      <c r="T7" s="9" t="s">
        <v>24</v>
      </c>
      <c r="U7" s="9" t="s">
        <v>24</v>
      </c>
    </row>
    <row r="8" spans="1:21" ht="15.75" x14ac:dyDescent="0.25">
      <c r="A8" s="9">
        <v>6</v>
      </c>
      <c r="B8" s="7" t="s">
        <v>39</v>
      </c>
      <c r="C8" s="10" t="s">
        <v>30</v>
      </c>
      <c r="D8" s="10" t="s">
        <v>21</v>
      </c>
      <c r="E8" s="10" t="s">
        <v>40</v>
      </c>
      <c r="F8" s="10" t="s">
        <v>32</v>
      </c>
      <c r="G8" s="7"/>
      <c r="H8" s="8">
        <f t="shared" si="0"/>
        <v>800000</v>
      </c>
      <c r="I8" s="9" t="s">
        <v>24</v>
      </c>
      <c r="J8" s="9" t="s">
        <v>18</v>
      </c>
      <c r="K8" s="9" t="s">
        <v>18</v>
      </c>
      <c r="L8" s="9" t="s">
        <v>24</v>
      </c>
      <c r="M8" s="9" t="s">
        <v>24</v>
      </c>
      <c r="N8" s="9" t="s">
        <v>24</v>
      </c>
      <c r="O8" s="9" t="s">
        <v>24</v>
      </c>
      <c r="P8" s="9" t="s">
        <v>24</v>
      </c>
      <c r="Q8" s="9" t="s">
        <v>24</v>
      </c>
      <c r="R8" s="9" t="s">
        <v>24</v>
      </c>
      <c r="S8" s="9" t="s">
        <v>24</v>
      </c>
      <c r="T8" s="9" t="s">
        <v>24</v>
      </c>
      <c r="U8" s="9" t="s">
        <v>24</v>
      </c>
    </row>
    <row r="9" spans="1:21" ht="15.75" x14ac:dyDescent="0.25">
      <c r="A9" s="9">
        <v>7</v>
      </c>
      <c r="B9" s="7" t="s">
        <v>41</v>
      </c>
      <c r="C9" s="10" t="s">
        <v>42</v>
      </c>
      <c r="D9" s="10" t="s">
        <v>27</v>
      </c>
      <c r="E9" s="10" t="s">
        <v>43</v>
      </c>
      <c r="F9" s="10" t="s">
        <v>23</v>
      </c>
      <c r="G9" s="7"/>
      <c r="H9" s="8">
        <f t="shared" si="0"/>
        <v>800000</v>
      </c>
      <c r="I9" s="9" t="s">
        <v>24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9" t="s">
        <v>24</v>
      </c>
      <c r="P9" s="9" t="s">
        <v>24</v>
      </c>
      <c r="Q9" s="9" t="s">
        <v>24</v>
      </c>
      <c r="R9" s="9" t="s">
        <v>24</v>
      </c>
      <c r="S9" s="9" t="s">
        <v>24</v>
      </c>
      <c r="T9" s="9" t="s">
        <v>24</v>
      </c>
      <c r="U9" s="9" t="s">
        <v>24</v>
      </c>
    </row>
    <row r="10" spans="1:21" ht="15.75" x14ac:dyDescent="0.25">
      <c r="A10" s="9">
        <v>8</v>
      </c>
      <c r="B10" s="7" t="s">
        <v>44</v>
      </c>
      <c r="C10" s="10" t="s">
        <v>45</v>
      </c>
      <c r="D10" s="10" t="s">
        <v>27</v>
      </c>
      <c r="E10" s="10" t="s">
        <v>46</v>
      </c>
      <c r="F10" s="10" t="s">
        <v>23</v>
      </c>
      <c r="G10" s="7"/>
      <c r="H10" s="8">
        <f t="shared" si="0"/>
        <v>800000</v>
      </c>
      <c r="I10" s="9" t="s">
        <v>24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9" t="s">
        <v>24</v>
      </c>
      <c r="P10" s="9" t="s">
        <v>24</v>
      </c>
      <c r="Q10" s="9" t="s">
        <v>24</v>
      </c>
      <c r="R10" s="9" t="s">
        <v>24</v>
      </c>
      <c r="S10" s="9" t="s">
        <v>24</v>
      </c>
      <c r="T10" s="9" t="s">
        <v>24</v>
      </c>
      <c r="U10" s="9" t="s">
        <v>24</v>
      </c>
    </row>
    <row r="11" spans="1:21" ht="15.75" x14ac:dyDescent="0.25">
      <c r="A11" s="9">
        <v>9</v>
      </c>
      <c r="B11" s="7" t="s">
        <v>47</v>
      </c>
      <c r="C11" s="10" t="s">
        <v>42</v>
      </c>
      <c r="D11" s="10" t="s">
        <v>27</v>
      </c>
      <c r="E11" s="10" t="s">
        <v>48</v>
      </c>
      <c r="F11" s="10" t="s">
        <v>23</v>
      </c>
      <c r="G11" s="7"/>
      <c r="H11" s="8">
        <f t="shared" si="0"/>
        <v>800000</v>
      </c>
      <c r="I11" s="9" t="s">
        <v>24</v>
      </c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9" t="s">
        <v>24</v>
      </c>
      <c r="P11" s="9" t="s">
        <v>24</v>
      </c>
      <c r="Q11" s="9" t="s">
        <v>24</v>
      </c>
      <c r="R11" s="9" t="s">
        <v>24</v>
      </c>
      <c r="S11" s="9" t="s">
        <v>24</v>
      </c>
      <c r="T11" s="9" t="s">
        <v>24</v>
      </c>
      <c r="U11" s="9" t="s">
        <v>24</v>
      </c>
    </row>
    <row r="12" spans="1:21" ht="15.75" x14ac:dyDescent="0.25">
      <c r="A12" s="9">
        <v>10</v>
      </c>
      <c r="B12" s="7" t="s">
        <v>49</v>
      </c>
      <c r="C12" s="10" t="s">
        <v>42</v>
      </c>
      <c r="D12" s="10" t="s">
        <v>27</v>
      </c>
      <c r="E12" s="10" t="s">
        <v>50</v>
      </c>
      <c r="F12" s="10" t="s">
        <v>23</v>
      </c>
      <c r="G12" s="7"/>
      <c r="H12" s="8">
        <f t="shared" si="0"/>
        <v>800000</v>
      </c>
      <c r="I12" s="9" t="s">
        <v>24</v>
      </c>
      <c r="J12" s="9" t="s">
        <v>24</v>
      </c>
      <c r="K12" s="9" t="s">
        <v>24</v>
      </c>
      <c r="L12" s="9" t="s">
        <v>24</v>
      </c>
      <c r="M12" s="9" t="s">
        <v>24</v>
      </c>
      <c r="N12" s="9" t="s">
        <v>24</v>
      </c>
      <c r="O12" s="9" t="s">
        <v>24</v>
      </c>
      <c r="P12" s="9" t="s">
        <v>24</v>
      </c>
      <c r="Q12" s="9" t="s">
        <v>24</v>
      </c>
      <c r="R12" s="9" t="s">
        <v>24</v>
      </c>
      <c r="S12" s="9" t="s">
        <v>24</v>
      </c>
      <c r="T12" s="9" t="s">
        <v>24</v>
      </c>
      <c r="U12" s="9" t="s">
        <v>24</v>
      </c>
    </row>
    <row r="13" spans="1:21" ht="15.75" x14ac:dyDescent="0.25">
      <c r="A13" s="9">
        <v>11</v>
      </c>
      <c r="B13" s="7" t="s">
        <v>51</v>
      </c>
      <c r="C13" s="10" t="s">
        <v>52</v>
      </c>
      <c r="D13" s="10" t="s">
        <v>27</v>
      </c>
      <c r="E13" s="10" t="s">
        <v>53</v>
      </c>
      <c r="F13" s="10" t="s">
        <v>23</v>
      </c>
      <c r="G13" s="7"/>
      <c r="H13" s="8">
        <f t="shared" si="0"/>
        <v>800000</v>
      </c>
      <c r="I13" s="9" t="s">
        <v>24</v>
      </c>
      <c r="J13" s="9" t="s">
        <v>24</v>
      </c>
      <c r="K13" s="9" t="s">
        <v>24</v>
      </c>
      <c r="L13" s="9" t="s">
        <v>24</v>
      </c>
      <c r="M13" s="9" t="s">
        <v>24</v>
      </c>
      <c r="N13" s="9" t="s">
        <v>24</v>
      </c>
      <c r="O13" s="9" t="s">
        <v>24</v>
      </c>
      <c r="P13" s="9" t="s">
        <v>24</v>
      </c>
      <c r="Q13" s="9" t="s">
        <v>24</v>
      </c>
      <c r="R13" s="9" t="s">
        <v>24</v>
      </c>
      <c r="S13" s="9" t="s">
        <v>24</v>
      </c>
      <c r="T13" s="9" t="s">
        <v>24</v>
      </c>
      <c r="U13" s="9" t="s">
        <v>24</v>
      </c>
    </row>
    <row r="14" spans="1:21" ht="15.75" x14ac:dyDescent="0.25">
      <c r="A14" s="9">
        <v>12</v>
      </c>
      <c r="B14" s="7" t="s">
        <v>54</v>
      </c>
      <c r="C14" s="10" t="s">
        <v>52</v>
      </c>
      <c r="D14" s="10" t="s">
        <v>27</v>
      </c>
      <c r="E14" s="10" t="s">
        <v>55</v>
      </c>
      <c r="F14" s="10" t="s">
        <v>23</v>
      </c>
      <c r="G14" s="7"/>
      <c r="H14" s="8">
        <f t="shared" si="0"/>
        <v>800000</v>
      </c>
      <c r="I14" s="9" t="s">
        <v>24</v>
      </c>
      <c r="J14" s="9" t="s">
        <v>24</v>
      </c>
      <c r="K14" s="9" t="s">
        <v>24</v>
      </c>
      <c r="L14" s="9" t="s">
        <v>24</v>
      </c>
      <c r="M14" s="9" t="s">
        <v>24</v>
      </c>
      <c r="N14" s="9" t="s">
        <v>24</v>
      </c>
      <c r="O14" s="9" t="s">
        <v>24</v>
      </c>
      <c r="P14" s="9" t="s">
        <v>24</v>
      </c>
      <c r="Q14" s="9" t="s">
        <v>24</v>
      </c>
      <c r="R14" s="9" t="s">
        <v>24</v>
      </c>
      <c r="S14" s="9" t="s">
        <v>24</v>
      </c>
      <c r="T14" s="9" t="s">
        <v>24</v>
      </c>
      <c r="U14" s="9" t="s">
        <v>24</v>
      </c>
    </row>
    <row r="15" spans="1:21" ht="15.75" x14ac:dyDescent="0.25">
      <c r="A15" s="9">
        <v>13</v>
      </c>
      <c r="B15" s="7" t="s">
        <v>56</v>
      </c>
      <c r="C15" s="10" t="s">
        <v>42</v>
      </c>
      <c r="D15" s="10" t="s">
        <v>27</v>
      </c>
      <c r="E15" s="10" t="s">
        <v>57</v>
      </c>
      <c r="F15" s="10" t="s">
        <v>23</v>
      </c>
      <c r="G15" s="7" t="s">
        <v>87</v>
      </c>
      <c r="H15" s="8">
        <f t="shared" si="0"/>
        <v>767000</v>
      </c>
      <c r="I15" s="9" t="s">
        <v>24</v>
      </c>
      <c r="J15" s="9" t="s">
        <v>24</v>
      </c>
      <c r="K15" s="9" t="s">
        <v>24</v>
      </c>
      <c r="L15" s="9" t="s">
        <v>24</v>
      </c>
      <c r="M15" s="9" t="s">
        <v>24</v>
      </c>
      <c r="N15" s="9" t="s">
        <v>24</v>
      </c>
      <c r="O15" s="9" t="s">
        <v>24</v>
      </c>
      <c r="P15" s="9" t="s">
        <v>24</v>
      </c>
      <c r="Q15" s="9" t="s">
        <v>24</v>
      </c>
      <c r="R15" s="9" t="s">
        <v>24</v>
      </c>
      <c r="S15" s="9" t="s">
        <v>24</v>
      </c>
      <c r="T15" s="9" t="s">
        <v>18</v>
      </c>
      <c r="U15" s="9" t="s">
        <v>24</v>
      </c>
    </row>
    <row r="16" spans="1:21" ht="15.75" x14ac:dyDescent="0.25">
      <c r="A16" s="9">
        <v>14</v>
      </c>
      <c r="B16" s="7" t="s">
        <v>58</v>
      </c>
      <c r="C16" s="10" t="s">
        <v>59</v>
      </c>
      <c r="D16" s="10" t="s">
        <v>27</v>
      </c>
      <c r="E16" s="10" t="s">
        <v>60</v>
      </c>
      <c r="F16" s="10" t="s">
        <v>32</v>
      </c>
      <c r="G16" s="7"/>
      <c r="H16" s="8">
        <f t="shared" si="0"/>
        <v>800000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24</v>
      </c>
      <c r="P16" s="9" t="s">
        <v>24</v>
      </c>
      <c r="Q16" s="9" t="s">
        <v>24</v>
      </c>
      <c r="R16" s="9" t="s">
        <v>24</v>
      </c>
      <c r="S16" s="9" t="s">
        <v>24</v>
      </c>
      <c r="T16" s="9" t="s">
        <v>24</v>
      </c>
      <c r="U16" s="9" t="s">
        <v>24</v>
      </c>
    </row>
    <row r="17" spans="1:21" ht="31.5" x14ac:dyDescent="0.25">
      <c r="A17" s="9">
        <v>15</v>
      </c>
      <c r="B17" s="7" t="s">
        <v>61</v>
      </c>
      <c r="C17" s="10" t="s">
        <v>62</v>
      </c>
      <c r="D17" s="10" t="s">
        <v>27</v>
      </c>
      <c r="E17" s="10" t="s">
        <v>63</v>
      </c>
      <c r="F17" s="10" t="s">
        <v>32</v>
      </c>
      <c r="G17" s="7" t="s">
        <v>87</v>
      </c>
      <c r="H17" s="8">
        <f t="shared" si="0"/>
        <v>767000</v>
      </c>
      <c r="I17" s="9" t="s">
        <v>24</v>
      </c>
      <c r="J17" s="9" t="s">
        <v>24</v>
      </c>
      <c r="K17" s="9" t="s">
        <v>24</v>
      </c>
      <c r="L17" s="9" t="s">
        <v>24</v>
      </c>
      <c r="M17" s="9" t="s">
        <v>24</v>
      </c>
      <c r="N17" s="9" t="s">
        <v>24</v>
      </c>
      <c r="O17" s="9" t="s">
        <v>24</v>
      </c>
      <c r="P17" s="9" t="s">
        <v>24</v>
      </c>
      <c r="Q17" s="9" t="s">
        <v>24</v>
      </c>
      <c r="R17" s="9" t="s">
        <v>24</v>
      </c>
      <c r="S17" s="9" t="s">
        <v>24</v>
      </c>
      <c r="T17" s="9" t="s">
        <v>18</v>
      </c>
      <c r="U17" s="9" t="s">
        <v>24</v>
      </c>
    </row>
    <row r="18" spans="1:21" ht="15.75" x14ac:dyDescent="0.25">
      <c r="A18" s="9">
        <v>16</v>
      </c>
      <c r="B18" s="7" t="s">
        <v>64</v>
      </c>
      <c r="C18" s="10" t="s">
        <v>30</v>
      </c>
      <c r="D18" s="10" t="s">
        <v>27</v>
      </c>
      <c r="E18" s="10" t="s">
        <v>65</v>
      </c>
      <c r="F18" s="10" t="s">
        <v>23</v>
      </c>
      <c r="G18" s="7"/>
      <c r="H18" s="8">
        <f t="shared" si="0"/>
        <v>800000</v>
      </c>
      <c r="I18" s="9" t="s">
        <v>24</v>
      </c>
      <c r="J18" s="9" t="s">
        <v>24</v>
      </c>
      <c r="K18" s="9" t="s">
        <v>24</v>
      </c>
      <c r="L18" s="9" t="s">
        <v>24</v>
      </c>
      <c r="M18" s="9" t="s">
        <v>24</v>
      </c>
      <c r="N18" s="9" t="s">
        <v>24</v>
      </c>
      <c r="O18" s="9" t="s">
        <v>24</v>
      </c>
      <c r="P18" s="9" t="s">
        <v>24</v>
      </c>
      <c r="Q18" s="9" t="s">
        <v>24</v>
      </c>
      <c r="R18" s="9" t="s">
        <v>24</v>
      </c>
      <c r="S18" s="9" t="s">
        <v>24</v>
      </c>
      <c r="T18" s="9" t="s">
        <v>24</v>
      </c>
      <c r="U18" s="9" t="s">
        <v>24</v>
      </c>
    </row>
    <row r="19" spans="1:21" ht="15.75" x14ac:dyDescent="0.25">
      <c r="A19" s="9">
        <v>17</v>
      </c>
      <c r="B19" s="7" t="s">
        <v>66</v>
      </c>
      <c r="C19" s="10" t="s">
        <v>52</v>
      </c>
      <c r="D19" s="10" t="s">
        <v>27</v>
      </c>
      <c r="E19" s="10" t="s">
        <v>67</v>
      </c>
      <c r="F19" s="10" t="s">
        <v>23</v>
      </c>
      <c r="G19" s="7"/>
      <c r="H19" s="8">
        <f t="shared" si="0"/>
        <v>800000</v>
      </c>
      <c r="I19" s="9" t="s">
        <v>24</v>
      </c>
      <c r="J19" s="9" t="s">
        <v>24</v>
      </c>
      <c r="K19" s="9" t="s">
        <v>24</v>
      </c>
      <c r="L19" s="9" t="s">
        <v>24</v>
      </c>
      <c r="M19" s="9" t="s">
        <v>24</v>
      </c>
      <c r="N19" s="9" t="s">
        <v>24</v>
      </c>
      <c r="O19" s="9" t="s">
        <v>24</v>
      </c>
      <c r="P19" s="9" t="s">
        <v>24</v>
      </c>
      <c r="Q19" s="9" t="s">
        <v>24</v>
      </c>
      <c r="R19" s="9" t="s">
        <v>24</v>
      </c>
      <c r="S19" s="9" t="s">
        <v>24</v>
      </c>
      <c r="T19" s="9" t="s">
        <v>24</v>
      </c>
      <c r="U19" s="9" t="s">
        <v>24</v>
      </c>
    </row>
    <row r="20" spans="1:21" ht="15.75" x14ac:dyDescent="0.25">
      <c r="A20" s="9">
        <v>18</v>
      </c>
      <c r="B20" s="7" t="s">
        <v>68</v>
      </c>
      <c r="C20" s="10" t="s">
        <v>69</v>
      </c>
      <c r="D20" s="10" t="s">
        <v>27</v>
      </c>
      <c r="E20" s="10" t="s">
        <v>70</v>
      </c>
      <c r="F20" s="10" t="s">
        <v>23</v>
      </c>
      <c r="G20" s="7"/>
      <c r="H20" s="8">
        <f t="shared" si="0"/>
        <v>800000</v>
      </c>
      <c r="I20" s="9" t="s">
        <v>24</v>
      </c>
      <c r="J20" s="9" t="s">
        <v>24</v>
      </c>
      <c r="K20" s="9" t="s">
        <v>24</v>
      </c>
      <c r="L20" s="9" t="s">
        <v>24</v>
      </c>
      <c r="M20" s="9" t="s">
        <v>24</v>
      </c>
      <c r="N20" s="9" t="s">
        <v>24</v>
      </c>
      <c r="O20" s="9" t="s">
        <v>24</v>
      </c>
      <c r="P20" s="9" t="s">
        <v>24</v>
      </c>
      <c r="Q20" s="9" t="s">
        <v>24</v>
      </c>
      <c r="R20" s="9" t="s">
        <v>24</v>
      </c>
      <c r="S20" s="9" t="s">
        <v>24</v>
      </c>
      <c r="T20" s="9" t="s">
        <v>24</v>
      </c>
      <c r="U20" s="9" t="s">
        <v>24</v>
      </c>
    </row>
    <row r="21" spans="1:21" ht="15.75" x14ac:dyDescent="0.25">
      <c r="A21" s="9">
        <v>19</v>
      </c>
      <c r="B21" s="7" t="s">
        <v>71</v>
      </c>
      <c r="C21" s="10" t="s">
        <v>72</v>
      </c>
      <c r="D21" s="10" t="s">
        <v>27</v>
      </c>
      <c r="E21" s="10" t="s">
        <v>73</v>
      </c>
      <c r="F21" s="10" t="s">
        <v>23</v>
      </c>
      <c r="G21" s="7"/>
      <c r="H21" s="8">
        <f t="shared" si="0"/>
        <v>800000</v>
      </c>
      <c r="I21" s="9" t="s">
        <v>24</v>
      </c>
      <c r="J21" s="9" t="s">
        <v>24</v>
      </c>
      <c r="K21" s="9" t="s">
        <v>24</v>
      </c>
      <c r="L21" s="9" t="s">
        <v>24</v>
      </c>
      <c r="M21" s="9" t="s">
        <v>24</v>
      </c>
      <c r="N21" s="9" t="s">
        <v>24</v>
      </c>
      <c r="O21" s="9" t="s">
        <v>24</v>
      </c>
      <c r="P21" s="9" t="s">
        <v>24</v>
      </c>
      <c r="Q21" s="9" t="s">
        <v>24</v>
      </c>
      <c r="R21" s="9" t="s">
        <v>24</v>
      </c>
      <c r="S21" s="9" t="s">
        <v>24</v>
      </c>
      <c r="T21" s="9" t="s">
        <v>24</v>
      </c>
      <c r="U21" s="9" t="s">
        <v>24</v>
      </c>
    </row>
    <row r="22" spans="1:21" ht="15.75" x14ac:dyDescent="0.25">
      <c r="A22" s="9">
        <v>20</v>
      </c>
      <c r="B22" s="7" t="s">
        <v>74</v>
      </c>
      <c r="C22" s="10" t="s">
        <v>42</v>
      </c>
      <c r="D22" s="10" t="s">
        <v>27</v>
      </c>
      <c r="E22" s="10" t="s">
        <v>75</v>
      </c>
      <c r="F22" s="10" t="s">
        <v>23</v>
      </c>
      <c r="G22" s="7"/>
      <c r="H22" s="8">
        <f t="shared" si="0"/>
        <v>800000</v>
      </c>
      <c r="I22" s="9" t="s">
        <v>24</v>
      </c>
      <c r="J22" s="9" t="s">
        <v>24</v>
      </c>
      <c r="K22" s="9" t="s">
        <v>24</v>
      </c>
      <c r="L22" s="9" t="s">
        <v>24</v>
      </c>
      <c r="M22" s="9" t="s">
        <v>24</v>
      </c>
      <c r="N22" s="9" t="s">
        <v>24</v>
      </c>
      <c r="O22" s="9" t="s">
        <v>24</v>
      </c>
      <c r="P22" s="9" t="s">
        <v>24</v>
      </c>
      <c r="Q22" s="9" t="s">
        <v>24</v>
      </c>
      <c r="R22" s="9" t="s">
        <v>24</v>
      </c>
      <c r="S22" s="9" t="s">
        <v>24</v>
      </c>
      <c r="T22" s="9" t="s">
        <v>24</v>
      </c>
      <c r="U22" s="9" t="s">
        <v>24</v>
      </c>
    </row>
    <row r="23" spans="1:21" ht="15.75" x14ac:dyDescent="0.25">
      <c r="A23" s="9">
        <v>21</v>
      </c>
      <c r="B23" s="7" t="s">
        <v>76</v>
      </c>
      <c r="C23" s="10" t="s">
        <v>77</v>
      </c>
      <c r="D23" s="10" t="s">
        <v>27</v>
      </c>
      <c r="E23" s="10" t="s">
        <v>78</v>
      </c>
      <c r="F23" s="10" t="s">
        <v>32</v>
      </c>
      <c r="G23" s="7"/>
      <c r="H23" s="8">
        <f t="shared" si="0"/>
        <v>800000</v>
      </c>
      <c r="I23" s="9" t="s">
        <v>24</v>
      </c>
      <c r="J23" s="9" t="s">
        <v>24</v>
      </c>
      <c r="K23" s="9" t="s">
        <v>24</v>
      </c>
      <c r="L23" s="9" t="s">
        <v>24</v>
      </c>
      <c r="M23" s="9" t="s">
        <v>24</v>
      </c>
      <c r="N23" s="9" t="s">
        <v>24</v>
      </c>
      <c r="O23" s="9" t="s">
        <v>24</v>
      </c>
      <c r="P23" s="9" t="s">
        <v>24</v>
      </c>
      <c r="Q23" s="9" t="s">
        <v>24</v>
      </c>
      <c r="R23" s="9" t="s">
        <v>24</v>
      </c>
      <c r="S23" s="9" t="s">
        <v>24</v>
      </c>
      <c r="T23" s="9" t="s">
        <v>24</v>
      </c>
      <c r="U23" s="9" t="s">
        <v>24</v>
      </c>
    </row>
    <row r="24" spans="1:21" ht="15.75" x14ac:dyDescent="0.25">
      <c r="A24" s="9">
        <v>22</v>
      </c>
      <c r="B24" s="7" t="s">
        <v>79</v>
      </c>
      <c r="C24" s="10" t="s">
        <v>72</v>
      </c>
      <c r="D24" s="10" t="s">
        <v>27</v>
      </c>
      <c r="E24" s="10" t="s">
        <v>80</v>
      </c>
      <c r="F24" s="10" t="s">
        <v>23</v>
      </c>
      <c r="G24" s="7"/>
      <c r="H24" s="8">
        <f t="shared" si="0"/>
        <v>800000</v>
      </c>
      <c r="I24" s="9" t="s">
        <v>24</v>
      </c>
      <c r="J24" s="9" t="s">
        <v>24</v>
      </c>
      <c r="K24" s="9" t="s">
        <v>24</v>
      </c>
      <c r="L24" s="9" t="s">
        <v>24</v>
      </c>
      <c r="M24" s="9" t="s">
        <v>24</v>
      </c>
      <c r="N24" s="9" t="s">
        <v>24</v>
      </c>
      <c r="O24" s="9" t="s">
        <v>24</v>
      </c>
      <c r="P24" s="9" t="s">
        <v>24</v>
      </c>
      <c r="Q24" s="9" t="s">
        <v>24</v>
      </c>
      <c r="R24" s="9" t="s">
        <v>24</v>
      </c>
      <c r="S24" s="9" t="s">
        <v>24</v>
      </c>
      <c r="T24" s="9" t="s">
        <v>24</v>
      </c>
      <c r="U24" s="9" t="s">
        <v>24</v>
      </c>
    </row>
    <row r="25" spans="1:21" ht="15.75" x14ac:dyDescent="0.25">
      <c r="A25" s="9">
        <v>23</v>
      </c>
      <c r="B25" s="7" t="s">
        <v>81</v>
      </c>
      <c r="C25" s="10" t="s">
        <v>37</v>
      </c>
      <c r="D25" s="10" t="s">
        <v>27</v>
      </c>
      <c r="E25" s="10" t="s">
        <v>82</v>
      </c>
      <c r="F25" s="10" t="s">
        <v>23</v>
      </c>
      <c r="G25" s="7"/>
      <c r="H25" s="8">
        <f t="shared" si="0"/>
        <v>800000</v>
      </c>
      <c r="I25" s="9" t="s">
        <v>24</v>
      </c>
      <c r="J25" s="9" t="s">
        <v>24</v>
      </c>
      <c r="K25" s="9" t="s">
        <v>24</v>
      </c>
      <c r="L25" s="9" t="s">
        <v>24</v>
      </c>
      <c r="M25" s="9" t="s">
        <v>24</v>
      </c>
      <c r="N25" s="9" t="s">
        <v>24</v>
      </c>
      <c r="O25" s="9" t="s">
        <v>24</v>
      </c>
      <c r="P25" s="9" t="s">
        <v>24</v>
      </c>
      <c r="Q25" s="9" t="s">
        <v>24</v>
      </c>
      <c r="R25" s="9" t="s">
        <v>24</v>
      </c>
      <c r="S25" s="9" t="s">
        <v>24</v>
      </c>
      <c r="T25" s="9" t="s">
        <v>24</v>
      </c>
      <c r="U25" s="9" t="s">
        <v>24</v>
      </c>
    </row>
    <row r="26" spans="1:21" ht="15.75" x14ac:dyDescent="0.25">
      <c r="A26" s="9">
        <v>24</v>
      </c>
      <c r="B26" s="7" t="s">
        <v>83</v>
      </c>
      <c r="C26" s="10" t="s">
        <v>37</v>
      </c>
      <c r="D26" s="10" t="s">
        <v>21</v>
      </c>
      <c r="E26" s="10" t="s">
        <v>84</v>
      </c>
      <c r="F26" s="10" t="s">
        <v>23</v>
      </c>
      <c r="G26" s="7"/>
      <c r="H26" s="8">
        <f t="shared" si="0"/>
        <v>800000</v>
      </c>
      <c r="I26" s="9" t="s">
        <v>24</v>
      </c>
      <c r="J26" s="9" t="s">
        <v>18</v>
      </c>
      <c r="K26" s="9" t="s">
        <v>18</v>
      </c>
      <c r="L26" s="9" t="s">
        <v>24</v>
      </c>
      <c r="M26" s="9" t="s">
        <v>24</v>
      </c>
      <c r="N26" s="9" t="s">
        <v>24</v>
      </c>
      <c r="O26" s="9" t="s">
        <v>24</v>
      </c>
      <c r="P26" s="9" t="s">
        <v>24</v>
      </c>
      <c r="Q26" s="9" t="s">
        <v>24</v>
      </c>
      <c r="R26" s="9" t="s">
        <v>24</v>
      </c>
      <c r="S26" s="9" t="s">
        <v>24</v>
      </c>
      <c r="T26" s="9" t="s">
        <v>24</v>
      </c>
      <c r="U26" s="9" t="s">
        <v>24</v>
      </c>
    </row>
    <row r="27" spans="1:21" s="13" customFormat="1" ht="15.75" x14ac:dyDescent="0.25">
      <c r="A27" s="15" t="s">
        <v>89</v>
      </c>
      <c r="B27" s="15"/>
      <c r="C27" s="15"/>
      <c r="D27" s="15"/>
      <c r="E27" s="15"/>
      <c r="F27" s="15"/>
      <c r="G27" s="15"/>
      <c r="H27" s="12">
        <f>SUBTOTAL(109,H3:H26)</f>
        <v>19032000</v>
      </c>
      <c r="I27" s="11">
        <f>COUNTIF(I3:I26,"X")</f>
        <v>24</v>
      </c>
      <c r="J27" s="11">
        <f t="shared" ref="J27:U27" si="1">COUNTIF(J3:J26,"X")</f>
        <v>21</v>
      </c>
      <c r="K27" s="11">
        <f t="shared" si="1"/>
        <v>21</v>
      </c>
      <c r="L27" s="11">
        <f t="shared" si="1"/>
        <v>24</v>
      </c>
      <c r="M27" s="11">
        <f t="shared" si="1"/>
        <v>23</v>
      </c>
      <c r="N27" s="11">
        <f t="shared" si="1"/>
        <v>24</v>
      </c>
      <c r="O27" s="11">
        <f t="shared" si="1"/>
        <v>24</v>
      </c>
      <c r="P27" s="11">
        <f>COUNTIF(P3:P26,"X")</f>
        <v>24</v>
      </c>
      <c r="Q27" s="11">
        <f t="shared" si="1"/>
        <v>24</v>
      </c>
      <c r="R27" s="11">
        <f t="shared" si="1"/>
        <v>24</v>
      </c>
      <c r="S27" s="11">
        <f t="shared" si="1"/>
        <v>24</v>
      </c>
      <c r="T27" s="11">
        <f t="shared" si="1"/>
        <v>22</v>
      </c>
      <c r="U27" s="11">
        <f t="shared" si="1"/>
        <v>24</v>
      </c>
    </row>
  </sheetData>
  <autoFilter ref="A2:BU26" xr:uid="{00000000-0001-0000-0000-000000000000}"/>
  <mergeCells count="9">
    <mergeCell ref="O2:P2"/>
    <mergeCell ref="A27:G27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2025-03-12T06:14:42Z</dcterms:modified>
</cp:coreProperties>
</file>