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Xí nghiệp sửa chữa điện\"/>
    </mc:Choice>
  </mc:AlternateContent>
  <xr:revisionPtr revIDLastSave="0" documentId="13_ncr:1_{459C5444-86CC-40E6-BB8E-83FEE801AF25}" xr6:coauthVersionLast="47" xr6:coauthVersionMax="47" xr10:uidLastSave="{00000000-0000-0000-0000-000000000000}"/>
  <bookViews>
    <workbookView xWindow="-120" yWindow="-120" windowWidth="20730" windowHeight="11160" xr2:uid="{00000000-000D-0000-FFFF-FFFF00000000}"/>
  </bookViews>
  <sheets>
    <sheet name="TN" sheetId="3" r:id="rId1"/>
    <sheet name="Sheet1" sheetId="6" r:id="rId2"/>
    <sheet name="199" sheetId="4" r:id="rId3"/>
    <sheet name="TP" sheetId="5" r:id="rId4"/>
    <sheet name="Trung tâm y khoa" sheetId="7" r:id="rId5"/>
  </sheets>
  <externalReferences>
    <externalReference r:id="rId6"/>
  </externalReferences>
  <definedNames>
    <definedName name="_xlnm.Print_Area" localSheetId="2">'199'!$A$1:$E$55</definedName>
    <definedName name="_xlnm.Print_Area" localSheetId="0">TN!$A$1:$L$84</definedName>
    <definedName name="_xlnm.Print_Area" localSheetId="3">TP!$A$1:$E$53</definedName>
    <definedName name="_xlnm.Print_Area" localSheetId="4">[1]TTYK!$A$1:$E$41</definedName>
    <definedName name="_xlnm.Print_Titles" localSheetId="2">'199'!$10:$10</definedName>
    <definedName name="_xlnm.Print_Titles" localSheetId="0">TN!$13:$14</definedName>
    <definedName name="_xlnm.Print_Titles" localSheetId="4">[1]TTYK!$41:$41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 i="6"/>
  <c r="E27" i="6" s="1"/>
  <c r="H61" i="3" l="1"/>
  <c r="H62" i="3"/>
  <c r="H63" i="3"/>
  <c r="H64" i="3"/>
  <c r="H65" i="3"/>
  <c r="H66" i="3"/>
  <c r="H67" i="3"/>
  <c r="H68" i="3"/>
  <c r="H60" i="3"/>
  <c r="H55" i="3"/>
  <c r="H70" i="3" s="1"/>
  <c r="H39" i="3"/>
  <c r="H40" i="3"/>
  <c r="H41" i="3"/>
  <c r="H42" i="3"/>
  <c r="H43" i="3"/>
  <c r="H44" i="3"/>
  <c r="H45" i="3"/>
  <c r="H46" i="3"/>
  <c r="H47" i="3"/>
  <c r="H48" i="3"/>
  <c r="H49" i="3"/>
  <c r="H50" i="3"/>
  <c r="H51" i="3"/>
  <c r="H38" i="3"/>
  <c r="H36" i="3"/>
  <c r="H33" i="3"/>
  <c r="H28" i="3"/>
  <c r="H24" i="3"/>
  <c r="H25" i="3"/>
  <c r="H26" i="3"/>
  <c r="H27" i="3"/>
  <c r="H22" i="3"/>
  <c r="H23" i="3"/>
  <c r="H21" i="3"/>
  <c r="H16" i="3"/>
  <c r="I53" i="3"/>
  <c r="J53" i="3"/>
  <c r="I70" i="3"/>
  <c r="J70" i="3"/>
  <c r="J71" i="3" l="1"/>
  <c r="H53" i="3"/>
  <c r="H71" i="3" s="1"/>
  <c r="I71" i="3"/>
  <c r="E46" i="5" l="1"/>
  <c r="E45" i="5"/>
  <c r="E44" i="5"/>
  <c r="E43" i="5"/>
  <c r="E42" i="5"/>
  <c r="E41" i="5"/>
  <c r="E40" i="5"/>
  <c r="E39" i="5"/>
  <c r="E38" i="5"/>
  <c r="C37" i="5"/>
  <c r="C47" i="5" s="1"/>
  <c r="C35" i="5"/>
  <c r="E34" i="5"/>
  <c r="E33" i="5"/>
  <c r="E32" i="5"/>
  <c r="E31" i="5"/>
  <c r="E30" i="5"/>
  <c r="E29" i="5"/>
  <c r="E28" i="5"/>
  <c r="E27" i="5"/>
  <c r="E26" i="5"/>
  <c r="E25" i="5"/>
  <c r="E24" i="5"/>
  <c r="E23" i="5"/>
  <c r="E22" i="5"/>
  <c r="E21" i="5"/>
  <c r="E20" i="5"/>
  <c r="E19" i="5"/>
  <c r="E18" i="5"/>
  <c r="E17" i="5"/>
  <c r="E16" i="5"/>
  <c r="E15" i="5"/>
  <c r="E14" i="5"/>
  <c r="E13" i="5"/>
  <c r="E12" i="5"/>
  <c r="E11" i="5"/>
  <c r="E10" i="5"/>
  <c r="E37" i="5" l="1"/>
  <c r="E47" i="5" s="1"/>
  <c r="E35" i="5"/>
  <c r="C37" i="4"/>
  <c r="C39" i="4"/>
  <c r="C49" i="4" s="1"/>
  <c r="E13" i="4"/>
  <c r="E14" i="4"/>
  <c r="E15" i="4"/>
  <c r="E16" i="4"/>
  <c r="E17" i="4"/>
  <c r="E18" i="4"/>
  <c r="E19" i="4"/>
  <c r="E20" i="4"/>
  <c r="E21" i="4"/>
  <c r="E22" i="4"/>
  <c r="E23" i="4"/>
  <c r="E24" i="4"/>
  <c r="E25" i="4"/>
  <c r="E26" i="4"/>
  <c r="E27" i="4"/>
  <c r="E28" i="4"/>
  <c r="E29" i="4"/>
  <c r="E30" i="4"/>
  <c r="E31" i="4"/>
  <c r="E32" i="4"/>
  <c r="E33" i="4"/>
  <c r="E34" i="4"/>
  <c r="E35" i="4"/>
  <c r="E36" i="4"/>
  <c r="E39" i="4"/>
  <c r="E40" i="4"/>
  <c r="E41" i="4"/>
  <c r="E42" i="4"/>
  <c r="E43" i="4"/>
  <c r="E44" i="4"/>
  <c r="E45" i="4"/>
  <c r="E46" i="4"/>
  <c r="E47" i="4"/>
  <c r="E48" i="4"/>
  <c r="E12" i="4"/>
  <c r="E48" i="5" l="1"/>
  <c r="E37" i="4"/>
  <c r="E49" i="4"/>
  <c r="E50" i="4" l="1"/>
  <c r="K70" i="3" l="1"/>
  <c r="K53" i="3"/>
  <c r="K71" i="3" l="1"/>
  <c r="F53" i="3"/>
  <c r="F70" i="3" s="1"/>
  <c r="F71" i="3" s="1"/>
  <c r="E53" i="3"/>
  <c r="E70" i="3" s="1"/>
  <c r="E71" i="3" s="1"/>
</calcChain>
</file>

<file path=xl/sharedStrings.xml><?xml version="1.0" encoding="utf-8"?>
<sst xmlns="http://schemas.openxmlformats.org/spreadsheetml/2006/main" count="413" uniqueCount="175">
  <si>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</si>
  <si>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</si>
  <si>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</si>
  <si>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</si>
  <si>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</si>
  <si>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</si>
  <si>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</si>
  <si>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</si>
  <si>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</si>
  <si>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</si>
  <si>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</si>
  <si>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</si>
  <si>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</si>
  <si>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</si>
  <si>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</si>
  <si>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</si>
  <si>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</si>
  <si>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</si>
  <si>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</si>
  <si>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</si>
  <si>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</si>
  <si>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</si>
  <si>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</si>
  <si>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</si>
  <si>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</si>
  <si>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</si>
  <si>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</si>
  <si>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</si>
  <si>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</si>
  <si>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</si>
  <si>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</si>
  <si>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</si>
  <si>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</si>
  <si>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</si>
  <si>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</si>
  <si>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</si>
  <si>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</si>
  <si>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</si>
  <si>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</si>
  <si>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</si>
  <si>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</si>
  <si>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</si>
  <si>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</si>
  <si>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</si>
  <si>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</si>
  <si>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</si>
  <si>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</si>
  <si>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</si>
  <si>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</si>
  <si>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</si>
  <si>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</si>
  <si>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</si>
  <si>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</si>
  <si>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</si>
  <si>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</si>
  <si>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</si>
  <si>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</si>
  <si>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</si>
  <si>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</si>
  <si>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</si>
  <si>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</si>
  <si>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</si>
  <si>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</si>
  <si>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</si>
  <si>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</si>
  <si>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</si>
  <si>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</si>
  <si>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</si>
  <si>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</si>
  <si>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</si>
  <si>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</si>
  <si>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</si>
  <si>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</si>
  <si>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</si>
  <si>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</si>
  <si>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</si>
  <si>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Nhóm máu</t>
  </si>
  <si>
    <t>Định nhóm máu ABO, Rh (D) bằng phương pháp Gelcard</t>
  </si>
  <si>
    <t xml:space="preserve">Xác định nhóm máu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</si>
  <si>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</si>
  <si>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</si>
  <si>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</si>
  <si>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</si>
  <si>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</si>
  <si>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</si>
  <si>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STT</t>
  </si>
  <si>
    <t>Chỉ điểm ung thư</t>
  </si>
  <si>
    <t xml:space="preserve">     . Đơn giá trên đã bao gồm hóa đơn tài chính (không chịu thuế VAT).</t>
  </si>
  <si>
    <t>Urea</t>
  </si>
  <si>
    <t>Định lượng nồng độ Urea Nitrogen có trong máu</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</si>
  <si>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</si>
  <si>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</si>
  <si>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</si>
  <si>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</si>
  <si>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</si>
  <si>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</si>
  <si>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</si>
  <si>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</si>
  <si>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</si>
  <si>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</si>
  <si>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</si>
  <si>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     . Báo giá này có hiệu lực kể từ ngày báo giá cho đến hết năm 2024</t>
  </si>
  <si>
    <t>Viên gan C</t>
  </si>
  <si>
    <t>Lao động Nam</t>
  </si>
  <si>
    <t>x</t>
  </si>
  <si>
    <t>Khám chuyên khoa Nội tổng quát, Chuyên khoa TMH, Chuyên Khoa RMH, Chuyên khoa mắt, chuyên khoa da liễu, cân đo, huyết áp,….</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</si>
  <si>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</si>
  <si>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HẠNG MỤC ĐẶC THÙ CỦA NỮ </t>
  </si>
  <si>
    <t>Kiểm tra tiểu đường</t>
  </si>
  <si>
    <t>HbA1C (Hãng Roche - Thụy sỹ - Hóa chất chính hãng - Hóa chất chính hãng)</t>
  </si>
  <si>
    <t>Phát hiện sớm và theo dõi điều trị bệnh tiểu đường</t>
  </si>
  <si>
    <t xml:space="preserve">Kính gửi:  XÍ NGHIỆP SỬA CHỮA- THÍ NGHIỆM- CÔNG TY DỊCH VỤ ĐIỆN LỰC MIỀN TRUNG </t>
  </si>
  <si>
    <t>A. PHỤ LỤC 1: DANH MỤC KHÁM SỨC KHỎE ĐỢT 1</t>
  </si>
  <si>
    <t>B. PHỤ LỤC 2:  DANH MỤC KHÁM SỨC KHỎE ĐỢT 2</t>
  </si>
  <si>
    <t>TỔNG CỘNG CHI PHÍ KSK ĐỢT 1 (A)</t>
  </si>
  <si>
    <t>TỔNG CỘNG CHI PHÍ KSK ĐỢT 2 (B)</t>
  </si>
  <si>
    <t>Lao động Nữ
(Làm công việc trực tiếp)</t>
  </si>
  <si>
    <t>Lao động Nữ
(Làm công việc gián tiếp)</t>
  </si>
  <si>
    <t xml:space="preserve">TỔNG CỘNG CHI PHÍ KSK 2024 (C) = (A) + (B) </t>
  </si>
  <si>
    <t>Đối với NLĐ mới</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</si>
  <si>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</si>
  <si>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</si>
  <si>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</si>
  <si>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</si>
  <si>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     . Đơn giá trên đã bao gồm hóa đơn VAT (0%).</t>
  </si>
  <si>
    <t xml:space="preserve">     . Hân hạnh được phục vụ Quý Công ty!</t>
  </si>
  <si>
    <t>Nội dung khám</t>
  </si>
  <si>
    <t xml:space="preserve"> Đơn giá (đồng) </t>
  </si>
  <si>
    <t>Số CBNV</t>
  </si>
  <si>
    <t>Thành tiền</t>
  </si>
  <si>
    <t>Khám tổng quát (các khoa: Nội, ngoại, RHM, TMH, mắt)</t>
  </si>
  <si>
    <t xml:space="preserve">Siêu âm bụng </t>
  </si>
  <si>
    <t>Siêu âm tuyến giáp</t>
  </si>
  <si>
    <t>Đo Điện tim đồ</t>
  </si>
  <si>
    <t>Chụp X Quang phổi</t>
  </si>
  <si>
    <t>Xét nghiệm công thức máu</t>
  </si>
  <si>
    <t>Xét nghiệm bộ mỡ trong máu (HDL, LDL, VLDL, Cholesterol Triglycerides)</t>
  </si>
  <si>
    <t>Xét nghiệm Chức năng gan (SGOT - SGPT - Gamma GT)</t>
  </si>
  <si>
    <t>Xét nghiệm Chức năng thận (Creatine - Urê)</t>
  </si>
  <si>
    <t>Xét nghiệm viêm gan B (HbsAg)</t>
  </si>
  <si>
    <t>Xét nghiệm viêm gan C (HCV)</t>
  </si>
  <si>
    <t>Xét nghiệm nước tiểu 10 thông số</t>
  </si>
  <si>
    <t xml:space="preserve">Xét nghiệm Acid Uric </t>
  </si>
  <si>
    <t>Xét nghiệm nhóm máu ABO (cho nhân viên mới)</t>
  </si>
  <si>
    <t>Định lượng AFP (TS ung thư Gan)</t>
  </si>
  <si>
    <t>Định lượng CEA (TS ung thư Đại trực tràng)</t>
  </si>
  <si>
    <t>Định lượng CA 72-4 (TS ung thư Dạ dày)</t>
  </si>
  <si>
    <t>Định lượng Cyfra 21-3 (TS ung thư Phổi)</t>
  </si>
  <si>
    <t>Định lượng PSA (TS ung thư Tiền liệt tuyến)</t>
  </si>
  <si>
    <t>Khám phụ khoa</t>
  </si>
  <si>
    <t>Siêu âm tuyến vú</t>
  </si>
  <si>
    <t>Soi cổ tử cung</t>
  </si>
  <si>
    <t>Xét nghiệm Pap Smear</t>
  </si>
  <si>
    <t>Định lượng Ca 15-3 ( Ung thư vú)</t>
  </si>
  <si>
    <t xml:space="preserve"> DANH MỤC KHÁM SỨC KHỎE ĐỢT 2 </t>
  </si>
  <si>
    <t>Đo Điện tâm đồ</t>
  </si>
  <si>
    <t>Kính gửi:  XÍ NGHIỆP SỬA CHỮA- THÍ NGHIỆM- CÔNG TY DỊCH VỤ ĐIỆN LỰC MIỀN TRUNG</t>
  </si>
  <si>
    <t>DANH MỤC KHÁM SỨC KHỎE ĐỢT 1</t>
  </si>
  <si>
    <t>Đà Nẵng, ngày      tháng       năm 2024</t>
  </si>
  <si>
    <t>Chi phí khám sức khỏe đợt 2/2024</t>
  </si>
  <si>
    <t>Tổng chi phí khám sức khỏe năm 2024</t>
  </si>
  <si>
    <t xml:space="preserve"> Chi phí khám sức khỏe đợt 1/2024</t>
  </si>
  <si>
    <t>PHÒNG KHÁM THIỆN PHƯỚC ĐÀ NẴNG
 Số nhà 82 Quang Trung, P. Thạch Thang, Q. Hải Châu, Tp. Đà Nẵng
Điện thoại: 0236 3866 577</t>
  </si>
  <si>
    <t>Chúng tôi xin trân trọng gửi đến quý Công ty bảng chào giá một số danh mục khám bệnh được đề nghị như sau:</t>
  </si>
  <si>
    <t>Đơn giá 
(VND)</t>
  </si>
  <si>
    <t>Số lượng</t>
  </si>
  <si>
    <t>Kiểm tra đường huyết</t>
  </si>
  <si>
    <t>Định lượng GLUCOSE máu. (Hãng Roche - Thụy sỹ - Hóa chất chính hãng - Hóa chất chính hãng)</t>
  </si>
  <si>
    <t>Phát hiện các bất thường về đường máu</t>
  </si>
  <si>
    <t xml:space="preserve">Xét nghiệm Đường máu </t>
  </si>
  <si>
    <t>Định lượng Cyfra 21-1 (TS ung thư Phổi)</t>
  </si>
  <si>
    <t>Tổng cộng:</t>
  </si>
  <si>
    <t>Xét nghiệm Glucose</t>
  </si>
  <si>
    <t>Đà Nẵng, ngày      tháng       năm 2025</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</si>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</sst>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FF0000"/>
      <name val="Times New Roman"/>
      <family val="1"/>
    </font>
    <font>
      <b/>
      <sz val="13"/>
      <color rgb="FF000000"/>
      <name val="Sitka Text"/>
    </font>
    <font>
      <sz val="13"/>
      <color rgb="FF000000"/>
      <name val="Sitka Text"/>
    </font>
    <font>
      <sz val="13"/>
      <color theme="1"/>
      <name val="Sitka Text"/>
    </font>
    <font>
      <b/>
      <sz val="13"/>
      <color theme="1"/>
      <name val="Sitka Text"/>
    </font>
    <font>
      <sz val="12"/>
      <color theme="1"/>
      <name val="Sitka Text"/>
    </font>
    <font>
      <b/>
      <sz val="12"/>
      <color theme="1"/>
      <name val="Sitka Text"/>
    </font>
    <font>
      <b/>
      <sz val="10"/>
      <color theme="1"/>
      <name val="Sitka Text"/>
    </font>
    <font>
      <sz val="11"/>
      <color theme="1"/>
      <name val="Sitka Text"/>
    </font>
    <font>
      <b/>
      <sz val="12"/>
      <color rgb="FFFF0000"/>
      <name val="Sitka Text"/>
    </font>
    <font>
      <b/>
      <u/>
      <sz val="12"/>
      <color rgb="FFFF0000"/>
      <name val="Sitka Text"/>
    </font>
    <font>
      <sz val="12"/>
      <color rgb="FF002060"/>
      <name val="Sitka Text"/>
    </font>
    <font>
      <b/>
      <sz val="16"/>
      <color theme="1"/>
      <name val="Sitka Text"/>
    </font>
    <font>
      <b/>
      <i/>
      <sz val="12"/>
      <color theme="1"/>
      <name val="Sitka Text"/>
    </font>
    <font>
      <b/>
      <sz val="13"/>
      <color rgb="FFFF0000"/>
      <name val="Sitka Text"/>
    </font>
    <font>
      <b/>
      <sz val="12"/>
      <color theme="1"/>
      <name val="Calibri"/>
      <family val="2"/>
    </font>
    <font>
      <sz val="12"/>
      <color theme="1"/>
      <name val="Calibri"/>
      <family val="2"/>
    </font>
    <font>
      <b/>
      <sz val="16"/>
      <color theme="1"/>
      <name val="Calibri"/>
      <family val="2"/>
    </font>
    <font>
      <b/>
      <u/>
      <sz val="12"/>
      <color rgb="FFFF0000"/>
      <name val="Calibri"/>
      <family val="2"/>
    </font>
    <font>
      <sz val="12"/>
      <color rgb="FF002060"/>
      <name val="Calibri"/>
      <family val="2"/>
    </font>
    <font>
      <b/>
      <sz val="12"/>
      <color rgb="FFFF0000"/>
      <name val="Calibri"/>
      <family val="2"/>
    </font>
    <font>
      <b/>
      <sz val="12"/>
      <color rgb="FF000000"/>
      <name val="Calibri"/>
      <family val="2"/>
    </font>
    <font>
      <sz val="12"/>
      <color rgb="FF000000"/>
      <name val="Calibri"/>
      <family val="2"/>
    </font>
    <font>
      <i/>
      <sz val="12"/>
      <color theme="1"/>
      <name val="Calibri"/>
      <family val="2"/>
    </font>
    <font>
      <b/>
      <sz val="18"/>
      <color theme="1"/>
      <name val="Times New Roman"/>
      <family val="1"/>
    </font>
    <font>
      <sz val="13"/>
      <color rgb="FFFF0000"/>
      <name val="Times New Roman"/>
      <family val="1"/>
    </font>
    <font>
      <b/>
      <sz val="12"/>
      <color rgb="FF000000"/>
      <name val="Times New Roman"/>
      <family val="1"/>
    </font>
    <font>
      <sz val="12"/>
      <color rgb="FF000000"/>
      <name val="Times New Roman"/>
      <family val="1"/>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33CCCC"/>
        <bgColor indexed="64"/>
      </patternFill>
    </fill>
    <fill>
      <patternFill patternType="solid">
        <fgColor rgb="FF00B05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3" fillId="0" borderId="0" applyFont="0" applyFill="0" applyBorder="0" applyAlignment="0" applyProtection="0"/>
  </cellStyleXfs>
  <cellXfs count="268">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5" fillId="0" borderId="2" xfId="0" applyFont="1" applyBorder="1" applyAlignment="1">
      <alignment horizontal="left" vertical="center"/>
    </xf>
    <xf numFmtId="0" fontId="2"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11" xfId="0" applyFont="1" applyBorder="1"/>
    <xf numFmtId="0" fontId="5" fillId="0" borderId="11" xfId="0" applyFont="1" applyBorder="1"/>
    <xf numFmtId="0" fontId="5" fillId="0" borderId="2" xfId="0" applyFont="1" applyBorder="1"/>
    <xf numFmtId="0" fontId="4" fillId="0" borderId="2" xfId="0" applyFont="1" applyBorder="1" applyAlignment="1">
      <alignment vertical="center"/>
    </xf>
    <xf numFmtId="0" fontId="1" fillId="0" borderId="2" xfId="0" applyFont="1" applyBorder="1"/>
    <xf numFmtId="3" fontId="2" fillId="0" borderId="2" xfId="1" applyNumberFormat="1" applyFont="1" applyBorder="1" applyAlignment="1">
      <alignment horizontal="center"/>
    </xf>
    <xf numFmtId="0" fontId="5" fillId="0" borderId="2" xfId="0" applyFont="1" applyBorder="1" applyAlignment="1">
      <alignment wrapText="1"/>
    </xf>
    <xf numFmtId="0" fontId="2" fillId="0" borderId="2" xfId="0" applyFont="1" applyBorder="1" applyAlignment="1">
      <alignment horizontal="left" vertical="center" wrapText="1"/>
    </xf>
    <xf numFmtId="0" fontId="6" fillId="0" borderId="3" xfId="0" applyFont="1" applyBorder="1" applyAlignment="1">
      <alignment vertical="top" wrapText="1"/>
    </xf>
    <xf numFmtId="0" fontId="6" fillId="0" borderId="2" xfId="0" applyFont="1" applyBorder="1" applyAlignment="1">
      <alignment vertical="center"/>
    </xf>
    <xf numFmtId="0" fontId="6" fillId="0" borderId="2" xfId="0" applyFont="1" applyBorder="1" applyAlignment="1">
      <alignment vertical="top" wrapText="1"/>
    </xf>
    <xf numFmtId="0" fontId="8" fillId="0" borderId="2" xfId="0" applyFont="1" applyBorder="1" applyAlignment="1">
      <alignment horizontal="center" vertical="center"/>
    </xf>
    <xf numFmtId="3" fontId="6" fillId="0" borderId="2" xfId="1" applyNumberFormat="1" applyFont="1" applyBorder="1" applyAlignment="1">
      <alignment horizontal="center" vertical="center"/>
    </xf>
    <xf numFmtId="3" fontId="8" fillId="0" borderId="2" xfId="0" applyNumberFormat="1" applyFont="1" applyBorder="1" applyAlignment="1">
      <alignment horizontal="center" vertical="center"/>
    </xf>
    <xf numFmtId="0" fontId="9" fillId="0" borderId="2" xfId="0" applyFont="1" applyBorder="1" applyAlignment="1">
      <alignment vertical="center" wrapText="1"/>
    </xf>
    <xf numFmtId="0" fontId="6" fillId="0" borderId="10" xfId="0" applyFont="1" applyBorder="1"/>
    <xf numFmtId="0" fontId="8" fillId="0" borderId="10" xfId="0" applyFont="1" applyBorder="1"/>
    <xf numFmtId="3" fontId="6" fillId="0" borderId="10" xfId="1" applyNumberFormat="1" applyFont="1" applyBorder="1" applyAlignment="1">
      <alignment horizontal="center"/>
    </xf>
    <xf numFmtId="0" fontId="10" fillId="0" borderId="10" xfId="0" applyFont="1" applyBorder="1" applyAlignment="1">
      <alignment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5" fillId="0" borderId="1" xfId="0" applyFont="1" applyBorder="1" applyAlignment="1">
      <alignment horizontal="center" vertical="center"/>
    </xf>
    <xf numFmtId="3" fontId="15" fillId="0" borderId="1" xfId="1" applyNumberFormat="1" applyFont="1" applyBorder="1" applyAlignment="1">
      <alignment horizontal="center" vertical="center"/>
    </xf>
    <xf numFmtId="0" fontId="12" fillId="0" borderId="1" xfId="0" applyFont="1" applyBorder="1" applyAlignment="1">
      <alignment wrapText="1"/>
    </xf>
    <xf numFmtId="0" fontId="15" fillId="3" borderId="1" xfId="0" applyFont="1" applyFill="1" applyBorder="1" applyAlignment="1">
      <alignment vertical="center" wrapText="1"/>
    </xf>
    <xf numFmtId="0" fontId="15" fillId="0" borderId="1" xfId="0" applyFont="1" applyBorder="1" applyAlignment="1">
      <alignment vertical="center"/>
    </xf>
    <xf numFmtId="3" fontId="15" fillId="3" borderId="1" xfId="1" applyNumberFormat="1" applyFont="1" applyFill="1" applyBorder="1" applyAlignment="1">
      <alignment horizontal="center" vertical="center"/>
    </xf>
    <xf numFmtId="0" fontId="12" fillId="0" borderId="1" xfId="0" applyFont="1" applyBorder="1" applyAlignment="1">
      <alignment horizontal="center" vertical="center"/>
    </xf>
    <xf numFmtId="0" fontId="15" fillId="2" borderId="1" xfId="0" applyFont="1" applyFill="1" applyBorder="1" applyAlignment="1">
      <alignment horizontal="left" vertical="center" wrapText="1"/>
    </xf>
    <xf numFmtId="0" fontId="15" fillId="2" borderId="1" xfId="0" applyFont="1" applyFill="1" applyBorder="1" applyAlignment="1">
      <alignment vertical="center" wrapText="1"/>
    </xf>
    <xf numFmtId="3" fontId="15" fillId="2" borderId="1" xfId="1" applyNumberFormat="1" applyFont="1" applyFill="1" applyBorder="1" applyAlignment="1">
      <alignment horizontal="center" vertical="center"/>
    </xf>
    <xf numFmtId="3" fontId="15" fillId="3" borderId="1" xfId="1" applyNumberFormat="1" applyFont="1" applyFill="1" applyBorder="1" applyAlignment="1">
      <alignment horizontal="center" vertical="center" wrapText="1"/>
    </xf>
    <xf numFmtId="0" fontId="15" fillId="0" borderId="1" xfId="0" applyFont="1" applyBorder="1" applyAlignment="1">
      <alignment wrapText="1"/>
    </xf>
    <xf numFmtId="0" fontId="18" fillId="0" borderId="11" xfId="0" applyFont="1" applyBorder="1"/>
    <xf numFmtId="0" fontId="18" fillId="0" borderId="2" xfId="0" applyFont="1" applyBorder="1"/>
    <xf numFmtId="0" fontId="2" fillId="0" borderId="3" xfId="0" applyFont="1" applyBorder="1"/>
    <xf numFmtId="0" fontId="2" fillId="0" borderId="9" xfId="0" applyFont="1" applyBorder="1"/>
    <xf numFmtId="0" fontId="1" fillId="0" borderId="9" xfId="0" applyFont="1" applyBorder="1" applyAlignment="1">
      <alignment vertical="center" wrapText="1"/>
    </xf>
    <xf numFmtId="0" fontId="1" fillId="0" borderId="12" xfId="0" applyFont="1" applyBorder="1"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4" fillId="0" borderId="11" xfId="0" applyFont="1" applyBorder="1" applyAlignment="1">
      <alignment vertical="center"/>
    </xf>
    <xf numFmtId="0" fontId="2" fillId="0" borderId="11" xfId="0" applyFont="1" applyBorder="1" applyAlignment="1">
      <alignment vertical="center"/>
    </xf>
    <xf numFmtId="0" fontId="5" fillId="0" borderId="11" xfId="0" applyFont="1" applyBorder="1" applyAlignment="1">
      <alignment horizontal="left" vertical="center"/>
    </xf>
    <xf numFmtId="0" fontId="1" fillId="0" borderId="3" xfId="0" applyFont="1" applyBorder="1"/>
    <xf numFmtId="3" fontId="2" fillId="0" borderId="3" xfId="1" applyNumberFormat="1" applyFont="1" applyBorder="1" applyAlignment="1">
      <alignment horizontal="center"/>
    </xf>
    <xf numFmtId="0" fontId="5" fillId="0" borderId="3" xfId="0" applyFont="1" applyBorder="1" applyAlignment="1">
      <alignment wrapText="1"/>
    </xf>
    <xf numFmtId="3" fontId="15" fillId="0" borderId="1" xfId="1" applyNumberFormat="1" applyFont="1" applyBorder="1" applyAlignment="1">
      <alignment horizontal="center" vertical="center" wrapText="1"/>
    </xf>
    <xf numFmtId="3" fontId="6" fillId="0" borderId="0" xfId="1" applyNumberFormat="1" applyFont="1" applyBorder="1" applyAlignment="1">
      <alignment horizontal="center" vertical="center"/>
    </xf>
    <xf numFmtId="0" fontId="6" fillId="0" borderId="0" xfId="0" applyFont="1" applyAlignment="1">
      <alignment horizontal="center" vertical="center"/>
    </xf>
    <xf numFmtId="0" fontId="16" fillId="0" borderId="0" xfId="0" applyFont="1" applyAlignment="1">
      <alignment horizontal="left" vertical="center"/>
    </xf>
    <xf numFmtId="0" fontId="6" fillId="0" borderId="0" xfId="0" applyFont="1" applyAlignment="1">
      <alignment horizontal="left" vertical="center"/>
    </xf>
    <xf numFmtId="0" fontId="17" fillId="0" borderId="0" xfId="0" applyFont="1" applyAlignment="1">
      <alignment horizontal="center" vertical="center"/>
    </xf>
    <xf numFmtId="3" fontId="6" fillId="0" borderId="0" xfId="0" applyNumberFormat="1" applyFont="1" applyAlignment="1">
      <alignment horizontal="right" vertical="center"/>
    </xf>
    <xf numFmtId="0" fontId="6" fillId="0" borderId="0" xfId="0" applyFont="1" applyAlignment="1">
      <alignment vertical="center"/>
    </xf>
    <xf numFmtId="0" fontId="14" fillId="0" borderId="0" xfId="0" applyFont="1" applyAlignment="1">
      <alignment vertical="center"/>
    </xf>
    <xf numFmtId="0" fontId="10" fillId="0" borderId="0" xfId="0" applyFont="1" applyAlignment="1">
      <alignment vertical="center"/>
    </xf>
    <xf numFmtId="3" fontId="10" fillId="0" borderId="0" xfId="1" applyNumberFormat="1" applyFont="1" applyBorder="1" applyAlignment="1">
      <alignment horizontal="center" vertical="center"/>
    </xf>
    <xf numFmtId="0" fontId="10" fillId="0" borderId="0" xfId="0" applyFont="1" applyAlignment="1">
      <alignment horizontal="left" vertical="center"/>
    </xf>
    <xf numFmtId="3" fontId="6" fillId="0" borderId="0" xfId="0" applyNumberFormat="1" applyFont="1" applyAlignment="1">
      <alignment horizontal="center" vertical="center"/>
    </xf>
    <xf numFmtId="0" fontId="2" fillId="0" borderId="0" xfId="0" applyFont="1"/>
    <xf numFmtId="0" fontId="1" fillId="0" borderId="0" xfId="0" applyFont="1"/>
    <xf numFmtId="3" fontId="2" fillId="0" borderId="0" xfId="1" applyNumberFormat="1" applyFont="1" applyBorder="1" applyAlignment="1">
      <alignment horizontal="center"/>
    </xf>
    <xf numFmtId="0" fontId="5" fillId="0" borderId="0" xfId="0" applyFont="1" applyAlignment="1">
      <alignment wrapText="1"/>
    </xf>
    <xf numFmtId="0" fontId="12" fillId="0" borderId="0" xfId="0" applyFont="1" applyAlignment="1">
      <alignment horizontal="center" vertical="center" wrapText="1"/>
    </xf>
    <xf numFmtId="3" fontId="12" fillId="0" borderId="0" xfId="1" applyNumberFormat="1" applyFont="1" applyFill="1" applyBorder="1" applyAlignment="1">
      <alignment horizontal="center" vertical="center" wrapText="1"/>
    </xf>
    <xf numFmtId="0" fontId="12" fillId="0" borderId="0" xfId="0" applyFont="1" applyAlignment="1">
      <alignment wrapText="1"/>
    </xf>
    <xf numFmtId="3" fontId="15" fillId="0"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3" fontId="15" fillId="5" borderId="1" xfId="1" applyNumberFormat="1" applyFont="1" applyFill="1" applyBorder="1" applyAlignment="1">
      <alignment horizontal="center" vertical="center" wrapText="1"/>
    </xf>
    <xf numFmtId="0" fontId="6" fillId="0" borderId="1" xfId="0" applyFont="1" applyBorder="1"/>
    <xf numFmtId="3" fontId="15" fillId="7" borderId="1" xfId="1" applyNumberFormat="1" applyFont="1" applyFill="1" applyBorder="1" applyAlignment="1">
      <alignment horizontal="center" vertical="center"/>
    </xf>
    <xf numFmtId="0" fontId="23" fillId="0" borderId="2" xfId="0" applyFont="1" applyBorder="1" applyAlignment="1">
      <alignment vertical="center"/>
    </xf>
    <xf numFmtId="0" fontId="20" fillId="0" borderId="1" xfId="0" applyFont="1" applyBorder="1" applyAlignment="1">
      <alignment horizontal="center" vertical="center" wrapText="1"/>
    </xf>
    <xf numFmtId="0" fontId="20" fillId="3" borderId="1" xfId="0" applyFont="1" applyFill="1" applyBorder="1" applyAlignment="1">
      <alignment vertical="center" wrapText="1"/>
    </xf>
    <xf numFmtId="0" fontId="20" fillId="3" borderId="1" xfId="0" applyFont="1" applyFill="1" applyBorder="1" applyAlignment="1">
      <alignment vertical="center"/>
    </xf>
    <xf numFmtId="0" fontId="20" fillId="0" borderId="1" xfId="0" applyFont="1" applyBorder="1" applyAlignment="1">
      <alignment vertical="center"/>
    </xf>
    <xf numFmtId="0" fontId="20" fillId="0" borderId="1" xfId="0" applyFont="1" applyBorder="1" applyAlignment="1">
      <alignment vertical="center" wrapText="1"/>
    </xf>
    <xf numFmtId="0" fontId="21" fillId="3" borderId="1" xfId="0" applyFont="1" applyFill="1" applyBorder="1" applyAlignment="1">
      <alignment vertical="center"/>
    </xf>
    <xf numFmtId="0" fontId="21" fillId="3" borderId="1" xfId="0" applyFont="1" applyFill="1" applyBorder="1" applyAlignment="1">
      <alignment vertical="center" wrapText="1"/>
    </xf>
    <xf numFmtId="0" fontId="21" fillId="0" borderId="1" xfId="0" applyFont="1" applyBorder="1" applyAlignment="1">
      <alignment vertical="center"/>
    </xf>
    <xf numFmtId="0" fontId="21" fillId="0" borderId="1" xfId="0" applyFont="1" applyBorder="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right" vertical="center" wrapText="1"/>
    </xf>
    <xf numFmtId="0" fontId="23" fillId="0" borderId="0" xfId="0" applyFont="1" applyAlignment="1">
      <alignment vertical="center"/>
    </xf>
    <xf numFmtId="0" fontId="24" fillId="0" borderId="0" xfId="0" applyFont="1" applyAlignment="1">
      <alignment horizontal="center" vertical="center"/>
    </xf>
    <xf numFmtId="165" fontId="20" fillId="0" borderId="1" xfId="1" applyNumberFormat="1" applyFont="1" applyBorder="1" applyAlignment="1">
      <alignment horizontal="right" vertical="center" wrapText="1"/>
    </xf>
    <xf numFmtId="165" fontId="21" fillId="0" borderId="1" xfId="1" applyNumberFormat="1" applyFont="1" applyBorder="1" applyAlignment="1">
      <alignment horizontal="center" vertical="center" wrapText="1"/>
    </xf>
    <xf numFmtId="165" fontId="21" fillId="0" borderId="1" xfId="1" applyNumberFormat="1" applyFont="1" applyBorder="1" applyAlignment="1">
      <alignment horizontal="right" vertical="center" wrapText="1"/>
    </xf>
    <xf numFmtId="165" fontId="20" fillId="0" borderId="1" xfId="1" applyNumberFormat="1" applyFont="1" applyBorder="1" applyAlignment="1">
      <alignment horizontal="center" vertical="center" wrapText="1"/>
    </xf>
    <xf numFmtId="165" fontId="20" fillId="0" borderId="1" xfId="0" applyNumberFormat="1" applyFont="1" applyBorder="1" applyAlignment="1">
      <alignment horizontal="right" vertical="center" wrapText="1"/>
    </xf>
    <xf numFmtId="0" fontId="24" fillId="0" borderId="2" xfId="0" applyFont="1" applyBorder="1" applyAlignment="1">
      <alignment horizontal="center" vertical="center"/>
    </xf>
    <xf numFmtId="0" fontId="23" fillId="0" borderId="2" xfId="0" applyFont="1" applyBorder="1" applyAlignment="1">
      <alignment horizontal="right" vertical="center"/>
    </xf>
    <xf numFmtId="0" fontId="24" fillId="0" borderId="2" xfId="0" applyFont="1" applyBorder="1" applyAlignment="1">
      <alignment vertical="center"/>
    </xf>
    <xf numFmtId="0" fontId="23" fillId="0" borderId="2" xfId="0" applyFont="1" applyBorder="1" applyAlignment="1">
      <alignment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6" fillId="0" borderId="0" xfId="0" applyFont="1"/>
    <xf numFmtId="0" fontId="23" fillId="0" borderId="11" xfId="0" applyFont="1" applyBorder="1" applyAlignment="1">
      <alignment vertical="center"/>
    </xf>
    <xf numFmtId="0" fontId="23" fillId="0" borderId="2" xfId="0" applyFont="1" applyBorder="1" applyAlignment="1">
      <alignment horizontal="center" vertical="center"/>
    </xf>
    <xf numFmtId="0" fontId="27" fillId="0" borderId="2" xfId="0" applyFont="1" applyBorder="1" applyAlignment="1">
      <alignment horizontal="right" vertical="center" wrapText="1"/>
    </xf>
    <xf numFmtId="0" fontId="19" fillId="8" borderId="1" xfId="0" applyFont="1" applyFill="1" applyBorder="1" applyAlignment="1">
      <alignment horizontal="center" vertical="center" wrapText="1"/>
    </xf>
    <xf numFmtId="165" fontId="19" fillId="8" borderId="1" xfId="1" applyNumberFormat="1" applyFont="1" applyFill="1" applyBorder="1" applyAlignment="1">
      <alignment horizontal="right" vertical="center" wrapText="1"/>
    </xf>
    <xf numFmtId="0" fontId="25" fillId="8" borderId="1" xfId="0" applyFont="1" applyFill="1" applyBorder="1" applyAlignment="1">
      <alignment vertical="center" wrapText="1"/>
    </xf>
    <xf numFmtId="165" fontId="19" fillId="8" borderId="1" xfId="0" applyNumberFormat="1" applyFont="1" applyFill="1" applyBorder="1" applyAlignment="1">
      <alignment horizontal="right" vertical="center" wrapText="1"/>
    </xf>
    <xf numFmtId="0" fontId="22" fillId="8" borderId="1" xfId="0" applyFont="1" applyFill="1" applyBorder="1" applyAlignment="1">
      <alignment vertical="center" wrapText="1"/>
    </xf>
    <xf numFmtId="165" fontId="22" fillId="8" borderId="1" xfId="0" applyNumberFormat="1" applyFont="1" applyFill="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0" fontId="33" fillId="0" borderId="2" xfId="0" applyFont="1" applyBorder="1" applyAlignment="1">
      <alignment horizontal="center" vertical="center"/>
    </xf>
    <xf numFmtId="0" fontId="34" fillId="0" borderId="2" xfId="0" applyFont="1" applyBorder="1" applyAlignment="1">
      <alignment horizontal="right" vertical="center"/>
    </xf>
    <xf numFmtId="0" fontId="33" fillId="0" borderId="0" xfId="0" applyFont="1" applyAlignment="1">
      <alignment horizontal="center" vertical="center"/>
    </xf>
    <xf numFmtId="0" fontId="34" fillId="0" borderId="0" xfId="0" applyFont="1" applyAlignment="1">
      <alignment horizontal="left" vertical="center" wrapText="1"/>
    </xf>
    <xf numFmtId="0" fontId="34" fillId="0" borderId="0" xfId="0" applyFont="1" applyAlignment="1">
      <alignment vertical="center" wrapText="1"/>
    </xf>
    <xf numFmtId="0" fontId="34" fillId="0" borderId="2" xfId="0" applyFont="1" applyBorder="1" applyAlignment="1">
      <alignment horizontal="center" vertical="center"/>
    </xf>
    <xf numFmtId="0" fontId="38" fillId="0" borderId="2" xfId="0" applyFont="1" applyBorder="1" applyAlignment="1">
      <alignment horizontal="right" vertical="center" wrapText="1"/>
    </xf>
    <xf numFmtId="0" fontId="34" fillId="0" borderId="0" xfId="0" applyFont="1"/>
    <xf numFmtId="0" fontId="40" fillId="0" borderId="1" xfId="0" applyFont="1" applyBorder="1" applyAlignment="1">
      <alignment horizontal="center" vertical="center" wrapText="1"/>
    </xf>
    <xf numFmtId="0" fontId="40" fillId="3" borderId="1" xfId="0" applyFont="1" applyFill="1" applyBorder="1" applyAlignment="1">
      <alignment vertical="center" wrapText="1"/>
    </xf>
    <xf numFmtId="165" fontId="40" fillId="0" borderId="1" xfId="1" applyNumberFormat="1" applyFont="1" applyBorder="1" applyAlignment="1">
      <alignment horizontal="right" vertical="center" wrapText="1"/>
    </xf>
    <xf numFmtId="165" fontId="40" fillId="0" borderId="1" xfId="0" applyNumberFormat="1" applyFont="1" applyBorder="1" applyAlignment="1">
      <alignment horizontal="right" vertical="center" wrapText="1"/>
    </xf>
    <xf numFmtId="0" fontId="40" fillId="3" borderId="1" xfId="0" applyFont="1" applyFill="1" applyBorder="1" applyAlignment="1">
      <alignment vertical="center"/>
    </xf>
    <xf numFmtId="0" fontId="40" fillId="0" borderId="1" xfId="0" applyFont="1" applyBorder="1" applyAlignment="1">
      <alignment vertical="center"/>
    </xf>
    <xf numFmtId="0" fontId="40" fillId="0" borderId="1" xfId="0" applyFont="1" applyBorder="1" applyAlignment="1">
      <alignment vertical="center" wrapText="1"/>
    </xf>
    <xf numFmtId="0" fontId="34" fillId="3" borderId="1" xfId="0" applyFont="1" applyFill="1" applyBorder="1" applyAlignment="1">
      <alignment vertical="center"/>
    </xf>
    <xf numFmtId="0" fontId="34" fillId="3" borderId="1" xfId="0" applyFont="1" applyFill="1" applyBorder="1" applyAlignment="1">
      <alignment vertical="center" wrapText="1"/>
    </xf>
    <xf numFmtId="0" fontId="34" fillId="0" borderId="1" xfId="0" applyFont="1" applyBorder="1" applyAlignment="1">
      <alignment vertical="center"/>
    </xf>
    <xf numFmtId="165" fontId="34" fillId="0" borderId="1" xfId="1" applyNumberFormat="1" applyFont="1" applyBorder="1" applyAlignment="1">
      <alignment horizontal="center" vertical="center" wrapText="1"/>
    </xf>
    <xf numFmtId="0" fontId="34" fillId="0" borderId="1" xfId="0" applyFont="1" applyBorder="1" applyAlignment="1">
      <alignment horizontal="center" vertical="center" wrapText="1"/>
    </xf>
    <xf numFmtId="165" fontId="34" fillId="0" borderId="1" xfId="1" applyNumberFormat="1" applyFont="1" applyBorder="1" applyAlignment="1">
      <alignment horizontal="right" vertical="center" wrapText="1"/>
    </xf>
    <xf numFmtId="165" fontId="40" fillId="0" borderId="1" xfId="1" applyNumberFormat="1" applyFont="1" applyBorder="1" applyAlignment="1">
      <alignment horizontal="center" vertical="center" wrapText="1"/>
    </xf>
    <xf numFmtId="0" fontId="33" fillId="0" borderId="0" xfId="0" applyFont="1" applyAlignment="1">
      <alignment horizontal="right" vertical="center" wrapText="1"/>
    </xf>
    <xf numFmtId="165" fontId="33" fillId="9" borderId="1" xfId="0" applyNumberFormat="1" applyFont="1" applyFill="1" applyBorder="1" applyAlignment="1">
      <alignment vertical="center" wrapText="1"/>
    </xf>
    <xf numFmtId="0" fontId="33" fillId="9" borderId="1" xfId="0" applyFont="1" applyFill="1" applyBorder="1" applyAlignment="1">
      <alignment vertical="center" wrapText="1"/>
    </xf>
    <xf numFmtId="165" fontId="39" fillId="9" borderId="1" xfId="0" applyNumberFormat="1" applyFont="1" applyFill="1" applyBorder="1" applyAlignment="1">
      <alignment horizontal="right" vertical="center" wrapText="1"/>
    </xf>
    <xf numFmtId="165" fontId="39" fillId="9" borderId="1" xfId="1" applyNumberFormat="1" applyFont="1" applyFill="1" applyBorder="1" applyAlignment="1">
      <alignment horizontal="right" vertical="center" wrapText="1"/>
    </xf>
    <xf numFmtId="0" fontId="39" fillId="9" borderId="1" xfId="0" applyFont="1" applyFill="1" applyBorder="1" applyAlignment="1">
      <alignment horizontal="center" vertical="center" wrapText="1"/>
    </xf>
    <xf numFmtId="3" fontId="12" fillId="10" borderId="1" xfId="1" applyNumberFormat="1" applyFont="1" applyFill="1" applyBorder="1" applyAlignment="1">
      <alignment horizontal="center" vertical="center" wrapText="1"/>
    </xf>
    <xf numFmtId="0" fontId="12" fillId="10" borderId="1" xfId="0" applyFont="1" applyFill="1" applyBorder="1" applyAlignment="1">
      <alignment wrapText="1"/>
    </xf>
    <xf numFmtId="3" fontId="11" fillId="10" borderId="1" xfId="1" applyNumberFormat="1" applyFont="1" applyFill="1" applyBorder="1" applyAlignment="1">
      <alignment horizontal="right" vertical="center" wrapText="1"/>
    </xf>
    <xf numFmtId="0" fontId="6" fillId="10" borderId="1" xfId="0" applyFont="1" applyFill="1" applyBorder="1"/>
    <xf numFmtId="3" fontId="11" fillId="10" borderId="1" xfId="1" applyNumberFormat="1" applyFont="1" applyFill="1" applyBorder="1" applyAlignment="1">
      <alignment horizontal="center" vertical="center" wrapText="1"/>
    </xf>
    <xf numFmtId="0" fontId="43" fillId="10" borderId="1" xfId="0" applyFont="1" applyFill="1" applyBorder="1" applyAlignment="1">
      <alignment horizontal="center" vertical="center" wrapText="1"/>
    </xf>
    <xf numFmtId="0" fontId="43" fillId="10" borderId="1" xfId="0" applyFont="1" applyFill="1" applyBorder="1" applyAlignment="1">
      <alignment vertical="center" wrapText="1"/>
    </xf>
    <xf numFmtId="3" fontId="43" fillId="10" borderId="1" xfId="1" applyNumberFormat="1" applyFont="1" applyFill="1" applyBorder="1" applyAlignment="1">
      <alignment horizontal="center" vertical="center" wrapText="1"/>
    </xf>
    <xf numFmtId="3" fontId="43" fillId="10" borderId="1" xfId="1" applyNumberFormat="1" applyFont="1" applyFill="1" applyBorder="1" applyAlignment="1">
      <alignment horizontal="center" vertical="center"/>
    </xf>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45" fillId="3" borderId="1" xfId="0" applyFont="1" applyFill="1" applyBorder="1" applyAlignment="1">
      <alignment vertical="center" wrapText="1"/>
    </xf>
    <xf numFmtId="3" fontId="45" fillId="0" borderId="1" xfId="0" applyNumberFormat="1" applyFont="1" applyBorder="1" applyAlignment="1">
      <alignment horizontal="right" vertical="center" wrapText="1"/>
    </xf>
    <xf numFmtId="165" fontId="45" fillId="0" borderId="1" xfId="1" applyNumberFormat="1" applyFont="1" applyBorder="1" applyAlignment="1">
      <alignment horizontal="righ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0" borderId="1" xfId="0" applyFont="1" applyBorder="1" applyAlignment="1">
      <alignment vertical="center"/>
    </xf>
    <xf numFmtId="0" fontId="44" fillId="0" borderId="1" xfId="0" applyFont="1" applyBorder="1" applyAlignment="1">
      <alignment vertical="center"/>
    </xf>
    <xf numFmtId="0" fontId="45" fillId="0" borderId="1" xfId="0" applyFont="1" applyBorder="1" applyAlignment="1">
      <alignment horizontal="right" vertical="center" wrapText="1"/>
    </xf>
    <xf numFmtId="0" fontId="7" fillId="0" borderId="0" xfId="0" applyFont="1" applyAlignment="1">
      <alignment vertical="center"/>
    </xf>
    <xf numFmtId="0" fontId="11" fillId="10"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2" fillId="0" borderId="1" xfId="0" applyFont="1" applyBorder="1" applyAlignment="1">
      <alignment horizontal="center" vertical="center" wrapText="1"/>
    </xf>
    <xf numFmtId="0" fontId="12" fillId="10" borderId="1" xfId="0" applyFont="1" applyFill="1" applyBorder="1" applyAlignment="1">
      <alignment horizontal="center" vertical="center" wrapText="1"/>
    </xf>
    <xf numFmtId="3" fontId="15" fillId="0" borderId="1" xfId="1" applyNumberFormat="1" applyFont="1" applyBorder="1" applyAlignment="1">
      <alignment horizontal="center" vertical="center" wrapText="1"/>
    </xf>
    <xf numFmtId="3" fontId="15" fillId="7" borderId="1" xfId="1" applyNumberFormat="1" applyFont="1" applyFill="1" applyBorder="1" applyAlignment="1">
      <alignment horizontal="center" vertical="center" wrapText="1"/>
    </xf>
    <xf numFmtId="3" fontId="15" fillId="0" borderId="17" xfId="1" applyNumberFormat="1" applyFont="1" applyBorder="1" applyAlignment="1">
      <alignment horizontal="center" vertical="center" wrapText="1"/>
    </xf>
    <xf numFmtId="3" fontId="15" fillId="0" borderId="18" xfId="1" applyNumberFormat="1" applyFont="1" applyBorder="1" applyAlignment="1">
      <alignment horizontal="center" vertical="center" wrapText="1"/>
    </xf>
    <xf numFmtId="3" fontId="15" fillId="0" borderId="19" xfId="1" applyNumberFormat="1" applyFont="1" applyBorder="1" applyAlignment="1">
      <alignment horizontal="center" vertical="center" wrapText="1"/>
    </xf>
    <xf numFmtId="0" fontId="12" fillId="0" borderId="1" xfId="0" applyFont="1" applyBorder="1" applyAlignment="1">
      <alignment horizontal="center" vertical="center"/>
    </xf>
    <xf numFmtId="0" fontId="15" fillId="0" borderId="1" xfId="0" applyFont="1" applyBorder="1" applyAlignment="1">
      <alignment horizontal="center" vertical="center" wrapText="1"/>
    </xf>
    <xf numFmtId="0" fontId="6" fillId="0" borderId="0" xfId="0" applyFont="1" applyAlignment="1">
      <alignment horizontal="left" vertical="center" wrapText="1"/>
    </xf>
    <xf numFmtId="0" fontId="14" fillId="0" borderId="0" xfId="0" applyFont="1" applyAlignment="1">
      <alignment horizontal="left" vertical="center"/>
    </xf>
    <xf numFmtId="0" fontId="17" fillId="0" borderId="0" xfId="0" applyFont="1" applyAlignment="1">
      <alignment horizontal="left" vertical="center" wrapText="1"/>
    </xf>
    <xf numFmtId="0" fontId="7" fillId="0" borderId="3" xfId="0" applyFont="1" applyBorder="1" applyAlignment="1">
      <alignment horizontal="right" vertical="top" wrapText="1"/>
    </xf>
    <xf numFmtId="0" fontId="7" fillId="0" borderId="2" xfId="0" applyFont="1" applyBorder="1" applyAlignment="1">
      <alignment horizontal="right" vertical="top" wrapText="1"/>
    </xf>
    <xf numFmtId="3" fontId="42" fillId="0" borderId="2" xfId="0" applyNumberFormat="1" applyFont="1" applyBorder="1" applyAlignment="1">
      <alignment horizontal="center" vertical="center"/>
    </xf>
    <xf numFmtId="3" fontId="15" fillId="3" borderId="1" xfId="1"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3" fontId="12" fillId="10" borderId="1" xfId="1" applyNumberFormat="1" applyFont="1" applyFill="1" applyBorder="1" applyAlignment="1">
      <alignment horizontal="center" vertical="center" wrapText="1"/>
    </xf>
    <xf numFmtId="3" fontId="12" fillId="4" borderId="17" xfId="1" applyNumberFormat="1" applyFont="1" applyFill="1" applyBorder="1" applyAlignment="1">
      <alignment horizontal="center" vertical="center" wrapText="1"/>
    </xf>
    <xf numFmtId="3" fontId="12" fillId="4" borderId="19" xfId="1" applyNumberFormat="1" applyFont="1" applyFill="1" applyBorder="1" applyAlignment="1">
      <alignment horizontal="center" vertical="center" wrapText="1"/>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3" fontId="15" fillId="3" borderId="17" xfId="1" applyNumberFormat="1" applyFont="1" applyFill="1" applyBorder="1" applyAlignment="1">
      <alignment horizontal="center" vertical="center" wrapText="1"/>
    </xf>
    <xf numFmtId="3" fontId="15" fillId="3" borderId="18" xfId="1" applyNumberFormat="1" applyFont="1" applyFill="1" applyBorder="1" applyAlignment="1">
      <alignment horizontal="center" vertical="center" wrapText="1"/>
    </xf>
    <xf numFmtId="3" fontId="15" fillId="3" borderId="19" xfId="1" applyNumberFormat="1" applyFont="1" applyFill="1" applyBorder="1" applyAlignment="1">
      <alignment horizontal="center" vertical="center" wrapText="1"/>
    </xf>
    <xf numFmtId="0" fontId="12" fillId="0" borderId="1" xfId="0" applyFont="1" applyBorder="1" applyAlignment="1">
      <alignment horizontal="left" vertical="center" wrapText="1"/>
    </xf>
    <xf numFmtId="3" fontId="15" fillId="3" borderId="17" xfId="1" applyNumberFormat="1" applyFont="1" applyFill="1" applyBorder="1" applyAlignment="1">
      <alignment horizontal="center" vertical="center"/>
    </xf>
    <xf numFmtId="3" fontId="15" fillId="3" borderId="18" xfId="1" applyNumberFormat="1" applyFont="1" applyFill="1" applyBorder="1" applyAlignment="1">
      <alignment horizontal="center" vertical="center"/>
    </xf>
    <xf numFmtId="3" fontId="15" fillId="3" borderId="19" xfId="1" applyNumberFormat="1" applyFont="1" applyFill="1" applyBorder="1" applyAlignment="1">
      <alignment horizontal="center" vertical="center"/>
    </xf>
    <xf numFmtId="3" fontId="12" fillId="10" borderId="17" xfId="1" applyNumberFormat="1" applyFont="1" applyFill="1" applyBorder="1" applyAlignment="1">
      <alignment horizontal="center" vertical="center" wrapText="1"/>
    </xf>
    <xf numFmtId="3" fontId="12" fillId="10" borderId="19" xfId="1" applyNumberFormat="1" applyFont="1" applyFill="1" applyBorder="1" applyAlignment="1">
      <alignment horizontal="center" vertical="center" wrapText="1"/>
    </xf>
    <xf numFmtId="0" fontId="9"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3" fontId="12" fillId="4" borderId="1" xfId="1" applyNumberFormat="1" applyFont="1" applyFill="1" applyBorder="1" applyAlignment="1">
      <alignment horizontal="center" vertical="center" wrapText="1"/>
    </xf>
    <xf numFmtId="0" fontId="23" fillId="0" borderId="13" xfId="0" applyFont="1" applyBorder="1" applyAlignment="1">
      <alignment horizontal="left" vertical="center" wrapText="1"/>
    </xf>
    <xf numFmtId="0" fontId="23" fillId="0" borderId="12" xfId="0" applyFont="1" applyBorder="1" applyAlignment="1">
      <alignment horizontal="left" vertical="center" wrapText="1"/>
    </xf>
    <xf numFmtId="0" fontId="23" fillId="0" borderId="11" xfId="0" applyFont="1" applyBorder="1" applyAlignment="1">
      <alignment horizontal="left" vertical="center" wrapText="1"/>
    </xf>
    <xf numFmtId="0" fontId="29" fillId="0" borderId="13" xfId="0" applyFont="1" applyBorder="1" applyAlignment="1">
      <alignment horizontal="left" vertical="center" wrapText="1"/>
    </xf>
    <xf numFmtId="0" fontId="29" fillId="0" borderId="12" xfId="0" applyFont="1" applyBorder="1" applyAlignment="1">
      <alignment horizontal="left" vertical="center" wrapText="1"/>
    </xf>
    <xf numFmtId="0" fontId="29" fillId="0" borderId="11" xfId="0" applyFont="1" applyBorder="1" applyAlignment="1">
      <alignment horizontal="left" vertical="center" wrapText="1"/>
    </xf>
    <xf numFmtId="0" fontId="24" fillId="0" borderId="0" xfId="0" applyFont="1" applyAlignment="1">
      <alignment horizontal="right" vertical="center"/>
    </xf>
    <xf numFmtId="0" fontId="24" fillId="0" borderId="8" xfId="0" applyFont="1" applyBorder="1" applyAlignment="1">
      <alignment horizontal="right" vertical="center"/>
    </xf>
    <xf numFmtId="0" fontId="32" fillId="0" borderId="1" xfId="0" applyFont="1" applyBorder="1" applyAlignment="1">
      <alignment horizontal="center" vertical="center" wrapText="1"/>
    </xf>
    <xf numFmtId="0" fontId="28" fillId="0" borderId="13" xfId="0" applyFont="1" applyBorder="1" applyAlignment="1">
      <alignment horizontal="left" vertical="center"/>
    </xf>
    <xf numFmtId="0" fontId="28" fillId="0" borderId="11" xfId="0" applyFont="1" applyBorder="1" applyAlignment="1">
      <alignment horizontal="left" vertical="center"/>
    </xf>
    <xf numFmtId="0" fontId="22" fillId="8" borderId="1" xfId="0" applyFont="1" applyFill="1" applyBorder="1" applyAlignment="1">
      <alignment horizontal="center" vertical="center"/>
    </xf>
    <xf numFmtId="0" fontId="32" fillId="3" borderId="14" xfId="0" applyFont="1" applyFill="1" applyBorder="1" applyAlignment="1">
      <alignment horizontal="center" vertical="center"/>
    </xf>
    <xf numFmtId="0" fontId="32" fillId="3" borderId="16" xfId="0" applyFont="1" applyFill="1" applyBorder="1" applyAlignment="1">
      <alignment horizontal="center" vertical="center"/>
    </xf>
    <xf numFmtId="0" fontId="32" fillId="3" borderId="15" xfId="0" applyFont="1" applyFill="1" applyBorder="1" applyAlignment="1">
      <alignment horizontal="center" vertical="center"/>
    </xf>
    <xf numFmtId="3" fontId="30" fillId="0" borderId="13" xfId="0" applyNumberFormat="1" applyFont="1" applyBorder="1" applyAlignment="1">
      <alignment horizontal="center" vertical="center"/>
    </xf>
    <xf numFmtId="3" fontId="30" fillId="0" borderId="12" xfId="0" applyNumberFormat="1" applyFont="1" applyBorder="1" applyAlignment="1">
      <alignment horizontal="center" vertical="center"/>
    </xf>
    <xf numFmtId="3" fontId="30" fillId="0" borderId="11" xfId="0" applyNumberFormat="1" applyFont="1" applyBorder="1" applyAlignment="1">
      <alignment horizontal="center" vertical="center"/>
    </xf>
    <xf numFmtId="0" fontId="23" fillId="0" borderId="4" xfId="0" applyFont="1" applyBorder="1" applyAlignment="1">
      <alignment horizontal="left" vertical="center" wrapText="1"/>
    </xf>
    <xf numFmtId="0" fontId="23" fillId="0" borderId="5" xfId="0" applyFont="1" applyBorder="1" applyAlignment="1">
      <alignment horizontal="left" vertical="center" wrapText="1"/>
    </xf>
    <xf numFmtId="0" fontId="23" fillId="0" borderId="6" xfId="0" applyFont="1" applyBorder="1" applyAlignment="1">
      <alignment horizontal="left" vertical="center" wrapText="1"/>
    </xf>
    <xf numFmtId="0" fontId="31" fillId="0" borderId="0" xfId="0" applyFont="1" applyAlignment="1">
      <alignment horizontal="center" vertical="center"/>
    </xf>
    <xf numFmtId="0" fontId="24" fillId="0" borderId="13"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11" xfId="0" applyFont="1" applyBorder="1" applyAlignment="1">
      <alignment horizontal="center" vertical="center" wrapText="1"/>
    </xf>
    <xf numFmtId="0" fontId="22" fillId="8" borderId="14"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19" fillId="8" borderId="1" xfId="0" applyFont="1" applyFill="1" applyBorder="1" applyAlignment="1">
      <alignment horizontal="center" vertical="center"/>
    </xf>
    <xf numFmtId="0" fontId="33" fillId="0" borderId="0" xfId="0" applyFont="1" applyAlignment="1">
      <alignment horizontal="center" vertical="center" wrapText="1"/>
    </xf>
    <xf numFmtId="0" fontId="41" fillId="0" borderId="0" xfId="0" applyFont="1" applyAlignment="1">
      <alignment horizontal="center" vertical="center"/>
    </xf>
    <xf numFmtId="3" fontId="35" fillId="0" borderId="13" xfId="0" applyNumberFormat="1" applyFont="1" applyBorder="1" applyAlignment="1">
      <alignment horizontal="center" vertical="center"/>
    </xf>
    <xf numFmtId="3" fontId="35" fillId="0" borderId="12" xfId="0" applyNumberFormat="1" applyFont="1" applyBorder="1" applyAlignment="1">
      <alignment horizontal="center" vertical="center"/>
    </xf>
    <xf numFmtId="3" fontId="35" fillId="0" borderId="11" xfId="0" applyNumberFormat="1" applyFont="1" applyBorder="1" applyAlignment="1">
      <alignment horizontal="center" vertical="center"/>
    </xf>
    <xf numFmtId="0" fontId="33" fillId="0" borderId="13"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1" xfId="0" applyFont="1" applyBorder="1" applyAlignment="1">
      <alignment horizontal="center" vertical="center" wrapText="1"/>
    </xf>
    <xf numFmtId="0" fontId="36" fillId="0" borderId="13" xfId="0" applyFont="1" applyBorder="1" applyAlignment="1">
      <alignment horizontal="left" vertical="center"/>
    </xf>
    <xf numFmtId="0" fontId="36" fillId="0" borderId="11" xfId="0" applyFont="1" applyBorder="1" applyAlignment="1">
      <alignment horizontal="left" vertical="center"/>
    </xf>
    <xf numFmtId="0" fontId="34" fillId="0" borderId="13" xfId="0" applyFont="1" applyBorder="1" applyAlignment="1">
      <alignment horizontal="left" vertical="center" wrapText="1"/>
    </xf>
    <xf numFmtId="0" fontId="34" fillId="0" borderId="12" xfId="0" applyFont="1" applyBorder="1" applyAlignment="1">
      <alignment horizontal="left" vertical="center" wrapText="1"/>
    </xf>
    <xf numFmtId="0" fontId="34" fillId="0" borderId="11" xfId="0" applyFont="1" applyBorder="1" applyAlignment="1">
      <alignment horizontal="left" vertical="center" wrapText="1"/>
    </xf>
    <xf numFmtId="0" fontId="37" fillId="0" borderId="13" xfId="0" applyFont="1" applyBorder="1" applyAlignment="1">
      <alignment horizontal="left" vertical="center" wrapText="1"/>
    </xf>
    <xf numFmtId="0" fontId="37" fillId="0" borderId="12" xfId="0" applyFont="1" applyBorder="1" applyAlignment="1">
      <alignment horizontal="left" vertical="center" wrapText="1"/>
    </xf>
    <xf numFmtId="0" fontId="37" fillId="0" borderId="11" xfId="0" applyFont="1" applyBorder="1" applyAlignment="1">
      <alignment horizontal="left" vertical="center" wrapText="1"/>
    </xf>
    <xf numFmtId="0" fontId="34" fillId="0" borderId="4" xfId="0" applyFont="1" applyBorder="1" applyAlignment="1">
      <alignment horizontal="left" vertical="center" wrapText="1"/>
    </xf>
    <xf numFmtId="0" fontId="34" fillId="0" borderId="5" xfId="0" applyFont="1" applyBorder="1" applyAlignment="1">
      <alignment horizontal="left" vertical="center" wrapText="1"/>
    </xf>
    <xf numFmtId="0" fontId="34" fillId="0" borderId="6" xfId="0" applyFont="1" applyBorder="1" applyAlignment="1">
      <alignment horizontal="left" vertical="center" wrapText="1"/>
    </xf>
    <xf numFmtId="0" fontId="38" fillId="0" borderId="1" xfId="0" applyFont="1" applyBorder="1" applyAlignment="1">
      <alignment horizontal="left" vertical="center" wrapText="1"/>
    </xf>
    <xf numFmtId="0" fontId="39" fillId="9" borderId="1" xfId="0" applyFont="1" applyFill="1" applyBorder="1" applyAlignment="1">
      <alignment horizontal="center" vertical="center"/>
    </xf>
    <xf numFmtId="0" fontId="38" fillId="3" borderId="14" xfId="0" applyFont="1" applyFill="1" applyBorder="1" applyAlignment="1">
      <alignment horizontal="center" vertical="center"/>
    </xf>
    <xf numFmtId="0" fontId="38" fillId="3" borderId="16" xfId="0" applyFont="1" applyFill="1" applyBorder="1" applyAlignment="1">
      <alignment horizontal="center" vertical="center"/>
    </xf>
    <xf numFmtId="0" fontId="38" fillId="3" borderId="15" xfId="0" applyFont="1" applyFill="1" applyBorder="1" applyAlignment="1">
      <alignment horizontal="center" vertical="center"/>
    </xf>
    <xf numFmtId="0" fontId="33" fillId="9" borderId="14" xfId="0" applyFont="1" applyFill="1" applyBorder="1" applyAlignment="1">
      <alignment horizontal="center" vertical="center" wrapText="1"/>
    </xf>
    <xf numFmtId="0" fontId="33" fillId="9" borderId="15" xfId="0" applyFont="1" applyFill="1" applyBorder="1" applyAlignment="1">
      <alignment horizontal="center" vertical="center" wrapText="1"/>
    </xf>
    <xf numFmtId="0" fontId="33" fillId="9"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33CCCC"/>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167297</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0</xdr:rowOff>
    </xdr:from>
    <xdr:to>
      <xdr:col>1</xdr:col>
      <xdr:colOff>1019175</xdr:colOff>
      <xdr:row>4</xdr:row>
      <xdr:rowOff>247328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33350" y="0"/>
          <a:ext cx="1314450" cy="1180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161925</xdr:rowOff>
    </xdr:from>
    <xdr:to>
      <xdr:col>1</xdr:col>
      <xdr:colOff>769899</xdr:colOff>
      <xdr:row>3</xdr:row>
      <xdr:rowOff>209550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161925"/>
          <a:ext cx="1093749" cy="83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cuments\Zalo%20Received%20Files\BG%20ASOC%202024%20-%20thien%20nhan%201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 TP"/>
      <sheetName val="TTYK"/>
    </sheetNames>
    <sheetDataSet>
      <sheetData sheetId="0" refreshError="1"/>
      <sheetData sheetId="1" refreshError="1"/>
      <sheetData sheetId="2">
        <row r="1">
          <cell r="A1" t="str">
            <v>ĐẠI HỌC ĐÀ NẴNG - TRUNG TÂM Y KHOA</v>
          </cell>
        </row>
        <row r="2">
          <cell r="A2" t="str">
            <v>Địa chỉ: 91A Nguyễn Thị Minh Khai, Quận Hải Châu, Thành Phố Đà Nẵng</v>
          </cell>
        </row>
        <row r="3">
          <cell r="A3" t="str">
            <v>Điện thoại: 0236.399.0468 ; Wedsite: http://bvdaihocdanang.udn.vn</v>
          </cell>
        </row>
        <row r="5">
          <cell r="A5" t="str">
            <v>BẢNG BÁO GIÁ GÓI KHÁM SỨC KHỎE TỔNG QUÁT</v>
          </cell>
        </row>
        <row r="6">
          <cell r="A6" t="str">
            <v>Kính gửi:  TỔNG CÔNG TY HÀNG KHÔNG VIỆT NAM- TRUNG TÂM DỊCH VỤ VÀ KHAI THÁC SÂN BAY (ASOC)</v>
          </cell>
        </row>
        <row r="7">
          <cell r="A7" t="str">
            <v>Chúng tôi xin trân trọng gửi đến quý Công ty bảng chào giá một số danh mục khám bệnh được đề nghị như sau:</v>
          </cell>
        </row>
        <row r="9">
          <cell r="A9" t="str">
            <v>STT</v>
          </cell>
          <cell r="B9" t="str">
            <v>Danh mục khám</v>
          </cell>
          <cell r="C9" t="str">
            <v>Đơn giá (VND)</v>
          </cell>
          <cell r="E9" t="str">
            <v>Ghi chú</v>
          </cell>
        </row>
        <row r="10">
          <cell r="C10" t="str">
            <v>Nam</v>
          </cell>
          <cell r="D10" t="str">
            <v>Nữ</v>
          </cell>
        </row>
        <row r="11">
          <cell r="A11">
            <v>1</v>
          </cell>
          <cell r="B11" t="str">
            <v>Khám chuyên khoa Nội</v>
          </cell>
          <cell r="C11">
            <v>180000</v>
          </cell>
          <cell r="D11">
            <v>180000</v>
          </cell>
        </row>
        <row r="12">
          <cell r="A12">
            <v>2</v>
          </cell>
          <cell r="B12" t="str">
            <v>Khám ngoại</v>
          </cell>
        </row>
        <row r="13">
          <cell r="A13">
            <v>3</v>
          </cell>
          <cell r="B13" t="str">
            <v>Khám Tai - Mũi - Họng</v>
          </cell>
        </row>
        <row r="14">
          <cell r="A14">
            <v>4</v>
          </cell>
          <cell r="B14" t="str">
            <v>Khám Răng - Hàm - Mặt</v>
          </cell>
        </row>
        <row r="15">
          <cell r="A15">
            <v>5</v>
          </cell>
          <cell r="B15" t="str">
            <v>Khám mắt</v>
          </cell>
        </row>
        <row r="16">
          <cell r="A16">
            <v>6</v>
          </cell>
          <cell r="B16" t="str">
            <v>Khám da liễu</v>
          </cell>
          <cell r="C16" t="str">
            <v>Miễn phí</v>
          </cell>
          <cell r="D16" t="str">
            <v>Miễn phí</v>
          </cell>
        </row>
        <row r="17">
          <cell r="A17">
            <v>7</v>
          </cell>
          <cell r="B17" t="str">
            <v>Khám vú &amp; khám phụ khoa (đối với nữ)</v>
          </cell>
          <cell r="D17">
            <v>100000</v>
          </cell>
        </row>
        <row r="18">
          <cell r="A18">
            <v>8</v>
          </cell>
          <cell r="B18" t="str">
            <v xml:space="preserve">Tổng kết và tư vấn sức khỏe </v>
          </cell>
          <cell r="C18" t="str">
            <v>Miễn phí</v>
          </cell>
          <cell r="D18" t="str">
            <v>Miễn phí</v>
          </cell>
        </row>
        <row r="19">
          <cell r="A19">
            <v>9</v>
          </cell>
          <cell r="B19" t="str">
            <v xml:space="preserve">Chụp X-Quang tim phổi kỹ thuật số </v>
          </cell>
          <cell r="C19">
            <v>105000</v>
          </cell>
          <cell r="D19">
            <v>105000</v>
          </cell>
        </row>
        <row r="20">
          <cell r="A20">
            <v>10</v>
          </cell>
          <cell r="B20" t="str">
            <v xml:space="preserve">Siêu âm màu Bụng - Tổng Quát </v>
          </cell>
          <cell r="C20">
            <v>181000</v>
          </cell>
          <cell r="D20">
            <v>181000</v>
          </cell>
        </row>
        <row r="21">
          <cell r="A21">
            <v>12</v>
          </cell>
          <cell r="B21" t="str">
            <v xml:space="preserve">Tổng phân tích tế bào máu bằng máy Laser. </v>
          </cell>
          <cell r="C21">
            <v>88000</v>
          </cell>
          <cell r="D21">
            <v>88000</v>
          </cell>
        </row>
        <row r="22">
          <cell r="A22">
            <v>13</v>
          </cell>
          <cell r="B22" t="str">
            <v>Định lượng GLUCOSE máu.</v>
          </cell>
          <cell r="C22">
            <v>29000</v>
          </cell>
          <cell r="D22">
            <v>29000</v>
          </cell>
        </row>
        <row r="23">
          <cell r="A23">
            <v>14</v>
          </cell>
          <cell r="B23" t="str">
            <v>Cholesterol TP</v>
          </cell>
          <cell r="C23">
            <v>35000</v>
          </cell>
          <cell r="D23">
            <v>35000</v>
          </cell>
        </row>
        <row r="24">
          <cell r="A24">
            <v>15</v>
          </cell>
          <cell r="B24" t="str">
            <v xml:space="preserve">Triglycerid </v>
          </cell>
          <cell r="C24">
            <v>35000</v>
          </cell>
          <cell r="D24">
            <v>35000</v>
          </cell>
        </row>
        <row r="25">
          <cell r="A25">
            <v>16</v>
          </cell>
          <cell r="B25" t="str">
            <v>AST ( SGOT )</v>
          </cell>
          <cell r="C25">
            <v>70000</v>
          </cell>
          <cell r="D25">
            <v>70000</v>
          </cell>
        </row>
        <row r="26">
          <cell r="A26">
            <v>17</v>
          </cell>
          <cell r="B26" t="str">
            <v>ALT ( SGPT )</v>
          </cell>
        </row>
        <row r="27">
          <cell r="A27">
            <v>18</v>
          </cell>
          <cell r="B27" t="str">
            <v>Định lượng ACID URIC máu</v>
          </cell>
          <cell r="C27">
            <v>35000</v>
          </cell>
          <cell r="D27">
            <v>35000</v>
          </cell>
        </row>
        <row r="28">
          <cell r="A28">
            <v>19</v>
          </cell>
          <cell r="B28" t="str">
            <v xml:space="preserve">Soi tươi (Soi trực tiếp nhuộm gram): Dịch âm đạo </v>
          </cell>
          <cell r="D28">
            <v>84000</v>
          </cell>
        </row>
        <row r="29">
          <cell r="A29">
            <v>20</v>
          </cell>
          <cell r="B29" t="str">
            <v>Ca 15-3  trong máu</v>
          </cell>
          <cell r="D29">
            <v>280000</v>
          </cell>
        </row>
        <row r="30">
          <cell r="A30">
            <v>21</v>
          </cell>
          <cell r="B30" t="str">
            <v>Nước tiểu 10 thông số.</v>
          </cell>
          <cell r="C30">
            <v>69000</v>
          </cell>
          <cell r="D30">
            <v>69000</v>
          </cell>
        </row>
        <row r="31">
          <cell r="A31">
            <v>22</v>
          </cell>
          <cell r="B31" t="str">
            <v>Định lượng CREATINIE máu</v>
          </cell>
          <cell r="C31">
            <v>48000</v>
          </cell>
          <cell r="D31">
            <v>48000</v>
          </cell>
        </row>
        <row r="32">
          <cell r="A32">
            <v>23</v>
          </cell>
          <cell r="B32" t="str">
            <v>Urea</v>
          </cell>
          <cell r="C32">
            <v>48000</v>
          </cell>
          <cell r="D32">
            <v>48000</v>
          </cell>
        </row>
        <row r="33">
          <cell r="A33">
            <v>24</v>
          </cell>
          <cell r="B33" t="str">
            <v xml:space="preserve">Lập hồ sơ và khám bệnh nghề nghiệp </v>
          </cell>
          <cell r="C33">
            <v>175000</v>
          </cell>
          <cell r="D33">
            <v>175000</v>
          </cell>
        </row>
        <row r="34">
          <cell r="A34">
            <v>25</v>
          </cell>
          <cell r="B34" t="str">
            <v>Khám chuyên khoa Tai Mũi Họng (khám thường)</v>
          </cell>
          <cell r="C34">
            <v>175000</v>
          </cell>
          <cell r="D34">
            <v>175000</v>
          </cell>
        </row>
        <row r="35">
          <cell r="A35">
            <v>26</v>
          </cell>
          <cell r="B35" t="str">
            <v>Đo thính lực đơn âm</v>
          </cell>
          <cell r="C35">
            <v>115000</v>
          </cell>
          <cell r="D35">
            <v>115000</v>
          </cell>
        </row>
        <row r="36">
          <cell r="A36" t="str">
            <v>TỔNG CỘNG</v>
          </cell>
          <cell r="C36">
            <v>1388000</v>
          </cell>
          <cell r="D36">
            <v>1852000</v>
          </cell>
        </row>
        <row r="38">
          <cell r="A38" t="str">
            <v>* Lưu ý:</v>
          </cell>
        </row>
        <row r="39">
          <cell r="A39" t="str">
            <v xml:space="preserve">     . Đơn giá trên đã bao gồm hóa đơn VAT (0%).</v>
          </cell>
        </row>
        <row r="40">
          <cell r="A40" t="str">
            <v xml:space="preserve">     . Báo giá này có hiệu lực kể từ ngày báo giá cho đến hết năm 2024</v>
          </cell>
        </row>
        <row r="41">
          <cell r="A41" t="str">
            <v xml:space="preserve">     . Hân hạnh được phục vụ Quý Công 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tabSelected="1" view="pageBreakPreview" zoomScale="60" zoomScaleNormal="78" workbookViewId="0">
      <selection activeCell="A10" sqref="A10:L11"/>
    </sheetView>
  </sheetViews>
  <sheetFormatPr defaultColWidth="9.140625" defaultRowHeight="15.75" x14ac:dyDescent="0.25"/>
  <cols>
    <col min="1" max="1" width="6.28515625" style="9" bestFit="1" customWidth="1"/>
    <col min="2" max="2" width="16.42578125" style="14" customWidth="1"/>
    <col min="3" max="3" width="44.7109375" style="9" customWidth="1"/>
    <col min="4" max="4" width="60.42578125" style="9" bestFit="1" customWidth="1"/>
    <col min="5" max="5" width="18.140625" style="15" hidden="1" customWidth="1"/>
    <col min="6" max="6" width="13" style="15" bestFit="1" customWidth="1"/>
    <col min="7" max="7" width="7.42578125" style="15" customWidth="1"/>
    <col min="8" max="8" width="14.28515625" style="15" bestFit="1" customWidth="1"/>
    <col min="9" max="9" width="17.5703125" style="15" hidden="1" customWidth="1"/>
    <col min="10" max="11" width="19.42578125" style="15" hidden="1" customWidth="1"/>
    <col min="12" max="12" width="17.140625" style="16" customWidth="1"/>
    <col min="13" max="13" width="19.7109375" style="9" customWidth="1"/>
    <col min="14" max="14" width="9.85546875" style="9" bestFit="1" customWidth="1"/>
    <col min="15" max="16384" width="9.140625" style="9"/>
  </cols>
  <sheetData>
    <row r="1" spans="1:17" s="5" customFormat="1" ht="15.75" customHeight="1" x14ac:dyDescent="0.25">
      <c r="A1" s="18"/>
      <c r="B1" s="18"/>
      <c r="C1" s="18"/>
      <c r="D1" s="185" t="s">
        <v>92</v>
      </c>
      <c r="E1" s="185"/>
      <c r="F1" s="185"/>
      <c r="G1" s="185"/>
      <c r="H1" s="185"/>
      <c r="I1" s="185"/>
      <c r="J1" s="185"/>
      <c r="K1" s="185"/>
      <c r="L1" s="185"/>
    </row>
    <row r="2" spans="1:17" s="3" customFormat="1" ht="16.5" x14ac:dyDescent="0.25">
      <c r="A2" s="20"/>
      <c r="B2" s="20"/>
      <c r="C2" s="20"/>
      <c r="D2" s="186"/>
      <c r="E2" s="186"/>
      <c r="F2" s="186"/>
      <c r="G2" s="186"/>
      <c r="H2" s="186"/>
      <c r="I2" s="186"/>
      <c r="J2" s="186"/>
      <c r="K2" s="186"/>
      <c r="L2" s="186"/>
    </row>
    <row r="3" spans="1:17" s="3" customFormat="1" ht="16.5" x14ac:dyDescent="0.25">
      <c r="A3" s="20"/>
      <c r="B3" s="20"/>
      <c r="C3" s="20"/>
      <c r="D3" s="186"/>
      <c r="E3" s="186"/>
      <c r="F3" s="186"/>
      <c r="G3" s="186"/>
      <c r="H3" s="186"/>
      <c r="I3" s="186"/>
      <c r="J3" s="186"/>
      <c r="K3" s="186"/>
      <c r="L3" s="186"/>
    </row>
    <row r="4" spans="1:17" s="3" customFormat="1" ht="16.5" x14ac:dyDescent="0.25">
      <c r="A4" s="20"/>
      <c r="B4" s="20"/>
      <c r="C4" s="20"/>
      <c r="D4" s="186"/>
      <c r="E4" s="186"/>
      <c r="F4" s="186"/>
      <c r="G4" s="186"/>
      <c r="H4" s="186"/>
      <c r="I4" s="186"/>
      <c r="J4" s="186"/>
      <c r="K4" s="186"/>
      <c r="L4" s="186"/>
    </row>
    <row r="5" spans="1:17" s="3" customFormat="1" ht="16.5" x14ac:dyDescent="0.25">
      <c r="A5" s="20"/>
      <c r="B5" s="20"/>
      <c r="C5" s="20"/>
      <c r="D5" s="186"/>
      <c r="E5" s="186"/>
      <c r="F5" s="186"/>
      <c r="G5" s="186"/>
      <c r="H5" s="186"/>
      <c r="I5" s="186"/>
      <c r="J5" s="186"/>
      <c r="K5" s="186"/>
      <c r="L5" s="186"/>
    </row>
    <row r="6" spans="1:17" s="3" customFormat="1" ht="17.25" x14ac:dyDescent="0.25">
      <c r="A6" s="19"/>
      <c r="B6" s="21"/>
      <c r="C6" s="21"/>
      <c r="D6" s="21"/>
      <c r="E6" s="22"/>
      <c r="F6" s="170" t="s">
        <v>173</v>
      </c>
      <c r="G6" s="170"/>
      <c r="H6" s="170"/>
      <c r="I6" s="22"/>
      <c r="J6" s="22"/>
      <c r="K6" s="22"/>
      <c r="L6" s="19"/>
    </row>
    <row r="7" spans="1:17" s="3" customFormat="1" ht="22.5" x14ac:dyDescent="0.25">
      <c r="A7" s="187" t="s">
        <v>2</v>
      </c>
      <c r="B7" s="187"/>
      <c r="C7" s="187"/>
      <c r="D7" s="187"/>
      <c r="E7" s="187"/>
      <c r="F7" s="187"/>
      <c r="G7" s="187"/>
      <c r="H7" s="187"/>
      <c r="I7" s="187"/>
      <c r="J7" s="187"/>
      <c r="K7" s="187"/>
      <c r="L7" s="187"/>
      <c r="M7" s="6"/>
      <c r="N7" s="6"/>
      <c r="O7" s="6"/>
      <c r="P7" s="6"/>
      <c r="Q7" s="6"/>
    </row>
    <row r="8" spans="1:17" s="3" customFormat="1" ht="16.5" x14ac:dyDescent="0.25">
      <c r="A8" s="23"/>
      <c r="B8" s="23"/>
      <c r="C8" s="23"/>
      <c r="D8" s="23"/>
      <c r="E8" s="23"/>
      <c r="F8" s="23"/>
      <c r="G8" s="23"/>
      <c r="H8" s="23"/>
      <c r="I8" s="23"/>
      <c r="J8" s="23"/>
      <c r="K8" s="23"/>
      <c r="L8" s="23"/>
      <c r="M8" s="6"/>
      <c r="N8" s="6"/>
      <c r="O8" s="6"/>
      <c r="P8" s="6"/>
      <c r="Q8" s="6"/>
    </row>
    <row r="9" spans="1:17" s="3" customFormat="1" ht="16.5" x14ac:dyDescent="0.25">
      <c r="A9" s="24"/>
      <c r="B9" s="205" t="s">
        <v>111</v>
      </c>
      <c r="C9" s="205"/>
      <c r="D9" s="205"/>
      <c r="E9" s="205"/>
      <c r="F9" s="205"/>
      <c r="G9" s="205"/>
      <c r="H9" s="205"/>
      <c r="I9" s="205"/>
      <c r="J9" s="205"/>
      <c r="K9" s="205"/>
      <c r="L9" s="205"/>
      <c r="M9" s="7"/>
      <c r="N9" s="7"/>
      <c r="O9" s="7"/>
      <c r="P9" s="7"/>
    </row>
    <row r="10" spans="1:17" s="3" customFormat="1" x14ac:dyDescent="0.25">
      <c r="A10" s="206" t="s">
        <v>35</v>
      </c>
      <c r="B10" s="207"/>
      <c r="C10" s="207"/>
      <c r="D10" s="207"/>
      <c r="E10" s="207"/>
      <c r="F10" s="207"/>
      <c r="G10" s="207"/>
      <c r="H10" s="207"/>
      <c r="I10" s="207"/>
      <c r="J10" s="207"/>
      <c r="K10" s="207"/>
      <c r="L10" s="208"/>
      <c r="M10" s="8"/>
      <c r="N10" s="8"/>
      <c r="O10" s="8"/>
      <c r="P10" s="8"/>
      <c r="Q10" s="8"/>
    </row>
    <row r="11" spans="1:17" s="3" customFormat="1" x14ac:dyDescent="0.25">
      <c r="A11" s="209"/>
      <c r="B11" s="210"/>
      <c r="C11" s="210"/>
      <c r="D11" s="210"/>
      <c r="E11" s="210"/>
      <c r="F11" s="210"/>
      <c r="G11" s="210"/>
      <c r="H11" s="210"/>
      <c r="I11" s="210"/>
      <c r="J11" s="210"/>
      <c r="K11" s="210"/>
      <c r="L11" s="211"/>
      <c r="M11" s="17"/>
      <c r="N11" s="17"/>
      <c r="O11" s="17"/>
      <c r="P11" s="17"/>
      <c r="Q11" s="17"/>
    </row>
    <row r="12" spans="1:17" ht="16.5" x14ac:dyDescent="0.25">
      <c r="A12" s="25"/>
      <c r="B12" s="26"/>
      <c r="C12" s="25"/>
      <c r="D12" s="25"/>
      <c r="E12" s="27"/>
      <c r="F12" s="27"/>
      <c r="G12" s="27"/>
      <c r="H12" s="27"/>
      <c r="I12" s="27"/>
      <c r="J12" s="27"/>
      <c r="K12" s="27"/>
      <c r="L12" s="28"/>
    </row>
    <row r="13" spans="1:17" ht="15.75" customHeight="1" x14ac:dyDescent="0.25">
      <c r="A13" s="174" t="s">
        <v>85</v>
      </c>
      <c r="B13" s="174" t="s">
        <v>3</v>
      </c>
      <c r="C13" s="174"/>
      <c r="D13" s="174" t="s">
        <v>4</v>
      </c>
      <c r="E13" s="190" t="s">
        <v>5</v>
      </c>
      <c r="F13" s="190" t="s">
        <v>164</v>
      </c>
      <c r="G13" s="203" t="s">
        <v>165</v>
      </c>
      <c r="H13" s="203" t="s">
        <v>129</v>
      </c>
      <c r="I13" s="191" t="s">
        <v>103</v>
      </c>
      <c r="J13" s="191" t="s">
        <v>116</v>
      </c>
      <c r="K13" s="212" t="s">
        <v>117</v>
      </c>
      <c r="L13" s="189" t="s">
        <v>0</v>
      </c>
      <c r="M13" s="50"/>
    </row>
    <row r="14" spans="1:17" ht="36.75" customHeight="1" x14ac:dyDescent="0.25">
      <c r="A14" s="174"/>
      <c r="B14" s="174"/>
      <c r="C14" s="174"/>
      <c r="D14" s="174"/>
      <c r="E14" s="190"/>
      <c r="F14" s="190"/>
      <c r="G14" s="204"/>
      <c r="H14" s="204"/>
      <c r="I14" s="192"/>
      <c r="J14" s="192"/>
      <c r="K14" s="212"/>
      <c r="L14" s="189"/>
      <c r="M14" s="51"/>
    </row>
    <row r="15" spans="1:17" ht="24.75" customHeight="1" x14ac:dyDescent="0.25">
      <c r="A15" s="172" t="s">
        <v>112</v>
      </c>
      <c r="B15" s="172"/>
      <c r="C15" s="172"/>
      <c r="D15" s="172"/>
      <c r="E15" s="172"/>
      <c r="F15" s="172"/>
      <c r="G15" s="172"/>
      <c r="H15" s="172"/>
      <c r="I15" s="172"/>
      <c r="J15" s="172"/>
      <c r="K15" s="172"/>
      <c r="L15" s="172"/>
      <c r="M15" s="10"/>
    </row>
    <row r="16" spans="1:17" ht="49.5" customHeight="1" x14ac:dyDescent="0.25">
      <c r="A16" s="181">
        <v>1</v>
      </c>
      <c r="B16" s="173" t="s">
        <v>1</v>
      </c>
      <c r="C16" s="181" t="s">
        <v>105</v>
      </c>
      <c r="D16" s="31" t="s">
        <v>6</v>
      </c>
      <c r="E16" s="175">
        <v>200000</v>
      </c>
      <c r="F16" s="175">
        <v>150000</v>
      </c>
      <c r="G16" s="177">
        <v>50</v>
      </c>
      <c r="H16" s="177">
        <f>F16*G16</f>
        <v>7500000</v>
      </c>
      <c r="I16" s="177" t="s">
        <v>104</v>
      </c>
      <c r="J16" s="177" t="s">
        <v>104</v>
      </c>
      <c r="K16" s="175" t="s">
        <v>104</v>
      </c>
      <c r="L16" s="180"/>
      <c r="M16" s="52"/>
    </row>
    <row r="17" spans="1:13" ht="33" x14ac:dyDescent="0.25">
      <c r="A17" s="181"/>
      <c r="B17" s="173"/>
      <c r="C17" s="181"/>
      <c r="D17" s="31" t="s">
        <v>7</v>
      </c>
      <c r="E17" s="175"/>
      <c r="F17" s="175"/>
      <c r="G17" s="178"/>
      <c r="H17" s="178"/>
      <c r="I17" s="178"/>
      <c r="J17" s="178"/>
      <c r="K17" s="175"/>
      <c r="L17" s="180"/>
      <c r="M17" s="52"/>
    </row>
    <row r="18" spans="1:13" ht="33" x14ac:dyDescent="0.25">
      <c r="A18" s="181"/>
      <c r="B18" s="173"/>
      <c r="C18" s="181"/>
      <c r="D18" s="31" t="s">
        <v>8</v>
      </c>
      <c r="E18" s="175"/>
      <c r="F18" s="175"/>
      <c r="G18" s="178"/>
      <c r="H18" s="178"/>
      <c r="I18" s="178"/>
      <c r="J18" s="178"/>
      <c r="K18" s="175"/>
      <c r="L18" s="180"/>
      <c r="M18" s="52"/>
    </row>
    <row r="19" spans="1:13" ht="16.5" x14ac:dyDescent="0.25">
      <c r="A19" s="181"/>
      <c r="B19" s="173"/>
      <c r="C19" s="181"/>
      <c r="D19" s="31" t="s">
        <v>9</v>
      </c>
      <c r="E19" s="175"/>
      <c r="F19" s="175"/>
      <c r="G19" s="178"/>
      <c r="H19" s="178"/>
      <c r="I19" s="178"/>
      <c r="J19" s="178"/>
      <c r="K19" s="175"/>
      <c r="L19" s="180"/>
      <c r="M19" s="10"/>
    </row>
    <row r="20" spans="1:13" ht="16.5" x14ac:dyDescent="0.25">
      <c r="A20" s="181"/>
      <c r="B20" s="173"/>
      <c r="C20" s="181"/>
      <c r="D20" s="31" t="s">
        <v>96</v>
      </c>
      <c r="E20" s="175"/>
      <c r="F20" s="175"/>
      <c r="G20" s="179"/>
      <c r="H20" s="179"/>
      <c r="I20" s="179"/>
      <c r="J20" s="179"/>
      <c r="K20" s="175"/>
      <c r="L20" s="180"/>
      <c r="M20" s="10"/>
    </row>
    <row r="21" spans="1:13" ht="49.5" x14ac:dyDescent="0.25">
      <c r="A21" s="35">
        <v>2</v>
      </c>
      <c r="B21" s="173" t="s">
        <v>10</v>
      </c>
      <c r="C21" s="31" t="s">
        <v>94</v>
      </c>
      <c r="D21" s="31" t="s">
        <v>12</v>
      </c>
      <c r="E21" s="36">
        <v>230000</v>
      </c>
      <c r="F21" s="36">
        <v>155000</v>
      </c>
      <c r="G21" s="36">
        <v>50</v>
      </c>
      <c r="H21" s="36">
        <f>F21*G21</f>
        <v>7750000</v>
      </c>
      <c r="I21" s="36" t="s">
        <v>104</v>
      </c>
      <c r="J21" s="36" t="s">
        <v>104</v>
      </c>
      <c r="K21" s="36" t="s">
        <v>104</v>
      </c>
      <c r="L21" s="37"/>
      <c r="M21" s="10"/>
    </row>
    <row r="22" spans="1:13" ht="33" x14ac:dyDescent="0.25">
      <c r="A22" s="35">
        <v>3</v>
      </c>
      <c r="B22" s="173"/>
      <c r="C22" s="31" t="s">
        <v>95</v>
      </c>
      <c r="D22" s="31" t="s">
        <v>97</v>
      </c>
      <c r="E22" s="36">
        <v>230000</v>
      </c>
      <c r="F22" s="36">
        <v>155000</v>
      </c>
      <c r="G22" s="36">
        <v>50</v>
      </c>
      <c r="H22" s="36">
        <f t="shared" ref="H22:H27" si="0">F22*G22</f>
        <v>7750000</v>
      </c>
      <c r="I22" s="36" t="s">
        <v>104</v>
      </c>
      <c r="J22" s="36" t="s">
        <v>104</v>
      </c>
      <c r="K22" s="36" t="s">
        <v>104</v>
      </c>
      <c r="L22" s="37"/>
      <c r="M22" s="10"/>
    </row>
    <row r="23" spans="1:13" ht="33" x14ac:dyDescent="0.25">
      <c r="A23" s="35">
        <v>4</v>
      </c>
      <c r="B23" s="173"/>
      <c r="C23" s="31" t="s">
        <v>79</v>
      </c>
      <c r="D23" s="31" t="s">
        <v>80</v>
      </c>
      <c r="E23" s="36">
        <v>140000</v>
      </c>
      <c r="F23" s="36">
        <v>70000</v>
      </c>
      <c r="G23" s="36">
        <v>50</v>
      </c>
      <c r="H23" s="36">
        <f t="shared" si="0"/>
        <v>3500000</v>
      </c>
      <c r="I23" s="36" t="s">
        <v>104</v>
      </c>
      <c r="J23" s="36" t="s">
        <v>104</v>
      </c>
      <c r="K23" s="36" t="s">
        <v>104</v>
      </c>
      <c r="L23" s="37"/>
      <c r="M23" s="10"/>
    </row>
    <row r="24" spans="1:13" ht="33" x14ac:dyDescent="0.25">
      <c r="A24" s="35">
        <v>5</v>
      </c>
      <c r="B24" s="173"/>
      <c r="C24" s="31" t="s">
        <v>11</v>
      </c>
      <c r="D24" s="31" t="s">
        <v>98</v>
      </c>
      <c r="E24" s="61">
        <v>102000</v>
      </c>
      <c r="F24" s="61">
        <v>102000</v>
      </c>
      <c r="G24" s="61">
        <v>50</v>
      </c>
      <c r="H24" s="36">
        <f t="shared" si="0"/>
        <v>5100000</v>
      </c>
      <c r="I24" s="36" t="s">
        <v>104</v>
      </c>
      <c r="J24" s="36" t="s">
        <v>104</v>
      </c>
      <c r="K24" s="36" t="s">
        <v>104</v>
      </c>
      <c r="L24" s="37"/>
      <c r="M24" s="10"/>
    </row>
    <row r="25" spans="1:13" ht="87" customHeight="1" x14ac:dyDescent="0.25">
      <c r="A25" s="35">
        <v>6</v>
      </c>
      <c r="B25" s="34" t="s">
        <v>13</v>
      </c>
      <c r="C25" s="31" t="s">
        <v>14</v>
      </c>
      <c r="D25" s="31" t="s">
        <v>15</v>
      </c>
      <c r="E25" s="61">
        <v>59000</v>
      </c>
      <c r="F25" s="61">
        <v>59000</v>
      </c>
      <c r="G25" s="61">
        <v>50</v>
      </c>
      <c r="H25" s="36">
        <f t="shared" si="0"/>
        <v>2950000</v>
      </c>
      <c r="I25" s="36" t="s">
        <v>104</v>
      </c>
      <c r="J25" s="36" t="s">
        <v>104</v>
      </c>
      <c r="K25" s="36" t="s">
        <v>104</v>
      </c>
      <c r="L25" s="37"/>
      <c r="M25" s="10"/>
    </row>
    <row r="26" spans="1:13" ht="66" x14ac:dyDescent="0.25">
      <c r="A26" s="35">
        <v>7</v>
      </c>
      <c r="B26" s="34" t="s">
        <v>16</v>
      </c>
      <c r="C26" s="31" t="s">
        <v>17</v>
      </c>
      <c r="D26" s="31" t="s">
        <v>18</v>
      </c>
      <c r="E26" s="61">
        <v>75000</v>
      </c>
      <c r="F26" s="61">
        <v>75000</v>
      </c>
      <c r="G26" s="61">
        <v>50</v>
      </c>
      <c r="H26" s="36">
        <f t="shared" si="0"/>
        <v>3750000</v>
      </c>
      <c r="I26" s="36" t="s">
        <v>104</v>
      </c>
      <c r="J26" s="36" t="s">
        <v>104</v>
      </c>
      <c r="K26" s="36" t="s">
        <v>104</v>
      </c>
      <c r="L26" s="37"/>
      <c r="M26" s="10"/>
    </row>
    <row r="27" spans="1:13" ht="59.25" customHeight="1" x14ac:dyDescent="0.25">
      <c r="A27" s="33">
        <v>8</v>
      </c>
      <c r="B27" s="156" t="s">
        <v>166</v>
      </c>
      <c r="C27" s="157" t="s">
        <v>167</v>
      </c>
      <c r="D27" s="157" t="s">
        <v>168</v>
      </c>
      <c r="E27" s="158">
        <v>27000</v>
      </c>
      <c r="F27" s="158">
        <v>27000</v>
      </c>
      <c r="G27" s="158">
        <v>50</v>
      </c>
      <c r="H27" s="159">
        <f t="shared" si="0"/>
        <v>1350000</v>
      </c>
      <c r="I27" s="36" t="s">
        <v>104</v>
      </c>
      <c r="J27" s="36" t="s">
        <v>104</v>
      </c>
      <c r="K27" s="36" t="s">
        <v>104</v>
      </c>
      <c r="L27" s="84"/>
      <c r="M27" s="10"/>
    </row>
    <row r="28" spans="1:13" ht="33" x14ac:dyDescent="0.25">
      <c r="A28" s="193">
        <v>9</v>
      </c>
      <c r="B28" s="180" t="s">
        <v>49</v>
      </c>
      <c r="C28" s="38" t="s">
        <v>50</v>
      </c>
      <c r="D28" s="39" t="s">
        <v>51</v>
      </c>
      <c r="E28" s="40">
        <v>41000</v>
      </c>
      <c r="F28" s="200">
        <v>247000</v>
      </c>
      <c r="G28" s="200">
        <v>50</v>
      </c>
      <c r="H28" s="200">
        <f>F28*G28</f>
        <v>12350000</v>
      </c>
      <c r="I28" s="36" t="s">
        <v>104</v>
      </c>
      <c r="J28" s="36" t="s">
        <v>104</v>
      </c>
      <c r="K28" s="36" t="s">
        <v>104</v>
      </c>
      <c r="L28" s="199" t="s">
        <v>106</v>
      </c>
      <c r="M28" s="10"/>
    </row>
    <row r="29" spans="1:13" ht="33" x14ac:dyDescent="0.25">
      <c r="A29" s="194"/>
      <c r="B29" s="180"/>
      <c r="C29" s="38" t="s">
        <v>52</v>
      </c>
      <c r="D29" s="39" t="s">
        <v>53</v>
      </c>
      <c r="E29" s="40">
        <v>59000</v>
      </c>
      <c r="F29" s="201"/>
      <c r="G29" s="201"/>
      <c r="H29" s="201"/>
      <c r="I29" s="36" t="s">
        <v>104</v>
      </c>
      <c r="J29" s="36" t="s">
        <v>104</v>
      </c>
      <c r="K29" s="36" t="s">
        <v>104</v>
      </c>
      <c r="L29" s="199"/>
      <c r="M29" s="10"/>
    </row>
    <row r="30" spans="1:13" ht="33" x14ac:dyDescent="0.25">
      <c r="A30" s="194"/>
      <c r="B30" s="180"/>
      <c r="C30" s="38" t="s">
        <v>54</v>
      </c>
      <c r="D30" s="39" t="s">
        <v>55</v>
      </c>
      <c r="E30" s="40">
        <v>59000</v>
      </c>
      <c r="F30" s="201"/>
      <c r="G30" s="201"/>
      <c r="H30" s="201"/>
      <c r="I30" s="36" t="s">
        <v>104</v>
      </c>
      <c r="J30" s="36" t="s">
        <v>104</v>
      </c>
      <c r="K30" s="36" t="s">
        <v>104</v>
      </c>
      <c r="L30" s="199"/>
      <c r="M30" s="10"/>
    </row>
    <row r="31" spans="1:13" ht="33" x14ac:dyDescent="0.25">
      <c r="A31" s="194"/>
      <c r="B31" s="180"/>
      <c r="C31" s="38" t="s">
        <v>56</v>
      </c>
      <c r="D31" s="39" t="s">
        <v>57</v>
      </c>
      <c r="E31" s="40">
        <v>47000</v>
      </c>
      <c r="F31" s="201"/>
      <c r="G31" s="201"/>
      <c r="H31" s="201"/>
      <c r="I31" s="36" t="s">
        <v>104</v>
      </c>
      <c r="J31" s="36" t="s">
        <v>104</v>
      </c>
      <c r="K31" s="36" t="s">
        <v>104</v>
      </c>
      <c r="L31" s="199"/>
      <c r="M31" s="10"/>
    </row>
    <row r="32" spans="1:13" ht="33" x14ac:dyDescent="0.25">
      <c r="A32" s="195"/>
      <c r="B32" s="180"/>
      <c r="C32" s="38" t="s">
        <v>58</v>
      </c>
      <c r="D32" s="39" t="s">
        <v>59</v>
      </c>
      <c r="E32" s="40">
        <v>41000</v>
      </c>
      <c r="F32" s="202"/>
      <c r="G32" s="202"/>
      <c r="H32" s="202"/>
      <c r="I32" s="36" t="s">
        <v>104</v>
      </c>
      <c r="J32" s="36" t="s">
        <v>104</v>
      </c>
      <c r="K32" s="36" t="s">
        <v>104</v>
      </c>
      <c r="L32" s="199"/>
      <c r="M32" s="10"/>
    </row>
    <row r="33" spans="1:13" ht="33" x14ac:dyDescent="0.25">
      <c r="A33" s="193">
        <v>10</v>
      </c>
      <c r="B33" s="173" t="s">
        <v>36</v>
      </c>
      <c r="C33" s="38" t="s">
        <v>37</v>
      </c>
      <c r="D33" s="38" t="s">
        <v>38</v>
      </c>
      <c r="E33" s="188">
        <v>60000</v>
      </c>
      <c r="F33" s="196">
        <v>101000</v>
      </c>
      <c r="G33" s="196">
        <v>50</v>
      </c>
      <c r="H33" s="196">
        <f>F33*G33</f>
        <v>5050000</v>
      </c>
      <c r="I33" s="36" t="s">
        <v>104</v>
      </c>
      <c r="J33" s="36" t="s">
        <v>104</v>
      </c>
      <c r="K33" s="36" t="s">
        <v>104</v>
      </c>
      <c r="L33" s="173" t="s">
        <v>100</v>
      </c>
      <c r="M33" s="10"/>
    </row>
    <row r="34" spans="1:13" ht="33" x14ac:dyDescent="0.25">
      <c r="A34" s="194"/>
      <c r="B34" s="173"/>
      <c r="C34" s="38" t="s">
        <v>39</v>
      </c>
      <c r="D34" s="38" t="s">
        <v>38</v>
      </c>
      <c r="E34" s="188"/>
      <c r="F34" s="197"/>
      <c r="G34" s="197"/>
      <c r="H34" s="197"/>
      <c r="I34" s="36" t="s">
        <v>104</v>
      </c>
      <c r="J34" s="36" t="s">
        <v>104</v>
      </c>
      <c r="K34" s="36" t="s">
        <v>104</v>
      </c>
      <c r="L34" s="173"/>
      <c r="M34" s="10"/>
    </row>
    <row r="35" spans="1:13" ht="57" customHeight="1" x14ac:dyDescent="0.25">
      <c r="A35" s="195"/>
      <c r="B35" s="34" t="s">
        <v>46</v>
      </c>
      <c r="C35" s="38" t="s">
        <v>47</v>
      </c>
      <c r="D35" s="38" t="s">
        <v>48</v>
      </c>
      <c r="E35" s="40">
        <v>41000</v>
      </c>
      <c r="F35" s="198"/>
      <c r="G35" s="198"/>
      <c r="H35" s="198"/>
      <c r="I35" s="36" t="s">
        <v>104</v>
      </c>
      <c r="J35" s="36" t="s">
        <v>104</v>
      </c>
      <c r="K35" s="36" t="s">
        <v>104</v>
      </c>
      <c r="L35" s="37"/>
      <c r="M35" s="10"/>
    </row>
    <row r="36" spans="1:13" ht="66" x14ac:dyDescent="0.25">
      <c r="A36" s="193">
        <v>11</v>
      </c>
      <c r="B36" s="173" t="s">
        <v>40</v>
      </c>
      <c r="C36" s="38" t="s">
        <v>88</v>
      </c>
      <c r="D36" s="38" t="s">
        <v>89</v>
      </c>
      <c r="E36" s="40">
        <v>41000</v>
      </c>
      <c r="F36" s="200">
        <v>82000</v>
      </c>
      <c r="G36" s="200">
        <v>50</v>
      </c>
      <c r="H36" s="200">
        <f>F36*G36</f>
        <v>4100000</v>
      </c>
      <c r="I36" s="36" t="s">
        <v>104</v>
      </c>
      <c r="J36" s="36" t="s">
        <v>104</v>
      </c>
      <c r="K36" s="36" t="s">
        <v>104</v>
      </c>
      <c r="L36" s="30" t="s">
        <v>99</v>
      </c>
      <c r="M36" s="10"/>
    </row>
    <row r="37" spans="1:13" ht="49.5" x14ac:dyDescent="0.25">
      <c r="A37" s="195"/>
      <c r="B37" s="173"/>
      <c r="C37" s="31" t="s">
        <v>41</v>
      </c>
      <c r="D37" s="39" t="s">
        <v>42</v>
      </c>
      <c r="E37" s="36">
        <v>41000</v>
      </c>
      <c r="F37" s="202"/>
      <c r="G37" s="202"/>
      <c r="H37" s="202"/>
      <c r="I37" s="36" t="s">
        <v>104</v>
      </c>
      <c r="J37" s="36" t="s">
        <v>104</v>
      </c>
      <c r="K37" s="36" t="s">
        <v>104</v>
      </c>
      <c r="L37" s="37"/>
      <c r="M37" s="10"/>
    </row>
    <row r="38" spans="1:13" ht="53.25" customHeight="1" x14ac:dyDescent="0.25">
      <c r="A38" s="35">
        <v>12</v>
      </c>
      <c r="B38" s="34" t="s">
        <v>71</v>
      </c>
      <c r="C38" s="31" t="s">
        <v>72</v>
      </c>
      <c r="D38" s="31" t="s">
        <v>73</v>
      </c>
      <c r="E38" s="61">
        <v>123000</v>
      </c>
      <c r="F38" s="61">
        <v>123000</v>
      </c>
      <c r="G38" s="61">
        <v>50</v>
      </c>
      <c r="H38" s="61">
        <f>F38*G38</f>
        <v>6150000</v>
      </c>
      <c r="I38" s="36" t="s">
        <v>104</v>
      </c>
      <c r="J38" s="36" t="s">
        <v>104</v>
      </c>
      <c r="K38" s="36" t="s">
        <v>104</v>
      </c>
      <c r="L38" s="37"/>
      <c r="M38" s="10"/>
    </row>
    <row r="39" spans="1:13" ht="33" x14ac:dyDescent="0.25">
      <c r="A39" s="35">
        <v>13</v>
      </c>
      <c r="B39" s="34" t="s">
        <v>102</v>
      </c>
      <c r="C39" s="31" t="s">
        <v>74</v>
      </c>
      <c r="D39" s="31" t="s">
        <v>75</v>
      </c>
      <c r="E39" s="61">
        <v>174000</v>
      </c>
      <c r="F39" s="61">
        <v>174000</v>
      </c>
      <c r="G39" s="61">
        <v>50</v>
      </c>
      <c r="H39" s="61">
        <f t="shared" ref="H39:H51" si="1">F39*G39</f>
        <v>8700000</v>
      </c>
      <c r="I39" s="36" t="s">
        <v>104</v>
      </c>
      <c r="J39" s="36" t="s">
        <v>104</v>
      </c>
      <c r="K39" s="36" t="s">
        <v>104</v>
      </c>
      <c r="L39" s="37"/>
      <c r="M39" s="10"/>
    </row>
    <row r="40" spans="1:13" ht="49.5" x14ac:dyDescent="0.25">
      <c r="A40" s="35">
        <v>14</v>
      </c>
      <c r="B40" s="34" t="s">
        <v>43</v>
      </c>
      <c r="C40" s="31" t="s">
        <v>44</v>
      </c>
      <c r="D40" s="39" t="s">
        <v>45</v>
      </c>
      <c r="E40" s="36">
        <v>41000</v>
      </c>
      <c r="F40" s="36">
        <v>41000</v>
      </c>
      <c r="G40" s="36">
        <v>50</v>
      </c>
      <c r="H40" s="61">
        <f t="shared" si="1"/>
        <v>2050000</v>
      </c>
      <c r="I40" s="36" t="s">
        <v>104</v>
      </c>
      <c r="J40" s="36" t="s">
        <v>104</v>
      </c>
      <c r="K40" s="36" t="s">
        <v>104</v>
      </c>
      <c r="L40" s="37"/>
      <c r="M40" s="10"/>
    </row>
    <row r="41" spans="1:13" ht="39.75" customHeight="1" x14ac:dyDescent="0.25">
      <c r="A41" s="35">
        <v>15</v>
      </c>
      <c r="B41" s="34" t="s">
        <v>76</v>
      </c>
      <c r="C41" s="31" t="s">
        <v>77</v>
      </c>
      <c r="D41" s="31" t="s">
        <v>78</v>
      </c>
      <c r="E41" s="61">
        <v>102000</v>
      </c>
      <c r="F41" s="61">
        <v>102000</v>
      </c>
      <c r="G41" s="61">
        <v>3</v>
      </c>
      <c r="H41" s="61">
        <f t="shared" si="1"/>
        <v>306000</v>
      </c>
      <c r="I41" s="36" t="s">
        <v>104</v>
      </c>
      <c r="J41" s="36" t="s">
        <v>104</v>
      </c>
      <c r="K41" s="36" t="s">
        <v>104</v>
      </c>
      <c r="L41" s="37" t="s">
        <v>119</v>
      </c>
      <c r="M41" s="10"/>
    </row>
    <row r="42" spans="1:13" s="48" customFormat="1" ht="33" x14ac:dyDescent="0.25">
      <c r="A42" s="35">
        <v>16</v>
      </c>
      <c r="B42" s="173" t="s">
        <v>86</v>
      </c>
      <c r="C42" s="31" t="s">
        <v>64</v>
      </c>
      <c r="D42" s="31" t="s">
        <v>90</v>
      </c>
      <c r="E42" s="45">
        <v>121000</v>
      </c>
      <c r="F42" s="45">
        <v>150000</v>
      </c>
      <c r="G42" s="45">
        <v>50</v>
      </c>
      <c r="H42" s="61">
        <f t="shared" si="1"/>
        <v>7500000</v>
      </c>
      <c r="I42" s="36" t="s">
        <v>104</v>
      </c>
      <c r="J42" s="36" t="s">
        <v>104</v>
      </c>
      <c r="K42" s="36" t="s">
        <v>104</v>
      </c>
      <c r="L42" s="46"/>
      <c r="M42" s="47"/>
    </row>
    <row r="43" spans="1:13" s="48" customFormat="1" ht="33" x14ac:dyDescent="0.25">
      <c r="A43" s="35">
        <v>17</v>
      </c>
      <c r="B43" s="173"/>
      <c r="C43" s="31" t="s">
        <v>60</v>
      </c>
      <c r="D43" s="31" t="s">
        <v>61</v>
      </c>
      <c r="E43" s="61">
        <v>174000</v>
      </c>
      <c r="F43" s="45">
        <v>150000</v>
      </c>
      <c r="G43" s="45">
        <v>50</v>
      </c>
      <c r="H43" s="61">
        <f t="shared" si="1"/>
        <v>7500000</v>
      </c>
      <c r="I43" s="36" t="s">
        <v>104</v>
      </c>
      <c r="J43" s="36" t="s">
        <v>104</v>
      </c>
      <c r="K43" s="36" t="s">
        <v>104</v>
      </c>
      <c r="L43" s="46"/>
      <c r="M43" s="47"/>
    </row>
    <row r="44" spans="1:13" s="48" customFormat="1" ht="33" x14ac:dyDescent="0.25">
      <c r="A44" s="35">
        <v>18</v>
      </c>
      <c r="B44" s="173"/>
      <c r="C44" s="31" t="s">
        <v>67</v>
      </c>
      <c r="D44" s="31" t="s">
        <v>68</v>
      </c>
      <c r="E44" s="61">
        <v>231000</v>
      </c>
      <c r="F44" s="45">
        <v>150000</v>
      </c>
      <c r="G44" s="45">
        <v>50</v>
      </c>
      <c r="H44" s="61">
        <f t="shared" si="1"/>
        <v>7500000</v>
      </c>
      <c r="I44" s="36" t="s">
        <v>104</v>
      </c>
      <c r="J44" s="36" t="s">
        <v>104</v>
      </c>
      <c r="K44" s="36" t="s">
        <v>104</v>
      </c>
      <c r="L44" s="46"/>
      <c r="M44" s="47"/>
    </row>
    <row r="45" spans="1:13" s="48" customFormat="1" ht="33" x14ac:dyDescent="0.25">
      <c r="A45" s="35">
        <v>19</v>
      </c>
      <c r="B45" s="173"/>
      <c r="C45" s="31" t="s">
        <v>65</v>
      </c>
      <c r="D45" s="31" t="s">
        <v>66</v>
      </c>
      <c r="E45" s="61">
        <v>173000</v>
      </c>
      <c r="F45" s="45">
        <v>150000</v>
      </c>
      <c r="G45" s="45">
        <v>50</v>
      </c>
      <c r="H45" s="61">
        <f t="shared" si="1"/>
        <v>7500000</v>
      </c>
      <c r="I45" s="36" t="s">
        <v>104</v>
      </c>
      <c r="J45" s="36" t="s">
        <v>104</v>
      </c>
      <c r="K45" s="36" t="s">
        <v>104</v>
      </c>
      <c r="L45" s="46"/>
      <c r="M45" s="47"/>
    </row>
    <row r="46" spans="1:13" s="48" customFormat="1" ht="33" x14ac:dyDescent="0.25">
      <c r="A46" s="35">
        <v>20</v>
      </c>
      <c r="B46" s="173"/>
      <c r="C46" s="31" t="s">
        <v>62</v>
      </c>
      <c r="D46" s="31" t="s">
        <v>91</v>
      </c>
      <c r="E46" s="61">
        <v>290000</v>
      </c>
      <c r="F46" s="45">
        <v>150000</v>
      </c>
      <c r="G46" s="45">
        <v>45</v>
      </c>
      <c r="H46" s="61">
        <f t="shared" si="1"/>
        <v>6750000</v>
      </c>
      <c r="I46" s="36" t="s">
        <v>104</v>
      </c>
      <c r="J46" s="82"/>
      <c r="K46" s="82"/>
      <c r="L46" s="46" t="s">
        <v>63</v>
      </c>
      <c r="M46" s="10"/>
    </row>
    <row r="47" spans="1:13" ht="16.5" x14ac:dyDescent="0.25">
      <c r="A47" s="35">
        <v>21</v>
      </c>
      <c r="B47" s="173" t="s">
        <v>107</v>
      </c>
      <c r="C47" s="31" t="s">
        <v>19</v>
      </c>
      <c r="D47" s="31" t="s">
        <v>20</v>
      </c>
      <c r="E47" s="36">
        <v>165000</v>
      </c>
      <c r="F47" s="36">
        <v>60000</v>
      </c>
      <c r="G47" s="36">
        <v>5</v>
      </c>
      <c r="H47" s="61">
        <f t="shared" si="1"/>
        <v>300000</v>
      </c>
      <c r="I47" s="82"/>
      <c r="J47" s="36" t="s">
        <v>104</v>
      </c>
      <c r="K47" s="36" t="s">
        <v>104</v>
      </c>
      <c r="L47" s="37"/>
      <c r="M47" s="10"/>
    </row>
    <row r="48" spans="1:13" ht="63" customHeight="1" x14ac:dyDescent="0.25">
      <c r="A48" s="35">
        <v>22</v>
      </c>
      <c r="B48" s="173"/>
      <c r="C48" s="31" t="s">
        <v>31</v>
      </c>
      <c r="D48" s="31" t="s">
        <v>32</v>
      </c>
      <c r="E48" s="36">
        <v>220000</v>
      </c>
      <c r="F48" s="36">
        <v>155000</v>
      </c>
      <c r="G48" s="36">
        <v>5</v>
      </c>
      <c r="H48" s="61">
        <f t="shared" si="1"/>
        <v>775000</v>
      </c>
      <c r="I48" s="82"/>
      <c r="J48" s="36" t="s">
        <v>104</v>
      </c>
      <c r="K48" s="36" t="s">
        <v>104</v>
      </c>
      <c r="L48" s="37"/>
      <c r="M48" s="10"/>
    </row>
    <row r="49" spans="1:13" ht="33" x14ac:dyDescent="0.25">
      <c r="A49" s="35">
        <v>23</v>
      </c>
      <c r="B49" s="173"/>
      <c r="C49" s="31" t="s">
        <v>81</v>
      </c>
      <c r="D49" s="31" t="s">
        <v>82</v>
      </c>
      <c r="E49" s="36">
        <v>329000</v>
      </c>
      <c r="F49" s="36">
        <v>329000</v>
      </c>
      <c r="G49" s="36">
        <v>5</v>
      </c>
      <c r="H49" s="61">
        <f t="shared" si="1"/>
        <v>1645000</v>
      </c>
      <c r="I49" s="82"/>
      <c r="J49" s="36" t="s">
        <v>104</v>
      </c>
      <c r="K49" s="36" t="s">
        <v>104</v>
      </c>
      <c r="L49" s="37"/>
      <c r="M49" s="10"/>
    </row>
    <row r="50" spans="1:13" ht="16.5" x14ac:dyDescent="0.25">
      <c r="A50" s="35">
        <v>24</v>
      </c>
      <c r="B50" s="173"/>
      <c r="C50" s="31" t="s">
        <v>83</v>
      </c>
      <c r="D50" s="31" t="s">
        <v>84</v>
      </c>
      <c r="E50" s="36">
        <v>220000</v>
      </c>
      <c r="F50" s="36">
        <v>220000</v>
      </c>
      <c r="G50" s="36">
        <v>5</v>
      </c>
      <c r="H50" s="61">
        <f t="shared" si="1"/>
        <v>1100000</v>
      </c>
      <c r="I50" s="82"/>
      <c r="J50" s="36" t="s">
        <v>104</v>
      </c>
      <c r="K50" s="36" t="s">
        <v>104</v>
      </c>
      <c r="L50" s="37"/>
      <c r="M50" s="10"/>
    </row>
    <row r="51" spans="1:13" s="12" customFormat="1" ht="33" x14ac:dyDescent="0.25">
      <c r="A51" s="35">
        <v>25</v>
      </c>
      <c r="B51" s="173"/>
      <c r="C51" s="31" t="s">
        <v>69</v>
      </c>
      <c r="D51" s="31" t="s">
        <v>70</v>
      </c>
      <c r="E51" s="61">
        <v>231000</v>
      </c>
      <c r="F51" s="61">
        <v>200000</v>
      </c>
      <c r="G51" s="36">
        <v>5</v>
      </c>
      <c r="H51" s="61">
        <f t="shared" si="1"/>
        <v>1000000</v>
      </c>
      <c r="I51" s="83"/>
      <c r="J51" s="36" t="s">
        <v>104</v>
      </c>
      <c r="K51" s="36" t="s">
        <v>104</v>
      </c>
      <c r="L51" s="37"/>
      <c r="M51" s="11"/>
    </row>
    <row r="52" spans="1:13" ht="16.5" x14ac:dyDescent="0.25">
      <c r="A52" s="35">
        <v>26</v>
      </c>
      <c r="B52" s="41"/>
      <c r="C52" s="42" t="s">
        <v>21</v>
      </c>
      <c r="D52" s="43" t="s">
        <v>22</v>
      </c>
      <c r="E52" s="44" t="s">
        <v>23</v>
      </c>
      <c r="F52" s="44" t="s">
        <v>23</v>
      </c>
      <c r="G52" s="44">
        <v>50</v>
      </c>
      <c r="H52" s="61">
        <v>0</v>
      </c>
      <c r="I52" s="82"/>
      <c r="J52" s="36" t="s">
        <v>104</v>
      </c>
      <c r="K52" s="36" t="s">
        <v>104</v>
      </c>
      <c r="L52" s="37"/>
      <c r="M52" s="10"/>
    </row>
    <row r="53" spans="1:13" ht="27.75" customHeight="1" x14ac:dyDescent="0.25">
      <c r="A53" s="174" t="s">
        <v>114</v>
      </c>
      <c r="B53" s="174"/>
      <c r="C53" s="174"/>
      <c r="D53" s="174"/>
      <c r="E53" s="151">
        <f>SUM(E16:E52)</f>
        <v>4087000</v>
      </c>
      <c r="F53" s="151">
        <f>SUM(F16:F52)</f>
        <v>3377000</v>
      </c>
      <c r="G53" s="151"/>
      <c r="H53" s="151">
        <f>SUM(H16:H52)</f>
        <v>119926000</v>
      </c>
      <c r="I53" s="151">
        <f>SUMIF(I16:I52,"x",$F$16:$F$52)</f>
        <v>2413000</v>
      </c>
      <c r="J53" s="151">
        <f>SUMIF(J16:J52,"x",$F$16:$F$52)</f>
        <v>3227000</v>
      </c>
      <c r="K53" s="151">
        <f>SUMIF(K16:K52,"x",$F$16:$F$52)</f>
        <v>3227000</v>
      </c>
      <c r="L53" s="152"/>
      <c r="M53" s="10"/>
    </row>
    <row r="54" spans="1:13" ht="24.75" customHeight="1" x14ac:dyDescent="0.25">
      <c r="A54" s="172" t="s">
        <v>113</v>
      </c>
      <c r="B54" s="172"/>
      <c r="C54" s="172"/>
      <c r="D54" s="172"/>
      <c r="E54" s="172"/>
      <c r="F54" s="172"/>
      <c r="G54" s="172"/>
      <c r="H54" s="172"/>
      <c r="I54" s="172"/>
      <c r="J54" s="172"/>
      <c r="K54" s="172"/>
      <c r="L54" s="172"/>
      <c r="M54" s="10"/>
    </row>
    <row r="55" spans="1:13" ht="49.5" customHeight="1" x14ac:dyDescent="0.25">
      <c r="A55" s="181">
        <v>1</v>
      </c>
      <c r="B55" s="173" t="s">
        <v>1</v>
      </c>
      <c r="C55" s="181" t="s">
        <v>105</v>
      </c>
      <c r="D55" s="31" t="s">
        <v>6</v>
      </c>
      <c r="E55" s="175">
        <v>200000</v>
      </c>
      <c r="F55" s="175">
        <v>150000</v>
      </c>
      <c r="G55" s="177">
        <v>41</v>
      </c>
      <c r="H55" s="177">
        <f>F55*G55</f>
        <v>6150000</v>
      </c>
      <c r="I55" s="177" t="s">
        <v>104</v>
      </c>
      <c r="J55" s="177" t="s">
        <v>104</v>
      </c>
      <c r="K55" s="176"/>
      <c r="L55" s="180"/>
      <c r="M55" s="52"/>
    </row>
    <row r="56" spans="1:13" ht="33" x14ac:dyDescent="0.25">
      <c r="A56" s="181"/>
      <c r="B56" s="173"/>
      <c r="C56" s="181"/>
      <c r="D56" s="31" t="s">
        <v>7</v>
      </c>
      <c r="E56" s="175"/>
      <c r="F56" s="175"/>
      <c r="G56" s="178"/>
      <c r="H56" s="178"/>
      <c r="I56" s="178"/>
      <c r="J56" s="178"/>
      <c r="K56" s="176"/>
      <c r="L56" s="180"/>
      <c r="M56" s="52"/>
    </row>
    <row r="57" spans="1:13" ht="33" x14ac:dyDescent="0.25">
      <c r="A57" s="181"/>
      <c r="B57" s="173"/>
      <c r="C57" s="181"/>
      <c r="D57" s="31" t="s">
        <v>8</v>
      </c>
      <c r="E57" s="175"/>
      <c r="F57" s="175"/>
      <c r="G57" s="178"/>
      <c r="H57" s="178"/>
      <c r="I57" s="178"/>
      <c r="J57" s="178"/>
      <c r="K57" s="176"/>
      <c r="L57" s="180"/>
      <c r="M57" s="52"/>
    </row>
    <row r="58" spans="1:13" ht="16.5" x14ac:dyDescent="0.25">
      <c r="A58" s="181"/>
      <c r="B58" s="173"/>
      <c r="C58" s="181"/>
      <c r="D58" s="31" t="s">
        <v>9</v>
      </c>
      <c r="E58" s="175"/>
      <c r="F58" s="175"/>
      <c r="G58" s="178"/>
      <c r="H58" s="178"/>
      <c r="I58" s="178"/>
      <c r="J58" s="178"/>
      <c r="K58" s="176"/>
      <c r="L58" s="180"/>
      <c r="M58" s="10"/>
    </row>
    <row r="59" spans="1:13" ht="16.5" x14ac:dyDescent="0.25">
      <c r="A59" s="181"/>
      <c r="B59" s="173"/>
      <c r="C59" s="181"/>
      <c r="D59" s="31" t="s">
        <v>96</v>
      </c>
      <c r="E59" s="175"/>
      <c r="F59" s="175"/>
      <c r="G59" s="179"/>
      <c r="H59" s="179"/>
      <c r="I59" s="179"/>
      <c r="J59" s="179"/>
      <c r="K59" s="176"/>
      <c r="L59" s="180"/>
      <c r="M59" s="10"/>
    </row>
    <row r="60" spans="1:13" ht="33" x14ac:dyDescent="0.25">
      <c r="A60" s="35">
        <v>2</v>
      </c>
      <c r="B60" s="34" t="s">
        <v>10</v>
      </c>
      <c r="C60" s="31" t="s">
        <v>79</v>
      </c>
      <c r="D60" s="31" t="s">
        <v>80</v>
      </c>
      <c r="E60" s="36">
        <v>140000</v>
      </c>
      <c r="F60" s="36">
        <v>70000</v>
      </c>
      <c r="G60" s="36">
        <v>41</v>
      </c>
      <c r="H60" s="36">
        <f>F60*G60</f>
        <v>2870000</v>
      </c>
      <c r="I60" s="36" t="s">
        <v>104</v>
      </c>
      <c r="J60" s="36" t="s">
        <v>104</v>
      </c>
      <c r="K60" s="85"/>
      <c r="L60" s="37"/>
      <c r="M60" s="10"/>
    </row>
    <row r="61" spans="1:13" ht="66" x14ac:dyDescent="0.25">
      <c r="A61" s="35">
        <v>3</v>
      </c>
      <c r="B61" s="34" t="s">
        <v>16</v>
      </c>
      <c r="C61" s="31" t="s">
        <v>17</v>
      </c>
      <c r="D61" s="31" t="s">
        <v>18</v>
      </c>
      <c r="E61" s="61">
        <v>75000</v>
      </c>
      <c r="F61" s="61">
        <v>75000</v>
      </c>
      <c r="G61" s="61">
        <v>41</v>
      </c>
      <c r="H61" s="36">
        <f t="shared" ref="H61:H68" si="2">F61*G61</f>
        <v>3075000</v>
      </c>
      <c r="I61" s="36" t="s">
        <v>104</v>
      </c>
      <c r="J61" s="36" t="s">
        <v>104</v>
      </c>
      <c r="K61" s="85"/>
      <c r="L61" s="37"/>
      <c r="M61" s="10"/>
    </row>
    <row r="62" spans="1:13" ht="33" x14ac:dyDescent="0.25">
      <c r="A62" s="35">
        <v>4</v>
      </c>
      <c r="B62" s="32" t="s">
        <v>108</v>
      </c>
      <c r="C62" s="29" t="s">
        <v>109</v>
      </c>
      <c r="D62" s="29" t="s">
        <v>110</v>
      </c>
      <c r="E62" s="81">
        <v>169000</v>
      </c>
      <c r="F62" s="81">
        <v>169000</v>
      </c>
      <c r="G62" s="81">
        <v>41</v>
      </c>
      <c r="H62" s="36">
        <f t="shared" si="2"/>
        <v>6929000</v>
      </c>
      <c r="I62" s="36" t="s">
        <v>104</v>
      </c>
      <c r="J62" s="36" t="s">
        <v>104</v>
      </c>
      <c r="K62" s="85"/>
      <c r="L62" s="84"/>
      <c r="M62" s="10"/>
    </row>
    <row r="63" spans="1:13" ht="66" x14ac:dyDescent="0.25">
      <c r="A63" s="35">
        <v>5</v>
      </c>
      <c r="B63" s="34" t="s">
        <v>13</v>
      </c>
      <c r="C63" s="31" t="s">
        <v>14</v>
      </c>
      <c r="D63" s="31" t="s">
        <v>15</v>
      </c>
      <c r="E63" s="61">
        <v>59000</v>
      </c>
      <c r="F63" s="61">
        <v>59000</v>
      </c>
      <c r="G63" s="61">
        <v>41</v>
      </c>
      <c r="H63" s="36">
        <f t="shared" si="2"/>
        <v>2419000</v>
      </c>
      <c r="I63" s="36" t="s">
        <v>104</v>
      </c>
      <c r="J63" s="36" t="s">
        <v>104</v>
      </c>
      <c r="K63" s="85"/>
      <c r="L63" s="37"/>
      <c r="M63" s="10"/>
    </row>
    <row r="64" spans="1:13" ht="16.5" x14ac:dyDescent="0.25">
      <c r="A64" s="35">
        <v>6</v>
      </c>
      <c r="B64" s="173" t="s">
        <v>107</v>
      </c>
      <c r="C64" s="31" t="s">
        <v>19</v>
      </c>
      <c r="D64" s="31" t="s">
        <v>20</v>
      </c>
      <c r="E64" s="36">
        <v>165000</v>
      </c>
      <c r="F64" s="36">
        <v>60000</v>
      </c>
      <c r="G64" s="36">
        <v>5</v>
      </c>
      <c r="H64" s="36">
        <f t="shared" si="2"/>
        <v>300000</v>
      </c>
      <c r="I64" s="82"/>
      <c r="J64" s="36" t="s">
        <v>104</v>
      </c>
      <c r="K64" s="36" t="s">
        <v>104</v>
      </c>
      <c r="L64" s="37"/>
      <c r="M64" s="10"/>
    </row>
    <row r="65" spans="1:13" ht="49.5" x14ac:dyDescent="0.25">
      <c r="A65" s="35">
        <v>7</v>
      </c>
      <c r="B65" s="173"/>
      <c r="C65" s="31" t="s">
        <v>31</v>
      </c>
      <c r="D65" s="31" t="s">
        <v>32</v>
      </c>
      <c r="E65" s="36">
        <v>220000</v>
      </c>
      <c r="F65" s="36">
        <v>155000</v>
      </c>
      <c r="G65" s="36">
        <v>5</v>
      </c>
      <c r="H65" s="36">
        <f t="shared" si="2"/>
        <v>775000</v>
      </c>
      <c r="I65" s="82"/>
      <c r="J65" s="36" t="s">
        <v>104</v>
      </c>
      <c r="K65" s="36" t="s">
        <v>104</v>
      </c>
      <c r="L65" s="37"/>
      <c r="M65" s="10"/>
    </row>
    <row r="66" spans="1:13" ht="33" x14ac:dyDescent="0.25">
      <c r="A66" s="35">
        <v>8</v>
      </c>
      <c r="B66" s="173"/>
      <c r="C66" s="31" t="s">
        <v>81</v>
      </c>
      <c r="D66" s="31" t="s">
        <v>82</v>
      </c>
      <c r="E66" s="36">
        <v>329000</v>
      </c>
      <c r="F66" s="36">
        <v>329000</v>
      </c>
      <c r="G66" s="36">
        <v>5</v>
      </c>
      <c r="H66" s="36">
        <f t="shared" si="2"/>
        <v>1645000</v>
      </c>
      <c r="I66" s="82"/>
      <c r="J66" s="36" t="s">
        <v>104</v>
      </c>
      <c r="K66" s="36" t="s">
        <v>104</v>
      </c>
      <c r="L66" s="37"/>
      <c r="M66" s="10"/>
    </row>
    <row r="67" spans="1:13" ht="33" customHeight="1" x14ac:dyDescent="0.25">
      <c r="A67" s="35">
        <v>9</v>
      </c>
      <c r="B67" s="173"/>
      <c r="C67" s="31" t="s">
        <v>83</v>
      </c>
      <c r="D67" s="31" t="s">
        <v>84</v>
      </c>
      <c r="E67" s="36">
        <v>220000</v>
      </c>
      <c r="F67" s="36">
        <v>220000</v>
      </c>
      <c r="G67" s="36">
        <v>5</v>
      </c>
      <c r="H67" s="36">
        <f t="shared" si="2"/>
        <v>1100000</v>
      </c>
      <c r="I67" s="82"/>
      <c r="J67" s="36" t="s">
        <v>104</v>
      </c>
      <c r="K67" s="36" t="s">
        <v>104</v>
      </c>
      <c r="L67" s="37"/>
      <c r="M67" s="10"/>
    </row>
    <row r="68" spans="1:13" s="12" customFormat="1" ht="33" x14ac:dyDescent="0.25">
      <c r="A68" s="35">
        <v>10</v>
      </c>
      <c r="B68" s="173"/>
      <c r="C68" s="31" t="s">
        <v>69</v>
      </c>
      <c r="D68" s="31" t="s">
        <v>70</v>
      </c>
      <c r="E68" s="61">
        <v>231000</v>
      </c>
      <c r="F68" s="61">
        <v>200000</v>
      </c>
      <c r="G68" s="36">
        <v>5</v>
      </c>
      <c r="H68" s="36">
        <f t="shared" si="2"/>
        <v>1000000</v>
      </c>
      <c r="I68" s="83"/>
      <c r="J68" s="36" t="s">
        <v>104</v>
      </c>
      <c r="K68" s="36" t="s">
        <v>104</v>
      </c>
      <c r="L68" s="37"/>
      <c r="M68" s="11"/>
    </row>
    <row r="69" spans="1:13" ht="16.5" x14ac:dyDescent="0.25">
      <c r="A69" s="35">
        <v>11</v>
      </c>
      <c r="B69" s="41"/>
      <c r="C69" s="42" t="s">
        <v>21</v>
      </c>
      <c r="D69" s="43" t="s">
        <v>22</v>
      </c>
      <c r="E69" s="44" t="s">
        <v>23</v>
      </c>
      <c r="F69" s="44" t="s">
        <v>23</v>
      </c>
      <c r="G69" s="44">
        <v>46</v>
      </c>
      <c r="H69" s="36">
        <v>0</v>
      </c>
      <c r="I69" s="82"/>
      <c r="J69" s="36" t="s">
        <v>104</v>
      </c>
      <c r="K69" s="36" t="s">
        <v>104</v>
      </c>
      <c r="L69" s="37"/>
      <c r="M69" s="10"/>
    </row>
    <row r="70" spans="1:13" ht="21" customHeight="1" x14ac:dyDescent="0.25">
      <c r="A70" s="174" t="s">
        <v>115</v>
      </c>
      <c r="B70" s="174"/>
      <c r="C70" s="174"/>
      <c r="D70" s="174"/>
      <c r="E70" s="151">
        <f>SUM(E33:E69)</f>
        <v>8672000</v>
      </c>
      <c r="F70" s="151">
        <f>SUM(F33:F69)</f>
        <v>7201000</v>
      </c>
      <c r="G70" s="151"/>
      <c r="H70" s="151">
        <f>SUM(H55:H69)</f>
        <v>26263000</v>
      </c>
      <c r="I70" s="151">
        <f>SUMIF(I55:I69,"x",$F$55:$F$69)</f>
        <v>523000</v>
      </c>
      <c r="J70" s="151">
        <f t="shared" ref="J70:K70" si="3">SUMIF(J55:J69,"x",$F$55:$F$69)</f>
        <v>1487000</v>
      </c>
      <c r="K70" s="151">
        <f t="shared" si="3"/>
        <v>964000</v>
      </c>
      <c r="L70" s="152"/>
      <c r="M70" s="10"/>
    </row>
    <row r="71" spans="1:13" ht="21" customHeight="1" x14ac:dyDescent="0.25">
      <c r="A71" s="171" t="s">
        <v>118</v>
      </c>
      <c r="B71" s="171"/>
      <c r="C71" s="171"/>
      <c r="D71" s="171"/>
      <c r="E71" s="153">
        <f>E70+E53</f>
        <v>12759000</v>
      </c>
      <c r="F71" s="155">
        <f t="shared" ref="F71:K71" si="4">F70+F53</f>
        <v>10578000</v>
      </c>
      <c r="G71" s="153"/>
      <c r="H71" s="155">
        <f>H70+H53</f>
        <v>146189000</v>
      </c>
      <c r="I71" s="153">
        <f t="shared" si="4"/>
        <v>2936000</v>
      </c>
      <c r="J71" s="153">
        <f t="shared" si="4"/>
        <v>4714000</v>
      </c>
      <c r="K71" s="153">
        <f t="shared" si="4"/>
        <v>4191000</v>
      </c>
      <c r="L71" s="154"/>
      <c r="M71" s="10"/>
    </row>
    <row r="72" spans="1:13" ht="15.75" customHeight="1" x14ac:dyDescent="0.25">
      <c r="A72" s="78"/>
      <c r="B72" s="78"/>
      <c r="C72" s="78"/>
      <c r="D72" s="78"/>
      <c r="E72" s="79"/>
      <c r="F72" s="79"/>
      <c r="G72" s="79"/>
      <c r="H72" s="79"/>
      <c r="I72" s="79"/>
      <c r="J72" s="79"/>
      <c r="K72" s="79"/>
      <c r="L72" s="80"/>
      <c r="M72" s="10"/>
    </row>
    <row r="73" spans="1:13" s="1" customFormat="1" ht="16.5" x14ac:dyDescent="0.25">
      <c r="A73" s="183" t="s">
        <v>24</v>
      </c>
      <c r="B73" s="183"/>
      <c r="C73" s="183"/>
      <c r="D73" s="183"/>
      <c r="E73" s="62"/>
      <c r="F73" s="62"/>
      <c r="G73" s="62"/>
      <c r="H73" s="62"/>
      <c r="I73" s="62"/>
      <c r="J73" s="62"/>
      <c r="K73" s="62"/>
      <c r="L73" s="63"/>
      <c r="M73" s="53"/>
    </row>
    <row r="74" spans="1:13" s="1" customFormat="1" ht="16.5" x14ac:dyDescent="0.25">
      <c r="A74" s="64"/>
      <c r="B74" s="182" t="s">
        <v>87</v>
      </c>
      <c r="C74" s="182"/>
      <c r="D74" s="182"/>
      <c r="E74" s="182"/>
      <c r="F74" s="182"/>
      <c r="G74" s="182"/>
      <c r="H74" s="182"/>
      <c r="I74" s="182"/>
      <c r="J74" s="182"/>
      <c r="K74" s="182"/>
      <c r="L74" s="182"/>
      <c r="M74" s="53"/>
    </row>
    <row r="75" spans="1:13" s="1" customFormat="1" ht="16.5" x14ac:dyDescent="0.25">
      <c r="A75" s="64"/>
      <c r="B75" s="182" t="s">
        <v>174</v>
      </c>
      <c r="C75" s="182"/>
      <c r="D75" s="182"/>
      <c r="E75" s="182"/>
      <c r="F75" s="182"/>
      <c r="G75" s="182"/>
      <c r="H75" s="182"/>
      <c r="I75" s="182"/>
      <c r="J75" s="182"/>
      <c r="K75" s="182"/>
      <c r="L75" s="182"/>
      <c r="M75" s="53"/>
    </row>
    <row r="76" spans="1:13" s="2" customFormat="1" ht="39.75" customHeight="1" x14ac:dyDescent="0.25">
      <c r="A76" s="65"/>
      <c r="B76" s="182" t="s">
        <v>25</v>
      </c>
      <c r="C76" s="182"/>
      <c r="D76" s="182"/>
      <c r="E76" s="182"/>
      <c r="F76" s="182"/>
      <c r="G76" s="182"/>
      <c r="H76" s="182"/>
      <c r="I76" s="182"/>
      <c r="J76" s="182"/>
      <c r="K76" s="182"/>
      <c r="L76" s="182"/>
      <c r="M76" s="54"/>
    </row>
    <row r="77" spans="1:13" s="13" customFormat="1" ht="16.5" x14ac:dyDescent="0.25">
      <c r="A77" s="66"/>
      <c r="B77" s="184" t="s">
        <v>26</v>
      </c>
      <c r="C77" s="184"/>
      <c r="D77" s="184"/>
      <c r="E77" s="184"/>
      <c r="F77" s="184"/>
      <c r="G77" s="184"/>
      <c r="H77" s="184"/>
      <c r="I77" s="184"/>
      <c r="J77" s="184"/>
      <c r="K77" s="184"/>
      <c r="L77" s="184"/>
      <c r="M77" s="55"/>
    </row>
    <row r="78" spans="1:13" s="3" customFormat="1" ht="16.5" x14ac:dyDescent="0.25">
      <c r="A78" s="63"/>
      <c r="B78" s="182" t="s">
        <v>27</v>
      </c>
      <c r="C78" s="182"/>
      <c r="D78" s="182"/>
      <c r="E78" s="182"/>
      <c r="F78" s="182"/>
      <c r="G78" s="182"/>
      <c r="H78" s="182"/>
      <c r="I78" s="182"/>
      <c r="J78" s="182"/>
      <c r="K78" s="182"/>
      <c r="L78" s="182"/>
      <c r="M78" s="56"/>
    </row>
    <row r="79" spans="1:13" s="3" customFormat="1" ht="16.5" x14ac:dyDescent="0.25">
      <c r="A79" s="63"/>
      <c r="B79" s="65" t="s">
        <v>28</v>
      </c>
      <c r="C79" s="65"/>
      <c r="D79" s="67"/>
      <c r="E79" s="62"/>
      <c r="F79" s="62"/>
      <c r="G79" s="62"/>
      <c r="H79" s="62"/>
      <c r="I79" s="62"/>
      <c r="J79" s="62"/>
      <c r="K79" s="62"/>
      <c r="L79" s="68"/>
      <c r="M79" s="56"/>
    </row>
    <row r="80" spans="1:13" s="3" customFormat="1" ht="16.5" x14ac:dyDescent="0.25">
      <c r="A80" s="63"/>
      <c r="B80" s="65" t="s">
        <v>29</v>
      </c>
      <c r="C80" s="65"/>
      <c r="D80" s="67"/>
      <c r="E80" s="62"/>
      <c r="F80" s="62"/>
      <c r="G80" s="62"/>
      <c r="H80" s="62"/>
      <c r="I80" s="62"/>
      <c r="J80" s="62"/>
      <c r="K80" s="62"/>
      <c r="L80" s="68"/>
      <c r="M80" s="56"/>
    </row>
    <row r="81" spans="1:13" s="4" customFormat="1" ht="15.75" customHeight="1" x14ac:dyDescent="0.25">
      <c r="A81" s="69" t="s">
        <v>30</v>
      </c>
      <c r="B81" s="70"/>
      <c r="C81" s="70"/>
      <c r="D81" s="70"/>
      <c r="E81" s="71"/>
      <c r="F81" s="71"/>
      <c r="G81" s="71"/>
      <c r="H81" s="71"/>
      <c r="I81" s="71"/>
      <c r="J81" s="71"/>
      <c r="K81" s="71"/>
      <c r="L81" s="72"/>
      <c r="M81" s="57"/>
    </row>
    <row r="82" spans="1:13" s="3" customFormat="1" ht="15.75" customHeight="1" x14ac:dyDescent="0.25">
      <c r="A82" s="63"/>
      <c r="B82" s="68" t="s">
        <v>33</v>
      </c>
      <c r="C82" s="68"/>
      <c r="D82" s="67"/>
      <c r="E82" s="73"/>
      <c r="F82" s="73"/>
      <c r="G82" s="73"/>
      <c r="H82" s="73"/>
      <c r="I82" s="73"/>
      <c r="J82" s="73"/>
      <c r="K82" s="73"/>
      <c r="L82" s="68"/>
      <c r="M82" s="56"/>
    </row>
    <row r="83" spans="1:13" s="3" customFormat="1" ht="15.75" customHeight="1" x14ac:dyDescent="0.25">
      <c r="A83" s="63"/>
      <c r="B83" s="68" t="s">
        <v>93</v>
      </c>
      <c r="C83" s="68"/>
      <c r="D83" s="67"/>
      <c r="E83" s="73"/>
      <c r="F83" s="73"/>
      <c r="G83" s="73"/>
      <c r="H83" s="73"/>
      <c r="I83" s="73"/>
      <c r="J83" s="73"/>
      <c r="K83" s="73"/>
      <c r="L83" s="68"/>
      <c r="M83" s="56"/>
    </row>
    <row r="84" spans="1:13" s="3" customFormat="1" ht="15.75" customHeight="1" x14ac:dyDescent="0.25">
      <c r="A84" s="63"/>
      <c r="B84" s="68" t="s">
        <v>34</v>
      </c>
      <c r="C84" s="68"/>
      <c r="D84" s="67"/>
      <c r="E84" s="73"/>
      <c r="F84" s="73"/>
      <c r="G84" s="73"/>
      <c r="H84" s="73"/>
      <c r="I84" s="73"/>
      <c r="J84" s="73"/>
      <c r="K84" s="73"/>
      <c r="L84" s="68"/>
      <c r="M84" s="56"/>
    </row>
    <row r="85" spans="1:13" x14ac:dyDescent="0.25">
      <c r="A85" s="74"/>
      <c r="B85" s="75"/>
      <c r="C85" s="74"/>
      <c r="D85" s="74"/>
      <c r="E85" s="76"/>
      <c r="F85" s="76"/>
      <c r="G85" s="76"/>
      <c r="H85" s="76"/>
      <c r="I85" s="76"/>
      <c r="J85" s="76"/>
      <c r="K85" s="76"/>
      <c r="L85" s="77"/>
      <c r="M85" s="10"/>
    </row>
    <row r="86" spans="1:13" x14ac:dyDescent="0.25">
      <c r="A86" s="74"/>
      <c r="B86" s="75"/>
      <c r="C86" s="74"/>
      <c r="D86" s="74"/>
      <c r="E86" s="76"/>
      <c r="F86" s="76"/>
      <c r="G86" s="76"/>
      <c r="H86" s="76"/>
      <c r="I86" s="76"/>
      <c r="J86" s="76"/>
      <c r="K86" s="76"/>
      <c r="L86" s="77"/>
      <c r="M86" s="10"/>
    </row>
    <row r="87" spans="1:13" x14ac:dyDescent="0.25">
      <c r="A87" s="74"/>
      <c r="B87" s="75"/>
      <c r="C87" s="74"/>
      <c r="D87" s="74"/>
      <c r="E87" s="76"/>
      <c r="F87" s="76"/>
      <c r="G87" s="76"/>
      <c r="H87" s="76"/>
      <c r="I87" s="76"/>
      <c r="J87" s="76"/>
      <c r="K87" s="76"/>
      <c r="L87" s="77"/>
      <c r="M87" s="10"/>
    </row>
    <row r="88" spans="1:13" x14ac:dyDescent="0.25">
      <c r="A88" s="74"/>
      <c r="B88" s="75"/>
      <c r="C88" s="74"/>
      <c r="D88" s="74"/>
      <c r="E88" s="76"/>
      <c r="F88" s="76"/>
      <c r="G88" s="76"/>
      <c r="H88" s="76"/>
      <c r="I88" s="76"/>
      <c r="J88" s="76"/>
      <c r="K88" s="76"/>
      <c r="L88" s="77"/>
      <c r="M88" s="10"/>
    </row>
    <row r="89" spans="1:13" x14ac:dyDescent="0.25">
      <c r="A89" s="74"/>
      <c r="B89" s="75"/>
      <c r="C89" s="74"/>
      <c r="D89" s="74"/>
      <c r="E89" s="76"/>
      <c r="F89" s="76"/>
      <c r="G89" s="76"/>
      <c r="H89" s="76"/>
      <c r="I89" s="76"/>
      <c r="J89" s="76"/>
      <c r="K89" s="76"/>
      <c r="L89" s="77"/>
      <c r="M89" s="10"/>
    </row>
    <row r="90" spans="1:13" x14ac:dyDescent="0.25">
      <c r="A90" s="74"/>
      <c r="B90" s="75"/>
      <c r="C90" s="74"/>
      <c r="D90" s="74"/>
      <c r="E90" s="76"/>
      <c r="F90" s="76"/>
      <c r="G90" s="76"/>
      <c r="H90" s="76"/>
      <c r="I90" s="76"/>
      <c r="J90" s="76"/>
      <c r="K90" s="76"/>
      <c r="L90" s="77"/>
      <c r="M90" s="10"/>
    </row>
    <row r="91" spans="1:13" x14ac:dyDescent="0.25">
      <c r="A91" s="74"/>
      <c r="B91" s="75"/>
      <c r="C91" s="74"/>
      <c r="D91" s="74"/>
      <c r="E91" s="76"/>
      <c r="F91" s="76"/>
      <c r="G91" s="76"/>
      <c r="H91" s="76"/>
      <c r="I91" s="76"/>
      <c r="J91" s="76"/>
      <c r="K91" s="76"/>
      <c r="L91" s="77"/>
      <c r="M91" s="10"/>
    </row>
    <row r="92" spans="1:13" x14ac:dyDescent="0.25">
      <c r="A92" s="49"/>
      <c r="B92" s="58"/>
      <c r="C92" s="49"/>
      <c r="D92" s="49"/>
      <c r="E92" s="59"/>
      <c r="F92" s="59"/>
      <c r="G92" s="59"/>
      <c r="H92" s="59"/>
      <c r="I92" s="59"/>
      <c r="J92" s="59"/>
      <c r="K92" s="59"/>
      <c r="L92" s="60"/>
    </row>
  </sheetData>
  <mergeCells count="70">
    <mergeCell ref="B9:L9"/>
    <mergeCell ref="A10:L11"/>
    <mergeCell ref="L16:L20"/>
    <mergeCell ref="K13:K14"/>
    <mergeCell ref="G13:G14"/>
    <mergeCell ref="F36:F37"/>
    <mergeCell ref="G36:G37"/>
    <mergeCell ref="G55:G59"/>
    <mergeCell ref="H28:H32"/>
    <mergeCell ref="H33:H35"/>
    <mergeCell ref="H36:H37"/>
    <mergeCell ref="H55:H59"/>
    <mergeCell ref="H13:H14"/>
    <mergeCell ref="G16:G20"/>
    <mergeCell ref="H16:H20"/>
    <mergeCell ref="L28:L32"/>
    <mergeCell ref="A28:A32"/>
    <mergeCell ref="F28:F32"/>
    <mergeCell ref="G28:G32"/>
    <mergeCell ref="B36:B37"/>
    <mergeCell ref="G33:G35"/>
    <mergeCell ref="A36:A37"/>
    <mergeCell ref="A16:A20"/>
    <mergeCell ref="E16:E20"/>
    <mergeCell ref="B28:B32"/>
    <mergeCell ref="A33:A35"/>
    <mergeCell ref="F33:F35"/>
    <mergeCell ref="F16:F20"/>
    <mergeCell ref="B21:B24"/>
    <mergeCell ref="B33:B34"/>
    <mergeCell ref="C16:C20"/>
    <mergeCell ref="B16:B20"/>
    <mergeCell ref="B47:B51"/>
    <mergeCell ref="D1:L5"/>
    <mergeCell ref="A7:L7"/>
    <mergeCell ref="E33:E34"/>
    <mergeCell ref="L33:L34"/>
    <mergeCell ref="L13:L14"/>
    <mergeCell ref="B42:B46"/>
    <mergeCell ref="I16:I20"/>
    <mergeCell ref="J16:J20"/>
    <mergeCell ref="A13:A14"/>
    <mergeCell ref="B13:C14"/>
    <mergeCell ref="D13:D14"/>
    <mergeCell ref="E13:E14"/>
    <mergeCell ref="F13:F14"/>
    <mergeCell ref="I13:I14"/>
    <mergeCell ref="J13:J14"/>
    <mergeCell ref="B78:L78"/>
    <mergeCell ref="A73:D73"/>
    <mergeCell ref="B74:L74"/>
    <mergeCell ref="B75:L75"/>
    <mergeCell ref="B76:L76"/>
    <mergeCell ref="B77:L77"/>
    <mergeCell ref="A71:D71"/>
    <mergeCell ref="A15:L15"/>
    <mergeCell ref="A54:L54"/>
    <mergeCell ref="B64:B68"/>
    <mergeCell ref="A70:D70"/>
    <mergeCell ref="K16:K20"/>
    <mergeCell ref="K55:K59"/>
    <mergeCell ref="E55:E59"/>
    <mergeCell ref="F55:F59"/>
    <mergeCell ref="I55:I59"/>
    <mergeCell ref="J55:J59"/>
    <mergeCell ref="L55:L59"/>
    <mergeCell ref="A55:A59"/>
    <mergeCell ref="B55:B59"/>
    <mergeCell ref="C55:C59"/>
    <mergeCell ref="A53:D53"/>
  </mergeCells>
  <pageMargins left="0.25" right="0" top="0.75" bottom="0.75" header="0.15748031496063" footer="0.15748031496063"/>
  <pageSetup paperSize="9" scale="56" orientation="portrait" r:id="rId1"/>
  <colBreaks count="1" manualBreakCount="1">
    <brk id="12"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19" workbookViewId="0">
      <selection activeCell="H9" sqref="H9"/>
    </sheetView>
  </sheetViews>
  <sheetFormatPr defaultRowHeight="15" x14ac:dyDescent="0.25"/>
  <cols>
    <col min="2" max="2" width="42.7109375" customWidth="1"/>
    <col min="3" max="3" width="8.42578125" bestFit="1" customWidth="1"/>
    <col min="5" max="5" width="13.7109375" bestFit="1" customWidth="1"/>
  </cols>
  <sheetData>
    <row r="1" spans="1:5" ht="47.25" x14ac:dyDescent="0.25">
      <c r="A1" s="160" t="s">
        <v>85</v>
      </c>
      <c r="B1" s="160" t="s">
        <v>126</v>
      </c>
      <c r="C1" s="160" t="s">
        <v>127</v>
      </c>
      <c r="D1" s="160" t="s">
        <v>128</v>
      </c>
      <c r="E1" s="160" t="s">
        <v>129</v>
      </c>
    </row>
    <row r="2" spans="1:5" ht="31.5" x14ac:dyDescent="0.25">
      <c r="A2" s="161">
        <v>1</v>
      </c>
      <c r="B2" s="162" t="s">
        <v>130</v>
      </c>
      <c r="C2" s="163">
        <v>150000</v>
      </c>
      <c r="D2" s="161">
        <v>50</v>
      </c>
      <c r="E2" s="164">
        <f>C2*D2</f>
        <v>7500000</v>
      </c>
    </row>
    <row r="3" spans="1:5" ht="15.75" x14ac:dyDescent="0.25">
      <c r="A3" s="161">
        <v>2</v>
      </c>
      <c r="B3" s="162" t="s">
        <v>131</v>
      </c>
      <c r="C3" s="163">
        <v>155000</v>
      </c>
      <c r="D3" s="161">
        <v>50</v>
      </c>
      <c r="E3" s="164">
        <f t="shared" ref="E3:E26" si="0">C3*D3</f>
        <v>7750000</v>
      </c>
    </row>
    <row r="4" spans="1:5" ht="15.75" x14ac:dyDescent="0.25">
      <c r="A4" s="161">
        <v>3</v>
      </c>
      <c r="B4" s="162" t="s">
        <v>132</v>
      </c>
      <c r="C4" s="163">
        <v>155000</v>
      </c>
      <c r="D4" s="161">
        <v>50</v>
      </c>
      <c r="E4" s="164">
        <f t="shared" si="0"/>
        <v>7750000</v>
      </c>
    </row>
    <row r="5" spans="1:5" ht="15.75" x14ac:dyDescent="0.25">
      <c r="A5" s="161">
        <v>4</v>
      </c>
      <c r="B5" s="162" t="s">
        <v>133</v>
      </c>
      <c r="C5" s="163">
        <v>70000</v>
      </c>
      <c r="D5" s="161">
        <v>50</v>
      </c>
      <c r="E5" s="164">
        <f t="shared" si="0"/>
        <v>3500000</v>
      </c>
    </row>
    <row r="6" spans="1:5" ht="15.75" x14ac:dyDescent="0.25">
      <c r="A6" s="161">
        <v>5</v>
      </c>
      <c r="B6" s="162" t="s">
        <v>134</v>
      </c>
      <c r="C6" s="163">
        <v>102000</v>
      </c>
      <c r="D6" s="161">
        <v>50</v>
      </c>
      <c r="E6" s="164">
        <f t="shared" si="0"/>
        <v>5100000</v>
      </c>
    </row>
    <row r="7" spans="1:5" ht="15.75" x14ac:dyDescent="0.25">
      <c r="A7" s="161">
        <v>6</v>
      </c>
      <c r="B7" s="162" t="s">
        <v>135</v>
      </c>
      <c r="C7" s="163">
        <v>75000</v>
      </c>
      <c r="D7" s="161">
        <v>50</v>
      </c>
      <c r="E7" s="164">
        <f t="shared" si="0"/>
        <v>3750000</v>
      </c>
    </row>
    <row r="8" spans="1:5" ht="15.75" x14ac:dyDescent="0.25">
      <c r="A8" s="161">
        <v>7</v>
      </c>
      <c r="B8" s="162" t="s">
        <v>169</v>
      </c>
      <c r="C8" s="163">
        <v>27000</v>
      </c>
      <c r="D8" s="161">
        <v>50</v>
      </c>
      <c r="E8" s="164">
        <f t="shared" si="0"/>
        <v>1350000</v>
      </c>
    </row>
    <row r="9" spans="1:5" ht="31.5" x14ac:dyDescent="0.25">
      <c r="A9" s="161">
        <v>8</v>
      </c>
      <c r="B9" s="162" t="s">
        <v>136</v>
      </c>
      <c r="C9" s="163">
        <v>247000</v>
      </c>
      <c r="D9" s="161">
        <v>50</v>
      </c>
      <c r="E9" s="164">
        <f t="shared" si="0"/>
        <v>12350000</v>
      </c>
    </row>
    <row r="10" spans="1:5" ht="31.5" x14ac:dyDescent="0.25">
      <c r="A10" s="161">
        <v>9</v>
      </c>
      <c r="B10" s="162" t="s">
        <v>137</v>
      </c>
      <c r="C10" s="163">
        <v>101000</v>
      </c>
      <c r="D10" s="161">
        <v>50</v>
      </c>
      <c r="E10" s="164">
        <f t="shared" si="0"/>
        <v>5050000</v>
      </c>
    </row>
    <row r="11" spans="1:5" ht="15.75" x14ac:dyDescent="0.25">
      <c r="A11" s="161">
        <v>10</v>
      </c>
      <c r="B11" s="162" t="s">
        <v>138</v>
      </c>
      <c r="C11" s="163">
        <v>82000</v>
      </c>
      <c r="D11" s="161">
        <v>50</v>
      </c>
      <c r="E11" s="164">
        <f t="shared" si="0"/>
        <v>4100000</v>
      </c>
    </row>
    <row r="12" spans="1:5" ht="15.75" x14ac:dyDescent="0.25">
      <c r="A12" s="161">
        <v>11</v>
      </c>
      <c r="B12" s="162" t="s">
        <v>139</v>
      </c>
      <c r="C12" s="163">
        <v>123000</v>
      </c>
      <c r="D12" s="161">
        <v>50</v>
      </c>
      <c r="E12" s="164">
        <f t="shared" si="0"/>
        <v>6150000</v>
      </c>
    </row>
    <row r="13" spans="1:5" ht="15.75" x14ac:dyDescent="0.25">
      <c r="A13" s="161">
        <v>12</v>
      </c>
      <c r="B13" s="162" t="s">
        <v>140</v>
      </c>
      <c r="C13" s="163">
        <v>174000</v>
      </c>
      <c r="D13" s="161">
        <v>50</v>
      </c>
      <c r="E13" s="164">
        <f t="shared" si="0"/>
        <v>8700000</v>
      </c>
    </row>
    <row r="14" spans="1:5" ht="15.75" x14ac:dyDescent="0.25">
      <c r="A14" s="161">
        <v>13</v>
      </c>
      <c r="B14" s="162" t="s">
        <v>141</v>
      </c>
      <c r="C14" s="163">
        <v>59000</v>
      </c>
      <c r="D14" s="161">
        <v>50</v>
      </c>
      <c r="E14" s="164">
        <f t="shared" si="0"/>
        <v>2950000</v>
      </c>
    </row>
    <row r="15" spans="1:5" ht="15.75" x14ac:dyDescent="0.25">
      <c r="A15" s="161">
        <v>14</v>
      </c>
      <c r="B15" s="162" t="s">
        <v>142</v>
      </c>
      <c r="C15" s="163">
        <v>41000</v>
      </c>
      <c r="D15" s="161">
        <v>50</v>
      </c>
      <c r="E15" s="164">
        <f t="shared" si="0"/>
        <v>2050000</v>
      </c>
    </row>
    <row r="16" spans="1:5" ht="31.5" x14ac:dyDescent="0.25">
      <c r="A16" s="161">
        <v>15</v>
      </c>
      <c r="B16" s="162" t="s">
        <v>143</v>
      </c>
      <c r="C16" s="163">
        <v>102000</v>
      </c>
      <c r="D16" s="161">
        <v>3</v>
      </c>
      <c r="E16" s="164">
        <f t="shared" si="0"/>
        <v>306000</v>
      </c>
    </row>
    <row r="17" spans="1:5" ht="15.75" x14ac:dyDescent="0.25">
      <c r="A17" s="161">
        <v>16</v>
      </c>
      <c r="B17" s="162" t="s">
        <v>144</v>
      </c>
      <c r="C17" s="163">
        <v>150000</v>
      </c>
      <c r="D17" s="161">
        <v>50</v>
      </c>
      <c r="E17" s="164">
        <f t="shared" si="0"/>
        <v>7500000</v>
      </c>
    </row>
    <row r="18" spans="1:5" ht="15.75" x14ac:dyDescent="0.25">
      <c r="A18" s="161">
        <v>17</v>
      </c>
      <c r="B18" s="162" t="s">
        <v>145</v>
      </c>
      <c r="C18" s="163">
        <v>150000</v>
      </c>
      <c r="D18" s="161">
        <v>50</v>
      </c>
      <c r="E18" s="164">
        <f t="shared" si="0"/>
        <v>7500000</v>
      </c>
    </row>
    <row r="19" spans="1:5" ht="15.75" x14ac:dyDescent="0.25">
      <c r="A19" s="161">
        <v>18</v>
      </c>
      <c r="B19" s="162" t="s">
        <v>146</v>
      </c>
      <c r="C19" s="163">
        <v>150000</v>
      </c>
      <c r="D19" s="161">
        <v>50</v>
      </c>
      <c r="E19" s="164">
        <f t="shared" si="0"/>
        <v>7500000</v>
      </c>
    </row>
    <row r="20" spans="1:5" ht="15.75" x14ac:dyDescent="0.25">
      <c r="A20" s="161">
        <v>19</v>
      </c>
      <c r="B20" s="162" t="s">
        <v>170</v>
      </c>
      <c r="C20" s="163">
        <v>150000</v>
      </c>
      <c r="D20" s="161">
        <v>50</v>
      </c>
      <c r="E20" s="164">
        <f t="shared" si="0"/>
        <v>7500000</v>
      </c>
    </row>
    <row r="21" spans="1:5" ht="15.75" x14ac:dyDescent="0.25">
      <c r="A21" s="161">
        <v>20</v>
      </c>
      <c r="B21" s="162" t="s">
        <v>148</v>
      </c>
      <c r="C21" s="163">
        <v>150000</v>
      </c>
      <c r="D21" s="161">
        <v>45</v>
      </c>
      <c r="E21" s="164">
        <f t="shared" si="0"/>
        <v>6750000</v>
      </c>
    </row>
    <row r="22" spans="1:5" ht="15.75" x14ac:dyDescent="0.25">
      <c r="A22" s="161">
        <v>21</v>
      </c>
      <c r="B22" s="165" t="s">
        <v>149</v>
      </c>
      <c r="C22" s="163">
        <v>60000</v>
      </c>
      <c r="D22" s="161">
        <v>5</v>
      </c>
      <c r="E22" s="164">
        <f t="shared" si="0"/>
        <v>300000</v>
      </c>
    </row>
    <row r="23" spans="1:5" ht="15.75" x14ac:dyDescent="0.25">
      <c r="A23" s="161">
        <v>22</v>
      </c>
      <c r="B23" s="166" t="s">
        <v>150</v>
      </c>
      <c r="C23" s="163">
        <v>155000</v>
      </c>
      <c r="D23" s="161">
        <v>5</v>
      </c>
      <c r="E23" s="164">
        <f t="shared" si="0"/>
        <v>775000</v>
      </c>
    </row>
    <row r="24" spans="1:5" ht="15.75" x14ac:dyDescent="0.25">
      <c r="A24" s="161">
        <v>23</v>
      </c>
      <c r="B24" s="167" t="s">
        <v>151</v>
      </c>
      <c r="C24" s="163">
        <v>220000</v>
      </c>
      <c r="D24" s="161">
        <v>5</v>
      </c>
      <c r="E24" s="164">
        <f t="shared" si="0"/>
        <v>1100000</v>
      </c>
    </row>
    <row r="25" spans="1:5" ht="15.75" x14ac:dyDescent="0.25">
      <c r="A25" s="161">
        <v>24</v>
      </c>
      <c r="B25" s="166" t="s">
        <v>152</v>
      </c>
      <c r="C25" s="163">
        <v>329000</v>
      </c>
      <c r="D25" s="161">
        <v>5</v>
      </c>
      <c r="E25" s="164">
        <f t="shared" si="0"/>
        <v>1645000</v>
      </c>
    </row>
    <row r="26" spans="1:5" ht="15.75" x14ac:dyDescent="0.25">
      <c r="A26" s="161">
        <v>25</v>
      </c>
      <c r="B26" s="166" t="s">
        <v>153</v>
      </c>
      <c r="C26" s="163">
        <v>200000</v>
      </c>
      <c r="D26" s="161">
        <v>5</v>
      </c>
      <c r="E26" s="164">
        <f t="shared" si="0"/>
        <v>1000000</v>
      </c>
    </row>
    <row r="27" spans="1:5" ht="15.75" x14ac:dyDescent="0.25">
      <c r="A27" s="161"/>
      <c r="B27" s="168" t="s">
        <v>171</v>
      </c>
      <c r="C27" s="169"/>
      <c r="D27" s="161"/>
      <c r="E27" s="164">
        <f>SUM(E2:E26)</f>
        <v>119926000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5"/>
  <sheetViews>
    <sheetView view="pageBreakPreview" topLeftCell="A38" zoomScale="60" zoomScaleNormal="100" workbookViewId="0">
      <selection activeCell="A50" sqref="A10:XFD50"/>
    </sheetView>
  </sheetViews>
  <sheetFormatPr defaultRowHeight="19.5" x14ac:dyDescent="0.25"/>
  <cols>
    <col min="1" max="1" width="6.42578125" style="86" bestFit="1" customWidth="1"/>
    <col min="2" max="2" width="62" style="86" customWidth="1"/>
    <col min="3" max="3" width="15" style="114" customWidth="1"/>
    <col min="4" max="4" width="11.7109375" style="86" bestFit="1" customWidth="1"/>
    <col min="5" max="5" width="20.140625" style="86" customWidth="1"/>
    <col min="6" max="250" width="9.140625" style="86"/>
    <col min="251" max="251" width="6.28515625" style="86" bestFit="1" customWidth="1"/>
    <col min="252" max="252" width="4.7109375" style="86" customWidth="1"/>
    <col min="253" max="253" width="24.85546875" style="86" bestFit="1" customWidth="1"/>
    <col min="254" max="254" width="48.7109375" style="86" customWidth="1"/>
    <col min="255" max="256" width="15.28515625" style="86" customWidth="1"/>
    <col min="257" max="257" width="34.7109375" style="86" customWidth="1"/>
    <col min="258" max="258" width="19.7109375" style="86" customWidth="1"/>
    <col min="259" max="506" width="9.140625" style="86"/>
    <col min="507" max="507" width="6.28515625" style="86" bestFit="1" customWidth="1"/>
    <col min="508" max="508" width="4.7109375" style="86" customWidth="1"/>
    <col min="509" max="509" width="24.85546875" style="86" bestFit="1" customWidth="1"/>
    <col min="510" max="510" width="48.7109375" style="86" customWidth="1"/>
    <col min="511" max="512" width="15.28515625" style="86" customWidth="1"/>
    <col min="513" max="513" width="34.7109375" style="86" customWidth="1"/>
    <col min="514" max="514" width="19.7109375" style="86" customWidth="1"/>
    <col min="515" max="762" width="9.140625" style="86"/>
    <col min="763" max="763" width="6.28515625" style="86" bestFit="1" customWidth="1"/>
    <col min="764" max="764" width="4.7109375" style="86" customWidth="1"/>
    <col min="765" max="765" width="24.85546875" style="86" bestFit="1" customWidth="1"/>
    <col min="766" max="766" width="48.7109375" style="86" customWidth="1"/>
    <col min="767" max="768" width="15.28515625" style="86" customWidth="1"/>
    <col min="769" max="769" width="34.7109375" style="86" customWidth="1"/>
    <col min="770" max="770" width="19.7109375" style="86" customWidth="1"/>
    <col min="771" max="1018" width="9.140625" style="86"/>
    <col min="1019" max="1019" width="6.28515625" style="86" bestFit="1" customWidth="1"/>
    <col min="1020" max="1020" width="4.7109375" style="86" customWidth="1"/>
    <col min="1021" max="1021" width="24.85546875" style="86" bestFit="1" customWidth="1"/>
    <col min="1022" max="1022" width="48.7109375" style="86" customWidth="1"/>
    <col min="1023" max="1024" width="15.28515625" style="86" customWidth="1"/>
    <col min="1025" max="1025" width="34.7109375" style="86" customWidth="1"/>
    <col min="1026" max="1026" width="19.7109375" style="86" customWidth="1"/>
    <col min="1027" max="1274" width="9.140625" style="86"/>
    <col min="1275" max="1275" width="6.28515625" style="86" bestFit="1" customWidth="1"/>
    <col min="1276" max="1276" width="4.7109375" style="86" customWidth="1"/>
    <col min="1277" max="1277" width="24.85546875" style="86" bestFit="1" customWidth="1"/>
    <col min="1278" max="1278" width="48.7109375" style="86" customWidth="1"/>
    <col min="1279" max="1280" width="15.28515625" style="86" customWidth="1"/>
    <col min="1281" max="1281" width="34.7109375" style="86" customWidth="1"/>
    <col min="1282" max="1282" width="19.7109375" style="86" customWidth="1"/>
    <col min="1283" max="1530" width="9.140625" style="86"/>
    <col min="1531" max="1531" width="6.28515625" style="86" bestFit="1" customWidth="1"/>
    <col min="1532" max="1532" width="4.7109375" style="86" customWidth="1"/>
    <col min="1533" max="1533" width="24.85546875" style="86" bestFit="1" customWidth="1"/>
    <col min="1534" max="1534" width="48.7109375" style="86" customWidth="1"/>
    <col min="1535" max="1536" width="15.28515625" style="86" customWidth="1"/>
    <col min="1537" max="1537" width="34.7109375" style="86" customWidth="1"/>
    <col min="1538" max="1538" width="19.7109375" style="86" customWidth="1"/>
    <col min="1539" max="1786" width="9.140625" style="86"/>
    <col min="1787" max="1787" width="6.28515625" style="86" bestFit="1" customWidth="1"/>
    <col min="1788" max="1788" width="4.7109375" style="86" customWidth="1"/>
    <col min="1789" max="1789" width="24.85546875" style="86" bestFit="1" customWidth="1"/>
    <col min="1790" max="1790" width="48.7109375" style="86" customWidth="1"/>
    <col min="1791" max="1792" width="15.28515625" style="86" customWidth="1"/>
    <col min="1793" max="1793" width="34.7109375" style="86" customWidth="1"/>
    <col min="1794" max="1794" width="19.7109375" style="86" customWidth="1"/>
    <col min="1795" max="2042" width="9.140625" style="86"/>
    <col min="2043" max="2043" width="6.28515625" style="86" bestFit="1" customWidth="1"/>
    <col min="2044" max="2044" width="4.7109375" style="86" customWidth="1"/>
    <col min="2045" max="2045" width="24.85546875" style="86" bestFit="1" customWidth="1"/>
    <col min="2046" max="2046" width="48.7109375" style="86" customWidth="1"/>
    <col min="2047" max="2048" width="15.28515625" style="86" customWidth="1"/>
    <col min="2049" max="2049" width="34.7109375" style="86" customWidth="1"/>
    <col min="2050" max="2050" width="19.7109375" style="86" customWidth="1"/>
    <col min="2051" max="2298" width="9.140625" style="86"/>
    <col min="2299" max="2299" width="6.28515625" style="86" bestFit="1" customWidth="1"/>
    <col min="2300" max="2300" width="4.7109375" style="86" customWidth="1"/>
    <col min="2301" max="2301" width="24.85546875" style="86" bestFit="1" customWidth="1"/>
    <col min="2302" max="2302" width="48.7109375" style="86" customWidth="1"/>
    <col min="2303" max="2304" width="15.28515625" style="86" customWidth="1"/>
    <col min="2305" max="2305" width="34.7109375" style="86" customWidth="1"/>
    <col min="2306" max="2306" width="19.7109375" style="86" customWidth="1"/>
    <col min="2307" max="2554" width="9.140625" style="86"/>
    <col min="2555" max="2555" width="6.28515625" style="86" bestFit="1" customWidth="1"/>
    <col min="2556" max="2556" width="4.7109375" style="86" customWidth="1"/>
    <col min="2557" max="2557" width="24.85546875" style="86" bestFit="1" customWidth="1"/>
    <col min="2558" max="2558" width="48.7109375" style="86" customWidth="1"/>
    <col min="2559" max="2560" width="15.28515625" style="86" customWidth="1"/>
    <col min="2561" max="2561" width="34.7109375" style="86" customWidth="1"/>
    <col min="2562" max="2562" width="19.7109375" style="86" customWidth="1"/>
    <col min="2563" max="2810" width="9.140625" style="86"/>
    <col min="2811" max="2811" width="6.28515625" style="86" bestFit="1" customWidth="1"/>
    <col min="2812" max="2812" width="4.7109375" style="86" customWidth="1"/>
    <col min="2813" max="2813" width="24.85546875" style="86" bestFit="1" customWidth="1"/>
    <col min="2814" max="2814" width="48.7109375" style="86" customWidth="1"/>
    <col min="2815" max="2816" width="15.28515625" style="86" customWidth="1"/>
    <col min="2817" max="2817" width="34.7109375" style="86" customWidth="1"/>
    <col min="2818" max="2818" width="19.7109375" style="86" customWidth="1"/>
    <col min="2819" max="3066" width="9.140625" style="86"/>
    <col min="3067" max="3067" width="6.28515625" style="86" bestFit="1" customWidth="1"/>
    <col min="3068" max="3068" width="4.7109375" style="86" customWidth="1"/>
    <col min="3069" max="3069" width="24.85546875" style="86" bestFit="1" customWidth="1"/>
    <col min="3070" max="3070" width="48.7109375" style="86" customWidth="1"/>
    <col min="3071" max="3072" width="15.28515625" style="86" customWidth="1"/>
    <col min="3073" max="3073" width="34.7109375" style="86" customWidth="1"/>
    <col min="3074" max="3074" width="19.7109375" style="86" customWidth="1"/>
    <col min="3075" max="3322" width="9.140625" style="86"/>
    <col min="3323" max="3323" width="6.28515625" style="86" bestFit="1" customWidth="1"/>
    <col min="3324" max="3324" width="4.7109375" style="86" customWidth="1"/>
    <col min="3325" max="3325" width="24.85546875" style="86" bestFit="1" customWidth="1"/>
    <col min="3326" max="3326" width="48.7109375" style="86" customWidth="1"/>
    <col min="3327" max="3328" width="15.28515625" style="86" customWidth="1"/>
    <col min="3329" max="3329" width="34.7109375" style="86" customWidth="1"/>
    <col min="3330" max="3330" width="19.7109375" style="86" customWidth="1"/>
    <col min="3331" max="3578" width="9.140625" style="86"/>
    <col min="3579" max="3579" width="6.28515625" style="86" bestFit="1" customWidth="1"/>
    <col min="3580" max="3580" width="4.7109375" style="86" customWidth="1"/>
    <col min="3581" max="3581" width="24.85546875" style="86" bestFit="1" customWidth="1"/>
    <col min="3582" max="3582" width="48.7109375" style="86" customWidth="1"/>
    <col min="3583" max="3584" width="15.28515625" style="86" customWidth="1"/>
    <col min="3585" max="3585" width="34.7109375" style="86" customWidth="1"/>
    <col min="3586" max="3586" width="19.7109375" style="86" customWidth="1"/>
    <col min="3587" max="3834" width="9.140625" style="86"/>
    <col min="3835" max="3835" width="6.28515625" style="86" bestFit="1" customWidth="1"/>
    <col min="3836" max="3836" width="4.7109375" style="86" customWidth="1"/>
    <col min="3837" max="3837" width="24.85546875" style="86" bestFit="1" customWidth="1"/>
    <col min="3838" max="3838" width="48.7109375" style="86" customWidth="1"/>
    <col min="3839" max="3840" width="15.28515625" style="86" customWidth="1"/>
    <col min="3841" max="3841" width="34.7109375" style="86" customWidth="1"/>
    <col min="3842" max="3842" width="19.7109375" style="86" customWidth="1"/>
    <col min="3843" max="4090" width="9.140625" style="86"/>
    <col min="4091" max="4091" width="6.28515625" style="86" bestFit="1" customWidth="1"/>
    <col min="4092" max="4092" width="4.7109375" style="86" customWidth="1"/>
    <col min="4093" max="4093" width="24.85546875" style="86" bestFit="1" customWidth="1"/>
    <col min="4094" max="4094" width="48.7109375" style="86" customWidth="1"/>
    <col min="4095" max="4096" width="15.28515625" style="86" customWidth="1"/>
    <col min="4097" max="4097" width="34.7109375" style="86" customWidth="1"/>
    <col min="4098" max="4098" width="19.7109375" style="86" customWidth="1"/>
    <col min="4099" max="4346" width="9.140625" style="86"/>
    <col min="4347" max="4347" width="6.28515625" style="86" bestFit="1" customWidth="1"/>
    <col min="4348" max="4348" width="4.7109375" style="86" customWidth="1"/>
    <col min="4349" max="4349" width="24.85546875" style="86" bestFit="1" customWidth="1"/>
    <col min="4350" max="4350" width="48.7109375" style="86" customWidth="1"/>
    <col min="4351" max="4352" width="15.28515625" style="86" customWidth="1"/>
    <col min="4353" max="4353" width="34.7109375" style="86" customWidth="1"/>
    <col min="4354" max="4354" width="19.7109375" style="86" customWidth="1"/>
    <col min="4355" max="4602" width="9.140625" style="86"/>
    <col min="4603" max="4603" width="6.28515625" style="86" bestFit="1" customWidth="1"/>
    <col min="4604" max="4604" width="4.7109375" style="86" customWidth="1"/>
    <col min="4605" max="4605" width="24.85546875" style="86" bestFit="1" customWidth="1"/>
    <col min="4606" max="4606" width="48.7109375" style="86" customWidth="1"/>
    <col min="4607" max="4608" width="15.28515625" style="86" customWidth="1"/>
    <col min="4609" max="4609" width="34.7109375" style="86" customWidth="1"/>
    <col min="4610" max="4610" width="19.7109375" style="86" customWidth="1"/>
    <col min="4611" max="4858" width="9.140625" style="86"/>
    <col min="4859" max="4859" width="6.28515625" style="86" bestFit="1" customWidth="1"/>
    <col min="4860" max="4860" width="4.7109375" style="86" customWidth="1"/>
    <col min="4861" max="4861" width="24.85546875" style="86" bestFit="1" customWidth="1"/>
    <col min="4862" max="4862" width="48.7109375" style="86" customWidth="1"/>
    <col min="4863" max="4864" width="15.28515625" style="86" customWidth="1"/>
    <col min="4865" max="4865" width="34.7109375" style="86" customWidth="1"/>
    <col min="4866" max="4866" width="19.7109375" style="86" customWidth="1"/>
    <col min="4867" max="5114" width="9.140625" style="86"/>
    <col min="5115" max="5115" width="6.28515625" style="86" bestFit="1" customWidth="1"/>
    <col min="5116" max="5116" width="4.7109375" style="86" customWidth="1"/>
    <col min="5117" max="5117" width="24.85546875" style="86" bestFit="1" customWidth="1"/>
    <col min="5118" max="5118" width="48.7109375" style="86" customWidth="1"/>
    <col min="5119" max="5120" width="15.28515625" style="86" customWidth="1"/>
    <col min="5121" max="5121" width="34.7109375" style="86" customWidth="1"/>
    <col min="5122" max="5122" width="19.7109375" style="86" customWidth="1"/>
    <col min="5123" max="5370" width="9.140625" style="86"/>
    <col min="5371" max="5371" width="6.28515625" style="86" bestFit="1" customWidth="1"/>
    <col min="5372" max="5372" width="4.7109375" style="86" customWidth="1"/>
    <col min="5373" max="5373" width="24.85546875" style="86" bestFit="1" customWidth="1"/>
    <col min="5374" max="5374" width="48.7109375" style="86" customWidth="1"/>
    <col min="5375" max="5376" width="15.28515625" style="86" customWidth="1"/>
    <col min="5377" max="5377" width="34.7109375" style="86" customWidth="1"/>
    <col min="5378" max="5378" width="19.7109375" style="86" customWidth="1"/>
    <col min="5379" max="5626" width="9.140625" style="86"/>
    <col min="5627" max="5627" width="6.28515625" style="86" bestFit="1" customWidth="1"/>
    <col min="5628" max="5628" width="4.7109375" style="86" customWidth="1"/>
    <col min="5629" max="5629" width="24.85546875" style="86" bestFit="1" customWidth="1"/>
    <col min="5630" max="5630" width="48.7109375" style="86" customWidth="1"/>
    <col min="5631" max="5632" width="15.28515625" style="86" customWidth="1"/>
    <col min="5633" max="5633" width="34.7109375" style="86" customWidth="1"/>
    <col min="5634" max="5634" width="19.7109375" style="86" customWidth="1"/>
    <col min="5635" max="5882" width="9.140625" style="86"/>
    <col min="5883" max="5883" width="6.28515625" style="86" bestFit="1" customWidth="1"/>
    <col min="5884" max="5884" width="4.7109375" style="86" customWidth="1"/>
    <col min="5885" max="5885" width="24.85546875" style="86" bestFit="1" customWidth="1"/>
    <col min="5886" max="5886" width="48.7109375" style="86" customWidth="1"/>
    <col min="5887" max="5888" width="15.28515625" style="86" customWidth="1"/>
    <col min="5889" max="5889" width="34.7109375" style="86" customWidth="1"/>
    <col min="5890" max="5890" width="19.7109375" style="86" customWidth="1"/>
    <col min="5891" max="6138" width="9.140625" style="86"/>
    <col min="6139" max="6139" width="6.28515625" style="86" bestFit="1" customWidth="1"/>
    <col min="6140" max="6140" width="4.7109375" style="86" customWidth="1"/>
    <col min="6141" max="6141" width="24.85546875" style="86" bestFit="1" customWidth="1"/>
    <col min="6142" max="6142" width="48.7109375" style="86" customWidth="1"/>
    <col min="6143" max="6144" width="15.28515625" style="86" customWidth="1"/>
    <col min="6145" max="6145" width="34.7109375" style="86" customWidth="1"/>
    <col min="6146" max="6146" width="19.7109375" style="86" customWidth="1"/>
    <col min="6147" max="6394" width="9.140625" style="86"/>
    <col min="6395" max="6395" width="6.28515625" style="86" bestFit="1" customWidth="1"/>
    <col min="6396" max="6396" width="4.7109375" style="86" customWidth="1"/>
    <col min="6397" max="6397" width="24.85546875" style="86" bestFit="1" customWidth="1"/>
    <col min="6398" max="6398" width="48.7109375" style="86" customWidth="1"/>
    <col min="6399" max="6400" width="15.28515625" style="86" customWidth="1"/>
    <col min="6401" max="6401" width="34.7109375" style="86" customWidth="1"/>
    <col min="6402" max="6402" width="19.7109375" style="86" customWidth="1"/>
    <col min="6403" max="6650" width="9.140625" style="86"/>
    <col min="6651" max="6651" width="6.28515625" style="86" bestFit="1" customWidth="1"/>
    <col min="6652" max="6652" width="4.7109375" style="86" customWidth="1"/>
    <col min="6653" max="6653" width="24.85546875" style="86" bestFit="1" customWidth="1"/>
    <col min="6654" max="6654" width="48.7109375" style="86" customWidth="1"/>
    <col min="6655" max="6656" width="15.28515625" style="86" customWidth="1"/>
    <col min="6657" max="6657" width="34.7109375" style="86" customWidth="1"/>
    <col min="6658" max="6658" width="19.7109375" style="86" customWidth="1"/>
    <col min="6659" max="6906" width="9.140625" style="86"/>
    <col min="6907" max="6907" width="6.28515625" style="86" bestFit="1" customWidth="1"/>
    <col min="6908" max="6908" width="4.7109375" style="86" customWidth="1"/>
    <col min="6909" max="6909" width="24.85546875" style="86" bestFit="1" customWidth="1"/>
    <col min="6910" max="6910" width="48.7109375" style="86" customWidth="1"/>
    <col min="6911" max="6912" width="15.28515625" style="86" customWidth="1"/>
    <col min="6913" max="6913" width="34.7109375" style="86" customWidth="1"/>
    <col min="6914" max="6914" width="19.7109375" style="86" customWidth="1"/>
    <col min="6915" max="7162" width="9.140625" style="86"/>
    <col min="7163" max="7163" width="6.28515625" style="86" bestFit="1" customWidth="1"/>
    <col min="7164" max="7164" width="4.7109375" style="86" customWidth="1"/>
    <col min="7165" max="7165" width="24.85546875" style="86" bestFit="1" customWidth="1"/>
    <col min="7166" max="7166" width="48.7109375" style="86" customWidth="1"/>
    <col min="7167" max="7168" width="15.28515625" style="86" customWidth="1"/>
    <col min="7169" max="7169" width="34.7109375" style="86" customWidth="1"/>
    <col min="7170" max="7170" width="19.7109375" style="86" customWidth="1"/>
    <col min="7171" max="7418" width="9.140625" style="86"/>
    <col min="7419" max="7419" width="6.28515625" style="86" bestFit="1" customWidth="1"/>
    <col min="7420" max="7420" width="4.7109375" style="86" customWidth="1"/>
    <col min="7421" max="7421" width="24.85546875" style="86" bestFit="1" customWidth="1"/>
    <col min="7422" max="7422" width="48.7109375" style="86" customWidth="1"/>
    <col min="7423" max="7424" width="15.28515625" style="86" customWidth="1"/>
    <col min="7425" max="7425" width="34.7109375" style="86" customWidth="1"/>
    <col min="7426" max="7426" width="19.7109375" style="86" customWidth="1"/>
    <col min="7427" max="7674" width="9.140625" style="86"/>
    <col min="7675" max="7675" width="6.28515625" style="86" bestFit="1" customWidth="1"/>
    <col min="7676" max="7676" width="4.7109375" style="86" customWidth="1"/>
    <col min="7677" max="7677" width="24.85546875" style="86" bestFit="1" customWidth="1"/>
    <col min="7678" max="7678" width="48.7109375" style="86" customWidth="1"/>
    <col min="7679" max="7680" width="15.28515625" style="86" customWidth="1"/>
    <col min="7681" max="7681" width="34.7109375" style="86" customWidth="1"/>
    <col min="7682" max="7682" width="19.7109375" style="86" customWidth="1"/>
    <col min="7683" max="7930" width="9.140625" style="86"/>
    <col min="7931" max="7931" width="6.28515625" style="86" bestFit="1" customWidth="1"/>
    <col min="7932" max="7932" width="4.7109375" style="86" customWidth="1"/>
    <col min="7933" max="7933" width="24.85546875" style="86" bestFit="1" customWidth="1"/>
    <col min="7934" max="7934" width="48.7109375" style="86" customWidth="1"/>
    <col min="7935" max="7936" width="15.28515625" style="86" customWidth="1"/>
    <col min="7937" max="7937" width="34.7109375" style="86" customWidth="1"/>
    <col min="7938" max="7938" width="19.7109375" style="86" customWidth="1"/>
    <col min="7939" max="8186" width="9.140625" style="86"/>
    <col min="8187" max="8187" width="6.28515625" style="86" bestFit="1" customWidth="1"/>
    <col min="8188" max="8188" width="4.7109375" style="86" customWidth="1"/>
    <col min="8189" max="8189" width="24.85546875" style="86" bestFit="1" customWidth="1"/>
    <col min="8190" max="8190" width="48.7109375" style="86" customWidth="1"/>
    <col min="8191" max="8192" width="15.28515625" style="86" customWidth="1"/>
    <col min="8193" max="8193" width="34.7109375" style="86" customWidth="1"/>
    <col min="8194" max="8194" width="19.7109375" style="86" customWidth="1"/>
    <col min="8195" max="8442" width="9.140625" style="86"/>
    <col min="8443" max="8443" width="6.28515625" style="86" bestFit="1" customWidth="1"/>
    <col min="8444" max="8444" width="4.7109375" style="86" customWidth="1"/>
    <col min="8445" max="8445" width="24.85546875" style="86" bestFit="1" customWidth="1"/>
    <col min="8446" max="8446" width="48.7109375" style="86" customWidth="1"/>
    <col min="8447" max="8448" width="15.28515625" style="86" customWidth="1"/>
    <col min="8449" max="8449" width="34.7109375" style="86" customWidth="1"/>
    <col min="8450" max="8450" width="19.7109375" style="86" customWidth="1"/>
    <col min="8451" max="8698" width="9.140625" style="86"/>
    <col min="8699" max="8699" width="6.28515625" style="86" bestFit="1" customWidth="1"/>
    <col min="8700" max="8700" width="4.7109375" style="86" customWidth="1"/>
    <col min="8701" max="8701" width="24.85546875" style="86" bestFit="1" customWidth="1"/>
    <col min="8702" max="8702" width="48.7109375" style="86" customWidth="1"/>
    <col min="8703" max="8704" width="15.28515625" style="86" customWidth="1"/>
    <col min="8705" max="8705" width="34.7109375" style="86" customWidth="1"/>
    <col min="8706" max="8706" width="19.7109375" style="86" customWidth="1"/>
    <col min="8707" max="8954" width="9.140625" style="86"/>
    <col min="8955" max="8955" width="6.28515625" style="86" bestFit="1" customWidth="1"/>
    <col min="8956" max="8956" width="4.7109375" style="86" customWidth="1"/>
    <col min="8957" max="8957" width="24.85546875" style="86" bestFit="1" customWidth="1"/>
    <col min="8958" max="8958" width="48.7109375" style="86" customWidth="1"/>
    <col min="8959" max="8960" width="15.28515625" style="86" customWidth="1"/>
    <col min="8961" max="8961" width="34.7109375" style="86" customWidth="1"/>
    <col min="8962" max="8962" width="19.7109375" style="86" customWidth="1"/>
    <col min="8963" max="9210" width="9.140625" style="86"/>
    <col min="9211" max="9211" width="6.28515625" style="86" bestFit="1" customWidth="1"/>
    <col min="9212" max="9212" width="4.7109375" style="86" customWidth="1"/>
    <col min="9213" max="9213" width="24.85546875" style="86" bestFit="1" customWidth="1"/>
    <col min="9214" max="9214" width="48.7109375" style="86" customWidth="1"/>
    <col min="9215" max="9216" width="15.28515625" style="86" customWidth="1"/>
    <col min="9217" max="9217" width="34.7109375" style="86" customWidth="1"/>
    <col min="9218" max="9218" width="19.7109375" style="86" customWidth="1"/>
    <col min="9219" max="9466" width="9.140625" style="86"/>
    <col min="9467" max="9467" width="6.28515625" style="86" bestFit="1" customWidth="1"/>
    <col min="9468" max="9468" width="4.7109375" style="86" customWidth="1"/>
    <col min="9469" max="9469" width="24.85546875" style="86" bestFit="1" customWidth="1"/>
    <col min="9470" max="9470" width="48.7109375" style="86" customWidth="1"/>
    <col min="9471" max="9472" width="15.28515625" style="86" customWidth="1"/>
    <col min="9473" max="9473" width="34.7109375" style="86" customWidth="1"/>
    <col min="9474" max="9474" width="19.7109375" style="86" customWidth="1"/>
    <col min="9475" max="9722" width="9.140625" style="86"/>
    <col min="9723" max="9723" width="6.28515625" style="86" bestFit="1" customWidth="1"/>
    <col min="9724" max="9724" width="4.7109375" style="86" customWidth="1"/>
    <col min="9725" max="9725" width="24.85546875" style="86" bestFit="1" customWidth="1"/>
    <col min="9726" max="9726" width="48.7109375" style="86" customWidth="1"/>
    <col min="9727" max="9728" width="15.28515625" style="86" customWidth="1"/>
    <col min="9729" max="9729" width="34.7109375" style="86" customWidth="1"/>
    <col min="9730" max="9730" width="19.7109375" style="86" customWidth="1"/>
    <col min="9731" max="9978" width="9.140625" style="86"/>
    <col min="9979" max="9979" width="6.28515625" style="86" bestFit="1" customWidth="1"/>
    <col min="9980" max="9980" width="4.7109375" style="86" customWidth="1"/>
    <col min="9981" max="9981" width="24.85546875" style="86" bestFit="1" customWidth="1"/>
    <col min="9982" max="9982" width="48.7109375" style="86" customWidth="1"/>
    <col min="9983" max="9984" width="15.28515625" style="86" customWidth="1"/>
    <col min="9985" max="9985" width="34.7109375" style="86" customWidth="1"/>
    <col min="9986" max="9986" width="19.7109375" style="86" customWidth="1"/>
    <col min="9987" max="10234" width="9.140625" style="86"/>
    <col min="10235" max="10235" width="6.28515625" style="86" bestFit="1" customWidth="1"/>
    <col min="10236" max="10236" width="4.7109375" style="86" customWidth="1"/>
    <col min="10237" max="10237" width="24.85546875" style="86" bestFit="1" customWidth="1"/>
    <col min="10238" max="10238" width="48.7109375" style="86" customWidth="1"/>
    <col min="10239" max="10240" width="15.28515625" style="86" customWidth="1"/>
    <col min="10241" max="10241" width="34.7109375" style="86" customWidth="1"/>
    <col min="10242" max="10242" width="19.7109375" style="86" customWidth="1"/>
    <col min="10243" max="10490" width="9.140625" style="86"/>
    <col min="10491" max="10491" width="6.28515625" style="86" bestFit="1" customWidth="1"/>
    <col min="10492" max="10492" width="4.7109375" style="86" customWidth="1"/>
    <col min="10493" max="10493" width="24.85546875" style="86" bestFit="1" customWidth="1"/>
    <col min="10494" max="10494" width="48.7109375" style="86" customWidth="1"/>
    <col min="10495" max="10496" width="15.28515625" style="86" customWidth="1"/>
    <col min="10497" max="10497" width="34.7109375" style="86" customWidth="1"/>
    <col min="10498" max="10498" width="19.7109375" style="86" customWidth="1"/>
    <col min="10499" max="10746" width="9.140625" style="86"/>
    <col min="10747" max="10747" width="6.28515625" style="86" bestFit="1" customWidth="1"/>
    <col min="10748" max="10748" width="4.7109375" style="86" customWidth="1"/>
    <col min="10749" max="10749" width="24.85546875" style="86" bestFit="1" customWidth="1"/>
    <col min="10750" max="10750" width="48.7109375" style="86" customWidth="1"/>
    <col min="10751" max="10752" width="15.28515625" style="86" customWidth="1"/>
    <col min="10753" max="10753" width="34.7109375" style="86" customWidth="1"/>
    <col min="10754" max="10754" width="19.7109375" style="86" customWidth="1"/>
    <col min="10755" max="11002" width="9.140625" style="86"/>
    <col min="11003" max="11003" width="6.28515625" style="86" bestFit="1" customWidth="1"/>
    <col min="11004" max="11004" width="4.7109375" style="86" customWidth="1"/>
    <col min="11005" max="11005" width="24.85546875" style="86" bestFit="1" customWidth="1"/>
    <col min="11006" max="11006" width="48.7109375" style="86" customWidth="1"/>
    <col min="11007" max="11008" width="15.28515625" style="86" customWidth="1"/>
    <col min="11009" max="11009" width="34.7109375" style="86" customWidth="1"/>
    <col min="11010" max="11010" width="19.7109375" style="86" customWidth="1"/>
    <col min="11011" max="11258" width="9.140625" style="86"/>
    <col min="11259" max="11259" width="6.28515625" style="86" bestFit="1" customWidth="1"/>
    <col min="11260" max="11260" width="4.7109375" style="86" customWidth="1"/>
    <col min="11261" max="11261" width="24.85546875" style="86" bestFit="1" customWidth="1"/>
    <col min="11262" max="11262" width="48.7109375" style="86" customWidth="1"/>
    <col min="11263" max="11264" width="15.28515625" style="86" customWidth="1"/>
    <col min="11265" max="11265" width="34.7109375" style="86" customWidth="1"/>
    <col min="11266" max="11266" width="19.7109375" style="86" customWidth="1"/>
    <col min="11267" max="11514" width="9.140625" style="86"/>
    <col min="11515" max="11515" width="6.28515625" style="86" bestFit="1" customWidth="1"/>
    <col min="11516" max="11516" width="4.7109375" style="86" customWidth="1"/>
    <col min="11517" max="11517" width="24.85546875" style="86" bestFit="1" customWidth="1"/>
    <col min="11518" max="11518" width="48.7109375" style="86" customWidth="1"/>
    <col min="11519" max="11520" width="15.28515625" style="86" customWidth="1"/>
    <col min="11521" max="11521" width="34.7109375" style="86" customWidth="1"/>
    <col min="11522" max="11522" width="19.7109375" style="86" customWidth="1"/>
    <col min="11523" max="11770" width="9.140625" style="86"/>
    <col min="11771" max="11771" width="6.28515625" style="86" bestFit="1" customWidth="1"/>
    <col min="11772" max="11772" width="4.7109375" style="86" customWidth="1"/>
    <col min="11773" max="11773" width="24.85546875" style="86" bestFit="1" customWidth="1"/>
    <col min="11774" max="11774" width="48.7109375" style="86" customWidth="1"/>
    <col min="11775" max="11776" width="15.28515625" style="86" customWidth="1"/>
    <col min="11777" max="11777" width="34.7109375" style="86" customWidth="1"/>
    <col min="11778" max="11778" width="19.7109375" style="86" customWidth="1"/>
    <col min="11779" max="12026" width="9.140625" style="86"/>
    <col min="12027" max="12027" width="6.28515625" style="86" bestFit="1" customWidth="1"/>
    <col min="12028" max="12028" width="4.7109375" style="86" customWidth="1"/>
    <col min="12029" max="12029" width="24.85546875" style="86" bestFit="1" customWidth="1"/>
    <col min="12030" max="12030" width="48.7109375" style="86" customWidth="1"/>
    <col min="12031" max="12032" width="15.28515625" style="86" customWidth="1"/>
    <col min="12033" max="12033" width="34.7109375" style="86" customWidth="1"/>
    <col min="12034" max="12034" width="19.7109375" style="86" customWidth="1"/>
    <col min="12035" max="12282" width="9.140625" style="86"/>
    <col min="12283" max="12283" width="6.28515625" style="86" bestFit="1" customWidth="1"/>
    <col min="12284" max="12284" width="4.7109375" style="86" customWidth="1"/>
    <col min="12285" max="12285" width="24.85546875" style="86" bestFit="1" customWidth="1"/>
    <col min="12286" max="12286" width="48.7109375" style="86" customWidth="1"/>
    <col min="12287" max="12288" width="15.28515625" style="86" customWidth="1"/>
    <col min="12289" max="12289" width="34.7109375" style="86" customWidth="1"/>
    <col min="12290" max="12290" width="19.7109375" style="86" customWidth="1"/>
    <col min="12291" max="12538" width="9.140625" style="86"/>
    <col min="12539" max="12539" width="6.28515625" style="86" bestFit="1" customWidth="1"/>
    <col min="12540" max="12540" width="4.7109375" style="86" customWidth="1"/>
    <col min="12541" max="12541" width="24.85546875" style="86" bestFit="1" customWidth="1"/>
    <col min="12542" max="12542" width="48.7109375" style="86" customWidth="1"/>
    <col min="12543" max="12544" width="15.28515625" style="86" customWidth="1"/>
    <col min="12545" max="12545" width="34.7109375" style="86" customWidth="1"/>
    <col min="12546" max="12546" width="19.7109375" style="86" customWidth="1"/>
    <col min="12547" max="12794" width="9.140625" style="86"/>
    <col min="12795" max="12795" width="6.28515625" style="86" bestFit="1" customWidth="1"/>
    <col min="12796" max="12796" width="4.7109375" style="86" customWidth="1"/>
    <col min="12797" max="12797" width="24.85546875" style="86" bestFit="1" customWidth="1"/>
    <col min="12798" max="12798" width="48.7109375" style="86" customWidth="1"/>
    <col min="12799" max="12800" width="15.28515625" style="86" customWidth="1"/>
    <col min="12801" max="12801" width="34.7109375" style="86" customWidth="1"/>
    <col min="12802" max="12802" width="19.7109375" style="86" customWidth="1"/>
    <col min="12803" max="13050" width="9.140625" style="86"/>
    <col min="13051" max="13051" width="6.28515625" style="86" bestFit="1" customWidth="1"/>
    <col min="13052" max="13052" width="4.7109375" style="86" customWidth="1"/>
    <col min="13053" max="13053" width="24.85546875" style="86" bestFit="1" customWidth="1"/>
    <col min="13054" max="13054" width="48.7109375" style="86" customWidth="1"/>
    <col min="13055" max="13056" width="15.28515625" style="86" customWidth="1"/>
    <col min="13057" max="13057" width="34.7109375" style="86" customWidth="1"/>
    <col min="13058" max="13058" width="19.7109375" style="86" customWidth="1"/>
    <col min="13059" max="13306" width="9.140625" style="86"/>
    <col min="13307" max="13307" width="6.28515625" style="86" bestFit="1" customWidth="1"/>
    <col min="13308" max="13308" width="4.7109375" style="86" customWidth="1"/>
    <col min="13309" max="13309" width="24.85546875" style="86" bestFit="1" customWidth="1"/>
    <col min="13310" max="13310" width="48.7109375" style="86" customWidth="1"/>
    <col min="13311" max="13312" width="15.28515625" style="86" customWidth="1"/>
    <col min="13313" max="13313" width="34.7109375" style="86" customWidth="1"/>
    <col min="13314" max="13314" width="19.7109375" style="86" customWidth="1"/>
    <col min="13315" max="13562" width="9.140625" style="86"/>
    <col min="13563" max="13563" width="6.28515625" style="86" bestFit="1" customWidth="1"/>
    <col min="13564" max="13564" width="4.7109375" style="86" customWidth="1"/>
    <col min="13565" max="13565" width="24.85546875" style="86" bestFit="1" customWidth="1"/>
    <col min="13566" max="13566" width="48.7109375" style="86" customWidth="1"/>
    <col min="13567" max="13568" width="15.28515625" style="86" customWidth="1"/>
    <col min="13569" max="13569" width="34.7109375" style="86" customWidth="1"/>
    <col min="13570" max="13570" width="19.7109375" style="86" customWidth="1"/>
    <col min="13571" max="13818" width="9.140625" style="86"/>
    <col min="13819" max="13819" width="6.28515625" style="86" bestFit="1" customWidth="1"/>
    <col min="13820" max="13820" width="4.7109375" style="86" customWidth="1"/>
    <col min="13821" max="13821" width="24.85546875" style="86" bestFit="1" customWidth="1"/>
    <col min="13822" max="13822" width="48.7109375" style="86" customWidth="1"/>
    <col min="13823" max="13824" width="15.28515625" style="86" customWidth="1"/>
    <col min="13825" max="13825" width="34.7109375" style="86" customWidth="1"/>
    <col min="13826" max="13826" width="19.7109375" style="86" customWidth="1"/>
    <col min="13827" max="14074" width="9.140625" style="86"/>
    <col min="14075" max="14075" width="6.28515625" style="86" bestFit="1" customWidth="1"/>
    <col min="14076" max="14076" width="4.7109375" style="86" customWidth="1"/>
    <col min="14077" max="14077" width="24.85546875" style="86" bestFit="1" customWidth="1"/>
    <col min="14078" max="14078" width="48.7109375" style="86" customWidth="1"/>
    <col min="14079" max="14080" width="15.28515625" style="86" customWidth="1"/>
    <col min="14081" max="14081" width="34.7109375" style="86" customWidth="1"/>
    <col min="14082" max="14082" width="19.7109375" style="86" customWidth="1"/>
    <col min="14083" max="14330" width="9.140625" style="86"/>
    <col min="14331" max="14331" width="6.28515625" style="86" bestFit="1" customWidth="1"/>
    <col min="14332" max="14332" width="4.7109375" style="86" customWidth="1"/>
    <col min="14333" max="14333" width="24.85546875" style="86" bestFit="1" customWidth="1"/>
    <col min="14334" max="14334" width="48.7109375" style="86" customWidth="1"/>
    <col min="14335" max="14336" width="15.28515625" style="86" customWidth="1"/>
    <col min="14337" max="14337" width="34.7109375" style="86" customWidth="1"/>
    <col min="14338" max="14338" width="19.7109375" style="86" customWidth="1"/>
    <col min="14339" max="14586" width="9.140625" style="86"/>
    <col min="14587" max="14587" width="6.28515625" style="86" bestFit="1" customWidth="1"/>
    <col min="14588" max="14588" width="4.7109375" style="86" customWidth="1"/>
    <col min="14589" max="14589" width="24.85546875" style="86" bestFit="1" customWidth="1"/>
    <col min="14590" max="14590" width="48.7109375" style="86" customWidth="1"/>
    <col min="14591" max="14592" width="15.28515625" style="86" customWidth="1"/>
    <col min="14593" max="14593" width="34.7109375" style="86" customWidth="1"/>
    <col min="14594" max="14594" width="19.7109375" style="86" customWidth="1"/>
    <col min="14595" max="14842" width="9.140625" style="86"/>
    <col min="14843" max="14843" width="6.28515625" style="86" bestFit="1" customWidth="1"/>
    <col min="14844" max="14844" width="4.7109375" style="86" customWidth="1"/>
    <col min="14845" max="14845" width="24.85546875" style="86" bestFit="1" customWidth="1"/>
    <col min="14846" max="14846" width="48.7109375" style="86" customWidth="1"/>
    <col min="14847" max="14848" width="15.28515625" style="86" customWidth="1"/>
    <col min="14849" max="14849" width="34.7109375" style="86" customWidth="1"/>
    <col min="14850" max="14850" width="19.7109375" style="86" customWidth="1"/>
    <col min="14851" max="15098" width="9.140625" style="86"/>
    <col min="15099" max="15099" width="6.28515625" style="86" bestFit="1" customWidth="1"/>
    <col min="15100" max="15100" width="4.7109375" style="86" customWidth="1"/>
    <col min="15101" max="15101" width="24.85546875" style="86" bestFit="1" customWidth="1"/>
    <col min="15102" max="15102" width="48.7109375" style="86" customWidth="1"/>
    <col min="15103" max="15104" width="15.28515625" style="86" customWidth="1"/>
    <col min="15105" max="15105" width="34.7109375" style="86" customWidth="1"/>
    <col min="15106" max="15106" width="19.7109375" style="86" customWidth="1"/>
    <col min="15107" max="15354" width="9.140625" style="86"/>
    <col min="15355" max="15355" width="6.28515625" style="86" bestFit="1" customWidth="1"/>
    <col min="15356" max="15356" width="4.7109375" style="86" customWidth="1"/>
    <col min="15357" max="15357" width="24.85546875" style="86" bestFit="1" customWidth="1"/>
    <col min="15358" max="15358" width="48.7109375" style="86" customWidth="1"/>
    <col min="15359" max="15360" width="15.28515625" style="86" customWidth="1"/>
    <col min="15361" max="15361" width="34.7109375" style="86" customWidth="1"/>
    <col min="15362" max="15362" width="19.7109375" style="86" customWidth="1"/>
    <col min="15363" max="15610" width="9.140625" style="86"/>
    <col min="15611" max="15611" width="6.28515625" style="86" bestFit="1" customWidth="1"/>
    <col min="15612" max="15612" width="4.7109375" style="86" customWidth="1"/>
    <col min="15613" max="15613" width="24.85546875" style="86" bestFit="1" customWidth="1"/>
    <col min="15614" max="15614" width="48.7109375" style="86" customWidth="1"/>
    <col min="15615" max="15616" width="15.28515625" style="86" customWidth="1"/>
    <col min="15617" max="15617" width="34.7109375" style="86" customWidth="1"/>
    <col min="15618" max="15618" width="19.7109375" style="86" customWidth="1"/>
    <col min="15619" max="15866" width="9.140625" style="86"/>
    <col min="15867" max="15867" width="6.28515625" style="86" bestFit="1" customWidth="1"/>
    <col min="15868" max="15868" width="4.7109375" style="86" customWidth="1"/>
    <col min="15869" max="15869" width="24.85546875" style="86" bestFit="1" customWidth="1"/>
    <col min="15870" max="15870" width="48.7109375" style="86" customWidth="1"/>
    <col min="15871" max="15872" width="15.28515625" style="86" customWidth="1"/>
    <col min="15873" max="15873" width="34.7109375" style="86" customWidth="1"/>
    <col min="15874" max="15874" width="19.7109375" style="86" customWidth="1"/>
    <col min="15875" max="16122" width="9.140625" style="86"/>
    <col min="16123" max="16123" width="6.28515625" style="86" bestFit="1" customWidth="1"/>
    <col min="16124" max="16124" width="4.7109375" style="86" customWidth="1"/>
    <col min="16125" max="16125" width="24.85546875" style="86" bestFit="1" customWidth="1"/>
    <col min="16126" max="16126" width="48.7109375" style="86" customWidth="1"/>
    <col min="16127" max="16128" width="15.28515625" style="86" customWidth="1"/>
    <col min="16129" max="16129" width="34.7109375" style="86" customWidth="1"/>
    <col min="16130" max="16130" width="19.7109375" style="86" customWidth="1"/>
    <col min="16131" max="16384" width="9.140625" style="86"/>
  </cols>
  <sheetData>
    <row r="1" spans="1:6" s="98" customFormat="1" ht="18" customHeight="1" x14ac:dyDescent="0.25">
      <c r="A1" s="219" t="s">
        <v>120</v>
      </c>
      <c r="B1" s="219"/>
      <c r="C1" s="219"/>
      <c r="D1" s="219"/>
      <c r="E1" s="219"/>
    </row>
    <row r="2" spans="1:6" s="98" customFormat="1" ht="18" customHeight="1" x14ac:dyDescent="0.25">
      <c r="A2" s="219" t="s">
        <v>121</v>
      </c>
      <c r="B2" s="219"/>
      <c r="C2" s="219"/>
      <c r="D2" s="219"/>
      <c r="E2" s="219"/>
    </row>
    <row r="3" spans="1:6" s="98" customFormat="1" ht="18" customHeight="1" x14ac:dyDescent="0.25">
      <c r="A3" s="220" t="s">
        <v>122</v>
      </c>
      <c r="B3" s="220"/>
      <c r="C3" s="220"/>
      <c r="D3" s="220"/>
      <c r="E3" s="220"/>
    </row>
    <row r="4" spans="1:6" x14ac:dyDescent="0.25">
      <c r="B4" s="105"/>
      <c r="C4" s="106"/>
    </row>
    <row r="5" spans="1:6" x14ac:dyDescent="0.25">
      <c r="A5" s="98"/>
      <c r="B5" s="99"/>
      <c r="C5" s="234" t="s">
        <v>158</v>
      </c>
      <c r="D5" s="234"/>
      <c r="E5" s="234"/>
      <c r="F5" s="112"/>
    </row>
    <row r="6" spans="1:6" ht="25.5" x14ac:dyDescent="0.25">
      <c r="A6" s="228" t="s">
        <v>2</v>
      </c>
      <c r="B6" s="229"/>
      <c r="C6" s="229"/>
      <c r="D6" s="229"/>
      <c r="E6" s="230"/>
      <c r="F6" s="107"/>
    </row>
    <row r="7" spans="1:6" ht="19.5" customHeight="1" x14ac:dyDescent="0.25">
      <c r="A7" s="235" t="s">
        <v>156</v>
      </c>
      <c r="B7" s="236"/>
      <c r="C7" s="236"/>
      <c r="D7" s="236"/>
      <c r="E7" s="237"/>
    </row>
    <row r="8" spans="1:6" ht="42.75" customHeight="1" x14ac:dyDescent="0.25">
      <c r="A8" s="231" t="s">
        <v>123</v>
      </c>
      <c r="B8" s="232"/>
      <c r="C8" s="232"/>
      <c r="D8" s="232"/>
      <c r="E8" s="233"/>
      <c r="F8" s="108"/>
    </row>
    <row r="9" spans="1:6" s="98" customFormat="1" x14ac:dyDescent="0.25">
      <c r="A9" s="109"/>
      <c r="B9" s="109"/>
      <c r="C9" s="109"/>
      <c r="D9" s="109"/>
      <c r="E9" s="110"/>
      <c r="F9" s="110"/>
    </row>
    <row r="10" spans="1:6" s="111" customFormat="1" ht="40.5" x14ac:dyDescent="0.35">
      <c r="A10" s="115" t="s">
        <v>85</v>
      </c>
      <c r="B10" s="115" t="s">
        <v>126</v>
      </c>
      <c r="C10" s="115" t="s">
        <v>127</v>
      </c>
      <c r="D10" s="115" t="s">
        <v>128</v>
      </c>
      <c r="E10" s="115" t="s">
        <v>129</v>
      </c>
    </row>
    <row r="11" spans="1:6" s="111" customFormat="1" ht="20.25" x14ac:dyDescent="0.35">
      <c r="A11" s="221" t="s">
        <v>157</v>
      </c>
      <c r="B11" s="221"/>
      <c r="C11" s="221"/>
      <c r="D11" s="221"/>
      <c r="E11" s="221"/>
    </row>
    <row r="12" spans="1:6" s="111" customFormat="1" ht="40.5" x14ac:dyDescent="0.35">
      <c r="A12" s="87">
        <v>1</v>
      </c>
      <c r="B12" s="88" t="s">
        <v>130</v>
      </c>
      <c r="C12" s="100">
        <v>156000</v>
      </c>
      <c r="D12" s="87">
        <v>50</v>
      </c>
      <c r="E12" s="104">
        <f>C12*D12</f>
        <v>7800000</v>
      </c>
    </row>
    <row r="13" spans="1:6" s="111" customFormat="1" ht="20.25" x14ac:dyDescent="0.35">
      <c r="A13" s="87">
        <v>2</v>
      </c>
      <c r="B13" s="89" t="s">
        <v>131</v>
      </c>
      <c r="C13" s="100">
        <v>161200</v>
      </c>
      <c r="D13" s="87">
        <v>50</v>
      </c>
      <c r="E13" s="104">
        <f t="shared" ref="E13:E48" si="0">C13*D13</f>
        <v>8060000</v>
      </c>
    </row>
    <row r="14" spans="1:6" s="111" customFormat="1" ht="20.25" x14ac:dyDescent="0.35">
      <c r="A14" s="87">
        <v>3</v>
      </c>
      <c r="B14" s="90" t="s">
        <v>132</v>
      </c>
      <c r="C14" s="100">
        <v>163000</v>
      </c>
      <c r="D14" s="87">
        <v>50</v>
      </c>
      <c r="E14" s="104">
        <f t="shared" si="0"/>
        <v>8150000</v>
      </c>
    </row>
    <row r="15" spans="1:6" s="111" customFormat="1" ht="20.25" x14ac:dyDescent="0.35">
      <c r="A15" s="87">
        <v>4</v>
      </c>
      <c r="B15" s="89" t="s">
        <v>133</v>
      </c>
      <c r="C15" s="100">
        <v>72800</v>
      </c>
      <c r="D15" s="87">
        <v>50</v>
      </c>
      <c r="E15" s="104">
        <f t="shared" si="0"/>
        <v>3640000</v>
      </c>
    </row>
    <row r="16" spans="1:6" s="111" customFormat="1" ht="20.25" x14ac:dyDescent="0.35">
      <c r="A16" s="87">
        <v>5</v>
      </c>
      <c r="B16" s="89" t="s">
        <v>134</v>
      </c>
      <c r="C16" s="100">
        <v>106100</v>
      </c>
      <c r="D16" s="87">
        <v>50</v>
      </c>
      <c r="E16" s="104">
        <f t="shared" si="0"/>
        <v>5305000</v>
      </c>
    </row>
    <row r="17" spans="1:5" s="111" customFormat="1" ht="20.25" x14ac:dyDescent="0.35">
      <c r="A17" s="87">
        <v>6</v>
      </c>
      <c r="B17" s="90" t="s">
        <v>135</v>
      </c>
      <c r="C17" s="100">
        <v>78000</v>
      </c>
      <c r="D17" s="87">
        <v>50</v>
      </c>
      <c r="E17" s="104">
        <f t="shared" si="0"/>
        <v>3900000</v>
      </c>
    </row>
    <row r="18" spans="1:5" s="111" customFormat="1" ht="20.25" x14ac:dyDescent="0.35">
      <c r="A18" s="87">
        <v>7</v>
      </c>
      <c r="B18" s="90" t="s">
        <v>172</v>
      </c>
      <c r="C18" s="100">
        <v>30000</v>
      </c>
      <c r="D18" s="87">
        <v>50</v>
      </c>
      <c r="E18" s="104">
        <f t="shared" si="0"/>
        <v>1500000</v>
      </c>
    </row>
    <row r="19" spans="1:5" s="111" customFormat="1" ht="40.5" x14ac:dyDescent="0.35">
      <c r="A19" s="87">
        <v>8</v>
      </c>
      <c r="B19" s="91" t="s">
        <v>136</v>
      </c>
      <c r="C19" s="100">
        <v>256900</v>
      </c>
      <c r="D19" s="87">
        <v>50</v>
      </c>
      <c r="E19" s="104">
        <f t="shared" si="0"/>
        <v>12845000</v>
      </c>
    </row>
    <row r="20" spans="1:5" s="111" customFormat="1" ht="40.5" x14ac:dyDescent="0.35">
      <c r="A20" s="87">
        <v>9</v>
      </c>
      <c r="B20" s="91" t="s">
        <v>137</v>
      </c>
      <c r="C20" s="100">
        <v>105000</v>
      </c>
      <c r="D20" s="87">
        <v>50</v>
      </c>
      <c r="E20" s="104">
        <f t="shared" si="0"/>
        <v>5250000</v>
      </c>
    </row>
    <row r="21" spans="1:5" s="111" customFormat="1" ht="20.25" x14ac:dyDescent="0.35">
      <c r="A21" s="87">
        <v>10</v>
      </c>
      <c r="B21" s="90" t="s">
        <v>138</v>
      </c>
      <c r="C21" s="100">
        <v>89000</v>
      </c>
      <c r="D21" s="87">
        <v>50</v>
      </c>
      <c r="E21" s="104">
        <f t="shared" si="0"/>
        <v>4450000</v>
      </c>
    </row>
    <row r="22" spans="1:5" s="111" customFormat="1" ht="20.25" x14ac:dyDescent="0.35">
      <c r="A22" s="87">
        <v>11</v>
      </c>
      <c r="B22" s="90" t="s">
        <v>139</v>
      </c>
      <c r="C22" s="100">
        <v>129000</v>
      </c>
      <c r="D22" s="87">
        <v>50</v>
      </c>
      <c r="E22" s="104">
        <f t="shared" si="0"/>
        <v>6450000</v>
      </c>
    </row>
    <row r="23" spans="1:5" s="111" customFormat="1" ht="20.25" x14ac:dyDescent="0.35">
      <c r="A23" s="87">
        <v>12</v>
      </c>
      <c r="B23" s="90" t="s">
        <v>140</v>
      </c>
      <c r="C23" s="100">
        <v>178000</v>
      </c>
      <c r="D23" s="87">
        <v>50</v>
      </c>
      <c r="E23" s="104">
        <f t="shared" si="0"/>
        <v>8900000</v>
      </c>
    </row>
    <row r="24" spans="1:5" s="111" customFormat="1" ht="20.25" x14ac:dyDescent="0.35">
      <c r="A24" s="87">
        <v>13</v>
      </c>
      <c r="B24" s="90" t="s">
        <v>141</v>
      </c>
      <c r="C24" s="100">
        <v>61400</v>
      </c>
      <c r="D24" s="87">
        <v>50</v>
      </c>
      <c r="E24" s="104">
        <f t="shared" si="0"/>
        <v>3070000</v>
      </c>
    </row>
    <row r="25" spans="1:5" s="111" customFormat="1" ht="20.25" x14ac:dyDescent="0.35">
      <c r="A25" s="87">
        <v>14</v>
      </c>
      <c r="B25" s="90" t="s">
        <v>142</v>
      </c>
      <c r="C25" s="100">
        <v>42600</v>
      </c>
      <c r="D25" s="87">
        <v>50</v>
      </c>
      <c r="E25" s="104">
        <f t="shared" si="0"/>
        <v>2130000</v>
      </c>
    </row>
    <row r="26" spans="1:5" s="111" customFormat="1" ht="20.25" x14ac:dyDescent="0.35">
      <c r="A26" s="87">
        <v>15</v>
      </c>
      <c r="B26" s="90" t="s">
        <v>143</v>
      </c>
      <c r="C26" s="100">
        <v>106100</v>
      </c>
      <c r="D26" s="87">
        <v>3</v>
      </c>
      <c r="E26" s="104">
        <f t="shared" si="0"/>
        <v>318300</v>
      </c>
    </row>
    <row r="27" spans="1:5" s="111" customFormat="1" ht="20.25" x14ac:dyDescent="0.35">
      <c r="A27" s="87">
        <v>16</v>
      </c>
      <c r="B27" s="90" t="s">
        <v>144</v>
      </c>
      <c r="C27" s="100">
        <v>156000</v>
      </c>
      <c r="D27" s="87">
        <v>50</v>
      </c>
      <c r="E27" s="104">
        <f t="shared" si="0"/>
        <v>7800000</v>
      </c>
    </row>
    <row r="28" spans="1:5" s="111" customFormat="1" ht="20.25" x14ac:dyDescent="0.35">
      <c r="A28" s="87">
        <v>17</v>
      </c>
      <c r="B28" s="90" t="s">
        <v>145</v>
      </c>
      <c r="C28" s="100">
        <v>170000</v>
      </c>
      <c r="D28" s="87">
        <v>50</v>
      </c>
      <c r="E28" s="104">
        <f t="shared" si="0"/>
        <v>8500000</v>
      </c>
    </row>
    <row r="29" spans="1:5" s="111" customFormat="1" ht="20.25" x14ac:dyDescent="0.35">
      <c r="A29" s="87">
        <v>18</v>
      </c>
      <c r="B29" s="90" t="s">
        <v>146</v>
      </c>
      <c r="C29" s="100">
        <v>156000</v>
      </c>
      <c r="D29" s="87">
        <v>50</v>
      </c>
      <c r="E29" s="104">
        <f t="shared" si="0"/>
        <v>7800000</v>
      </c>
    </row>
    <row r="30" spans="1:5" s="111" customFormat="1" ht="20.25" x14ac:dyDescent="0.35">
      <c r="A30" s="87">
        <v>19</v>
      </c>
      <c r="B30" s="90" t="s">
        <v>147</v>
      </c>
      <c r="C30" s="100">
        <v>156000</v>
      </c>
      <c r="D30" s="87">
        <v>50</v>
      </c>
      <c r="E30" s="104">
        <f t="shared" si="0"/>
        <v>7800000</v>
      </c>
    </row>
    <row r="31" spans="1:5" s="111" customFormat="1" ht="20.25" x14ac:dyDescent="0.35">
      <c r="A31" s="87">
        <v>20</v>
      </c>
      <c r="B31" s="90" t="s">
        <v>148</v>
      </c>
      <c r="C31" s="100">
        <v>156000</v>
      </c>
      <c r="D31" s="87">
        <v>45</v>
      </c>
      <c r="E31" s="104">
        <f t="shared" si="0"/>
        <v>7020000</v>
      </c>
    </row>
    <row r="32" spans="1:5" s="111" customFormat="1" ht="20.25" x14ac:dyDescent="0.35">
      <c r="A32" s="87">
        <v>21</v>
      </c>
      <c r="B32" s="92" t="s">
        <v>149</v>
      </c>
      <c r="C32" s="100">
        <v>62400</v>
      </c>
      <c r="D32" s="87">
        <v>5</v>
      </c>
      <c r="E32" s="104">
        <f t="shared" si="0"/>
        <v>312000</v>
      </c>
    </row>
    <row r="33" spans="1:5" s="111" customFormat="1" ht="20.25" x14ac:dyDescent="0.35">
      <c r="A33" s="87">
        <v>22</v>
      </c>
      <c r="B33" s="92" t="s">
        <v>150</v>
      </c>
      <c r="C33" s="100">
        <v>161200</v>
      </c>
      <c r="D33" s="87">
        <v>5</v>
      </c>
      <c r="E33" s="104">
        <f t="shared" si="0"/>
        <v>806000</v>
      </c>
    </row>
    <row r="34" spans="1:5" s="111" customFormat="1" ht="20.25" x14ac:dyDescent="0.35">
      <c r="A34" s="87">
        <v>23</v>
      </c>
      <c r="B34" s="92" t="s">
        <v>151</v>
      </c>
      <c r="C34" s="100">
        <v>228800</v>
      </c>
      <c r="D34" s="87">
        <v>5</v>
      </c>
      <c r="E34" s="104">
        <f t="shared" si="0"/>
        <v>1144000</v>
      </c>
    </row>
    <row r="35" spans="1:5" s="111" customFormat="1" ht="20.25" x14ac:dyDescent="0.35">
      <c r="A35" s="87">
        <v>24</v>
      </c>
      <c r="B35" s="93" t="s">
        <v>152</v>
      </c>
      <c r="C35" s="100">
        <v>342100</v>
      </c>
      <c r="D35" s="87">
        <v>5</v>
      </c>
      <c r="E35" s="104">
        <f t="shared" si="0"/>
        <v>1710500</v>
      </c>
    </row>
    <row r="36" spans="1:5" s="111" customFormat="1" ht="20.25" x14ac:dyDescent="0.35">
      <c r="A36" s="87">
        <v>25</v>
      </c>
      <c r="B36" s="94" t="s">
        <v>153</v>
      </c>
      <c r="C36" s="100">
        <v>208000</v>
      </c>
      <c r="D36" s="87">
        <v>5</v>
      </c>
      <c r="E36" s="104">
        <f t="shared" si="0"/>
        <v>1040000</v>
      </c>
    </row>
    <row r="37" spans="1:5" s="111" customFormat="1" ht="20.25" x14ac:dyDescent="0.35">
      <c r="A37" s="240" t="s">
        <v>161</v>
      </c>
      <c r="B37" s="240"/>
      <c r="C37" s="116">
        <f>SUM(C12:C36)</f>
        <v>3531600</v>
      </c>
      <c r="D37" s="117"/>
      <c r="E37" s="118">
        <f>SUM(E12:E36)</f>
        <v>125700800</v>
      </c>
    </row>
    <row r="38" spans="1:5" s="111" customFormat="1" ht="20.25" x14ac:dyDescent="0.35">
      <c r="A38" s="225" t="s">
        <v>154</v>
      </c>
      <c r="B38" s="226"/>
      <c r="C38" s="226"/>
      <c r="D38" s="226"/>
      <c r="E38" s="227"/>
    </row>
    <row r="39" spans="1:5" s="111" customFormat="1" ht="40.5" x14ac:dyDescent="0.35">
      <c r="A39" s="87">
        <v>1</v>
      </c>
      <c r="B39" s="88" t="s">
        <v>130</v>
      </c>
      <c r="C39" s="101">
        <f>C12</f>
        <v>156000</v>
      </c>
      <c r="D39" s="95">
        <v>41</v>
      </c>
      <c r="E39" s="104">
        <f t="shared" si="0"/>
        <v>6396000</v>
      </c>
    </row>
    <row r="40" spans="1:5" s="111" customFormat="1" ht="20.25" x14ac:dyDescent="0.35">
      <c r="A40" s="87">
        <v>2</v>
      </c>
      <c r="B40" s="92" t="s">
        <v>155</v>
      </c>
      <c r="C40" s="101">
        <v>72800</v>
      </c>
      <c r="D40" s="95">
        <v>41</v>
      </c>
      <c r="E40" s="104">
        <f t="shared" si="0"/>
        <v>2984800</v>
      </c>
    </row>
    <row r="41" spans="1:5" s="111" customFormat="1" ht="20.25" x14ac:dyDescent="0.35">
      <c r="A41" s="87">
        <v>3</v>
      </c>
      <c r="B41" s="90" t="s">
        <v>135</v>
      </c>
      <c r="C41" s="102">
        <v>78000</v>
      </c>
      <c r="D41" s="95">
        <v>41</v>
      </c>
      <c r="E41" s="104">
        <f t="shared" si="0"/>
        <v>3198000</v>
      </c>
    </row>
    <row r="42" spans="1:5" s="111" customFormat="1" ht="20.25" x14ac:dyDescent="0.35">
      <c r="A42" s="87">
        <v>4</v>
      </c>
      <c r="B42" s="94" t="s">
        <v>172</v>
      </c>
      <c r="C42" s="101">
        <v>30000</v>
      </c>
      <c r="D42" s="95">
        <v>41</v>
      </c>
      <c r="E42" s="104">
        <f t="shared" si="0"/>
        <v>1230000</v>
      </c>
    </row>
    <row r="43" spans="1:5" s="111" customFormat="1" ht="20.25" x14ac:dyDescent="0.35">
      <c r="A43" s="87">
        <v>5</v>
      </c>
      <c r="B43" s="94" t="s">
        <v>141</v>
      </c>
      <c r="C43" s="102">
        <v>61400</v>
      </c>
      <c r="D43" s="95">
        <v>41</v>
      </c>
      <c r="E43" s="104">
        <f t="shared" si="0"/>
        <v>2517400</v>
      </c>
    </row>
    <row r="44" spans="1:5" s="111" customFormat="1" ht="20.25" x14ac:dyDescent="0.35">
      <c r="A44" s="87">
        <v>6</v>
      </c>
      <c r="B44" s="92" t="s">
        <v>149</v>
      </c>
      <c r="C44" s="100">
        <v>62400</v>
      </c>
      <c r="D44" s="87">
        <v>5</v>
      </c>
      <c r="E44" s="104">
        <f t="shared" si="0"/>
        <v>312000</v>
      </c>
    </row>
    <row r="45" spans="1:5" s="111" customFormat="1" ht="20.25" x14ac:dyDescent="0.35">
      <c r="A45" s="87">
        <v>7</v>
      </c>
      <c r="B45" s="92" t="s">
        <v>150</v>
      </c>
      <c r="C45" s="103">
        <v>161200</v>
      </c>
      <c r="D45" s="87">
        <v>5</v>
      </c>
      <c r="E45" s="104">
        <f t="shared" si="0"/>
        <v>806000</v>
      </c>
    </row>
    <row r="46" spans="1:5" s="111" customFormat="1" ht="20.25" x14ac:dyDescent="0.35">
      <c r="A46" s="87">
        <v>8</v>
      </c>
      <c r="B46" s="92" t="s">
        <v>151</v>
      </c>
      <c r="C46" s="100">
        <v>228800</v>
      </c>
      <c r="D46" s="87">
        <v>5</v>
      </c>
      <c r="E46" s="104">
        <f t="shared" si="0"/>
        <v>1144000</v>
      </c>
    </row>
    <row r="47" spans="1:5" s="111" customFormat="1" ht="20.25" x14ac:dyDescent="0.35">
      <c r="A47" s="87">
        <v>9</v>
      </c>
      <c r="B47" s="93" t="s">
        <v>152</v>
      </c>
      <c r="C47" s="103">
        <v>342100</v>
      </c>
      <c r="D47" s="87">
        <v>5</v>
      </c>
      <c r="E47" s="104">
        <f t="shared" si="0"/>
        <v>1710500</v>
      </c>
    </row>
    <row r="48" spans="1:5" s="111" customFormat="1" ht="20.25" x14ac:dyDescent="0.35">
      <c r="A48" s="87">
        <v>10</v>
      </c>
      <c r="B48" s="94" t="s">
        <v>153</v>
      </c>
      <c r="C48" s="103">
        <v>208000</v>
      </c>
      <c r="D48" s="87">
        <v>5</v>
      </c>
      <c r="E48" s="104">
        <f t="shared" si="0"/>
        <v>1040000</v>
      </c>
    </row>
    <row r="49" spans="1:5" s="111" customFormat="1" ht="20.25" customHeight="1" x14ac:dyDescent="0.35">
      <c r="A49" s="238" t="s">
        <v>159</v>
      </c>
      <c r="B49" s="239"/>
      <c r="C49" s="120">
        <f>SUM(C39:C48)</f>
        <v>1400700</v>
      </c>
      <c r="D49" s="119"/>
      <c r="E49" s="118">
        <f>SUM(E39:E48)</f>
        <v>21338700</v>
      </c>
    </row>
    <row r="50" spans="1:5" s="111" customFormat="1" ht="20.25" x14ac:dyDescent="0.35">
      <c r="A50" s="224" t="s">
        <v>160</v>
      </c>
      <c r="B50" s="224"/>
      <c r="C50" s="224"/>
      <c r="D50" s="224"/>
      <c r="E50" s="118">
        <f>E49+E37</f>
        <v>147039500</v>
      </c>
    </row>
    <row r="51" spans="1:5" s="111" customFormat="1" ht="20.25" x14ac:dyDescent="0.35">
      <c r="A51" s="96"/>
      <c r="B51" s="96"/>
      <c r="C51" s="96"/>
      <c r="D51" s="96"/>
      <c r="E51" s="97"/>
    </row>
    <row r="52" spans="1:5" s="113" customFormat="1" x14ac:dyDescent="0.25">
      <c r="A52" s="222" t="s">
        <v>24</v>
      </c>
      <c r="B52" s="223"/>
      <c r="C52" s="106"/>
    </row>
    <row r="53" spans="1:5" ht="17.25" customHeight="1" x14ac:dyDescent="0.25">
      <c r="A53" s="213" t="s">
        <v>124</v>
      </c>
      <c r="B53" s="214"/>
      <c r="C53" s="214"/>
      <c r="D53" s="215"/>
    </row>
    <row r="54" spans="1:5" ht="17.25" customHeight="1" x14ac:dyDescent="0.25">
      <c r="A54" s="213" t="s">
        <v>101</v>
      </c>
      <c r="B54" s="214"/>
      <c r="C54" s="214"/>
      <c r="D54" s="215"/>
    </row>
    <row r="55" spans="1:5" ht="18.75" customHeight="1" x14ac:dyDescent="0.25">
      <c r="A55" s="216" t="s">
        <v>125</v>
      </c>
      <c r="B55" s="217"/>
      <c r="C55" s="217"/>
      <c r="D55" s="218"/>
    </row>
  </sheetData>
  <mergeCells count="16">
    <mergeCell ref="A53:D53"/>
    <mergeCell ref="A54:D54"/>
    <mergeCell ref="A55:D55"/>
    <mergeCell ref="A1:E1"/>
    <mergeCell ref="A2:E2"/>
    <mergeCell ref="A3:E3"/>
    <mergeCell ref="A11:E11"/>
    <mergeCell ref="A52:B52"/>
    <mergeCell ref="A50:D50"/>
    <mergeCell ref="A38:E38"/>
    <mergeCell ref="A6:E6"/>
    <mergeCell ref="A8:E8"/>
    <mergeCell ref="C5:E5"/>
    <mergeCell ref="A7:E7"/>
    <mergeCell ref="A49:B49"/>
    <mergeCell ref="A37:B37"/>
  </mergeCells>
  <pageMargins left="0.45" right="0.2" top="0.5" bottom="0.5" header="0.3" footer="0.3"/>
  <pageSetup paperSize="9" scale="84" orientation="portrait" r:id="rId1"/>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3"/>
  <sheetViews>
    <sheetView topLeftCell="A32" zoomScaleNormal="100" workbookViewId="0">
      <selection activeCell="A32" sqref="A1:XFD1048576"/>
    </sheetView>
  </sheetViews>
  <sheetFormatPr defaultRowHeight="15.75" x14ac:dyDescent="0.25"/>
  <cols>
    <col min="1" max="1" width="6.42578125" style="122" bestFit="1" customWidth="1"/>
    <col min="2" max="2" width="57.28515625" style="122" bestFit="1" customWidth="1"/>
    <col min="3" max="3" width="15" style="129" customWidth="1"/>
    <col min="4" max="4" width="11.7109375" style="122" bestFit="1" customWidth="1"/>
    <col min="5" max="5" width="13.7109375" style="122" bestFit="1" customWidth="1"/>
    <col min="6" max="249" width="9.140625" style="122"/>
    <col min="250" max="250" width="6.28515625" style="122" bestFit="1" customWidth="1"/>
    <col min="251" max="251" width="4.7109375" style="122" customWidth="1"/>
    <col min="252" max="252" width="24.85546875" style="122" bestFit="1" customWidth="1"/>
    <col min="253" max="253" width="48.7109375" style="122" customWidth="1"/>
    <col min="254" max="255" width="15.28515625" style="122" customWidth="1"/>
    <col min="256" max="256" width="34.7109375" style="122" customWidth="1"/>
    <col min="257" max="257" width="19.7109375" style="122" customWidth="1"/>
    <col min="258" max="505" width="9.140625" style="122"/>
    <col min="506" max="506" width="6.28515625" style="122" bestFit="1" customWidth="1"/>
    <col min="507" max="507" width="4.7109375" style="122" customWidth="1"/>
    <col min="508" max="508" width="24.85546875" style="122" bestFit="1" customWidth="1"/>
    <col min="509" max="509" width="48.7109375" style="122" customWidth="1"/>
    <col min="510" max="511" width="15.28515625" style="122" customWidth="1"/>
    <col min="512" max="512" width="34.7109375" style="122" customWidth="1"/>
    <col min="513" max="513" width="19.7109375" style="122" customWidth="1"/>
    <col min="514" max="761" width="9.140625" style="122"/>
    <col min="762" max="762" width="6.28515625" style="122" bestFit="1" customWidth="1"/>
    <col min="763" max="763" width="4.7109375" style="122" customWidth="1"/>
    <col min="764" max="764" width="24.85546875" style="122" bestFit="1" customWidth="1"/>
    <col min="765" max="765" width="48.7109375" style="122" customWidth="1"/>
    <col min="766" max="767" width="15.28515625" style="122" customWidth="1"/>
    <col min="768" max="768" width="34.7109375" style="122" customWidth="1"/>
    <col min="769" max="769" width="19.7109375" style="122" customWidth="1"/>
    <col min="770" max="1017" width="9.140625" style="122"/>
    <col min="1018" max="1018" width="6.28515625" style="122" bestFit="1" customWidth="1"/>
    <col min="1019" max="1019" width="4.7109375" style="122" customWidth="1"/>
    <col min="1020" max="1020" width="24.85546875" style="122" bestFit="1" customWidth="1"/>
    <col min="1021" max="1021" width="48.7109375" style="122" customWidth="1"/>
    <col min="1022" max="1023" width="15.28515625" style="122" customWidth="1"/>
    <col min="1024" max="1024" width="34.7109375" style="122" customWidth="1"/>
    <col min="1025" max="1025" width="19.7109375" style="122" customWidth="1"/>
    <col min="1026" max="1273" width="9.140625" style="122"/>
    <col min="1274" max="1274" width="6.28515625" style="122" bestFit="1" customWidth="1"/>
    <col min="1275" max="1275" width="4.7109375" style="122" customWidth="1"/>
    <col min="1276" max="1276" width="24.85546875" style="122" bestFit="1" customWidth="1"/>
    <col min="1277" max="1277" width="48.7109375" style="122" customWidth="1"/>
    <col min="1278" max="1279" width="15.28515625" style="122" customWidth="1"/>
    <col min="1280" max="1280" width="34.7109375" style="122" customWidth="1"/>
    <col min="1281" max="1281" width="19.7109375" style="122" customWidth="1"/>
    <col min="1282" max="1529" width="9.140625" style="122"/>
    <col min="1530" max="1530" width="6.28515625" style="122" bestFit="1" customWidth="1"/>
    <col min="1531" max="1531" width="4.7109375" style="122" customWidth="1"/>
    <col min="1532" max="1532" width="24.85546875" style="122" bestFit="1" customWidth="1"/>
    <col min="1533" max="1533" width="48.7109375" style="122" customWidth="1"/>
    <col min="1534" max="1535" width="15.28515625" style="122" customWidth="1"/>
    <col min="1536" max="1536" width="34.7109375" style="122" customWidth="1"/>
    <col min="1537" max="1537" width="19.7109375" style="122" customWidth="1"/>
    <col min="1538" max="1785" width="9.140625" style="122"/>
    <col min="1786" max="1786" width="6.28515625" style="122" bestFit="1" customWidth="1"/>
    <col min="1787" max="1787" width="4.7109375" style="122" customWidth="1"/>
    <col min="1788" max="1788" width="24.85546875" style="122" bestFit="1" customWidth="1"/>
    <col min="1789" max="1789" width="48.7109375" style="122" customWidth="1"/>
    <col min="1790" max="1791" width="15.28515625" style="122" customWidth="1"/>
    <col min="1792" max="1792" width="34.7109375" style="122" customWidth="1"/>
    <col min="1793" max="1793" width="19.7109375" style="122" customWidth="1"/>
    <col min="1794" max="2041" width="9.140625" style="122"/>
    <col min="2042" max="2042" width="6.28515625" style="122" bestFit="1" customWidth="1"/>
    <col min="2043" max="2043" width="4.7109375" style="122" customWidth="1"/>
    <col min="2044" max="2044" width="24.85546875" style="122" bestFit="1" customWidth="1"/>
    <col min="2045" max="2045" width="48.7109375" style="122" customWidth="1"/>
    <col min="2046" max="2047" width="15.28515625" style="122" customWidth="1"/>
    <col min="2048" max="2048" width="34.7109375" style="122" customWidth="1"/>
    <col min="2049" max="2049" width="19.7109375" style="122" customWidth="1"/>
    <col min="2050" max="2297" width="9.140625" style="122"/>
    <col min="2298" max="2298" width="6.28515625" style="122" bestFit="1" customWidth="1"/>
    <col min="2299" max="2299" width="4.7109375" style="122" customWidth="1"/>
    <col min="2300" max="2300" width="24.85546875" style="122" bestFit="1" customWidth="1"/>
    <col min="2301" max="2301" width="48.7109375" style="122" customWidth="1"/>
    <col min="2302" max="2303" width="15.28515625" style="122" customWidth="1"/>
    <col min="2304" max="2304" width="34.7109375" style="122" customWidth="1"/>
    <col min="2305" max="2305" width="19.7109375" style="122" customWidth="1"/>
    <col min="2306" max="2553" width="9.140625" style="122"/>
    <col min="2554" max="2554" width="6.28515625" style="122" bestFit="1" customWidth="1"/>
    <col min="2555" max="2555" width="4.7109375" style="122" customWidth="1"/>
    <col min="2556" max="2556" width="24.85546875" style="122" bestFit="1" customWidth="1"/>
    <col min="2557" max="2557" width="48.7109375" style="122" customWidth="1"/>
    <col min="2558" max="2559" width="15.28515625" style="122" customWidth="1"/>
    <col min="2560" max="2560" width="34.7109375" style="122" customWidth="1"/>
    <col min="2561" max="2561" width="19.7109375" style="122" customWidth="1"/>
    <col min="2562" max="2809" width="9.140625" style="122"/>
    <col min="2810" max="2810" width="6.28515625" style="122" bestFit="1" customWidth="1"/>
    <col min="2811" max="2811" width="4.7109375" style="122" customWidth="1"/>
    <col min="2812" max="2812" width="24.85546875" style="122" bestFit="1" customWidth="1"/>
    <col min="2813" max="2813" width="48.7109375" style="122" customWidth="1"/>
    <col min="2814" max="2815" width="15.28515625" style="122" customWidth="1"/>
    <col min="2816" max="2816" width="34.7109375" style="122" customWidth="1"/>
    <col min="2817" max="2817" width="19.7109375" style="122" customWidth="1"/>
    <col min="2818" max="3065" width="9.140625" style="122"/>
    <col min="3066" max="3066" width="6.28515625" style="122" bestFit="1" customWidth="1"/>
    <col min="3067" max="3067" width="4.7109375" style="122" customWidth="1"/>
    <col min="3068" max="3068" width="24.85546875" style="122" bestFit="1" customWidth="1"/>
    <col min="3069" max="3069" width="48.7109375" style="122" customWidth="1"/>
    <col min="3070" max="3071" width="15.28515625" style="122" customWidth="1"/>
    <col min="3072" max="3072" width="34.7109375" style="122" customWidth="1"/>
    <col min="3073" max="3073" width="19.7109375" style="122" customWidth="1"/>
    <col min="3074" max="3321" width="9.140625" style="122"/>
    <col min="3322" max="3322" width="6.28515625" style="122" bestFit="1" customWidth="1"/>
    <col min="3323" max="3323" width="4.7109375" style="122" customWidth="1"/>
    <col min="3324" max="3324" width="24.85546875" style="122" bestFit="1" customWidth="1"/>
    <col min="3325" max="3325" width="48.7109375" style="122" customWidth="1"/>
    <col min="3326" max="3327" width="15.28515625" style="122" customWidth="1"/>
    <col min="3328" max="3328" width="34.7109375" style="122" customWidth="1"/>
    <col min="3329" max="3329" width="19.7109375" style="122" customWidth="1"/>
    <col min="3330" max="3577" width="9.140625" style="122"/>
    <col min="3578" max="3578" width="6.28515625" style="122" bestFit="1" customWidth="1"/>
    <col min="3579" max="3579" width="4.7109375" style="122" customWidth="1"/>
    <col min="3580" max="3580" width="24.85546875" style="122" bestFit="1" customWidth="1"/>
    <col min="3581" max="3581" width="48.7109375" style="122" customWidth="1"/>
    <col min="3582" max="3583" width="15.28515625" style="122" customWidth="1"/>
    <col min="3584" max="3584" width="34.7109375" style="122" customWidth="1"/>
    <col min="3585" max="3585" width="19.7109375" style="122" customWidth="1"/>
    <col min="3586" max="3833" width="9.140625" style="122"/>
    <col min="3834" max="3834" width="6.28515625" style="122" bestFit="1" customWidth="1"/>
    <col min="3835" max="3835" width="4.7109375" style="122" customWidth="1"/>
    <col min="3836" max="3836" width="24.85546875" style="122" bestFit="1" customWidth="1"/>
    <col min="3837" max="3837" width="48.7109375" style="122" customWidth="1"/>
    <col min="3838" max="3839" width="15.28515625" style="122" customWidth="1"/>
    <col min="3840" max="3840" width="34.7109375" style="122" customWidth="1"/>
    <col min="3841" max="3841" width="19.7109375" style="122" customWidth="1"/>
    <col min="3842" max="4089" width="9.140625" style="122"/>
    <col min="4090" max="4090" width="6.28515625" style="122" bestFit="1" customWidth="1"/>
    <col min="4091" max="4091" width="4.7109375" style="122" customWidth="1"/>
    <col min="4092" max="4092" width="24.85546875" style="122" bestFit="1" customWidth="1"/>
    <col min="4093" max="4093" width="48.7109375" style="122" customWidth="1"/>
    <col min="4094" max="4095" width="15.28515625" style="122" customWidth="1"/>
    <col min="4096" max="4096" width="34.7109375" style="122" customWidth="1"/>
    <col min="4097" max="4097" width="19.7109375" style="122" customWidth="1"/>
    <col min="4098" max="4345" width="9.140625" style="122"/>
    <col min="4346" max="4346" width="6.28515625" style="122" bestFit="1" customWidth="1"/>
    <col min="4347" max="4347" width="4.7109375" style="122" customWidth="1"/>
    <col min="4348" max="4348" width="24.85546875" style="122" bestFit="1" customWidth="1"/>
    <col min="4349" max="4349" width="48.7109375" style="122" customWidth="1"/>
    <col min="4350" max="4351" width="15.28515625" style="122" customWidth="1"/>
    <col min="4352" max="4352" width="34.7109375" style="122" customWidth="1"/>
    <col min="4353" max="4353" width="19.7109375" style="122" customWidth="1"/>
    <col min="4354" max="4601" width="9.140625" style="122"/>
    <col min="4602" max="4602" width="6.28515625" style="122" bestFit="1" customWidth="1"/>
    <col min="4603" max="4603" width="4.7109375" style="122" customWidth="1"/>
    <col min="4604" max="4604" width="24.85546875" style="122" bestFit="1" customWidth="1"/>
    <col min="4605" max="4605" width="48.7109375" style="122" customWidth="1"/>
    <col min="4606" max="4607" width="15.28515625" style="122" customWidth="1"/>
    <col min="4608" max="4608" width="34.7109375" style="122" customWidth="1"/>
    <col min="4609" max="4609" width="19.7109375" style="122" customWidth="1"/>
    <col min="4610" max="4857" width="9.140625" style="122"/>
    <col min="4858" max="4858" width="6.28515625" style="122" bestFit="1" customWidth="1"/>
    <col min="4859" max="4859" width="4.7109375" style="122" customWidth="1"/>
    <col min="4860" max="4860" width="24.85546875" style="122" bestFit="1" customWidth="1"/>
    <col min="4861" max="4861" width="48.7109375" style="122" customWidth="1"/>
    <col min="4862" max="4863" width="15.28515625" style="122" customWidth="1"/>
    <col min="4864" max="4864" width="34.7109375" style="122" customWidth="1"/>
    <col min="4865" max="4865" width="19.7109375" style="122" customWidth="1"/>
    <col min="4866" max="5113" width="9.140625" style="122"/>
    <col min="5114" max="5114" width="6.28515625" style="122" bestFit="1" customWidth="1"/>
    <col min="5115" max="5115" width="4.7109375" style="122" customWidth="1"/>
    <col min="5116" max="5116" width="24.85546875" style="122" bestFit="1" customWidth="1"/>
    <col min="5117" max="5117" width="48.7109375" style="122" customWidth="1"/>
    <col min="5118" max="5119" width="15.28515625" style="122" customWidth="1"/>
    <col min="5120" max="5120" width="34.7109375" style="122" customWidth="1"/>
    <col min="5121" max="5121" width="19.7109375" style="122" customWidth="1"/>
    <col min="5122" max="5369" width="9.140625" style="122"/>
    <col min="5370" max="5370" width="6.28515625" style="122" bestFit="1" customWidth="1"/>
    <col min="5371" max="5371" width="4.7109375" style="122" customWidth="1"/>
    <col min="5372" max="5372" width="24.85546875" style="122" bestFit="1" customWidth="1"/>
    <col min="5373" max="5373" width="48.7109375" style="122" customWidth="1"/>
    <col min="5374" max="5375" width="15.28515625" style="122" customWidth="1"/>
    <col min="5376" max="5376" width="34.7109375" style="122" customWidth="1"/>
    <col min="5377" max="5377" width="19.7109375" style="122" customWidth="1"/>
    <col min="5378" max="5625" width="9.140625" style="122"/>
    <col min="5626" max="5626" width="6.28515625" style="122" bestFit="1" customWidth="1"/>
    <col min="5627" max="5627" width="4.7109375" style="122" customWidth="1"/>
    <col min="5628" max="5628" width="24.85546875" style="122" bestFit="1" customWidth="1"/>
    <col min="5629" max="5629" width="48.7109375" style="122" customWidth="1"/>
    <col min="5630" max="5631" width="15.28515625" style="122" customWidth="1"/>
    <col min="5632" max="5632" width="34.7109375" style="122" customWidth="1"/>
    <col min="5633" max="5633" width="19.7109375" style="122" customWidth="1"/>
    <col min="5634" max="5881" width="9.140625" style="122"/>
    <col min="5882" max="5882" width="6.28515625" style="122" bestFit="1" customWidth="1"/>
    <col min="5883" max="5883" width="4.7109375" style="122" customWidth="1"/>
    <col min="5884" max="5884" width="24.85546875" style="122" bestFit="1" customWidth="1"/>
    <col min="5885" max="5885" width="48.7109375" style="122" customWidth="1"/>
    <col min="5886" max="5887" width="15.28515625" style="122" customWidth="1"/>
    <col min="5888" max="5888" width="34.7109375" style="122" customWidth="1"/>
    <col min="5889" max="5889" width="19.7109375" style="122" customWidth="1"/>
    <col min="5890" max="6137" width="9.140625" style="122"/>
    <col min="6138" max="6138" width="6.28515625" style="122" bestFit="1" customWidth="1"/>
    <col min="6139" max="6139" width="4.7109375" style="122" customWidth="1"/>
    <col min="6140" max="6140" width="24.85546875" style="122" bestFit="1" customWidth="1"/>
    <col min="6141" max="6141" width="48.7109375" style="122" customWidth="1"/>
    <col min="6142" max="6143" width="15.28515625" style="122" customWidth="1"/>
    <col min="6144" max="6144" width="34.7109375" style="122" customWidth="1"/>
    <col min="6145" max="6145" width="19.7109375" style="122" customWidth="1"/>
    <col min="6146" max="6393" width="9.140625" style="122"/>
    <col min="6394" max="6394" width="6.28515625" style="122" bestFit="1" customWidth="1"/>
    <col min="6395" max="6395" width="4.7109375" style="122" customWidth="1"/>
    <col min="6396" max="6396" width="24.85546875" style="122" bestFit="1" customWidth="1"/>
    <col min="6397" max="6397" width="48.7109375" style="122" customWidth="1"/>
    <col min="6398" max="6399" width="15.28515625" style="122" customWidth="1"/>
    <col min="6400" max="6400" width="34.7109375" style="122" customWidth="1"/>
    <col min="6401" max="6401" width="19.7109375" style="122" customWidth="1"/>
    <col min="6402" max="6649" width="9.140625" style="122"/>
    <col min="6650" max="6650" width="6.28515625" style="122" bestFit="1" customWidth="1"/>
    <col min="6651" max="6651" width="4.7109375" style="122" customWidth="1"/>
    <col min="6652" max="6652" width="24.85546875" style="122" bestFit="1" customWidth="1"/>
    <col min="6653" max="6653" width="48.7109375" style="122" customWidth="1"/>
    <col min="6654" max="6655" width="15.28515625" style="122" customWidth="1"/>
    <col min="6656" max="6656" width="34.7109375" style="122" customWidth="1"/>
    <col min="6657" max="6657" width="19.7109375" style="122" customWidth="1"/>
    <col min="6658" max="6905" width="9.140625" style="122"/>
    <col min="6906" max="6906" width="6.28515625" style="122" bestFit="1" customWidth="1"/>
    <col min="6907" max="6907" width="4.7109375" style="122" customWidth="1"/>
    <col min="6908" max="6908" width="24.85546875" style="122" bestFit="1" customWidth="1"/>
    <col min="6909" max="6909" width="48.7109375" style="122" customWidth="1"/>
    <col min="6910" max="6911" width="15.28515625" style="122" customWidth="1"/>
    <col min="6912" max="6912" width="34.7109375" style="122" customWidth="1"/>
    <col min="6913" max="6913" width="19.7109375" style="122" customWidth="1"/>
    <col min="6914" max="7161" width="9.140625" style="122"/>
    <col min="7162" max="7162" width="6.28515625" style="122" bestFit="1" customWidth="1"/>
    <col min="7163" max="7163" width="4.7109375" style="122" customWidth="1"/>
    <col min="7164" max="7164" width="24.85546875" style="122" bestFit="1" customWidth="1"/>
    <col min="7165" max="7165" width="48.7109375" style="122" customWidth="1"/>
    <col min="7166" max="7167" width="15.28515625" style="122" customWidth="1"/>
    <col min="7168" max="7168" width="34.7109375" style="122" customWidth="1"/>
    <col min="7169" max="7169" width="19.7109375" style="122" customWidth="1"/>
    <col min="7170" max="7417" width="9.140625" style="122"/>
    <col min="7418" max="7418" width="6.28515625" style="122" bestFit="1" customWidth="1"/>
    <col min="7419" max="7419" width="4.7109375" style="122" customWidth="1"/>
    <col min="7420" max="7420" width="24.85546875" style="122" bestFit="1" customWidth="1"/>
    <col min="7421" max="7421" width="48.7109375" style="122" customWidth="1"/>
    <col min="7422" max="7423" width="15.28515625" style="122" customWidth="1"/>
    <col min="7424" max="7424" width="34.7109375" style="122" customWidth="1"/>
    <col min="7425" max="7425" width="19.7109375" style="122" customWidth="1"/>
    <col min="7426" max="7673" width="9.140625" style="122"/>
    <col min="7674" max="7674" width="6.28515625" style="122" bestFit="1" customWidth="1"/>
    <col min="7675" max="7675" width="4.7109375" style="122" customWidth="1"/>
    <col min="7676" max="7676" width="24.85546875" style="122" bestFit="1" customWidth="1"/>
    <col min="7677" max="7677" width="48.7109375" style="122" customWidth="1"/>
    <col min="7678" max="7679" width="15.28515625" style="122" customWidth="1"/>
    <col min="7680" max="7680" width="34.7109375" style="122" customWidth="1"/>
    <col min="7681" max="7681" width="19.7109375" style="122" customWidth="1"/>
    <col min="7682" max="7929" width="9.140625" style="122"/>
    <col min="7930" max="7930" width="6.28515625" style="122" bestFit="1" customWidth="1"/>
    <col min="7931" max="7931" width="4.7109375" style="122" customWidth="1"/>
    <col min="7932" max="7932" width="24.85546875" style="122" bestFit="1" customWidth="1"/>
    <col min="7933" max="7933" width="48.7109375" style="122" customWidth="1"/>
    <col min="7934" max="7935" width="15.28515625" style="122" customWidth="1"/>
    <col min="7936" max="7936" width="34.7109375" style="122" customWidth="1"/>
    <col min="7937" max="7937" width="19.7109375" style="122" customWidth="1"/>
    <col min="7938" max="8185" width="9.140625" style="122"/>
    <col min="8186" max="8186" width="6.28515625" style="122" bestFit="1" customWidth="1"/>
    <col min="8187" max="8187" width="4.7109375" style="122" customWidth="1"/>
    <col min="8188" max="8188" width="24.85546875" style="122" bestFit="1" customWidth="1"/>
    <col min="8189" max="8189" width="48.7109375" style="122" customWidth="1"/>
    <col min="8190" max="8191" width="15.28515625" style="122" customWidth="1"/>
    <col min="8192" max="8192" width="34.7109375" style="122" customWidth="1"/>
    <col min="8193" max="8193" width="19.7109375" style="122" customWidth="1"/>
    <col min="8194" max="8441" width="9.140625" style="122"/>
    <col min="8442" max="8442" width="6.28515625" style="122" bestFit="1" customWidth="1"/>
    <col min="8443" max="8443" width="4.7109375" style="122" customWidth="1"/>
    <col min="8444" max="8444" width="24.85546875" style="122" bestFit="1" customWidth="1"/>
    <col min="8445" max="8445" width="48.7109375" style="122" customWidth="1"/>
    <col min="8446" max="8447" width="15.28515625" style="122" customWidth="1"/>
    <col min="8448" max="8448" width="34.7109375" style="122" customWidth="1"/>
    <col min="8449" max="8449" width="19.7109375" style="122" customWidth="1"/>
    <col min="8450" max="8697" width="9.140625" style="122"/>
    <col min="8698" max="8698" width="6.28515625" style="122" bestFit="1" customWidth="1"/>
    <col min="8699" max="8699" width="4.7109375" style="122" customWidth="1"/>
    <col min="8700" max="8700" width="24.85546875" style="122" bestFit="1" customWidth="1"/>
    <col min="8701" max="8701" width="48.7109375" style="122" customWidth="1"/>
    <col min="8702" max="8703" width="15.28515625" style="122" customWidth="1"/>
    <col min="8704" max="8704" width="34.7109375" style="122" customWidth="1"/>
    <col min="8705" max="8705" width="19.7109375" style="122" customWidth="1"/>
    <col min="8706" max="8953" width="9.140625" style="122"/>
    <col min="8954" max="8954" width="6.28515625" style="122" bestFit="1" customWidth="1"/>
    <col min="8955" max="8955" width="4.7109375" style="122" customWidth="1"/>
    <col min="8956" max="8956" width="24.85546875" style="122" bestFit="1" customWidth="1"/>
    <col min="8957" max="8957" width="48.7109375" style="122" customWidth="1"/>
    <col min="8958" max="8959" width="15.28515625" style="122" customWidth="1"/>
    <col min="8960" max="8960" width="34.7109375" style="122" customWidth="1"/>
    <col min="8961" max="8961" width="19.7109375" style="122" customWidth="1"/>
    <col min="8962" max="9209" width="9.140625" style="122"/>
    <col min="9210" max="9210" width="6.28515625" style="122" bestFit="1" customWidth="1"/>
    <col min="9211" max="9211" width="4.7109375" style="122" customWidth="1"/>
    <col min="9212" max="9212" width="24.85546875" style="122" bestFit="1" customWidth="1"/>
    <col min="9213" max="9213" width="48.7109375" style="122" customWidth="1"/>
    <col min="9214" max="9215" width="15.28515625" style="122" customWidth="1"/>
    <col min="9216" max="9216" width="34.7109375" style="122" customWidth="1"/>
    <col min="9217" max="9217" width="19.7109375" style="122" customWidth="1"/>
    <col min="9218" max="9465" width="9.140625" style="122"/>
    <col min="9466" max="9466" width="6.28515625" style="122" bestFit="1" customWidth="1"/>
    <col min="9467" max="9467" width="4.7109375" style="122" customWidth="1"/>
    <col min="9468" max="9468" width="24.85546875" style="122" bestFit="1" customWidth="1"/>
    <col min="9469" max="9469" width="48.7109375" style="122" customWidth="1"/>
    <col min="9470" max="9471" width="15.28515625" style="122" customWidth="1"/>
    <col min="9472" max="9472" width="34.7109375" style="122" customWidth="1"/>
    <col min="9473" max="9473" width="19.7109375" style="122" customWidth="1"/>
    <col min="9474" max="9721" width="9.140625" style="122"/>
    <col min="9722" max="9722" width="6.28515625" style="122" bestFit="1" customWidth="1"/>
    <col min="9723" max="9723" width="4.7109375" style="122" customWidth="1"/>
    <col min="9724" max="9724" width="24.85546875" style="122" bestFit="1" customWidth="1"/>
    <col min="9725" max="9725" width="48.7109375" style="122" customWidth="1"/>
    <col min="9726" max="9727" width="15.28515625" style="122" customWidth="1"/>
    <col min="9728" max="9728" width="34.7109375" style="122" customWidth="1"/>
    <col min="9729" max="9729" width="19.7109375" style="122" customWidth="1"/>
    <col min="9730" max="9977" width="9.140625" style="122"/>
    <col min="9978" max="9978" width="6.28515625" style="122" bestFit="1" customWidth="1"/>
    <col min="9979" max="9979" width="4.7109375" style="122" customWidth="1"/>
    <col min="9980" max="9980" width="24.85546875" style="122" bestFit="1" customWidth="1"/>
    <col min="9981" max="9981" width="48.7109375" style="122" customWidth="1"/>
    <col min="9982" max="9983" width="15.28515625" style="122" customWidth="1"/>
    <col min="9984" max="9984" width="34.7109375" style="122" customWidth="1"/>
    <col min="9985" max="9985" width="19.7109375" style="122" customWidth="1"/>
    <col min="9986" max="10233" width="9.140625" style="122"/>
    <col min="10234" max="10234" width="6.28515625" style="122" bestFit="1" customWidth="1"/>
    <col min="10235" max="10235" width="4.7109375" style="122" customWidth="1"/>
    <col min="10236" max="10236" width="24.85546875" style="122" bestFit="1" customWidth="1"/>
    <col min="10237" max="10237" width="48.7109375" style="122" customWidth="1"/>
    <col min="10238" max="10239" width="15.28515625" style="122" customWidth="1"/>
    <col min="10240" max="10240" width="34.7109375" style="122" customWidth="1"/>
    <col min="10241" max="10241" width="19.7109375" style="122" customWidth="1"/>
    <col min="10242" max="10489" width="9.140625" style="122"/>
    <col min="10490" max="10490" width="6.28515625" style="122" bestFit="1" customWidth="1"/>
    <col min="10491" max="10491" width="4.7109375" style="122" customWidth="1"/>
    <col min="10492" max="10492" width="24.85546875" style="122" bestFit="1" customWidth="1"/>
    <col min="10493" max="10493" width="48.7109375" style="122" customWidth="1"/>
    <col min="10494" max="10495" width="15.28515625" style="122" customWidth="1"/>
    <col min="10496" max="10496" width="34.7109375" style="122" customWidth="1"/>
    <col min="10497" max="10497" width="19.7109375" style="122" customWidth="1"/>
    <col min="10498" max="10745" width="9.140625" style="122"/>
    <col min="10746" max="10746" width="6.28515625" style="122" bestFit="1" customWidth="1"/>
    <col min="10747" max="10747" width="4.7109375" style="122" customWidth="1"/>
    <col min="10748" max="10748" width="24.85546875" style="122" bestFit="1" customWidth="1"/>
    <col min="10749" max="10749" width="48.7109375" style="122" customWidth="1"/>
    <col min="10750" max="10751" width="15.28515625" style="122" customWidth="1"/>
    <col min="10752" max="10752" width="34.7109375" style="122" customWidth="1"/>
    <col min="10753" max="10753" width="19.7109375" style="122" customWidth="1"/>
    <col min="10754" max="11001" width="9.140625" style="122"/>
    <col min="11002" max="11002" width="6.28515625" style="122" bestFit="1" customWidth="1"/>
    <col min="11003" max="11003" width="4.7109375" style="122" customWidth="1"/>
    <col min="11004" max="11004" width="24.85546875" style="122" bestFit="1" customWidth="1"/>
    <col min="11005" max="11005" width="48.7109375" style="122" customWidth="1"/>
    <col min="11006" max="11007" width="15.28515625" style="122" customWidth="1"/>
    <col min="11008" max="11008" width="34.7109375" style="122" customWidth="1"/>
    <col min="11009" max="11009" width="19.7109375" style="122" customWidth="1"/>
    <col min="11010" max="11257" width="9.140625" style="122"/>
    <col min="11258" max="11258" width="6.28515625" style="122" bestFit="1" customWidth="1"/>
    <col min="11259" max="11259" width="4.7109375" style="122" customWidth="1"/>
    <col min="11260" max="11260" width="24.85546875" style="122" bestFit="1" customWidth="1"/>
    <col min="11261" max="11261" width="48.7109375" style="122" customWidth="1"/>
    <col min="11262" max="11263" width="15.28515625" style="122" customWidth="1"/>
    <col min="11264" max="11264" width="34.7109375" style="122" customWidth="1"/>
    <col min="11265" max="11265" width="19.7109375" style="122" customWidth="1"/>
    <col min="11266" max="11513" width="9.140625" style="122"/>
    <col min="11514" max="11514" width="6.28515625" style="122" bestFit="1" customWidth="1"/>
    <col min="11515" max="11515" width="4.7109375" style="122" customWidth="1"/>
    <col min="11516" max="11516" width="24.85546875" style="122" bestFit="1" customWidth="1"/>
    <col min="11517" max="11517" width="48.7109375" style="122" customWidth="1"/>
    <col min="11518" max="11519" width="15.28515625" style="122" customWidth="1"/>
    <col min="11520" max="11520" width="34.7109375" style="122" customWidth="1"/>
    <col min="11521" max="11521" width="19.7109375" style="122" customWidth="1"/>
    <col min="11522" max="11769" width="9.140625" style="122"/>
    <col min="11770" max="11770" width="6.28515625" style="122" bestFit="1" customWidth="1"/>
    <col min="11771" max="11771" width="4.7109375" style="122" customWidth="1"/>
    <col min="11772" max="11772" width="24.85546875" style="122" bestFit="1" customWidth="1"/>
    <col min="11773" max="11773" width="48.7109375" style="122" customWidth="1"/>
    <col min="11774" max="11775" width="15.28515625" style="122" customWidth="1"/>
    <col min="11776" max="11776" width="34.7109375" style="122" customWidth="1"/>
    <col min="11777" max="11777" width="19.7109375" style="122" customWidth="1"/>
    <col min="11778" max="12025" width="9.140625" style="122"/>
    <col min="12026" max="12026" width="6.28515625" style="122" bestFit="1" customWidth="1"/>
    <col min="12027" max="12027" width="4.7109375" style="122" customWidth="1"/>
    <col min="12028" max="12028" width="24.85546875" style="122" bestFit="1" customWidth="1"/>
    <col min="12029" max="12029" width="48.7109375" style="122" customWidth="1"/>
    <col min="12030" max="12031" width="15.28515625" style="122" customWidth="1"/>
    <col min="12032" max="12032" width="34.7109375" style="122" customWidth="1"/>
    <col min="12033" max="12033" width="19.7109375" style="122" customWidth="1"/>
    <col min="12034" max="12281" width="9.140625" style="122"/>
    <col min="12282" max="12282" width="6.28515625" style="122" bestFit="1" customWidth="1"/>
    <col min="12283" max="12283" width="4.7109375" style="122" customWidth="1"/>
    <col min="12284" max="12284" width="24.85546875" style="122" bestFit="1" customWidth="1"/>
    <col min="12285" max="12285" width="48.7109375" style="122" customWidth="1"/>
    <col min="12286" max="12287" width="15.28515625" style="122" customWidth="1"/>
    <col min="12288" max="12288" width="34.7109375" style="122" customWidth="1"/>
    <col min="12289" max="12289" width="19.7109375" style="122" customWidth="1"/>
    <col min="12290" max="12537" width="9.140625" style="122"/>
    <col min="12538" max="12538" width="6.28515625" style="122" bestFit="1" customWidth="1"/>
    <col min="12539" max="12539" width="4.7109375" style="122" customWidth="1"/>
    <col min="12540" max="12540" width="24.85546875" style="122" bestFit="1" customWidth="1"/>
    <col min="12541" max="12541" width="48.7109375" style="122" customWidth="1"/>
    <col min="12542" max="12543" width="15.28515625" style="122" customWidth="1"/>
    <col min="12544" max="12544" width="34.7109375" style="122" customWidth="1"/>
    <col min="12545" max="12545" width="19.7109375" style="122" customWidth="1"/>
    <col min="12546" max="12793" width="9.140625" style="122"/>
    <col min="12794" max="12794" width="6.28515625" style="122" bestFit="1" customWidth="1"/>
    <col min="12795" max="12795" width="4.7109375" style="122" customWidth="1"/>
    <col min="12796" max="12796" width="24.85546875" style="122" bestFit="1" customWidth="1"/>
    <col min="12797" max="12797" width="48.7109375" style="122" customWidth="1"/>
    <col min="12798" max="12799" width="15.28515625" style="122" customWidth="1"/>
    <col min="12800" max="12800" width="34.7109375" style="122" customWidth="1"/>
    <col min="12801" max="12801" width="19.7109375" style="122" customWidth="1"/>
    <col min="12802" max="13049" width="9.140625" style="122"/>
    <col min="13050" max="13050" width="6.28515625" style="122" bestFit="1" customWidth="1"/>
    <col min="13051" max="13051" width="4.7109375" style="122" customWidth="1"/>
    <col min="13052" max="13052" width="24.85546875" style="122" bestFit="1" customWidth="1"/>
    <col min="13053" max="13053" width="48.7109375" style="122" customWidth="1"/>
    <col min="13054" max="13055" width="15.28515625" style="122" customWidth="1"/>
    <col min="13056" max="13056" width="34.7109375" style="122" customWidth="1"/>
    <col min="13057" max="13057" width="19.7109375" style="122" customWidth="1"/>
    <col min="13058" max="13305" width="9.140625" style="122"/>
    <col min="13306" max="13306" width="6.28515625" style="122" bestFit="1" customWidth="1"/>
    <col min="13307" max="13307" width="4.7109375" style="122" customWidth="1"/>
    <col min="13308" max="13308" width="24.85546875" style="122" bestFit="1" customWidth="1"/>
    <col min="13309" max="13309" width="48.7109375" style="122" customWidth="1"/>
    <col min="13310" max="13311" width="15.28515625" style="122" customWidth="1"/>
    <col min="13312" max="13312" width="34.7109375" style="122" customWidth="1"/>
    <col min="13313" max="13313" width="19.7109375" style="122" customWidth="1"/>
    <col min="13314" max="13561" width="9.140625" style="122"/>
    <col min="13562" max="13562" width="6.28515625" style="122" bestFit="1" customWidth="1"/>
    <col min="13563" max="13563" width="4.7109375" style="122" customWidth="1"/>
    <col min="13564" max="13564" width="24.85546875" style="122" bestFit="1" customWidth="1"/>
    <col min="13565" max="13565" width="48.7109375" style="122" customWidth="1"/>
    <col min="13566" max="13567" width="15.28515625" style="122" customWidth="1"/>
    <col min="13568" max="13568" width="34.7109375" style="122" customWidth="1"/>
    <col min="13569" max="13569" width="19.7109375" style="122" customWidth="1"/>
    <col min="13570" max="13817" width="9.140625" style="122"/>
    <col min="13818" max="13818" width="6.28515625" style="122" bestFit="1" customWidth="1"/>
    <col min="13819" max="13819" width="4.7109375" style="122" customWidth="1"/>
    <col min="13820" max="13820" width="24.85546875" style="122" bestFit="1" customWidth="1"/>
    <col min="13821" max="13821" width="48.7109375" style="122" customWidth="1"/>
    <col min="13822" max="13823" width="15.28515625" style="122" customWidth="1"/>
    <col min="13824" max="13824" width="34.7109375" style="122" customWidth="1"/>
    <col min="13825" max="13825" width="19.7109375" style="122" customWidth="1"/>
    <col min="13826" max="14073" width="9.140625" style="122"/>
    <col min="14074" max="14074" width="6.28515625" style="122" bestFit="1" customWidth="1"/>
    <col min="14075" max="14075" width="4.7109375" style="122" customWidth="1"/>
    <col min="14076" max="14076" width="24.85546875" style="122" bestFit="1" customWidth="1"/>
    <col min="14077" max="14077" width="48.7109375" style="122" customWidth="1"/>
    <col min="14078" max="14079" width="15.28515625" style="122" customWidth="1"/>
    <col min="14080" max="14080" width="34.7109375" style="122" customWidth="1"/>
    <col min="14081" max="14081" width="19.7109375" style="122" customWidth="1"/>
    <col min="14082" max="14329" width="9.140625" style="122"/>
    <col min="14330" max="14330" width="6.28515625" style="122" bestFit="1" customWidth="1"/>
    <col min="14331" max="14331" width="4.7109375" style="122" customWidth="1"/>
    <col min="14332" max="14332" width="24.85546875" style="122" bestFit="1" customWidth="1"/>
    <col min="14333" max="14333" width="48.7109375" style="122" customWidth="1"/>
    <col min="14334" max="14335" width="15.28515625" style="122" customWidth="1"/>
    <col min="14336" max="14336" width="34.7109375" style="122" customWidth="1"/>
    <col min="14337" max="14337" width="19.7109375" style="122" customWidth="1"/>
    <col min="14338" max="14585" width="9.140625" style="122"/>
    <col min="14586" max="14586" width="6.28515625" style="122" bestFit="1" customWidth="1"/>
    <col min="14587" max="14587" width="4.7109375" style="122" customWidth="1"/>
    <col min="14588" max="14588" width="24.85546875" style="122" bestFit="1" customWidth="1"/>
    <col min="14589" max="14589" width="48.7109375" style="122" customWidth="1"/>
    <col min="14590" max="14591" width="15.28515625" style="122" customWidth="1"/>
    <col min="14592" max="14592" width="34.7109375" style="122" customWidth="1"/>
    <col min="14593" max="14593" width="19.7109375" style="122" customWidth="1"/>
    <col min="14594" max="14841" width="9.140625" style="122"/>
    <col min="14842" max="14842" width="6.28515625" style="122" bestFit="1" customWidth="1"/>
    <col min="14843" max="14843" width="4.7109375" style="122" customWidth="1"/>
    <col min="14844" max="14844" width="24.85546875" style="122" bestFit="1" customWidth="1"/>
    <col min="14845" max="14845" width="48.7109375" style="122" customWidth="1"/>
    <col min="14846" max="14847" width="15.28515625" style="122" customWidth="1"/>
    <col min="14848" max="14848" width="34.7109375" style="122" customWidth="1"/>
    <col min="14849" max="14849" width="19.7109375" style="122" customWidth="1"/>
    <col min="14850" max="15097" width="9.140625" style="122"/>
    <col min="15098" max="15098" width="6.28515625" style="122" bestFit="1" customWidth="1"/>
    <col min="15099" max="15099" width="4.7109375" style="122" customWidth="1"/>
    <col min="15100" max="15100" width="24.85546875" style="122" bestFit="1" customWidth="1"/>
    <col min="15101" max="15101" width="48.7109375" style="122" customWidth="1"/>
    <col min="15102" max="15103" width="15.28515625" style="122" customWidth="1"/>
    <col min="15104" max="15104" width="34.7109375" style="122" customWidth="1"/>
    <col min="15105" max="15105" width="19.7109375" style="122" customWidth="1"/>
    <col min="15106" max="15353" width="9.140625" style="122"/>
    <col min="15354" max="15354" width="6.28515625" style="122" bestFit="1" customWidth="1"/>
    <col min="15355" max="15355" width="4.7109375" style="122" customWidth="1"/>
    <col min="15356" max="15356" width="24.85546875" style="122" bestFit="1" customWidth="1"/>
    <col min="15357" max="15357" width="48.7109375" style="122" customWidth="1"/>
    <col min="15358" max="15359" width="15.28515625" style="122" customWidth="1"/>
    <col min="15360" max="15360" width="34.7109375" style="122" customWidth="1"/>
    <col min="15361" max="15361" width="19.7109375" style="122" customWidth="1"/>
    <col min="15362" max="15609" width="9.140625" style="122"/>
    <col min="15610" max="15610" width="6.28515625" style="122" bestFit="1" customWidth="1"/>
    <col min="15611" max="15611" width="4.7109375" style="122" customWidth="1"/>
    <col min="15612" max="15612" width="24.85546875" style="122" bestFit="1" customWidth="1"/>
    <col min="15613" max="15613" width="48.7109375" style="122" customWidth="1"/>
    <col min="15614" max="15615" width="15.28515625" style="122" customWidth="1"/>
    <col min="15616" max="15616" width="34.7109375" style="122" customWidth="1"/>
    <col min="15617" max="15617" width="19.7109375" style="122" customWidth="1"/>
    <col min="15618" max="15865" width="9.140625" style="122"/>
    <col min="15866" max="15866" width="6.28515625" style="122" bestFit="1" customWidth="1"/>
    <col min="15867" max="15867" width="4.7109375" style="122" customWidth="1"/>
    <col min="15868" max="15868" width="24.85546875" style="122" bestFit="1" customWidth="1"/>
    <col min="15869" max="15869" width="48.7109375" style="122" customWidth="1"/>
    <col min="15870" max="15871" width="15.28515625" style="122" customWidth="1"/>
    <col min="15872" max="15872" width="34.7109375" style="122" customWidth="1"/>
    <col min="15873" max="15873" width="19.7109375" style="122" customWidth="1"/>
    <col min="15874" max="16121" width="9.140625" style="122"/>
    <col min="16122" max="16122" width="6.28515625" style="122" bestFit="1" customWidth="1"/>
    <col min="16123" max="16123" width="4.7109375" style="122" customWidth="1"/>
    <col min="16124" max="16124" width="24.85546875" style="122" bestFit="1" customWidth="1"/>
    <col min="16125" max="16125" width="48.7109375" style="122" customWidth="1"/>
    <col min="16126" max="16127" width="15.28515625" style="122" customWidth="1"/>
    <col min="16128" max="16128" width="34.7109375" style="122" customWidth="1"/>
    <col min="16129" max="16129" width="19.7109375" style="122" customWidth="1"/>
    <col min="16130" max="16384" width="9.140625" style="122"/>
  </cols>
  <sheetData>
    <row r="1" spans="1:5" s="121" customFormat="1" ht="46.5" customHeight="1" x14ac:dyDescent="0.25">
      <c r="A1" s="241" t="s">
        <v>162</v>
      </c>
      <c r="B1" s="241"/>
      <c r="C1" s="241"/>
      <c r="D1" s="241"/>
      <c r="E1" s="241"/>
    </row>
    <row r="2" spans="1:5" hidden="1" x14ac:dyDescent="0.25">
      <c r="B2" s="123"/>
      <c r="C2" s="124"/>
    </row>
    <row r="3" spans="1:5" x14ac:dyDescent="0.25">
      <c r="A3" s="121"/>
      <c r="B3" s="125"/>
      <c r="C3" s="242" t="s">
        <v>158</v>
      </c>
      <c r="D3" s="242"/>
      <c r="E3" s="242"/>
    </row>
    <row r="4" spans="1:5" ht="21" x14ac:dyDescent="0.25">
      <c r="A4" s="243" t="s">
        <v>2</v>
      </c>
      <c r="B4" s="244"/>
      <c r="C4" s="244"/>
      <c r="D4" s="244"/>
      <c r="E4" s="245"/>
    </row>
    <row r="5" spans="1:5" x14ac:dyDescent="0.25">
      <c r="A5" s="246" t="s">
        <v>156</v>
      </c>
      <c r="B5" s="247"/>
      <c r="C5" s="247"/>
      <c r="D5" s="247"/>
      <c r="E5" s="248"/>
    </row>
    <row r="6" spans="1:5" x14ac:dyDescent="0.25">
      <c r="A6" s="257" t="s">
        <v>163</v>
      </c>
      <c r="B6" s="258"/>
      <c r="C6" s="258"/>
      <c r="D6" s="258"/>
      <c r="E6" s="259"/>
    </row>
    <row r="7" spans="1:5" s="121" customFormat="1" hidden="1" x14ac:dyDescent="0.25">
      <c r="A7" s="126"/>
      <c r="B7" s="126"/>
      <c r="C7" s="126"/>
      <c r="D7" s="126"/>
      <c r="E7" s="127"/>
    </row>
    <row r="8" spans="1:5" s="130" customFormat="1" ht="31.5" x14ac:dyDescent="0.25">
      <c r="A8" s="150" t="s">
        <v>85</v>
      </c>
      <c r="B8" s="150" t="s">
        <v>126</v>
      </c>
      <c r="C8" s="150" t="s">
        <v>127</v>
      </c>
      <c r="D8" s="150" t="s">
        <v>128</v>
      </c>
      <c r="E8" s="150" t="s">
        <v>129</v>
      </c>
    </row>
    <row r="9" spans="1:5" s="130" customFormat="1" x14ac:dyDescent="0.25">
      <c r="A9" s="260" t="s">
        <v>157</v>
      </c>
      <c r="B9" s="260"/>
      <c r="C9" s="260"/>
      <c r="D9" s="260"/>
      <c r="E9" s="260"/>
    </row>
    <row r="10" spans="1:5" s="130" customFormat="1" x14ac:dyDescent="0.25">
      <c r="A10" s="131">
        <v>1</v>
      </c>
      <c r="B10" s="132" t="s">
        <v>130</v>
      </c>
      <c r="C10" s="133">
        <v>157600</v>
      </c>
      <c r="D10" s="131">
        <v>50</v>
      </c>
      <c r="E10" s="134">
        <f>C10*D10</f>
        <v>7880000</v>
      </c>
    </row>
    <row r="11" spans="1:5" s="130" customFormat="1" x14ac:dyDescent="0.25">
      <c r="A11" s="131">
        <v>2</v>
      </c>
      <c r="B11" s="135" t="s">
        <v>131</v>
      </c>
      <c r="C11" s="133">
        <v>160000</v>
      </c>
      <c r="D11" s="131">
        <v>50</v>
      </c>
      <c r="E11" s="134">
        <f t="shared" ref="E11:E46" si="0">C11*D11</f>
        <v>8000000</v>
      </c>
    </row>
    <row r="12" spans="1:5" s="130" customFormat="1" x14ac:dyDescent="0.25">
      <c r="A12" s="131">
        <v>3</v>
      </c>
      <c r="B12" s="136" t="s">
        <v>132</v>
      </c>
      <c r="C12" s="133">
        <v>160000</v>
      </c>
      <c r="D12" s="131">
        <v>50</v>
      </c>
      <c r="E12" s="134">
        <f t="shared" si="0"/>
        <v>8000000</v>
      </c>
    </row>
    <row r="13" spans="1:5" s="130" customFormat="1" x14ac:dyDescent="0.25">
      <c r="A13" s="131">
        <v>4</v>
      </c>
      <c r="B13" s="135" t="s">
        <v>133</v>
      </c>
      <c r="C13" s="133">
        <v>73500</v>
      </c>
      <c r="D13" s="131">
        <v>50</v>
      </c>
      <c r="E13" s="134">
        <f t="shared" si="0"/>
        <v>3675000</v>
      </c>
    </row>
    <row r="14" spans="1:5" s="130" customFormat="1" x14ac:dyDescent="0.25">
      <c r="A14" s="131">
        <v>5</v>
      </c>
      <c r="B14" s="135" t="s">
        <v>134</v>
      </c>
      <c r="C14" s="133">
        <v>105000</v>
      </c>
      <c r="D14" s="131">
        <v>50</v>
      </c>
      <c r="E14" s="134">
        <f t="shared" si="0"/>
        <v>5250000</v>
      </c>
    </row>
    <row r="15" spans="1:5" s="130" customFormat="1" x14ac:dyDescent="0.25">
      <c r="A15" s="131">
        <v>6</v>
      </c>
      <c r="B15" s="136" t="s">
        <v>135</v>
      </c>
      <c r="C15" s="133">
        <v>78800</v>
      </c>
      <c r="D15" s="131">
        <v>50</v>
      </c>
      <c r="E15" s="134">
        <f t="shared" si="0"/>
        <v>3940000</v>
      </c>
    </row>
    <row r="16" spans="1:5" s="130" customFormat="1" x14ac:dyDescent="0.25">
      <c r="A16" s="131">
        <v>7</v>
      </c>
      <c r="B16" s="136" t="s">
        <v>172</v>
      </c>
      <c r="C16" s="133">
        <v>31000</v>
      </c>
      <c r="D16" s="131">
        <v>50</v>
      </c>
      <c r="E16" s="134">
        <f t="shared" si="0"/>
        <v>1550000</v>
      </c>
    </row>
    <row r="17" spans="1:5" s="130" customFormat="1" ht="31.5" x14ac:dyDescent="0.25">
      <c r="A17" s="131">
        <v>8</v>
      </c>
      <c r="B17" s="137" t="s">
        <v>136</v>
      </c>
      <c r="C17" s="133">
        <v>260000</v>
      </c>
      <c r="D17" s="131">
        <v>50</v>
      </c>
      <c r="E17" s="134">
        <f t="shared" si="0"/>
        <v>13000000</v>
      </c>
    </row>
    <row r="18" spans="1:5" s="130" customFormat="1" x14ac:dyDescent="0.25">
      <c r="A18" s="131">
        <v>9</v>
      </c>
      <c r="B18" s="137" t="s">
        <v>137</v>
      </c>
      <c r="C18" s="133">
        <v>106100</v>
      </c>
      <c r="D18" s="131">
        <v>50</v>
      </c>
      <c r="E18" s="134">
        <f t="shared" si="0"/>
        <v>5305000</v>
      </c>
    </row>
    <row r="19" spans="1:5" s="130" customFormat="1" x14ac:dyDescent="0.25">
      <c r="A19" s="131">
        <v>10</v>
      </c>
      <c r="B19" s="136" t="s">
        <v>138</v>
      </c>
      <c r="C19" s="133">
        <v>89900</v>
      </c>
      <c r="D19" s="131">
        <v>50</v>
      </c>
      <c r="E19" s="134">
        <f t="shared" si="0"/>
        <v>4495000</v>
      </c>
    </row>
    <row r="20" spans="1:5" s="130" customFormat="1" x14ac:dyDescent="0.25">
      <c r="A20" s="131">
        <v>11</v>
      </c>
      <c r="B20" s="136" t="s">
        <v>139</v>
      </c>
      <c r="C20" s="133">
        <v>130300</v>
      </c>
      <c r="D20" s="131">
        <v>50</v>
      </c>
      <c r="E20" s="134">
        <f t="shared" si="0"/>
        <v>6515000</v>
      </c>
    </row>
    <row r="21" spans="1:5" s="130" customFormat="1" x14ac:dyDescent="0.25">
      <c r="A21" s="131">
        <v>12</v>
      </c>
      <c r="B21" s="136" t="s">
        <v>140</v>
      </c>
      <c r="C21" s="133">
        <v>179800</v>
      </c>
      <c r="D21" s="131">
        <v>50</v>
      </c>
      <c r="E21" s="134">
        <f t="shared" si="0"/>
        <v>8990000</v>
      </c>
    </row>
    <row r="22" spans="1:5" s="130" customFormat="1" x14ac:dyDescent="0.25">
      <c r="A22" s="131">
        <v>13</v>
      </c>
      <c r="B22" s="136" t="s">
        <v>141</v>
      </c>
      <c r="C22" s="133">
        <v>62000</v>
      </c>
      <c r="D22" s="131">
        <v>50</v>
      </c>
      <c r="E22" s="134">
        <f t="shared" si="0"/>
        <v>3100000</v>
      </c>
    </row>
    <row r="23" spans="1:5" s="130" customFormat="1" x14ac:dyDescent="0.25">
      <c r="A23" s="131">
        <v>14</v>
      </c>
      <c r="B23" s="136" t="s">
        <v>142</v>
      </c>
      <c r="C23" s="133">
        <v>43000</v>
      </c>
      <c r="D23" s="131">
        <v>50</v>
      </c>
      <c r="E23" s="134">
        <f t="shared" si="0"/>
        <v>2150000</v>
      </c>
    </row>
    <row r="24" spans="1:5" s="130" customFormat="1" x14ac:dyDescent="0.25">
      <c r="A24" s="131">
        <v>15</v>
      </c>
      <c r="B24" s="136" t="s">
        <v>143</v>
      </c>
      <c r="C24" s="133">
        <v>107200</v>
      </c>
      <c r="D24" s="131">
        <v>3</v>
      </c>
      <c r="E24" s="134">
        <f t="shared" si="0"/>
        <v>321600</v>
      </c>
    </row>
    <row r="25" spans="1:5" s="130" customFormat="1" x14ac:dyDescent="0.25">
      <c r="A25" s="131">
        <v>16</v>
      </c>
      <c r="B25" s="136" t="s">
        <v>144</v>
      </c>
      <c r="C25" s="133">
        <v>157600</v>
      </c>
      <c r="D25" s="131">
        <v>50</v>
      </c>
      <c r="E25" s="134">
        <f t="shared" si="0"/>
        <v>7880000</v>
      </c>
    </row>
    <row r="26" spans="1:5" s="130" customFormat="1" x14ac:dyDescent="0.25">
      <c r="A26" s="131">
        <v>17</v>
      </c>
      <c r="B26" s="136" t="s">
        <v>145</v>
      </c>
      <c r="C26" s="133">
        <v>171700</v>
      </c>
      <c r="D26" s="131">
        <v>50</v>
      </c>
      <c r="E26" s="134">
        <f t="shared" si="0"/>
        <v>8585000</v>
      </c>
    </row>
    <row r="27" spans="1:5" s="130" customFormat="1" x14ac:dyDescent="0.25">
      <c r="A27" s="131">
        <v>18</v>
      </c>
      <c r="B27" s="136" t="s">
        <v>146</v>
      </c>
      <c r="C27" s="133">
        <v>157600</v>
      </c>
      <c r="D27" s="131">
        <v>50</v>
      </c>
      <c r="E27" s="134">
        <f t="shared" si="0"/>
        <v>7880000</v>
      </c>
    </row>
    <row r="28" spans="1:5" s="130" customFormat="1" x14ac:dyDescent="0.25">
      <c r="A28" s="131">
        <v>19</v>
      </c>
      <c r="B28" s="136" t="s">
        <v>147</v>
      </c>
      <c r="C28" s="133">
        <v>157600</v>
      </c>
      <c r="D28" s="131">
        <v>50</v>
      </c>
      <c r="E28" s="134">
        <f t="shared" si="0"/>
        <v>7880000</v>
      </c>
    </row>
    <row r="29" spans="1:5" s="130" customFormat="1" x14ac:dyDescent="0.25">
      <c r="A29" s="131">
        <v>20</v>
      </c>
      <c r="B29" s="136" t="s">
        <v>148</v>
      </c>
      <c r="C29" s="133">
        <v>157600</v>
      </c>
      <c r="D29" s="131">
        <v>45</v>
      </c>
      <c r="E29" s="134">
        <f t="shared" si="0"/>
        <v>7092000</v>
      </c>
    </row>
    <row r="30" spans="1:5" s="130" customFormat="1" x14ac:dyDescent="0.25">
      <c r="A30" s="131">
        <v>21</v>
      </c>
      <c r="B30" s="138" t="s">
        <v>149</v>
      </c>
      <c r="C30" s="133">
        <v>63000</v>
      </c>
      <c r="D30" s="131">
        <v>5</v>
      </c>
      <c r="E30" s="134">
        <f t="shared" si="0"/>
        <v>315000</v>
      </c>
    </row>
    <row r="31" spans="1:5" s="130" customFormat="1" x14ac:dyDescent="0.25">
      <c r="A31" s="131">
        <v>22</v>
      </c>
      <c r="B31" s="138" t="s">
        <v>150</v>
      </c>
      <c r="C31" s="133">
        <v>162800</v>
      </c>
      <c r="D31" s="131">
        <v>5</v>
      </c>
      <c r="E31" s="134">
        <f t="shared" si="0"/>
        <v>814000</v>
      </c>
    </row>
    <row r="32" spans="1:5" s="130" customFormat="1" x14ac:dyDescent="0.25">
      <c r="A32" s="131">
        <v>23</v>
      </c>
      <c r="B32" s="138" t="s">
        <v>151</v>
      </c>
      <c r="C32" s="133">
        <v>231100</v>
      </c>
      <c r="D32" s="131">
        <v>5</v>
      </c>
      <c r="E32" s="134">
        <f t="shared" si="0"/>
        <v>1155500</v>
      </c>
    </row>
    <row r="33" spans="1:5" s="130" customFormat="1" x14ac:dyDescent="0.25">
      <c r="A33" s="131">
        <v>24</v>
      </c>
      <c r="B33" s="139" t="s">
        <v>152</v>
      </c>
      <c r="C33" s="133">
        <v>345500</v>
      </c>
      <c r="D33" s="131">
        <v>5</v>
      </c>
      <c r="E33" s="134">
        <f t="shared" si="0"/>
        <v>1727500</v>
      </c>
    </row>
    <row r="34" spans="1:5" s="130" customFormat="1" x14ac:dyDescent="0.25">
      <c r="A34" s="131">
        <v>25</v>
      </c>
      <c r="B34" s="140" t="s">
        <v>153</v>
      </c>
      <c r="C34" s="133">
        <v>210100</v>
      </c>
      <c r="D34" s="131">
        <v>5</v>
      </c>
      <c r="E34" s="134">
        <f t="shared" si="0"/>
        <v>1050500</v>
      </c>
    </row>
    <row r="35" spans="1:5" s="130" customFormat="1" x14ac:dyDescent="0.25">
      <c r="A35" s="261" t="s">
        <v>161</v>
      </c>
      <c r="B35" s="261"/>
      <c r="C35" s="149">
        <f>SUM(C10:C34)</f>
        <v>3558800</v>
      </c>
      <c r="D35" s="147"/>
      <c r="E35" s="148">
        <f>SUM(E10:E34)</f>
        <v>126551100</v>
      </c>
    </row>
    <row r="36" spans="1:5" s="130" customFormat="1" x14ac:dyDescent="0.25">
      <c r="A36" s="262" t="s">
        <v>154</v>
      </c>
      <c r="B36" s="263"/>
      <c r="C36" s="263"/>
      <c r="D36" s="263"/>
      <c r="E36" s="264"/>
    </row>
    <row r="37" spans="1:5" s="130" customFormat="1" x14ac:dyDescent="0.25">
      <c r="A37" s="131">
        <v>1</v>
      </c>
      <c r="B37" s="132" t="s">
        <v>130</v>
      </c>
      <c r="C37" s="141">
        <f>C10</f>
        <v>157600</v>
      </c>
      <c r="D37" s="142">
        <v>41</v>
      </c>
      <c r="E37" s="134">
        <f t="shared" si="0"/>
        <v>6461600</v>
      </c>
    </row>
    <row r="38" spans="1:5" s="130" customFormat="1" x14ac:dyDescent="0.25">
      <c r="A38" s="131">
        <v>2</v>
      </c>
      <c r="B38" s="138" t="s">
        <v>155</v>
      </c>
      <c r="C38" s="141">
        <v>73500</v>
      </c>
      <c r="D38" s="142">
        <v>41</v>
      </c>
      <c r="E38" s="134">
        <f t="shared" si="0"/>
        <v>3013500</v>
      </c>
    </row>
    <row r="39" spans="1:5" s="130" customFormat="1" x14ac:dyDescent="0.25">
      <c r="A39" s="131">
        <v>3</v>
      </c>
      <c r="B39" s="136" t="s">
        <v>135</v>
      </c>
      <c r="C39" s="143">
        <v>78800</v>
      </c>
      <c r="D39" s="142">
        <v>41</v>
      </c>
      <c r="E39" s="134">
        <f t="shared" si="0"/>
        <v>3230800</v>
      </c>
    </row>
    <row r="40" spans="1:5" s="130" customFormat="1" x14ac:dyDescent="0.25">
      <c r="A40" s="131">
        <v>4</v>
      </c>
      <c r="B40" s="140" t="s">
        <v>172</v>
      </c>
      <c r="C40" s="141">
        <v>31000</v>
      </c>
      <c r="D40" s="142">
        <v>41</v>
      </c>
      <c r="E40" s="134">
        <f t="shared" si="0"/>
        <v>1271000</v>
      </c>
    </row>
    <row r="41" spans="1:5" s="130" customFormat="1" x14ac:dyDescent="0.25">
      <c r="A41" s="131">
        <v>5</v>
      </c>
      <c r="B41" s="140" t="s">
        <v>141</v>
      </c>
      <c r="C41" s="143">
        <v>62000</v>
      </c>
      <c r="D41" s="142">
        <v>41</v>
      </c>
      <c r="E41" s="134">
        <f t="shared" si="0"/>
        <v>2542000</v>
      </c>
    </row>
    <row r="42" spans="1:5" s="130" customFormat="1" x14ac:dyDescent="0.25">
      <c r="A42" s="131">
        <v>6</v>
      </c>
      <c r="B42" s="138" t="s">
        <v>149</v>
      </c>
      <c r="C42" s="133">
        <v>63000</v>
      </c>
      <c r="D42" s="131">
        <v>5</v>
      </c>
      <c r="E42" s="134">
        <f t="shared" si="0"/>
        <v>315000</v>
      </c>
    </row>
    <row r="43" spans="1:5" s="130" customFormat="1" x14ac:dyDescent="0.25">
      <c r="A43" s="131">
        <v>7</v>
      </c>
      <c r="B43" s="138" t="s">
        <v>150</v>
      </c>
      <c r="C43" s="144">
        <v>162800</v>
      </c>
      <c r="D43" s="131">
        <v>5</v>
      </c>
      <c r="E43" s="134">
        <f t="shared" si="0"/>
        <v>814000</v>
      </c>
    </row>
    <row r="44" spans="1:5" s="130" customFormat="1" x14ac:dyDescent="0.25">
      <c r="A44" s="131">
        <v>8</v>
      </c>
      <c r="B44" s="138" t="s">
        <v>151</v>
      </c>
      <c r="C44" s="133">
        <v>231100</v>
      </c>
      <c r="D44" s="131">
        <v>5</v>
      </c>
      <c r="E44" s="134">
        <f t="shared" si="0"/>
        <v>1155500</v>
      </c>
    </row>
    <row r="45" spans="1:5" s="130" customFormat="1" x14ac:dyDescent="0.25">
      <c r="A45" s="131">
        <v>9</v>
      </c>
      <c r="B45" s="139" t="s">
        <v>152</v>
      </c>
      <c r="C45" s="144">
        <v>345500</v>
      </c>
      <c r="D45" s="131">
        <v>5</v>
      </c>
      <c r="E45" s="134">
        <f t="shared" si="0"/>
        <v>1727500</v>
      </c>
    </row>
    <row r="46" spans="1:5" s="130" customFormat="1" x14ac:dyDescent="0.25">
      <c r="A46" s="131">
        <v>10</v>
      </c>
      <c r="B46" s="140" t="s">
        <v>153</v>
      </c>
      <c r="C46" s="144">
        <v>210100</v>
      </c>
      <c r="D46" s="131">
        <v>5</v>
      </c>
      <c r="E46" s="134">
        <f t="shared" si="0"/>
        <v>1050500</v>
      </c>
    </row>
    <row r="47" spans="1:5" s="130" customFormat="1" ht="20.25" customHeight="1" x14ac:dyDescent="0.25">
      <c r="A47" s="265" t="s">
        <v>159</v>
      </c>
      <c r="B47" s="266"/>
      <c r="C47" s="146">
        <f>SUM(C37:C46)</f>
        <v>1415400</v>
      </c>
      <c r="D47" s="147"/>
      <c r="E47" s="148">
        <f>SUM(E37:E46)</f>
        <v>21581400</v>
      </c>
    </row>
    <row r="48" spans="1:5" s="130" customFormat="1" x14ac:dyDescent="0.25">
      <c r="A48" s="267" t="s">
        <v>160</v>
      </c>
      <c r="B48" s="267"/>
      <c r="C48" s="267"/>
      <c r="D48" s="267"/>
      <c r="E48" s="148">
        <f>E47+E35</f>
        <v>148132500</v>
      </c>
    </row>
    <row r="49" spans="1:5" s="130" customFormat="1" hidden="1" x14ac:dyDescent="0.25">
      <c r="A49" s="125"/>
      <c r="B49" s="125"/>
      <c r="C49" s="125"/>
      <c r="D49" s="125"/>
      <c r="E49" s="145"/>
    </row>
    <row r="50" spans="1:5" s="128" customFormat="1" hidden="1" x14ac:dyDescent="0.25">
      <c r="A50" s="249" t="s">
        <v>24</v>
      </c>
      <c r="B50" s="250"/>
      <c r="C50" s="124"/>
    </row>
    <row r="51" spans="1:5" ht="17.25" customHeight="1" x14ac:dyDescent="0.25">
      <c r="A51" s="251" t="s">
        <v>124</v>
      </c>
      <c r="B51" s="252"/>
      <c r="C51" s="252"/>
      <c r="D51" s="253"/>
    </row>
    <row r="52" spans="1:5" ht="17.25" customHeight="1" x14ac:dyDescent="0.25">
      <c r="A52" s="251" t="s">
        <v>101</v>
      </c>
      <c r="B52" s="252"/>
      <c r="C52" s="252"/>
      <c r="D52" s="253"/>
    </row>
    <row r="53" spans="1:5" ht="18.75" customHeight="1" x14ac:dyDescent="0.25">
      <c r="A53" s="254" t="s">
        <v>125</v>
      </c>
      <c r="B53" s="255"/>
      <c r="C53" s="255"/>
      <c r="D53" s="256"/>
    </row>
  </sheetData>
  <mergeCells count="14">
    <mergeCell ref="A51:D51"/>
    <mergeCell ref="A52:D52"/>
    <mergeCell ref="A53:D53"/>
    <mergeCell ref="A6:E6"/>
    <mergeCell ref="A9:E9"/>
    <mergeCell ref="A35:B35"/>
    <mergeCell ref="A36:E36"/>
    <mergeCell ref="A47:B47"/>
    <mergeCell ref="A48:D48"/>
    <mergeCell ref="A1:E1"/>
    <mergeCell ref="C3:E3"/>
    <mergeCell ref="A4:E4"/>
    <mergeCell ref="A5:E5"/>
    <mergeCell ref="A50:B50"/>
  </mergeCells>
  <pageMargins left="0.2" right="0.2" top="0.5" bottom="0.25" header="0.3" footer="0.3"/>
  <pageSetup paperSize="9" scale="96" orientation="portrait" r:id="rId1"/>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Normal="100" workbookViewId="0">
      <selection sqref="A1:XFD1048576"/>
    </sheetView>
  </sheetViews>
  <sheetFormatPr defaultColWidth="15.28515625" defaultRowHeight="15" x14ac:dyDescent="0.25"/>
  <sheetData/>
  <pageMargins left="0.45" right="0.2" top="0.5" bottom="0.25" header="0.3" footer="0.3"/>
  <pageSetup scale="81"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TN</vt:lpstr>
      <vt:lpstr>Sheet1</vt:lpstr>
      <vt:lpstr>199</vt:lpstr>
      <vt:lpstr>TP</vt:lpstr>
      <vt:lpstr>Trung tâm y khoa</vt:lpstr>
      <vt:lpstr>'199'!Print_Area</vt:lpstr>
      <vt:lpstr>TN!Print_Area</vt:lpstr>
      <vt:lpstr>TP!Print_Area</vt:lpstr>
      <vt:lpstr>'199'!Print_Titles</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2024-03-26T02:16:22Z</cp:lastPrinted>
  <dcterms:created xsi:type="dcterms:W3CDTF">2022-03-17T08:23:25Z</dcterms:created>
  <dcterms:modified xsi:type="dcterms:W3CDTF">2025-02-10T03:37:23Z</dcterms:modified>
</cp:coreProperties>
</file>