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66925"/>
  <mc:AlternateContent xmlns:mc="http://schemas.openxmlformats.org/markup-compatibility/2006">
    <mc:Choice Requires="x15">
      <x15ac:absPath xmlns:x15ac="http://schemas.microsoft.com/office/spreadsheetml/2010/11/ac" url="G:\LÀM VIỆC\DATA_TN\Hoàng\SALE\ĐƠN VỊ THỰC HIỆN\CÔNG TY DỊCH VỤ ĐIỆN LỰC MIỀN TRUNG\XÍ NGHIỆP SỬA CHỮA THÍ NGHIỆM ĐIỆN\2025\"/>
    </mc:Choice>
  </mc:AlternateContent>
  <xr:revisionPtr revIDLastSave="0" documentId="13_ncr:1_{A8F71D60-F5F7-48DA-9FB2-45A710B9A04D}" xr6:coauthVersionLast="47" xr6:coauthVersionMax="47" xr10:uidLastSave="{00000000-0000-0000-0000-000000000000}"/>
  <bookViews>
    <workbookView xWindow="-120" yWindow="-120" windowWidth="20730" windowHeight="11160" firstSheet="1" activeTab="1" xr2:uid="{00000000-000D-0000-FFFF-FFFF00000000}"/>
  </bookViews>
  <sheets>
    <sheet name="TN." sheetId="3" state="hidden" r:id="rId1"/>
    <sheet name="TN" sheetId="10" r:id="rId2"/>
    <sheet name="Sheet2" sheetId="9" state="hidden" r:id="rId3"/>
    <sheet name="199" sheetId="4" state="hidden" r:id="rId4"/>
    <sheet name="TP" sheetId="5" r:id="rId5"/>
    <sheet name="TÂM TRÍ" sheetId="8" r:id="rId6"/>
    <sheet name="Sheet1" sheetId="6" state="hidden" r:id="rId7"/>
    <sheet name="Trung tâm y khoa" sheetId="7" state="hidden" r:id="rId8"/>
  </sheets>
  <externalReferences>
    <externalReference r:id="rId9"/>
  </externalReferences>
  <definedNames>
    <definedName name="_xlnm.Print_Area" localSheetId="3">'199'!$A$1:$E$56</definedName>
    <definedName name="_xlnm.Print_Area" localSheetId="2">Sheet2!$A$1:$G$84</definedName>
    <definedName name="_xlnm.Print_Area" localSheetId="5">'TÂM TRÍ'!$A$1:$G$54</definedName>
    <definedName name="_xlnm.Print_Area" localSheetId="1">TN!$A$1:$G$101</definedName>
    <definedName name="_xlnm.Print_Area" localSheetId="0">TN.!$A$1:$G$83</definedName>
    <definedName name="_xlnm.Print_Area" localSheetId="4">TP!$A$1:$E$53</definedName>
    <definedName name="_xlnm.Print_Area" localSheetId="7">[1]TTYK!$A$1:$E$41</definedName>
    <definedName name="_xlnm.Print_Titles" localSheetId="3">'199'!$9:$9</definedName>
    <definedName name="_xlnm.Print_Titles" localSheetId="1">TN!$13:$14</definedName>
    <definedName name="_xlnm.Print_Titles" localSheetId="0">TN.!$13:$14</definedName>
    <definedName name="_xlnm.Print_Titles" localSheetId="7">[1]TTYK!$41:$41</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8" i="10" l="1"/>
  <c r="G67" i="10"/>
  <c r="G66" i="10"/>
  <c r="G65" i="10"/>
  <c r="G64" i="10"/>
  <c r="G63" i="10"/>
  <c r="G62" i="10"/>
  <c r="G61" i="10"/>
  <c r="G60" i="10"/>
  <c r="G55" i="10"/>
  <c r="E53" i="10"/>
  <c r="E69" i="10" s="1"/>
  <c r="E70" i="10" s="1"/>
  <c r="G51" i="10"/>
  <c r="G50" i="10"/>
  <c r="G49" i="10"/>
  <c r="G48" i="10"/>
  <c r="G47" i="10"/>
  <c r="G46" i="10"/>
  <c r="G45" i="10"/>
  <c r="G44" i="10"/>
  <c r="G43" i="10"/>
  <c r="G42" i="10"/>
  <c r="G41" i="10"/>
  <c r="G40" i="10"/>
  <c r="G39" i="10"/>
  <c r="G38" i="10"/>
  <c r="G37" i="10"/>
  <c r="G35" i="10"/>
  <c r="G32" i="10"/>
  <c r="G27" i="10"/>
  <c r="G26" i="10"/>
  <c r="G25" i="10"/>
  <c r="G24" i="10"/>
  <c r="G23" i="10"/>
  <c r="G22" i="10"/>
  <c r="G21" i="10"/>
  <c r="G16" i="10"/>
  <c r="G53" i="10" l="1"/>
  <c r="G69" i="10"/>
  <c r="G70" i="10" s="1"/>
  <c r="G68" i="9"/>
  <c r="G67" i="9"/>
  <c r="G66" i="9"/>
  <c r="G65" i="9"/>
  <c r="G64" i="9"/>
  <c r="G63" i="9"/>
  <c r="G62" i="9"/>
  <c r="G61" i="9"/>
  <c r="G60" i="9"/>
  <c r="G55" i="9"/>
  <c r="G70" i="9" s="1"/>
  <c r="E53" i="9"/>
  <c r="E70" i="9" s="1"/>
  <c r="E71" i="9" s="1"/>
  <c r="G51" i="9"/>
  <c r="G50" i="9"/>
  <c r="G49" i="9"/>
  <c r="G48" i="9"/>
  <c r="G47" i="9"/>
  <c r="G46" i="9"/>
  <c r="G45" i="9"/>
  <c r="G44" i="9"/>
  <c r="G43" i="9"/>
  <c r="G42" i="9"/>
  <c r="G41" i="9"/>
  <c r="G40" i="9"/>
  <c r="G39" i="9"/>
  <c r="G38" i="9"/>
  <c r="G37" i="9"/>
  <c r="G35" i="9"/>
  <c r="G32" i="9"/>
  <c r="G27" i="9"/>
  <c r="G26" i="9"/>
  <c r="G25" i="9"/>
  <c r="G24" i="9"/>
  <c r="G23" i="9"/>
  <c r="G22" i="9"/>
  <c r="G21" i="9"/>
  <c r="G16" i="9"/>
  <c r="G53" i="9" s="1"/>
  <c r="D51" i="8"/>
  <c r="F41" i="8"/>
  <c r="F42" i="8"/>
  <c r="F43" i="8"/>
  <c r="F44" i="8"/>
  <c r="F45" i="8"/>
  <c r="F46" i="8"/>
  <c r="F47" i="8"/>
  <c r="F48" i="8"/>
  <c r="F49" i="8"/>
  <c r="F50" i="8"/>
  <c r="F15" i="8"/>
  <c r="F16" i="8"/>
  <c r="F17" i="8"/>
  <c r="F18" i="8"/>
  <c r="F19" i="8"/>
  <c r="F20" i="8"/>
  <c r="F21" i="8"/>
  <c r="F22" i="8"/>
  <c r="F23" i="8"/>
  <c r="F24" i="8"/>
  <c r="F25" i="8"/>
  <c r="F26" i="8"/>
  <c r="F27" i="8"/>
  <c r="F28" i="8"/>
  <c r="F29" i="8"/>
  <c r="F30" i="8"/>
  <c r="F31" i="8"/>
  <c r="F32" i="8"/>
  <c r="F33" i="8"/>
  <c r="F34" i="8"/>
  <c r="F35" i="8"/>
  <c r="F36" i="8"/>
  <c r="F37" i="8"/>
  <c r="F38" i="8"/>
  <c r="F14" i="8"/>
  <c r="E49" i="4"/>
  <c r="E36" i="4"/>
  <c r="C37" i="4"/>
  <c r="G71" i="9" l="1"/>
  <c r="F51" i="8"/>
  <c r="D39" i="8"/>
  <c r="F13" i="8"/>
  <c r="D52" i="8" l="1"/>
  <c r="F39" i="8"/>
  <c r="F52" i="8" s="1"/>
  <c r="G61" i="3"/>
  <c r="G62" i="3"/>
  <c r="G63" i="3"/>
  <c r="G64" i="3"/>
  <c r="G65" i="3"/>
  <c r="G66" i="3"/>
  <c r="G67" i="3"/>
  <c r="G68" i="3"/>
  <c r="G60" i="3"/>
  <c r="G55" i="3"/>
  <c r="G69" i="3" s="1"/>
  <c r="G38" i="3"/>
  <c r="G39" i="3"/>
  <c r="G40" i="3"/>
  <c r="G41" i="3"/>
  <c r="G42" i="3"/>
  <c r="G43" i="3"/>
  <c r="G44" i="3"/>
  <c r="G45" i="3"/>
  <c r="G46" i="3"/>
  <c r="G47" i="3"/>
  <c r="G48" i="3"/>
  <c r="G49" i="3"/>
  <c r="G50" i="3"/>
  <c r="G51" i="3"/>
  <c r="G37" i="3"/>
  <c r="G35" i="3"/>
  <c r="G32" i="3"/>
  <c r="G27" i="3"/>
  <c r="G26" i="3"/>
  <c r="G22" i="3"/>
  <c r="G23" i="3"/>
  <c r="G24" i="3"/>
  <c r="G25" i="3"/>
  <c r="G21" i="3"/>
  <c r="G16" i="3"/>
  <c r="E3" i="6"/>
  <c r="E4" i="6"/>
  <c r="E5" i="6"/>
  <c r="E6" i="6"/>
  <c r="E7" i="6"/>
  <c r="E8" i="6"/>
  <c r="E9" i="6"/>
  <c r="E10" i="6"/>
  <c r="E11" i="6"/>
  <c r="E12" i="6"/>
  <c r="E13" i="6"/>
  <c r="E14" i="6"/>
  <c r="E15" i="6"/>
  <c r="E16" i="6"/>
  <c r="E17" i="6"/>
  <c r="E18" i="6"/>
  <c r="E19" i="6"/>
  <c r="E20" i="6"/>
  <c r="E21" i="6"/>
  <c r="E22" i="6"/>
  <c r="E23" i="6"/>
  <c r="E24" i="6"/>
  <c r="E25" i="6"/>
  <c r="E26" i="6"/>
  <c r="E2" i="6"/>
  <c r="E27" i="6" s="1"/>
  <c r="G53" i="3" l="1"/>
  <c r="G70" i="3" s="1"/>
  <c r="E46" i="5"/>
  <c r="E45" i="5"/>
  <c r="E44" i="5"/>
  <c r="E43" i="5"/>
  <c r="E42" i="5"/>
  <c r="E41" i="5"/>
  <c r="E40" i="5"/>
  <c r="E39" i="5"/>
  <c r="E38" i="5"/>
  <c r="C37" i="5"/>
  <c r="C47" i="5" s="1"/>
  <c r="C35" i="5"/>
  <c r="E34" i="5"/>
  <c r="E33" i="5"/>
  <c r="E32" i="5"/>
  <c r="E31" i="5"/>
  <c r="E30" i="5"/>
  <c r="E29" i="5"/>
  <c r="E28" i="5"/>
  <c r="E27" i="5"/>
  <c r="E26" i="5"/>
  <c r="E25" i="5"/>
  <c r="E24" i="5"/>
  <c r="E23" i="5"/>
  <c r="E22" i="5"/>
  <c r="E21" i="5"/>
  <c r="E20" i="5"/>
  <c r="E19" i="5"/>
  <c r="E18" i="5"/>
  <c r="E17" i="5"/>
  <c r="E16" i="5"/>
  <c r="E15" i="5"/>
  <c r="E14" i="5"/>
  <c r="E13" i="5"/>
  <c r="E12" i="5"/>
  <c r="E11" i="5"/>
  <c r="E10" i="5"/>
  <c r="E37" i="5" l="1"/>
  <c r="E47" i="5" s="1"/>
  <c r="E35" i="5"/>
  <c r="C39" i="4"/>
  <c r="C50" i="4" s="1"/>
  <c r="E12" i="4"/>
  <c r="E13" i="4"/>
  <c r="E14" i="4"/>
  <c r="E15" i="4"/>
  <c r="E16" i="4"/>
  <c r="E17" i="4"/>
  <c r="E18" i="4"/>
  <c r="E19" i="4"/>
  <c r="E20" i="4"/>
  <c r="E21" i="4"/>
  <c r="E22" i="4"/>
  <c r="E23" i="4"/>
  <c r="E24" i="4"/>
  <c r="E25" i="4"/>
  <c r="E26" i="4"/>
  <c r="E27" i="4"/>
  <c r="E28" i="4"/>
  <c r="E29" i="4"/>
  <c r="E30" i="4"/>
  <c r="E31" i="4"/>
  <c r="E32" i="4"/>
  <c r="E33" i="4"/>
  <c r="E34" i="4"/>
  <c r="E35" i="4"/>
  <c r="E40" i="4"/>
  <c r="E41" i="4"/>
  <c r="E42" i="4"/>
  <c r="E43" i="4"/>
  <c r="E44" i="4"/>
  <c r="E45" i="4"/>
  <c r="E46" i="4"/>
  <c r="E47" i="4"/>
  <c r="E48" i="4"/>
  <c r="E11" i="4"/>
  <c r="E37" i="4" l="1"/>
  <c r="E39" i="4"/>
  <c r="E50" i="4" s="1"/>
  <c r="E48" i="5"/>
  <c r="E51" i="4" l="1"/>
  <c r="E53" i="3" l="1"/>
  <c r="E69" i="3" s="1"/>
  <c r="E70" i="3" s="1"/>
</calcChain>
</file>

<file path=xl/sharedStrings.xml><?xml version="1.0" encoding="utf-8"?>
<sst xmlns="http://schemas.openxmlformats.org/spreadsheetml/2006/main" count="663" uniqueCount="213">
  <si>
    <t>Ghi chú</t>
  </si>
  <si>
    <t>Khám tổng quát</t>
  </si>
  <si>
    <t>BẢNG BÁO GIÁ GÓI KHÁM SỨC KHỎE TỔNG QUÁT</t>
  </si>
  <si>
    <t>Danh mục khám</t>
  </si>
  <si>
    <t>Chức năng khám</t>
  </si>
  <si>
    <t>Phát hiện sơ bộ các bệnh lý toàn thân (Đo chỉ số cơ thể (BMI), mạch, huyết áp, khám chung tất cả,…..)</t>
  </si>
  <si>
    <t>Phát hiện sơ bộ các bệnh lý về Tai - Mũi - Họng, tư vấn các bệnh lý về viên xoang, thanh quản,….</t>
  </si>
  <si>
    <t>Phát hiện các bệnh lý sơ bộ về Răng,…viêm nướu, sâu răng và các bệnh khác về Răng.</t>
  </si>
  <si>
    <t>Phát hiện các bệnh lý sơ bộ về Mắt, đo mắt,…</t>
  </si>
  <si>
    <t>Chẩn đoán hình ảnh</t>
  </si>
  <si>
    <t>Chụp X-Quang tim phổi kỹ thuật số (Hãng Fuji - Nhật)</t>
  </si>
  <si>
    <t>Đánh giá các bất thường ở ổ bụng: gan, thận, mật, tử cung buồng trứng (đối với nữ), tuyến tiền liệt (đối với nam).</t>
  </si>
  <si>
    <t>Nước tiểu toàn phần</t>
  </si>
  <si>
    <t>Nước tiểu 10 thông số. (Xét nghiệm nước tiểu toàn phần) (Hãng Roche - Thụy sỹ - Hóa chất chính hãng - Hóa chất chính hãng - Hóa chất chính hãng)</t>
  </si>
  <si>
    <t xml:space="preserve">Phát hiện bệnh tiểu đường, các bệnh thận, viêm cầu thận, viêm đường tiết niệu và các bệnh lý của các cơ quan khác trong cơ thể </t>
  </si>
  <si>
    <t>Công thức máu</t>
  </si>
  <si>
    <t>Tổng phân tích tế bào máu bằng máy Laser. (Xét nghiệm công thức máu toàn phần) (Hãng Sysmec -  Thụy Sỹ - Hóa chất chính hãng)</t>
  </si>
  <si>
    <t>Phân tích hồng cầu, bạch cầu, tiểu cầu, huyết sắc tố, hematocrit, công thức bạch cầu … để phát hiện các bệnh về máu, viêm nhiễm, thiếu máu…</t>
  </si>
  <si>
    <t>Khám Phụ khoa - Chuyên khoa sản</t>
  </si>
  <si>
    <t>Phát hiện các bệnh lý về sản phụ khoa.</t>
  </si>
  <si>
    <t xml:space="preserve">Tổng kết và tư vấn sức khỏe </t>
  </si>
  <si>
    <t xml:space="preserve">Tư vấn điều trị toàn bộ các kết quả khám </t>
  </si>
  <si>
    <t>* Lưu ý:</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</si>
  <si>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</si>
  <si>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</si>
  <si>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</si>
  <si>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</si>
  <si>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</si>
  <si>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</si>
  <si>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Siêu âm màu tuyến vú (Máy GE LOGIQ S7 Expert Công  nghệ XDclear đầu dò ma trận siêu nông - Mỹ )</t>
  </si>
  <si>
    <t>Phát hiện sớm, chính xác các bệnh lý tuyến vú, u vú,…</t>
  </si>
  <si>
    <t>. Điện thoại: 02363. 828489  / 02362.525379</t>
  </si>
  <si>
    <t>. Email: thiennhanhospital@gmail.com</t>
  </si>
  <si>
    <t>Công ty cổ phần Thiện Nhân Đà Nẵng xin gửi đến Quý Công ty/Đơn vị bảng báo giá các danh mục khám (Bao gồm các hạng mục khám bệnh và các xét nghiệm) của gói khám sức khỏe tổng quát định kỳ như sau:</t>
  </si>
  <si>
    <t>Kiểm tra chức năng gan</t>
  </si>
  <si>
    <t>AST ( SGOT )  (Hãng Roche - Thụy sỹ - Hóa chất chính hãng - Hóa chất chính hãng)</t>
  </si>
  <si>
    <t>Phát hiện tình trạng viêm gan</t>
  </si>
  <si>
    <t>ALT ( SGPT )  (Hãng Roche - Thụy sỹ - Hóa chất chính hãng - Hóa chất chính hãng)</t>
  </si>
  <si>
    <t>Kiểm tra chức năng thận</t>
  </si>
  <si>
    <t>Định lượng CREATINIE máu (Hãng Roche - Thụy sỹ - Hóa chất chính hãng - Hóa chất chính hãng)</t>
  </si>
  <si>
    <t>Đánh giá chức năng thận.</t>
  </si>
  <si>
    <t>Kiểm tra gout</t>
  </si>
  <si>
    <t>Định lượng ACID URIC máu (Hãng Roche - Thụy sỹ - Hóa chất chính hãng - Hóa chất chính hãng)</t>
  </si>
  <si>
    <t>Phát hiện bệnh Goutte.</t>
  </si>
  <si>
    <t>Kiểm tra viêm gan do rượu bia</t>
  </si>
  <si>
    <t>Gamma GT  (Hãng Roche - Thụy sỹ - Hóa chất chính hãng - Hóa chất chính hãng)</t>
  </si>
  <si>
    <t>Phát hiện tình trạng viêm gan do độc gan, đặc biệt do bia rượu.</t>
  </si>
  <si>
    <t xml:space="preserve">Bộ mỡ </t>
  </si>
  <si>
    <t>HDL-cholesterol  (Hãng Roche - Thụy sỹ - Hóa chất chính hãng)</t>
  </si>
  <si>
    <t>Cholesterol có lợi</t>
  </si>
  <si>
    <t xml:space="preserve">LDL-cholesterol   (Hãng Roche - Thụy sỹ - Hóa chất chính hãng)    </t>
  </si>
  <si>
    <t>Cholesterol có hại</t>
  </si>
  <si>
    <t xml:space="preserve">VLDL - cholesterol   (Hãng Roche - Thụy sỹ - Hóa chất chính hãng)    </t>
  </si>
  <si>
    <t>Cholesterol rất có hại</t>
  </si>
  <si>
    <t>Cholesterol TP (Hãng Roche - Thụy sỹ - Hóa chất chính hãng)</t>
  </si>
  <si>
    <t>Cholesterol toàn phần</t>
  </si>
  <si>
    <t>Triglycerid (Hãng Roche - Thụy sỹ - Hóa chất chính hãng)</t>
  </si>
  <si>
    <t>1 dạng chất béo</t>
  </si>
  <si>
    <t>CEA trong máu (Hãng Roche - Thụy sỹ - Hóa chất chính hãng)</t>
  </si>
  <si>
    <t xml:space="preserve">Chỉ điểm ung thư đường tiêu hóa </t>
  </si>
  <si>
    <t>Total PSA và Free PSA  trong máu (Hãng Roche - Thụy sỹ - Hóa chất chính hãng)</t>
  </si>
  <si>
    <t>AFP  trong máu (Hãng Roche - Thụy sỹ - Hóa chất chính hãng)</t>
  </si>
  <si>
    <t>Cyfra 21-1  trong máu (Hãng Roche - Thụy sỹ - Hóa chất chính hãng)</t>
  </si>
  <si>
    <t xml:space="preserve">Chỉ điểm ung thư phổi tế bào lớn </t>
  </si>
  <si>
    <t>Ca 72-4  trong máu (Hãng Roche - Thụy sỹ - Hóa chất chính hãng)</t>
  </si>
  <si>
    <t xml:space="preserve">Chỉ điểm ung thư dạ dày </t>
  </si>
  <si>
    <t>Ca 15-3  trong máu (Hãng Roche - Thụy sỹ - Hóa chất chính hãng)</t>
  </si>
  <si>
    <t xml:space="preserve">Chỉ điểm ung thư vú </t>
  </si>
  <si>
    <t>Viên gan B</t>
  </si>
  <si>
    <t>Xét nghiệm HBsAg (ELISA) (Hãng Roche - Thụy sỹ - Hóa chất chính hãng)</t>
  </si>
  <si>
    <t>Phát hiện có nhiễm viêm gan B hay không? (Định lượng - Nồng độ khánh nguyên bề mặt của Virut).</t>
  </si>
  <si>
    <t>Anti HCV (ELISA) (Hãng Roche - Thụy sỹ - Hóa chất chính hãng)</t>
  </si>
  <si>
    <t>Phát hiện định lượng kháng thể virus viêm gan C (Cho biết tình trạng đã nhiễm Virut)</t>
  </si>
  <si>
    <t>Nhóm máu</t>
  </si>
  <si>
    <t>Định nhóm máu ABO, Rh (D) bằng phương pháp Gelcard</t>
  </si>
  <si>
    <t xml:space="preserve">Xác định nhóm máu </t>
  </si>
  <si>
    <t>Điện tâm đồ. (Đo điện tim) 12 kênh (Hãng GE - Mỹ)</t>
  </si>
  <si>
    <t>Phát hiện sớm các bệnh lý thiếu máu cơ tim, rối loạn nhịp tim</t>
  </si>
  <si>
    <t>Xét nghiệm tầm soát ung thư cổ tử cung bằng phương pháp Pap Smear</t>
  </si>
  <si>
    <t>Phát hiện tế bào ung thư cổ tử cung</t>
  </si>
  <si>
    <t xml:space="preserve">Soi Cổ Tử Cung </t>
  </si>
  <si>
    <t>Phát hiện bệnh lý cổ tử cung về mặt hình thể</t>
  </si>
  <si>
    <t>STT</t>
  </si>
  <si>
    <t>Chỉ điểm ung thư</t>
  </si>
  <si>
    <t xml:space="preserve">     . Đơn giá trên đã bao gồm hóa đơn tài chính (không chịu thuế VAT).</t>
  </si>
  <si>
    <t>Urea</t>
  </si>
  <si>
    <t>Định lượng nồng độ Urea Nitrogen có trong máu</t>
  </si>
  <si>
    <t xml:space="preserve">Chỉ điểm ung thư gan </t>
  </si>
  <si>
    <t>Chỉ điểm ung thư tiền liệt tuyến</t>
  </si>
  <si>
    <t xml:space="preserve">CÔNG TY CỔ PHẦN BỆNH VIỆN THIỆN NHÂN ĐÀ NẴNG 
Số 276-278-280 Đống Đa - P Thanh Bình -Thành Phố Đà Nẵng 
Điện Thoại : 0236.828489 - 0236. 568988 
Email : Thiennhanhospital@gmail.com
</t>
  </si>
  <si>
    <t>. Ms Diệp ( PGĐ.KD) : 0937 334 583</t>
  </si>
  <si>
    <t>Siêu âm màu Bụng - Tổng Quát  (Máy Siemens Sequoia 2022- Đức hiện đại nhất )</t>
  </si>
  <si>
    <t>Siêu âm Tuyến giáp  (Máy Siemens Sequoia 2022- Đức hiện đại nhất )</t>
  </si>
  <si>
    <t>Phát hiện các bệnh lý sơ bộ da liễu</t>
  </si>
  <si>
    <t>Phát hiện sớm, chính xác các bệnh lý về tuyến giáp (u tuyến giáp...).</t>
  </si>
  <si>
    <t>Phát hiện bệnh lý phổi: u phổi, viêm phổi…</t>
  </si>
  <si>
    <t>Viên gan C</t>
  </si>
  <si>
    <t>Khám chuyên khoa Nội tổng quát, Chuyên khoa TMH, Chuyên Khoa RMH, Chuyên khoa mắt, chuyên khoa da liễu, cân đo, huyết áp,….</t>
  </si>
  <si>
    <t xml:space="preserve">HẠNG MỤC ĐẶC THÙ CỦA NỮ </t>
  </si>
  <si>
    <t>Kiểm tra tiểu đường</t>
  </si>
  <si>
    <t>HbA1C (Hãng Roche - Thụy sỹ - Hóa chất chính hãng - Hóa chất chính hãng)</t>
  </si>
  <si>
    <t>Phát hiện sớm và theo dõi điều trị bệnh tiểu đường</t>
  </si>
  <si>
    <t>A. PHỤ LỤC 1: DANH MỤC KHÁM SỨC KHỎE ĐỢT 1</t>
  </si>
  <si>
    <t>B. PHỤ LỤC 2:  DANH MỤC KHÁM SỨC KHỎE ĐỢT 2</t>
  </si>
  <si>
    <t>TỔNG CỘNG CHI PHÍ KSK ĐỢT 1 (A)</t>
  </si>
  <si>
    <t>TỔNG CỘNG CHI PHÍ KSK ĐỢT 2 (B)</t>
  </si>
  <si>
    <t xml:space="preserve">     . Đơn giá trên đã bao gồm hóa đơn VAT (0%).</t>
  </si>
  <si>
    <t xml:space="preserve">     . Hân hạnh được phục vụ Quý Công ty!</t>
  </si>
  <si>
    <t>Nội dung khám</t>
  </si>
  <si>
    <t xml:space="preserve"> Đơn giá (đồng) </t>
  </si>
  <si>
    <t>Số CBNV</t>
  </si>
  <si>
    <t>Thành tiền</t>
  </si>
  <si>
    <t>Khám tổng quát (các khoa: Nội, ngoại, RHM, TMH, mắt)</t>
  </si>
  <si>
    <t xml:space="preserve">Siêu âm bụng </t>
  </si>
  <si>
    <t>Siêu âm tuyến giáp</t>
  </si>
  <si>
    <t>Đo Điện tim đồ</t>
  </si>
  <si>
    <t>Chụp X Quang phổi</t>
  </si>
  <si>
    <t>Xét nghiệm công thức máu</t>
  </si>
  <si>
    <t>Xét nghiệm bộ mỡ trong máu (HDL, LDL, VLDL, Cholesterol Triglycerides)</t>
  </si>
  <si>
    <t>Xét nghiệm Chức năng gan (SGOT - SGPT - Gamma GT)</t>
  </si>
  <si>
    <t>Xét nghiệm Chức năng thận (Creatine - Urê)</t>
  </si>
  <si>
    <t>Xét nghiệm viêm gan B (HbsAg)</t>
  </si>
  <si>
    <t>Xét nghiệm viêm gan C (HCV)</t>
  </si>
  <si>
    <t>Xét nghiệm nước tiểu 10 thông số</t>
  </si>
  <si>
    <t xml:space="preserve">Xét nghiệm Acid Uric </t>
  </si>
  <si>
    <t>Xét nghiệm nhóm máu ABO (cho nhân viên mới)</t>
  </si>
  <si>
    <t>Định lượng AFP (TS ung thư Gan)</t>
  </si>
  <si>
    <t>Định lượng CEA (TS ung thư Đại trực tràng)</t>
  </si>
  <si>
    <t>Định lượng CA 72-4 (TS ung thư Dạ dày)</t>
  </si>
  <si>
    <t>Định lượng Cyfra 21-3 (TS ung thư Phổi)</t>
  </si>
  <si>
    <t>Định lượng PSA (TS ung thư Tiền liệt tuyến)</t>
  </si>
  <si>
    <t>Khám phụ khoa</t>
  </si>
  <si>
    <t>Siêu âm tuyến vú</t>
  </si>
  <si>
    <t>Soi cổ tử cung</t>
  </si>
  <si>
    <t>Xét nghiệm Pap Smear</t>
  </si>
  <si>
    <t>Định lượng Ca 15-3 ( Ung thư vú)</t>
  </si>
  <si>
    <t xml:space="preserve"> DANH MỤC KHÁM SỨC KHỎE ĐỢT 2 </t>
  </si>
  <si>
    <t>Đo Điện tâm đồ</t>
  </si>
  <si>
    <t>Kính gửi:  XÍ NGHIỆP SỬA CHỮA- THÍ NGHIỆM- CÔNG TY DỊCH VỤ ĐIỆN LỰC MIỀN TRUNG</t>
  </si>
  <si>
    <t>DANH MỤC KHÁM SỨC KHỎE ĐỢT 1</t>
  </si>
  <si>
    <t>PHÒNG KHÁM THIỆN PHƯỚC ĐÀ NẴNG
 Số nhà 82 Quang Trung, P. Thạch Thang, Q. Hải Châu, Tp. Đà Nẵng
Điện thoại: 0236 3866 577</t>
  </si>
  <si>
    <t>Chúng tôi xin trân trọng gửi đến quý Công ty bảng chào giá một số danh mục khám bệnh được đề nghị như sau:</t>
  </si>
  <si>
    <t>Đơn giá 
(VND)</t>
  </si>
  <si>
    <t>Kiểm tra đường huyết</t>
  </si>
  <si>
    <t>Định lượng GLUCOSE máu. (Hãng Roche - Thụy sỹ - Hóa chất chính hãng - Hóa chất chính hãng)</t>
  </si>
  <si>
    <t>Phát hiện các bất thường về đường máu</t>
  </si>
  <si>
    <t xml:space="preserve">Xét nghiệm Đường máu </t>
  </si>
  <si>
    <t>Định lượng Cyfra 21-1 (TS ung thư Phổi)</t>
  </si>
  <si>
    <t>Tổng cộng:</t>
  </si>
  <si>
    <t>Xét nghiệm Glucose</t>
  </si>
  <si>
    <t>Đà Nẵng, ngày      tháng       năm 2025</t>
  </si>
  <si>
    <t xml:space="preserve">     . Báo giá này có hiệu lực kể từ ngày báo giá cho đến hết năm 2025</t>
  </si>
  <si>
    <t xml:space="preserve">Kính gửi:  XÍ NGHIỆP SỬA CHỮA - THÍ NGHIỆM - CÔNG TY DỊCH VỤ ĐIỆN LỰC MIỀN TRUNG </t>
  </si>
  <si>
    <t>Số lượng</t>
  </si>
  <si>
    <t>Ưu đãi trong gói khám</t>
  </si>
  <si>
    <t>Thành tiền (VND)</t>
  </si>
  <si>
    <t>BỆNH VIỆN ĐA KHOA TÂM TRÍ ĐÀ NẴNG</t>
  </si>
  <si>
    <t>64 CMT8, Phường Khuê Trung, Quận Cẩm Lệ, Đà Nẵng, Việt Nam</t>
  </si>
  <si>
    <t>Điện thoại:  0236 3679 555</t>
  </si>
  <si>
    <t>https://www.youtube.com/@benhvienakhoatamtrianang2845/featured</t>
  </si>
  <si>
    <t xml:space="preserve">THƯ BÁO GIÁ </t>
  </si>
  <si>
    <t>Đơn giá (VNĐ)</t>
  </si>
  <si>
    <t>Khám chuyên khoa Nội, Chuyên khoa TMH, Chuyên Khoa RMH, Chuyên khoa mắt, chuyên khoa da liễu, Phụ khoa (đối với nữ) cân đo, huyết áp,….</t>
  </si>
  <si>
    <t>Chụp X-Quang tim phổi</t>
  </si>
  <si>
    <t xml:space="preserve">Tổng phân tích tế bào máu bằng máy Laser. </t>
  </si>
  <si>
    <t>Định lượng ACID URIC máu</t>
  </si>
  <si>
    <t>Siêu âm</t>
  </si>
  <si>
    <t>Siêu âm màu Bụng - Tổng Quát</t>
  </si>
  <si>
    <t>TỔNG CỘNG (A)</t>
  </si>
  <si>
    <t>TỔNG CỘNG NGHỀ NGHIỆP (B)</t>
  </si>
  <si>
    <r>
      <t xml:space="preserve">Bệnh viện Đa Khoa Tâm Trí Đà Nẵng </t>
    </r>
    <r>
      <rPr>
        <sz val="14"/>
        <color indexed="8"/>
        <rFont val="Calibri Light"/>
        <family val="1"/>
        <scheme val="major"/>
      </rPr>
      <t>kính gởi đến quý Cơ Quan báo giá các danh mục khám tham khảo như sau:</t>
    </r>
  </si>
  <si>
    <t xml:space="preserve">TỔNG CỘNG CHI PHÍ KSK 2025 (C) = (A) + (B) </t>
  </si>
  <si>
    <t>Tổng chi phí khám sức khỏe năm 2025</t>
  </si>
  <si>
    <t>Địa chỉ: 216 Nguyễn Công Trứ, An Hải Đông, Sơn Trà, TP ĐN 
Hotline: 0949.781122  –  Email: lexuantung.bv199@gmail.com</t>
  </si>
  <si>
    <t>BÁO GIÁ DỊCH VỤ KHÁM SỨC KHỎE</t>
  </si>
  <si>
    <t>Lời đầu tiên, thay mặt Bệnh viện 199 kính chúc Quý khách hàng sức khỏe và thành công</t>
  </si>
  <si>
    <t>Bệnh viện 199 chân thành cảm ơn sự tín nhiệm của Quý Cơ Quan</t>
  </si>
  <si>
    <t>Bệnh viện đa khoa 199 với chức năng chính là kiểm tra sức khỏe định kỳ, khám sức khỏe bệnh nghề nghiệp và bệnh thông thường, mãn tính cho thân chủ. Bệnh viện 199 có đầy đủ các thiết bị y khoa cần thiết thuộc thế hệ mới; phòng ốc sạch sẽ, lịch sự; các bác sỹ, y tá tận tâm, thân thiện. Hy vọng sẽ làm hài lòng nhân viên của Quý Cơ Quan. Chúng tôi xin gởi bảng báo giá dịch vụ KSK định kỳ theo thông tư 32/2023/TT-BYT ngày 31/12/2023 và một số dịch vụ y tế khác như sau:</t>
  </si>
  <si>
    <t>Kết luận khám sức khoẻ</t>
  </si>
  <si>
    <t>Chi phí khám sức khỏe đợt 2/2025</t>
  </si>
  <si>
    <t xml:space="preserve"> Chi phí khám sức khỏe đợt 1/2025</t>
  </si>
  <si>
    <t>Đo điện tim</t>
  </si>
  <si>
    <t>Chụp XQ</t>
  </si>
  <si>
    <t xml:space="preserve">Xét nghiệm Chức năng gan </t>
  </si>
  <si>
    <t xml:space="preserve">Xét nghiệm bộ mỡ trong máu </t>
  </si>
  <si>
    <t xml:space="preserve">Xét nghiệm Chức năng thận </t>
  </si>
  <si>
    <t>Xét nghiệm nhiễm viêm gan B</t>
  </si>
  <si>
    <t>Xét nghiệm nhiễm viêm gan C</t>
  </si>
  <si>
    <t>Phân tích nước tiểu</t>
  </si>
  <si>
    <t xml:space="preserve">Định lượng PSA </t>
  </si>
  <si>
    <t xml:space="preserve">Định lượng Cyfra 21-3 </t>
  </si>
  <si>
    <t xml:space="preserve">Định lượng CA 72-4 </t>
  </si>
  <si>
    <t xml:space="preserve">Định lượng CEA </t>
  </si>
  <si>
    <t xml:space="preserve">Định lượng AFP </t>
  </si>
  <si>
    <r>
      <rPr>
        <b/>
        <u/>
        <sz val="15"/>
        <rFont val="Calibri Light"/>
        <family val="2"/>
        <scheme val="major"/>
      </rPr>
      <t>Kính gửi</t>
    </r>
    <r>
      <rPr>
        <b/>
        <sz val="15"/>
        <rFont val="Calibri Light"/>
        <family val="2"/>
        <scheme val="major"/>
      </rPr>
      <t xml:space="preserve">: XÍ NGHIỆP SỬA CHỮA - THÍ NGHIỆM - CÔNG TY DỊCH VỤ ĐIỆN LỰC MIỀN TRUNG </t>
    </r>
  </si>
  <si>
    <t xml:space="preserve">Kính gửi: XÍ NGHIỆP SỬA CHỮA - THÍ NGHIỆM - CÔNG TY DỊCH VỤ ĐIỆN LỰC MIỀN TRUNG </t>
  </si>
  <si>
    <t>KSK ĐỢT I</t>
  </si>
  <si>
    <t>Xác nhận nhóm máu cá nhân</t>
  </si>
  <si>
    <t>GLUCOSE máu</t>
  </si>
  <si>
    <t>Đà Nẵng, ngày     tháng      năm 2025</t>
  </si>
  <si>
    <t>* Đơn giá trên đã bao gồm các loại thuế, phí
* Báo giá có hiệu lực kể từ ngày báo giá đến hết năm 2025</t>
  </si>
  <si>
    <t>Kiểm tra ung thư Gan</t>
  </si>
  <si>
    <t>Kiểm tra ung thư Đại trực tràng</t>
  </si>
  <si>
    <t>Kiểm tra ung thư Dạ dày</t>
  </si>
  <si>
    <t>Kiểm tra ung thư Phổi</t>
  </si>
  <si>
    <t>Kiểm tra ung thư Tiền liệt tuyến</t>
  </si>
  <si>
    <t>Creatine - Urê</t>
  </si>
  <si>
    <t>SGOT - SGPT - Gamma GT</t>
  </si>
  <si>
    <t>HDL, LDL, VLDL, Cholesterol Triglycerides</t>
  </si>
  <si>
    <t>KSK ĐỢT II CHO NỮ</t>
  </si>
  <si>
    <t>TỔNG CỘNG (A+B)</t>
  </si>
  <si>
    <t xml:space="preserve">                         Đà nẵng, Ngày …. Tháng …. Năm 2025</t>
  </si>
  <si>
    <t xml:space="preserve">                         Người lập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</si>
</sst>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 * #,##0.00_ ;_ * \-#,##0.00_ ;_ * &quot;-&quot;??_ ;_ @_ "/>
  </numFmts>
  <fonts count="84" x14ac:knownFonts="1">
    <font>
      <sz val="11"/>
      <color theme="1"/>
      <name val="Calibri"/>
      <family val="2"/>
      <scheme val="minor"/>
    </font>
    <font>
      <sz val="11"/>
      <color theme="1"/>
      <name val="Calibri"/>
      <family val="2"/>
      <charset val="163"/>
      <scheme val="minor"/>
    </font>
    <font>
      <b/>
      <sz val="12"/>
      <color theme="1"/>
      <name val="Times New Roman"/>
      <family val="1"/>
    </font>
    <font>
      <sz val="12"/>
      <color theme="1"/>
      <name val="Times New Roman"/>
      <family val="1"/>
    </font>
    <font>
      <sz val="11"/>
      <color theme="1"/>
      <name val="Calibri"/>
      <family val="2"/>
      <scheme val="minor"/>
    </font>
    <font>
      <sz val="12"/>
      <color rgb="FF002060"/>
      <name val="Times New Roman"/>
      <family val="1"/>
    </font>
    <font>
      <b/>
      <sz val="12"/>
      <color rgb="FFFF0000"/>
      <name val="Times New Roman"/>
      <family val="1"/>
    </font>
    <font>
      <sz val="13"/>
      <color theme="1"/>
      <name val="Times New Roman"/>
      <family val="1"/>
    </font>
    <font>
      <b/>
      <i/>
      <sz val="13"/>
      <color theme="1"/>
      <name val="Times New Roman"/>
      <family val="1"/>
    </font>
    <font>
      <b/>
      <sz val="13"/>
      <color theme="1"/>
      <name val="Times New Roman"/>
      <family val="1"/>
    </font>
    <font>
      <b/>
      <u/>
      <sz val="13"/>
      <color theme="1"/>
      <name val="Times New Roman"/>
      <family val="1"/>
    </font>
    <font>
      <b/>
      <sz val="13"/>
      <color rgb="FFFF0000"/>
      <name val="Times New Roman"/>
      <family val="1"/>
    </font>
    <font>
      <b/>
      <sz val="13"/>
      <color rgb="FF000000"/>
      <name val="Times New Roman"/>
      <family val="1"/>
    </font>
    <font>
      <b/>
      <sz val="13"/>
      <name val="Times New Roman"/>
      <family val="1"/>
    </font>
    <font>
      <sz val="13"/>
      <color rgb="FF000000"/>
      <name val="Times New Roman"/>
      <family val="1"/>
    </font>
    <font>
      <b/>
      <u/>
      <sz val="13"/>
      <color rgb="FFFF0000"/>
      <name val="Times New Roman"/>
      <family val="1"/>
    </font>
    <font>
      <sz val="13"/>
      <name val="Times New Roman"/>
      <family val="1"/>
    </font>
    <font>
      <u/>
      <sz val="13"/>
      <color rgb="FFFF0000"/>
      <name val="Times New Roman"/>
      <family val="1"/>
    </font>
    <font>
      <sz val="13"/>
      <color rgb="FF002060"/>
      <name val="Times New Roman"/>
      <family val="1"/>
    </font>
    <font>
      <sz val="12"/>
      <color rgb="FFFF0000"/>
      <name val="Times New Roman"/>
      <family val="1"/>
    </font>
    <font>
      <b/>
      <sz val="12"/>
      <color theme="1"/>
      <name val="Calibri"/>
      <family val="2"/>
    </font>
    <font>
      <sz val="12"/>
      <color theme="1"/>
      <name val="Calibri"/>
      <family val="2"/>
    </font>
    <font>
      <b/>
      <sz val="16"/>
      <color theme="1"/>
      <name val="Calibri"/>
      <family val="2"/>
    </font>
    <font>
      <b/>
      <u/>
      <sz val="12"/>
      <color rgb="FFFF0000"/>
      <name val="Calibri"/>
      <family val="2"/>
    </font>
    <font>
      <sz val="12"/>
      <color rgb="FF002060"/>
      <name val="Calibri"/>
      <family val="2"/>
    </font>
    <font>
      <b/>
      <sz val="12"/>
      <color rgb="FFFF0000"/>
      <name val="Calibri"/>
      <family val="2"/>
    </font>
    <font>
      <b/>
      <sz val="12"/>
      <color rgb="FF000000"/>
      <name val="Calibri"/>
      <family val="2"/>
    </font>
    <font>
      <sz val="12"/>
      <color rgb="FF000000"/>
      <name val="Calibri"/>
      <family val="2"/>
    </font>
    <font>
      <i/>
      <sz val="12"/>
      <color theme="1"/>
      <name val="Calibri"/>
      <family val="2"/>
    </font>
    <font>
      <b/>
      <sz val="18"/>
      <color theme="1"/>
      <name val="Times New Roman"/>
      <family val="1"/>
    </font>
    <font>
      <b/>
      <sz val="12"/>
      <color rgb="FF000000"/>
      <name val="Times New Roman"/>
      <family val="1"/>
    </font>
    <font>
      <sz val="12"/>
      <color rgb="FF000000"/>
      <name val="Times New Roman"/>
      <family val="1"/>
    </font>
    <font>
      <sz val="12"/>
      <name val="Times New Roman"/>
      <family val="1"/>
    </font>
    <font>
      <sz val="11"/>
      <color theme="1"/>
      <name val="Calibri Light"/>
      <family val="1"/>
      <scheme val="major"/>
    </font>
    <font>
      <b/>
      <sz val="15"/>
      <color theme="1"/>
      <name val="Times New Roman"/>
      <family val="1"/>
    </font>
    <font>
      <sz val="12"/>
      <name val="Calibri Light"/>
      <family val="1"/>
      <scheme val="major"/>
    </font>
    <font>
      <b/>
      <sz val="15"/>
      <color theme="1"/>
      <name val="Calibri Light"/>
      <family val="1"/>
      <scheme val="major"/>
    </font>
    <font>
      <u/>
      <sz val="12"/>
      <color theme="10"/>
      <name val="Times New Roman"/>
      <family val="1"/>
    </font>
    <font>
      <u/>
      <sz val="15"/>
      <color theme="10"/>
      <name val="Times New Roman"/>
      <family val="1"/>
    </font>
    <font>
      <sz val="15"/>
      <color theme="1"/>
      <name val="Calibri Light"/>
      <family val="1"/>
      <scheme val="major"/>
    </font>
    <font>
      <i/>
      <sz val="12"/>
      <color theme="1"/>
      <name val="Calibri Light"/>
      <family val="1"/>
      <scheme val="major"/>
    </font>
    <font>
      <i/>
      <sz val="15"/>
      <color theme="1"/>
      <name val="Calibri Light"/>
      <family val="1"/>
      <scheme val="major"/>
    </font>
    <font>
      <sz val="10"/>
      <name val="Arial"/>
      <family val="2"/>
    </font>
    <font>
      <b/>
      <sz val="26"/>
      <name val="Calibri Light"/>
      <family val="1"/>
      <scheme val="major"/>
    </font>
    <font>
      <b/>
      <sz val="14"/>
      <name val="Calibri Light"/>
      <family val="1"/>
      <scheme val="major"/>
    </font>
    <font>
      <b/>
      <sz val="14"/>
      <color theme="1"/>
      <name val="Calibri Light"/>
      <family val="1"/>
      <scheme val="major"/>
    </font>
    <font>
      <sz val="14"/>
      <color indexed="8"/>
      <name val="Calibri Light"/>
      <family val="1"/>
      <scheme val="major"/>
    </font>
    <font>
      <b/>
      <sz val="16"/>
      <color rgb="FF000000"/>
      <name val="Calibri Light"/>
      <family val="1"/>
      <scheme val="major"/>
    </font>
    <font>
      <b/>
      <sz val="16"/>
      <name val="Calibri Light"/>
      <family val="1"/>
      <scheme val="major"/>
    </font>
    <font>
      <b/>
      <sz val="12"/>
      <color theme="1"/>
      <name val="Calibri Light"/>
      <family val="1"/>
      <scheme val="major"/>
    </font>
    <font>
      <sz val="12"/>
      <color theme="1"/>
      <name val="Calibri Light"/>
      <family val="1"/>
      <scheme val="major"/>
    </font>
    <font>
      <sz val="16"/>
      <color rgb="FF000000"/>
      <name val="Calibri Light"/>
      <family val="1"/>
      <scheme val="major"/>
    </font>
    <font>
      <b/>
      <sz val="16"/>
      <color rgb="FFFF0000"/>
      <name val="Calibri Light"/>
      <family val="1"/>
      <scheme val="major"/>
    </font>
    <font>
      <sz val="16"/>
      <color theme="1"/>
      <name val="Calibri Light"/>
      <family val="1"/>
      <scheme val="major"/>
    </font>
    <font>
      <b/>
      <sz val="16"/>
      <color theme="1"/>
      <name val="Calibri Light"/>
      <family val="1"/>
      <scheme val="major"/>
    </font>
    <font>
      <b/>
      <sz val="20"/>
      <color rgb="FF000000"/>
      <name val="Calibri Light"/>
      <family val="1"/>
      <scheme val="major"/>
    </font>
    <font>
      <b/>
      <i/>
      <sz val="15"/>
      <color theme="1"/>
      <name val="Calibri Light"/>
      <family val="1"/>
      <scheme val="major"/>
    </font>
    <font>
      <b/>
      <sz val="13"/>
      <color theme="1"/>
      <name val="Calibri Light"/>
      <family val="1"/>
      <scheme val="major"/>
    </font>
    <font>
      <b/>
      <sz val="13"/>
      <color rgb="FFFF0000"/>
      <name val="Calibri Light"/>
      <family val="1"/>
      <scheme val="major"/>
    </font>
    <font>
      <b/>
      <u/>
      <sz val="13"/>
      <color rgb="FFFF0000"/>
      <name val="Calibri Light"/>
      <family val="1"/>
      <scheme val="major"/>
    </font>
    <font>
      <sz val="13"/>
      <color theme="1"/>
      <name val="Calibri Light"/>
      <family val="1"/>
      <scheme val="major"/>
    </font>
    <font>
      <u/>
      <sz val="13"/>
      <color rgb="FFFF0000"/>
      <name val="Calibri Light"/>
      <family val="1"/>
      <scheme val="major"/>
    </font>
    <font>
      <sz val="13"/>
      <color rgb="FF002060"/>
      <name val="Calibri Light"/>
      <family val="1"/>
      <scheme val="major"/>
    </font>
    <font>
      <sz val="12"/>
      <color rgb="FF002060"/>
      <name val="Calibri Light"/>
      <family val="1"/>
      <scheme val="major"/>
    </font>
    <font>
      <b/>
      <sz val="12"/>
      <color rgb="FFFF0000"/>
      <name val="Calibri Light"/>
      <family val="1"/>
      <scheme val="major"/>
    </font>
    <font>
      <sz val="12"/>
      <color theme="1"/>
      <name val="Calibri Light"/>
      <family val="2"/>
      <scheme val="major"/>
    </font>
    <font>
      <b/>
      <sz val="13"/>
      <color theme="1"/>
      <name val="Calibri Light"/>
      <family val="2"/>
      <scheme val="major"/>
    </font>
    <font>
      <b/>
      <sz val="14"/>
      <name val="Calibri Light"/>
      <family val="2"/>
      <scheme val="major"/>
    </font>
    <font>
      <b/>
      <sz val="17"/>
      <name val="Calibri Light"/>
      <family val="2"/>
      <scheme val="major"/>
    </font>
    <font>
      <b/>
      <sz val="10"/>
      <name val="Calibri Light"/>
      <family val="2"/>
      <scheme val="major"/>
    </font>
    <font>
      <b/>
      <sz val="15"/>
      <name val="Calibri Light"/>
      <family val="2"/>
      <scheme val="major"/>
    </font>
    <font>
      <b/>
      <u/>
      <sz val="15"/>
      <name val="Calibri Light"/>
      <family val="2"/>
      <scheme val="major"/>
    </font>
    <font>
      <sz val="11"/>
      <color theme="1"/>
      <name val="Calibri Light"/>
      <family val="2"/>
      <scheme val="major"/>
    </font>
    <font>
      <sz val="13"/>
      <color theme="1"/>
      <name val="Calibri Light"/>
      <family val="2"/>
      <scheme val="major"/>
    </font>
    <font>
      <b/>
      <sz val="13"/>
      <color rgb="FF000000"/>
      <name val="Calibri Light"/>
      <family val="2"/>
      <scheme val="major"/>
    </font>
    <font>
      <b/>
      <sz val="13"/>
      <color rgb="FFFF0000"/>
      <name val="Calibri Light"/>
      <family val="2"/>
      <scheme val="major"/>
    </font>
    <font>
      <sz val="13"/>
      <color rgb="FF000000"/>
      <name val="Calibri Light"/>
      <family val="2"/>
      <scheme val="major"/>
    </font>
    <font>
      <b/>
      <sz val="10"/>
      <color theme="1"/>
      <name val="Calibri Light"/>
      <family val="2"/>
      <scheme val="major"/>
    </font>
    <font>
      <b/>
      <u/>
      <sz val="12"/>
      <color rgb="FFFF0000"/>
      <name val="Calibri Light"/>
      <family val="2"/>
      <scheme val="major"/>
    </font>
    <font>
      <sz val="12"/>
      <color rgb="FF002060"/>
      <name val="Calibri Light"/>
      <family val="2"/>
      <scheme val="major"/>
    </font>
    <font>
      <b/>
      <sz val="12"/>
      <color rgb="FFFF0000"/>
      <name val="Calibri Light"/>
      <family val="2"/>
      <scheme val="major"/>
    </font>
    <font>
      <b/>
      <sz val="16"/>
      <color theme="1"/>
      <name val="Calibri Light"/>
      <family val="2"/>
      <scheme val="major"/>
    </font>
    <font>
      <i/>
      <sz val="13"/>
      <color rgb="FF000000"/>
      <name val="Times New Roman"/>
      <family val="1"/>
    </font>
    <font>
      <b/>
      <i/>
      <sz val="13"/>
      <color rgb="FF000000"/>
      <name val="Times New Roman"/>
      <family val="1"/>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8" tint="0.39997558519241921"/>
        <bgColor indexed="64"/>
      </patternFill>
    </fill>
    <fill>
      <patternFill patternType="solid">
        <fgColor rgb="FF33CCCC"/>
        <bgColor indexed="64"/>
      </patternFill>
    </fill>
    <fill>
      <patternFill patternType="solid">
        <fgColor rgb="FF00B050"/>
        <bgColor indexed="64"/>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rgb="FFFFFF99"/>
        <bgColor indexed="64"/>
      </patternFill>
    </fill>
    <fill>
      <patternFill patternType="solid">
        <fgColor theme="8"/>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s>
  <cellStyleXfs count="8">
    <xf numFmtId="0" fontId="0" fillId="0" borderId="0"/>
    <xf numFmtId="164" fontId="4" fillId="0" borderId="0" applyFont="0" applyFill="0" applyBorder="0" applyAlignment="0" applyProtection="0"/>
    <xf numFmtId="0" fontId="32" fillId="0" borderId="0">
      <alignment vertical="center"/>
    </xf>
    <xf numFmtId="0" fontId="37" fillId="0" borderId="0" applyNumberFormat="0" applyFill="0" applyBorder="0" applyAlignment="0" applyProtection="0">
      <alignment vertical="center"/>
    </xf>
    <xf numFmtId="0" fontId="4" fillId="0" borderId="0"/>
    <xf numFmtId="0" fontId="42" fillId="0" borderId="0"/>
    <xf numFmtId="166" fontId="32" fillId="0" borderId="0" applyFont="0" applyFill="0" applyBorder="0" applyAlignment="0" applyProtection="0">
      <alignment vertical="center"/>
    </xf>
    <xf numFmtId="0" fontId="1" fillId="0" borderId="0"/>
  </cellStyleXfs>
  <cellXfs count="336">
    <xf numFmtId="0" fontId="0" fillId="0" borderId="0" xfId="0"/>
    <xf numFmtId="0" fontId="3" fillId="0" borderId="2" xfId="0" applyFont="1" applyBorder="1" applyAlignment="1">
      <alignment horizontal="center" vertical="center"/>
    </xf>
    <xf numFmtId="0" fontId="3" fillId="0" borderId="2" xfId="0" applyFont="1" applyBorder="1" applyAlignment="1">
      <alignment horizontal="left" vertical="center"/>
    </xf>
    <xf numFmtId="0" fontId="3" fillId="0" borderId="2" xfId="0" applyFont="1" applyBorder="1" applyAlignment="1">
      <alignment vertical="center"/>
    </xf>
    <xf numFmtId="0" fontId="6" fillId="0" borderId="2" xfId="0" applyFont="1" applyBorder="1" applyAlignment="1">
      <alignment horizontal="left" vertical="center"/>
    </xf>
    <xf numFmtId="0" fontId="3" fillId="0" borderId="3" xfId="0" applyFont="1" applyBorder="1" applyAlignment="1">
      <alignment vertical="center"/>
    </xf>
    <xf numFmtId="0" fontId="2" fillId="0" borderId="2" xfId="0" applyFont="1" applyBorder="1" applyAlignment="1">
      <alignment vertical="center"/>
    </xf>
    <xf numFmtId="0" fontId="2" fillId="0" borderId="2" xfId="0" applyFont="1" applyBorder="1" applyAlignment="1">
      <alignment vertical="center" wrapText="1"/>
    </xf>
    <xf numFmtId="0" fontId="3" fillId="0" borderId="2" xfId="0" applyFont="1" applyBorder="1" applyAlignment="1">
      <alignment vertical="center" wrapText="1"/>
    </xf>
    <xf numFmtId="0" fontId="3" fillId="0" borderId="2" xfId="0" applyFont="1" applyBorder="1"/>
    <xf numFmtId="0" fontId="3" fillId="0" borderId="11" xfId="0" applyFont="1" applyBorder="1"/>
    <xf numFmtId="0" fontId="6" fillId="0" borderId="11" xfId="0" applyFont="1" applyBorder="1"/>
    <xf numFmtId="0" fontId="6" fillId="0" borderId="2" xfId="0" applyFont="1" applyBorder="1"/>
    <xf numFmtId="0" fontId="5" fillId="0" borderId="2" xfId="0" applyFont="1" applyBorder="1" applyAlignment="1">
      <alignment vertical="center"/>
    </xf>
    <xf numFmtId="0" fontId="2" fillId="0" borderId="2" xfId="0" applyFont="1" applyBorder="1"/>
    <xf numFmtId="3" fontId="3" fillId="0" borderId="2" xfId="1" applyNumberFormat="1" applyFont="1" applyBorder="1" applyAlignment="1">
      <alignment horizontal="center"/>
    </xf>
    <xf numFmtId="0" fontId="3" fillId="0" borderId="2" xfId="0" applyFont="1" applyBorder="1" applyAlignment="1">
      <alignment horizontal="left" vertical="center" wrapText="1"/>
    </xf>
    <xf numFmtId="0" fontId="7" fillId="0" borderId="3" xfId="0" applyFont="1" applyBorder="1" applyAlignment="1">
      <alignment vertical="top" wrapText="1"/>
    </xf>
    <xf numFmtId="0" fontId="7" fillId="0" borderId="2" xfId="0" applyFont="1" applyBorder="1" applyAlignment="1">
      <alignment vertical="center"/>
    </xf>
    <xf numFmtId="0" fontId="7" fillId="0" borderId="2" xfId="0" applyFont="1" applyBorder="1" applyAlignment="1">
      <alignment vertical="top" wrapText="1"/>
    </xf>
    <xf numFmtId="0" fontId="9" fillId="0" borderId="2" xfId="0" applyFont="1" applyBorder="1" applyAlignment="1">
      <alignment horizontal="center" vertical="center"/>
    </xf>
    <xf numFmtId="3" fontId="9" fillId="0" borderId="2" xfId="0" applyNumberFormat="1" applyFont="1" applyBorder="1" applyAlignment="1">
      <alignment horizontal="center" vertical="center"/>
    </xf>
    <xf numFmtId="0" fontId="10" fillId="0" borderId="2" xfId="0" applyFont="1" applyBorder="1" applyAlignment="1">
      <alignment vertical="center" wrapText="1"/>
    </xf>
    <xf numFmtId="0" fontId="7" fillId="0" borderId="10" xfId="0" applyFont="1" applyBorder="1"/>
    <xf numFmtId="0" fontId="9" fillId="0" borderId="10" xfId="0" applyFont="1" applyBorder="1"/>
    <xf numFmtId="3" fontId="7" fillId="0" borderId="10" xfId="1" applyNumberFormat="1" applyFont="1" applyBorder="1" applyAlignment="1">
      <alignment horizontal="center"/>
    </xf>
    <xf numFmtId="0" fontId="7" fillId="0" borderId="1" xfId="0" applyFont="1" applyBorder="1" applyAlignment="1">
      <alignment vertical="center" wrapText="1"/>
    </xf>
    <xf numFmtId="0" fontId="16" fillId="0" borderId="1" xfId="0" applyFont="1" applyBorder="1" applyAlignment="1">
      <alignment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16" fillId="0" borderId="1" xfId="0" applyFont="1" applyBorder="1" applyAlignment="1">
      <alignment horizontal="center" vertical="center"/>
    </xf>
    <xf numFmtId="3" fontId="16" fillId="0" borderId="1" xfId="1" applyNumberFormat="1" applyFont="1" applyBorder="1" applyAlignment="1">
      <alignment horizontal="center" vertical="center"/>
    </xf>
    <xf numFmtId="0" fontId="16" fillId="3" borderId="1" xfId="0" applyFont="1" applyFill="1" applyBorder="1" applyAlignment="1">
      <alignment vertical="center" wrapText="1"/>
    </xf>
    <xf numFmtId="0" fontId="16" fillId="0" borderId="1" xfId="0" applyFont="1" applyBorder="1" applyAlignment="1">
      <alignment vertical="center"/>
    </xf>
    <xf numFmtId="0" fontId="13" fillId="0" borderId="1" xfId="0" applyFont="1" applyBorder="1" applyAlignment="1">
      <alignment horizontal="center" vertical="center"/>
    </xf>
    <xf numFmtId="0" fontId="16" fillId="2" borderId="1" xfId="0" applyFont="1" applyFill="1" applyBorder="1" applyAlignment="1">
      <alignment horizontal="left" vertical="center" wrapText="1"/>
    </xf>
    <xf numFmtId="0" fontId="16" fillId="2" borderId="1" xfId="0" applyFont="1" applyFill="1" applyBorder="1" applyAlignment="1">
      <alignment vertical="center" wrapText="1"/>
    </xf>
    <xf numFmtId="3" fontId="16" fillId="2" borderId="1" xfId="1" applyNumberFormat="1" applyFont="1" applyFill="1" applyBorder="1" applyAlignment="1">
      <alignment horizontal="center" vertical="center"/>
    </xf>
    <xf numFmtId="3" fontId="16" fillId="3" borderId="1" xfId="1" applyNumberFormat="1" applyFont="1" applyFill="1" applyBorder="1" applyAlignment="1">
      <alignment horizontal="center" vertical="center" wrapText="1"/>
    </xf>
    <xf numFmtId="0" fontId="19" fillId="0" borderId="11" xfId="0" applyFont="1" applyBorder="1"/>
    <xf numFmtId="0" fontId="19" fillId="0" borderId="2" xfId="0" applyFont="1" applyBorder="1"/>
    <xf numFmtId="0" fontId="3" fillId="0" borderId="3" xfId="0" applyFont="1" applyBorder="1"/>
    <xf numFmtId="0" fontId="3" fillId="0" borderId="9" xfId="0" applyFont="1" applyBorder="1"/>
    <xf numFmtId="0" fontId="2" fillId="0" borderId="9" xfId="0" applyFont="1" applyBorder="1" applyAlignment="1">
      <alignment vertical="center" wrapText="1"/>
    </xf>
    <xf numFmtId="0" fontId="2" fillId="0" borderId="12" xfId="0" applyFont="1" applyBorder="1" applyAlignment="1">
      <alignment vertical="center"/>
    </xf>
    <xf numFmtId="0" fontId="3" fillId="0" borderId="11" xfId="0" applyFont="1" applyBorder="1" applyAlignment="1">
      <alignment horizontal="center" vertical="center"/>
    </xf>
    <xf numFmtId="0" fontId="3" fillId="0" borderId="11" xfId="0" applyFont="1" applyBorder="1" applyAlignment="1">
      <alignment horizontal="left" vertical="center"/>
    </xf>
    <xf numFmtId="0" fontId="5" fillId="0" borderId="11" xfId="0" applyFont="1" applyBorder="1" applyAlignment="1">
      <alignment vertical="center"/>
    </xf>
    <xf numFmtId="0" fontId="3" fillId="0" borderId="11" xfId="0" applyFont="1" applyBorder="1" applyAlignment="1">
      <alignment vertical="center"/>
    </xf>
    <xf numFmtId="0" fontId="6" fillId="0" borderId="11" xfId="0" applyFont="1" applyBorder="1" applyAlignment="1">
      <alignment horizontal="left" vertical="center"/>
    </xf>
    <xf numFmtId="0" fontId="2" fillId="0" borderId="3" xfId="0" applyFont="1" applyBorder="1"/>
    <xf numFmtId="3" fontId="3" fillId="0" borderId="3" xfId="1" applyNumberFormat="1" applyFont="1" applyBorder="1" applyAlignment="1">
      <alignment horizontal="center"/>
    </xf>
    <xf numFmtId="3" fontId="16" fillId="0" borderId="1" xfId="1" applyNumberFormat="1" applyFont="1" applyBorder="1" applyAlignment="1">
      <alignment horizontal="center" vertical="center" wrapText="1"/>
    </xf>
    <xf numFmtId="3" fontId="7" fillId="0" borderId="0" xfId="1" applyNumberFormat="1" applyFont="1" applyBorder="1" applyAlignment="1">
      <alignment horizontal="center" vertical="center"/>
    </xf>
    <xf numFmtId="0" fontId="7" fillId="0" borderId="0" xfId="0" applyFont="1" applyAlignment="1">
      <alignment horizontal="center" vertical="center"/>
    </xf>
    <xf numFmtId="0" fontId="17" fillId="0" borderId="0" xfId="0" applyFont="1" applyAlignment="1">
      <alignment horizontal="left" vertical="center"/>
    </xf>
    <xf numFmtId="0" fontId="7" fillId="0" borderId="0" xfId="0" applyFont="1" applyAlignment="1">
      <alignment horizontal="left" vertical="center"/>
    </xf>
    <xf numFmtId="0" fontId="18" fillId="0" borderId="0" xfId="0" applyFont="1" applyAlignment="1">
      <alignment horizontal="center" vertical="center"/>
    </xf>
    <xf numFmtId="3" fontId="7" fillId="0" borderId="0" xfId="0" applyNumberFormat="1" applyFont="1" applyAlignment="1">
      <alignment horizontal="right" vertical="center"/>
    </xf>
    <xf numFmtId="0" fontId="7" fillId="0" borderId="0" xfId="0" applyFont="1" applyAlignment="1">
      <alignment vertical="center"/>
    </xf>
    <xf numFmtId="0" fontId="15" fillId="0" borderId="0" xfId="0" applyFont="1" applyAlignment="1">
      <alignment vertical="center"/>
    </xf>
    <xf numFmtId="0" fontId="11" fillId="0" borderId="0" xfId="0" applyFont="1" applyAlignment="1">
      <alignment vertical="center"/>
    </xf>
    <xf numFmtId="3" fontId="11" fillId="0" borderId="0" xfId="1" applyNumberFormat="1" applyFont="1" applyBorder="1" applyAlignment="1">
      <alignment horizontal="center" vertical="center"/>
    </xf>
    <xf numFmtId="3" fontId="7" fillId="0" borderId="0" xfId="0" applyNumberFormat="1" applyFont="1" applyAlignment="1">
      <alignment horizontal="center" vertical="center"/>
    </xf>
    <xf numFmtId="0" fontId="3" fillId="0" borderId="0" xfId="0" applyFont="1"/>
    <xf numFmtId="0" fontId="2" fillId="0" borderId="0" xfId="0" applyFont="1"/>
    <xf numFmtId="3" fontId="3" fillId="0" borderId="0" xfId="1" applyNumberFormat="1" applyFont="1" applyBorder="1" applyAlignment="1">
      <alignment horizontal="center"/>
    </xf>
    <xf numFmtId="0" fontId="13" fillId="0" borderId="0" xfId="0" applyFont="1" applyAlignment="1">
      <alignment horizontal="center" vertical="center" wrapText="1"/>
    </xf>
    <xf numFmtId="3" fontId="13" fillId="0" borderId="0" xfId="1" applyNumberFormat="1" applyFont="1" applyFill="1" applyBorder="1" applyAlignment="1">
      <alignment horizontal="center" vertical="center" wrapText="1"/>
    </xf>
    <xf numFmtId="3" fontId="16" fillId="0" borderId="1" xfId="1" applyNumberFormat="1" applyFont="1" applyFill="1" applyBorder="1" applyAlignment="1">
      <alignment horizontal="center" vertical="center" wrapText="1"/>
    </xf>
    <xf numFmtId="0" fontId="21" fillId="0" borderId="0" xfId="0" applyFont="1" applyAlignment="1">
      <alignment vertical="center"/>
    </xf>
    <xf numFmtId="0" fontId="21" fillId="0" borderId="2" xfId="0" applyFont="1" applyBorder="1" applyAlignment="1">
      <alignment vertical="center"/>
    </xf>
    <xf numFmtId="0" fontId="20" fillId="0" borderId="2" xfId="0" applyFont="1" applyBorder="1" applyAlignment="1">
      <alignment horizontal="center" vertical="center"/>
    </xf>
    <xf numFmtId="0" fontId="21" fillId="0" borderId="2" xfId="0" applyFont="1" applyBorder="1" applyAlignment="1">
      <alignment horizontal="right" vertical="center"/>
    </xf>
    <xf numFmtId="0" fontId="20" fillId="0" borderId="0" xfId="0" applyFont="1" applyAlignment="1">
      <alignment horizontal="center" vertical="center"/>
    </xf>
    <xf numFmtId="0" fontId="21" fillId="0" borderId="0" xfId="0" applyFont="1" applyAlignment="1">
      <alignment horizontal="left" vertical="center" wrapText="1"/>
    </xf>
    <xf numFmtId="0" fontId="21" fillId="0" borderId="0" xfId="0" applyFont="1" applyAlignment="1">
      <alignment vertical="center" wrapText="1"/>
    </xf>
    <xf numFmtId="0" fontId="21" fillId="0" borderId="2" xfId="0" applyFont="1" applyBorder="1" applyAlignment="1">
      <alignment horizontal="center" vertical="center"/>
    </xf>
    <xf numFmtId="0" fontId="25" fillId="0" borderId="2" xfId="0" applyFont="1" applyBorder="1" applyAlignment="1">
      <alignment horizontal="right" vertical="center" wrapText="1"/>
    </xf>
    <xf numFmtId="0" fontId="21" fillId="0" borderId="0" xfId="0" applyFont="1"/>
    <xf numFmtId="0" fontId="27" fillId="0" borderId="1" xfId="0" applyFont="1" applyBorder="1" applyAlignment="1">
      <alignment horizontal="center" vertical="center" wrapText="1"/>
    </xf>
    <xf numFmtId="0" fontId="27" fillId="3" borderId="1" xfId="0" applyFont="1" applyFill="1" applyBorder="1" applyAlignment="1">
      <alignment vertical="center" wrapText="1"/>
    </xf>
    <xf numFmtId="165" fontId="27" fillId="0" borderId="1" xfId="1" applyNumberFormat="1" applyFont="1" applyBorder="1" applyAlignment="1">
      <alignment horizontal="right" vertical="center" wrapText="1"/>
    </xf>
    <xf numFmtId="165" fontId="27" fillId="0" borderId="1" xfId="0" applyNumberFormat="1" applyFont="1" applyBorder="1" applyAlignment="1">
      <alignment horizontal="right" vertical="center" wrapText="1"/>
    </xf>
    <xf numFmtId="0" fontId="27" fillId="3" borderId="1" xfId="0" applyFont="1" applyFill="1" applyBorder="1" applyAlignment="1">
      <alignment vertical="center"/>
    </xf>
    <xf numFmtId="0" fontId="27" fillId="0" borderId="1" xfId="0" applyFont="1" applyBorder="1" applyAlignment="1">
      <alignment vertical="center"/>
    </xf>
    <xf numFmtId="0" fontId="27" fillId="0" borderId="1" xfId="0" applyFont="1" applyBorder="1" applyAlignment="1">
      <alignment vertical="center" wrapText="1"/>
    </xf>
    <xf numFmtId="0" fontId="21" fillId="3" borderId="1" xfId="0" applyFont="1" applyFill="1" applyBorder="1" applyAlignment="1">
      <alignment vertical="center"/>
    </xf>
    <xf numFmtId="0" fontId="21" fillId="3" borderId="1" xfId="0" applyFont="1" applyFill="1" applyBorder="1" applyAlignment="1">
      <alignment vertical="center" wrapText="1"/>
    </xf>
    <xf numFmtId="0" fontId="21" fillId="0" borderId="1" xfId="0" applyFont="1" applyBorder="1" applyAlignment="1">
      <alignment vertical="center"/>
    </xf>
    <xf numFmtId="165" fontId="21" fillId="0" borderId="1" xfId="1" applyNumberFormat="1" applyFont="1" applyBorder="1" applyAlignment="1">
      <alignment horizontal="center" vertical="center" wrapText="1"/>
    </xf>
    <xf numFmtId="0" fontId="21" fillId="0" borderId="1" xfId="0" applyFont="1" applyBorder="1" applyAlignment="1">
      <alignment horizontal="center" vertical="center" wrapText="1"/>
    </xf>
    <xf numFmtId="165" fontId="21" fillId="0" borderId="1" xfId="1" applyNumberFormat="1" applyFont="1" applyBorder="1" applyAlignment="1">
      <alignment horizontal="right" vertical="center" wrapText="1"/>
    </xf>
    <xf numFmtId="165" fontId="27" fillId="0" borderId="1" xfId="1" applyNumberFormat="1" applyFont="1" applyBorder="1" applyAlignment="1">
      <alignment horizontal="center" vertical="center" wrapText="1"/>
    </xf>
    <xf numFmtId="0" fontId="20" fillId="0" borderId="0" xfId="0" applyFont="1" applyAlignment="1">
      <alignment horizontal="right" vertical="center" wrapText="1"/>
    </xf>
    <xf numFmtId="165" fontId="20" fillId="6" borderId="1" xfId="0" applyNumberFormat="1" applyFont="1" applyFill="1" applyBorder="1" applyAlignment="1">
      <alignment vertical="center" wrapText="1"/>
    </xf>
    <xf numFmtId="0" fontId="20" fillId="6" borderId="1" xfId="0" applyFont="1" applyFill="1" applyBorder="1" applyAlignment="1">
      <alignment vertical="center" wrapText="1"/>
    </xf>
    <xf numFmtId="165" fontId="26" fillId="6" borderId="1" xfId="0" applyNumberFormat="1" applyFont="1" applyFill="1" applyBorder="1" applyAlignment="1">
      <alignment horizontal="right" vertical="center" wrapText="1"/>
    </xf>
    <xf numFmtId="165" fontId="26" fillId="6" borderId="1" xfId="1" applyNumberFormat="1" applyFont="1" applyFill="1" applyBorder="1" applyAlignment="1">
      <alignment horizontal="right" vertical="center" wrapText="1"/>
    </xf>
    <xf numFmtId="0" fontId="26" fillId="6" borderId="1" xfId="0" applyFont="1" applyFill="1" applyBorder="1" applyAlignment="1">
      <alignment horizontal="center" vertical="center" wrapText="1"/>
    </xf>
    <xf numFmtId="3" fontId="13" fillId="7" borderId="1" xfId="1" applyNumberFormat="1" applyFont="1" applyFill="1" applyBorder="1" applyAlignment="1">
      <alignment horizontal="center" vertical="center" wrapText="1"/>
    </xf>
    <xf numFmtId="3" fontId="12" fillId="7" borderId="1" xfId="1" applyNumberFormat="1" applyFont="1" applyFill="1" applyBorder="1" applyAlignment="1">
      <alignment horizontal="right" vertical="center" wrapText="1"/>
    </xf>
    <xf numFmtId="3" fontId="12" fillId="7" borderId="1" xfId="1" applyNumberFormat="1" applyFont="1" applyFill="1" applyBorder="1" applyAlignment="1">
      <alignment horizontal="center" vertical="center" wrapText="1"/>
    </xf>
    <xf numFmtId="0" fontId="30" fillId="0" borderId="1" xfId="0" applyFont="1" applyBorder="1" applyAlignment="1">
      <alignment horizontal="center" vertical="center" wrapText="1"/>
    </xf>
    <xf numFmtId="0" fontId="31" fillId="0" borderId="1" xfId="0" applyFont="1" applyBorder="1" applyAlignment="1">
      <alignment horizontal="center" vertical="center" wrapText="1"/>
    </xf>
    <xf numFmtId="0" fontId="31" fillId="3" borderId="1" xfId="0" applyFont="1" applyFill="1" applyBorder="1" applyAlignment="1">
      <alignment vertical="center" wrapText="1"/>
    </xf>
    <xf numFmtId="3" fontId="31" fillId="0" borderId="1" xfId="0" applyNumberFormat="1" applyFont="1" applyBorder="1" applyAlignment="1">
      <alignment horizontal="right" vertical="center" wrapText="1"/>
    </xf>
    <xf numFmtId="165" fontId="31" fillId="0" borderId="1" xfId="1" applyNumberFormat="1" applyFont="1" applyBorder="1" applyAlignment="1">
      <alignment horizontal="right" vertical="center" wrapText="1"/>
    </xf>
    <xf numFmtId="0" fontId="3" fillId="3" borderId="1" xfId="0" applyFont="1" applyFill="1" applyBorder="1" applyAlignment="1">
      <alignment vertical="center" wrapText="1"/>
    </xf>
    <xf numFmtId="0" fontId="3" fillId="3" borderId="1" xfId="0" applyFont="1" applyFill="1" applyBorder="1" applyAlignment="1">
      <alignment vertical="center"/>
    </xf>
    <xf numFmtId="0" fontId="3" fillId="0" borderId="1" xfId="0" applyFont="1" applyBorder="1" applyAlignment="1">
      <alignment vertical="center"/>
    </xf>
    <xf numFmtId="0" fontId="30" fillId="0" borderId="1" xfId="0" applyFont="1" applyBorder="1" applyAlignment="1">
      <alignment vertical="center"/>
    </xf>
    <xf numFmtId="0" fontId="31" fillId="0" borderId="1" xfId="0" applyFont="1" applyBorder="1" applyAlignment="1">
      <alignment horizontal="right" vertical="center" wrapText="1"/>
    </xf>
    <xf numFmtId="0" fontId="14" fillId="2" borderId="1" xfId="0" applyFont="1" applyFill="1" applyBorder="1" applyAlignment="1">
      <alignment horizontal="center" vertical="center"/>
    </xf>
    <xf numFmtId="0" fontId="3" fillId="2" borderId="11" xfId="0" applyFont="1" applyFill="1" applyBorder="1"/>
    <xf numFmtId="0" fontId="3" fillId="2" borderId="2" xfId="0" applyFont="1" applyFill="1" applyBorder="1"/>
    <xf numFmtId="0" fontId="13" fillId="2" borderId="1" xfId="0" applyFont="1" applyFill="1" applyBorder="1" applyAlignment="1">
      <alignment horizontal="center" vertical="center" wrapText="1"/>
    </xf>
    <xf numFmtId="3" fontId="16" fillId="2" borderId="1" xfId="1" applyNumberFormat="1" applyFont="1" applyFill="1" applyBorder="1" applyAlignment="1">
      <alignment horizontal="center" vertical="center" wrapText="1"/>
    </xf>
    <xf numFmtId="0" fontId="33" fillId="0" borderId="0" xfId="2" applyFont="1">
      <alignment vertical="center"/>
    </xf>
    <xf numFmtId="0" fontId="33" fillId="0" borderId="0" xfId="2" applyFont="1" applyAlignment="1">
      <alignment horizontal="left" vertical="center"/>
    </xf>
    <xf numFmtId="0" fontId="35" fillId="0" borderId="0" xfId="2" applyFont="1" applyAlignment="1"/>
    <xf numFmtId="0" fontId="40" fillId="0" borderId="0" xfId="4" applyFont="1" applyAlignment="1" applyProtection="1">
      <alignment vertical="center"/>
      <protection locked="0"/>
    </xf>
    <xf numFmtId="0" fontId="40" fillId="0" borderId="0" xfId="4" applyFont="1" applyAlignment="1" applyProtection="1">
      <alignment horizontal="left" vertical="center"/>
      <protection locked="0"/>
    </xf>
    <xf numFmtId="0" fontId="47" fillId="9" borderId="1" xfId="2" applyFont="1" applyFill="1" applyBorder="1" applyAlignment="1">
      <alignment horizontal="center" vertical="center" wrapText="1"/>
    </xf>
    <xf numFmtId="3" fontId="47" fillId="9" borderId="1" xfId="6" applyNumberFormat="1" applyFont="1" applyFill="1" applyBorder="1" applyAlignment="1">
      <alignment horizontal="center" vertical="center" wrapText="1"/>
    </xf>
    <xf numFmtId="0" fontId="48" fillId="9" borderId="1" xfId="2" applyFont="1" applyFill="1" applyBorder="1" applyAlignment="1">
      <alignment horizontal="center" vertical="center" wrapText="1"/>
    </xf>
    <xf numFmtId="0" fontId="49" fillId="0" borderId="3" xfId="2" applyFont="1" applyBorder="1" applyAlignment="1">
      <alignment vertical="center" wrapText="1"/>
    </xf>
    <xf numFmtId="0" fontId="50" fillId="0" borderId="2" xfId="2" applyFont="1" applyBorder="1" applyAlignment="1"/>
    <xf numFmtId="0" fontId="51" fillId="0" borderId="1" xfId="2" applyFont="1" applyBorder="1" applyAlignment="1">
      <alignment horizontal="center" vertical="center"/>
    </xf>
    <xf numFmtId="0" fontId="53" fillId="2" borderId="1" xfId="2" applyFont="1" applyFill="1" applyBorder="1" applyAlignment="1">
      <alignment vertical="center" wrapText="1"/>
    </xf>
    <xf numFmtId="3" fontId="47" fillId="0" borderId="1" xfId="6" applyNumberFormat="1" applyFont="1" applyBorder="1" applyAlignment="1">
      <alignment horizontal="center" vertical="center" wrapText="1"/>
    </xf>
    <xf numFmtId="0" fontId="52" fillId="2" borderId="1" xfId="2" applyFont="1" applyFill="1" applyBorder="1" applyAlignment="1">
      <alignment wrapText="1"/>
    </xf>
    <xf numFmtId="3" fontId="50" fillId="0" borderId="11" xfId="2" applyNumberFormat="1" applyFont="1" applyBorder="1" applyAlignment="1"/>
    <xf numFmtId="3" fontId="54" fillId="10" borderId="1" xfId="6" applyNumberFormat="1" applyFont="1" applyFill="1" applyBorder="1" applyAlignment="1">
      <alignment horizontal="center" vertical="center"/>
    </xf>
    <xf numFmtId="0" fontId="52" fillId="10" borderId="1" xfId="2" applyFont="1" applyFill="1" applyBorder="1" applyAlignment="1">
      <alignment vertical="center" wrapText="1"/>
    </xf>
    <xf numFmtId="0" fontId="49" fillId="0" borderId="11" xfId="2" applyFont="1" applyBorder="1">
      <alignment vertical="center"/>
    </xf>
    <xf numFmtId="0" fontId="49" fillId="0" borderId="2" xfId="2" applyFont="1" applyBorder="1">
      <alignment vertical="center"/>
    </xf>
    <xf numFmtId="0" fontId="50" fillId="2" borderId="11" xfId="2" applyFont="1" applyFill="1" applyBorder="1" applyAlignment="1"/>
    <xf numFmtId="0" fontId="50" fillId="2" borderId="2" xfId="2" applyFont="1" applyFill="1" applyBorder="1" applyAlignment="1"/>
    <xf numFmtId="3" fontId="54" fillId="11" borderId="1" xfId="6" applyNumberFormat="1" applyFont="1" applyFill="1" applyBorder="1" applyAlignment="1">
      <alignment horizontal="center" vertical="center"/>
    </xf>
    <xf numFmtId="0" fontId="52" fillId="11" borderId="1" xfId="2" applyFont="1" applyFill="1" applyBorder="1" applyAlignment="1">
      <alignment vertical="center" wrapText="1"/>
    </xf>
    <xf numFmtId="0" fontId="54" fillId="2" borderId="0" xfId="2" applyFont="1" applyFill="1" applyAlignment="1">
      <alignment horizontal="center" vertical="center"/>
    </xf>
    <xf numFmtId="0" fontId="54" fillId="2" borderId="0" xfId="2" applyFont="1" applyFill="1" applyAlignment="1">
      <alignment horizontal="left" vertical="center"/>
    </xf>
    <xf numFmtId="3" fontId="54" fillId="2" borderId="21" xfId="6" applyNumberFormat="1" applyFont="1" applyFill="1" applyBorder="1" applyAlignment="1">
      <alignment horizontal="center" vertical="center"/>
    </xf>
    <xf numFmtId="0" fontId="52" fillId="2" borderId="21" xfId="2" applyFont="1" applyFill="1" applyBorder="1" applyAlignment="1">
      <alignment vertical="center" wrapText="1"/>
    </xf>
    <xf numFmtId="0" fontId="49" fillId="2" borderId="11" xfId="2" applyFont="1" applyFill="1" applyBorder="1">
      <alignment vertical="center"/>
    </xf>
    <xf numFmtId="0" fontId="49" fillId="2" borderId="2" xfId="2" applyFont="1" applyFill="1" applyBorder="1">
      <alignment vertical="center"/>
    </xf>
    <xf numFmtId="0" fontId="57" fillId="0" borderId="0" xfId="2" applyFont="1" applyAlignment="1">
      <alignment horizontal="center" vertical="center"/>
    </xf>
    <xf numFmtId="0" fontId="57" fillId="0" borderId="0" xfId="2" applyFont="1" applyAlignment="1">
      <alignment horizontal="left" vertical="center"/>
    </xf>
    <xf numFmtId="3" fontId="57" fillId="0" borderId="0" xfId="6" applyNumberFormat="1" applyFont="1" applyAlignment="1">
      <alignment horizontal="center" vertical="center"/>
    </xf>
    <xf numFmtId="3" fontId="57" fillId="0" borderId="0" xfId="6" applyNumberFormat="1" applyFont="1">
      <alignment vertical="center"/>
    </xf>
    <xf numFmtId="0" fontId="58" fillId="0" borderId="0" xfId="2" applyFont="1" applyAlignment="1">
      <alignment vertical="center" wrapText="1"/>
    </xf>
    <xf numFmtId="0" fontId="59" fillId="0" borderId="3" xfId="2" applyFont="1" applyBorder="1">
      <alignment vertical="center"/>
    </xf>
    <xf numFmtId="0" fontId="59" fillId="0" borderId="3" xfId="2" applyFont="1" applyBorder="1" applyAlignment="1">
      <alignment horizontal="left" vertical="center"/>
    </xf>
    <xf numFmtId="3" fontId="57" fillId="0" borderId="3" xfId="6" applyNumberFormat="1" applyFont="1" applyBorder="1" applyAlignment="1">
      <alignment horizontal="center" vertical="center"/>
    </xf>
    <xf numFmtId="3" fontId="60" fillId="0" borderId="3" xfId="6" applyNumberFormat="1" applyFont="1" applyBorder="1" applyAlignment="1">
      <alignment horizontal="center" vertical="center"/>
    </xf>
    <xf numFmtId="0" fontId="60" fillId="0" borderId="3" xfId="2" applyFont="1" applyBorder="1" applyAlignment="1">
      <alignment horizontal="center" vertical="center"/>
    </xf>
    <xf numFmtId="0" fontId="50" fillId="0" borderId="2" xfId="2" applyFont="1" applyBorder="1" applyAlignment="1">
      <alignment horizontal="center" vertical="center"/>
    </xf>
    <xf numFmtId="0" fontId="61" fillId="0" borderId="2" xfId="2" applyFont="1" applyBorder="1" applyAlignment="1">
      <alignment horizontal="left" vertical="center"/>
    </xf>
    <xf numFmtId="0" fontId="60" fillId="0" borderId="2" xfId="2" applyFont="1" applyBorder="1" applyAlignment="1">
      <alignment horizontal="left" vertical="center" wrapText="1"/>
    </xf>
    <xf numFmtId="0" fontId="60" fillId="0" borderId="2" xfId="2" applyFont="1" applyBorder="1" applyAlignment="1">
      <alignment vertical="center" wrapText="1"/>
    </xf>
    <xf numFmtId="0" fontId="60" fillId="0" borderId="2" xfId="2" applyFont="1" applyBorder="1" applyAlignment="1">
      <alignment horizontal="center" vertical="center" wrapText="1"/>
    </xf>
    <xf numFmtId="0" fontId="60" fillId="0" borderId="2" xfId="2" applyFont="1" applyBorder="1" applyAlignment="1">
      <alignment horizontal="left" vertical="center"/>
    </xf>
    <xf numFmtId="0" fontId="50" fillId="0" borderId="2" xfId="2" applyFont="1" applyBorder="1" applyAlignment="1">
      <alignment horizontal="left" vertical="center"/>
    </xf>
    <xf numFmtId="0" fontId="62" fillId="0" borderId="2" xfId="2" applyFont="1" applyBorder="1" applyAlignment="1">
      <alignment horizontal="center" vertical="center"/>
    </xf>
    <xf numFmtId="0" fontId="62" fillId="0" borderId="2" xfId="2" applyFont="1" applyBorder="1" applyAlignment="1">
      <alignment horizontal="left" vertical="center" wrapText="1"/>
    </xf>
    <xf numFmtId="0" fontId="62" fillId="0" borderId="2" xfId="2" applyFont="1" applyBorder="1" applyAlignment="1">
      <alignment vertical="center" wrapText="1"/>
    </xf>
    <xf numFmtId="0" fontId="62" fillId="0" borderId="2" xfId="2" applyFont="1" applyBorder="1" applyAlignment="1">
      <alignment horizontal="center" vertical="center" wrapText="1"/>
    </xf>
    <xf numFmtId="0" fontId="63" fillId="0" borderId="2" xfId="2" applyFont="1" applyBorder="1">
      <alignment vertical="center"/>
    </xf>
    <xf numFmtId="0" fontId="60" fillId="0" borderId="2" xfId="2" applyFont="1" applyBorder="1" applyAlignment="1">
      <alignment horizontal="center" vertical="center"/>
    </xf>
    <xf numFmtId="0" fontId="50" fillId="0" borderId="2" xfId="2" applyFont="1" applyBorder="1">
      <alignment vertical="center"/>
    </xf>
    <xf numFmtId="3" fontId="57" fillId="0" borderId="2" xfId="6" applyNumberFormat="1" applyFont="1" applyBorder="1" applyAlignment="1">
      <alignment horizontal="center" vertical="center"/>
    </xf>
    <xf numFmtId="3" fontId="60" fillId="0" borderId="2" xfId="6" applyNumberFormat="1" applyFont="1" applyBorder="1" applyAlignment="1">
      <alignment horizontal="center" vertical="center"/>
    </xf>
    <xf numFmtId="0" fontId="60" fillId="0" borderId="2" xfId="2" applyFont="1" applyBorder="1">
      <alignment vertical="center"/>
    </xf>
    <xf numFmtId="0" fontId="59" fillId="0" borderId="2" xfId="2" applyFont="1" applyBorder="1">
      <alignment vertical="center"/>
    </xf>
    <xf numFmtId="0" fontId="58" fillId="0" borderId="2" xfId="2" applyFont="1" applyBorder="1" applyAlignment="1">
      <alignment horizontal="left" vertical="center"/>
    </xf>
    <xf numFmtId="0" fontId="58" fillId="0" borderId="2" xfId="2" applyFont="1" applyBorder="1">
      <alignment vertical="center"/>
    </xf>
    <xf numFmtId="3" fontId="58" fillId="0" borderId="2" xfId="6" applyNumberFormat="1" applyFont="1" applyBorder="1" applyAlignment="1">
      <alignment horizontal="center" vertical="center"/>
    </xf>
    <xf numFmtId="0" fontId="64" fillId="0" borderId="2" xfId="2" applyFont="1" applyBorder="1" applyAlignment="1">
      <alignment horizontal="left" vertical="center"/>
    </xf>
    <xf numFmtId="3" fontId="57" fillId="0" borderId="2" xfId="2" applyNumberFormat="1" applyFont="1" applyBorder="1" applyAlignment="1">
      <alignment horizontal="center" vertical="center"/>
    </xf>
    <xf numFmtId="3" fontId="60" fillId="0" borderId="2" xfId="2" applyNumberFormat="1" applyFont="1" applyBorder="1" applyAlignment="1">
      <alignment horizontal="center" vertical="center"/>
    </xf>
    <xf numFmtId="0" fontId="49" fillId="0" borderId="2" xfId="2" applyFont="1" applyBorder="1" applyAlignment="1">
      <alignment horizontal="left"/>
    </xf>
    <xf numFmtId="3" fontId="49" fillId="0" borderId="2" xfId="6" applyNumberFormat="1" applyFont="1" applyBorder="1" applyAlignment="1">
      <alignment horizontal="center"/>
    </xf>
    <xf numFmtId="3" fontId="50" fillId="0" borderId="2" xfId="6" applyNumberFormat="1" applyFont="1" applyBorder="1" applyAlignment="1">
      <alignment horizontal="center"/>
    </xf>
    <xf numFmtId="0" fontId="64" fillId="0" borderId="2" xfId="2" applyFont="1" applyBorder="1" applyAlignment="1">
      <alignment wrapText="1"/>
    </xf>
    <xf numFmtId="0" fontId="65" fillId="0" borderId="0" xfId="0" applyFont="1" applyAlignment="1">
      <alignment vertical="center"/>
    </xf>
    <xf numFmtId="0" fontId="65" fillId="0" borderId="0" xfId="0" applyFont="1" applyAlignment="1">
      <alignment horizontal="left" vertical="center"/>
    </xf>
    <xf numFmtId="0" fontId="66" fillId="0" borderId="0" xfId="7" applyFont="1" applyAlignment="1">
      <alignment vertical="center" wrapText="1"/>
    </xf>
    <xf numFmtId="0" fontId="67" fillId="0" borderId="0" xfId="7" applyFont="1" applyAlignment="1">
      <alignment vertical="center"/>
    </xf>
    <xf numFmtId="0" fontId="69" fillId="0" borderId="0" xfId="7" applyFont="1" applyAlignment="1">
      <alignment vertical="center"/>
    </xf>
    <xf numFmtId="0" fontId="72" fillId="0" borderId="0" xfId="7" applyFont="1"/>
    <xf numFmtId="0" fontId="72" fillId="0" borderId="0" xfId="7" applyFont="1" applyAlignment="1">
      <alignment wrapText="1"/>
    </xf>
    <xf numFmtId="0" fontId="72" fillId="0" borderId="0" xfId="7" applyFont="1" applyAlignment="1">
      <alignment horizontal="center"/>
    </xf>
    <xf numFmtId="0" fontId="73" fillId="0" borderId="0" xfId="7" applyFont="1" applyAlignment="1">
      <alignment vertical="center"/>
    </xf>
    <xf numFmtId="0" fontId="73" fillId="0" borderId="0" xfId="7" applyFont="1" applyAlignment="1">
      <alignment vertical="center" wrapText="1"/>
    </xf>
    <xf numFmtId="0" fontId="73" fillId="0" borderId="0" xfId="7" applyFont="1" applyAlignment="1">
      <alignment horizontal="center" vertical="center"/>
    </xf>
    <xf numFmtId="0" fontId="72" fillId="0" borderId="0" xfId="7" applyFont="1" applyAlignment="1">
      <alignment vertical="center"/>
    </xf>
    <xf numFmtId="0" fontId="72" fillId="0" borderId="0" xfId="7" applyFont="1" applyAlignment="1">
      <alignment horizontal="left"/>
    </xf>
    <xf numFmtId="0" fontId="74" fillId="5" borderId="1" xfId="0" applyFont="1" applyFill="1" applyBorder="1" applyAlignment="1">
      <alignment horizontal="center" vertical="center" wrapText="1"/>
    </xf>
    <xf numFmtId="0" fontId="72" fillId="0" borderId="0" xfId="0" applyFont="1"/>
    <xf numFmtId="0" fontId="76" fillId="0" borderId="1" xfId="0" applyFont="1" applyBorder="1" applyAlignment="1">
      <alignment horizontal="center" vertical="center" wrapText="1"/>
    </xf>
    <xf numFmtId="0" fontId="76" fillId="3" borderId="1" xfId="0" applyFont="1" applyFill="1" applyBorder="1" applyAlignment="1">
      <alignment vertical="center" wrapText="1"/>
    </xf>
    <xf numFmtId="165" fontId="76" fillId="0" borderId="1" xfId="1" applyNumberFormat="1" applyFont="1" applyBorder="1" applyAlignment="1">
      <alignment horizontal="right" vertical="center" wrapText="1"/>
    </xf>
    <xf numFmtId="165" fontId="76" fillId="0" borderId="1" xfId="0" applyNumberFormat="1" applyFont="1" applyBorder="1" applyAlignment="1">
      <alignment horizontal="right" vertical="center" wrapText="1"/>
    </xf>
    <xf numFmtId="0" fontId="76" fillId="3" borderId="1" xfId="0" applyFont="1" applyFill="1" applyBorder="1" applyAlignment="1">
      <alignment vertical="center"/>
    </xf>
    <xf numFmtId="0" fontId="76" fillId="0" borderId="1" xfId="0" applyFont="1" applyBorder="1" applyAlignment="1">
      <alignment vertical="center"/>
    </xf>
    <xf numFmtId="0" fontId="76" fillId="0" borderId="1" xfId="0" applyFont="1" applyBorder="1" applyAlignment="1">
      <alignment vertical="center" wrapText="1"/>
    </xf>
    <xf numFmtId="0" fontId="73" fillId="3" borderId="1" xfId="0" applyFont="1" applyFill="1" applyBorder="1" applyAlignment="1">
      <alignment vertical="center"/>
    </xf>
    <xf numFmtId="0" fontId="73" fillId="3" borderId="1" xfId="0" applyFont="1" applyFill="1" applyBorder="1" applyAlignment="1">
      <alignment vertical="center" wrapText="1"/>
    </xf>
    <xf numFmtId="0" fontId="73" fillId="0" borderId="1" xfId="0" applyFont="1" applyBorder="1" applyAlignment="1">
      <alignment vertical="center"/>
    </xf>
    <xf numFmtId="165" fontId="74" fillId="5" borderId="1" xfId="1" applyNumberFormat="1" applyFont="1" applyFill="1" applyBorder="1" applyAlignment="1">
      <alignment horizontal="right" vertical="center" wrapText="1"/>
    </xf>
    <xf numFmtId="0" fontId="77" fillId="5" borderId="1" xfId="0" applyFont="1" applyFill="1" applyBorder="1" applyAlignment="1">
      <alignment vertical="center" wrapText="1"/>
    </xf>
    <xf numFmtId="165" fontId="74" fillId="5" borderId="1" xfId="0" applyNumberFormat="1" applyFont="1" applyFill="1" applyBorder="1" applyAlignment="1">
      <alignment horizontal="right" vertical="center" wrapText="1"/>
    </xf>
    <xf numFmtId="165" fontId="73" fillId="0" borderId="1" xfId="1" applyNumberFormat="1" applyFont="1" applyBorder="1" applyAlignment="1">
      <alignment horizontal="center" vertical="center" wrapText="1"/>
    </xf>
    <xf numFmtId="0" fontId="73" fillId="0" borderId="1" xfId="0" applyFont="1" applyBorder="1" applyAlignment="1">
      <alignment horizontal="center" vertical="center" wrapText="1"/>
    </xf>
    <xf numFmtId="165" fontId="73" fillId="0" borderId="1" xfId="1" applyNumberFormat="1" applyFont="1" applyBorder="1" applyAlignment="1">
      <alignment horizontal="right" vertical="center" wrapText="1"/>
    </xf>
    <xf numFmtId="165" fontId="76" fillId="0" borderId="1" xfId="1" applyNumberFormat="1" applyFont="1" applyBorder="1" applyAlignment="1">
      <alignment horizontal="center" vertical="center" wrapText="1"/>
    </xf>
    <xf numFmtId="165" fontId="66" fillId="5" borderId="1" xfId="0" applyNumberFormat="1" applyFont="1" applyFill="1" applyBorder="1" applyAlignment="1">
      <alignment vertical="center" wrapText="1"/>
    </xf>
    <xf numFmtId="0" fontId="66" fillId="5" borderId="1" xfId="0" applyFont="1" applyFill="1" applyBorder="1" applyAlignment="1">
      <alignment vertical="center" wrapText="1"/>
    </xf>
    <xf numFmtId="0" fontId="66" fillId="0" borderId="0" xfId="0" applyFont="1" applyAlignment="1">
      <alignment horizontal="center" vertical="center"/>
    </xf>
    <xf numFmtId="0" fontId="66" fillId="0" borderId="0" xfId="0" applyFont="1" applyAlignment="1">
      <alignment horizontal="right" vertical="center" wrapText="1"/>
    </xf>
    <xf numFmtId="0" fontId="65" fillId="0" borderId="2" xfId="0" applyFont="1" applyBorder="1" applyAlignment="1">
      <alignment horizontal="right" vertical="center"/>
    </xf>
    <xf numFmtId="0" fontId="65" fillId="0" borderId="2" xfId="0" applyFont="1" applyBorder="1" applyAlignment="1">
      <alignment horizontal="center" vertical="center"/>
    </xf>
    <xf numFmtId="0" fontId="65" fillId="0" borderId="2" xfId="0" applyFont="1" applyBorder="1" applyAlignment="1">
      <alignment vertical="center"/>
    </xf>
    <xf numFmtId="0" fontId="80" fillId="0" borderId="2" xfId="0" applyFont="1" applyBorder="1" applyAlignment="1">
      <alignment horizontal="right" vertical="center" wrapText="1"/>
    </xf>
    <xf numFmtId="0" fontId="48" fillId="2" borderId="1" xfId="2" applyFont="1" applyFill="1" applyBorder="1" applyAlignment="1">
      <alignment horizontal="left" vertical="center" wrapText="1"/>
    </xf>
    <xf numFmtId="0" fontId="50" fillId="0" borderId="1" xfId="2" applyFont="1" applyBorder="1" applyAlignment="1"/>
    <xf numFmtId="3" fontId="81" fillId="0" borderId="1" xfId="6" applyNumberFormat="1" applyFont="1" applyBorder="1" applyAlignment="1">
      <alignment horizontal="center" vertical="center" wrapText="1"/>
    </xf>
    <xf numFmtId="0" fontId="51" fillId="2" borderId="1" xfId="2" applyFont="1" applyFill="1" applyBorder="1" applyAlignment="1">
      <alignment vertical="center" wrapText="1"/>
    </xf>
    <xf numFmtId="0" fontId="16" fillId="0" borderId="17" xfId="0" applyFont="1" applyBorder="1" applyAlignment="1">
      <alignment horizontal="center" vertical="center"/>
    </xf>
    <xf numFmtId="0" fontId="16" fillId="0" borderId="18" xfId="0" applyFont="1" applyBorder="1" applyAlignment="1">
      <alignment horizontal="center" vertical="center"/>
    </xf>
    <xf numFmtId="0" fontId="16" fillId="0" borderId="19" xfId="0" applyFont="1" applyBorder="1" applyAlignment="1">
      <alignment horizontal="center" vertical="center"/>
    </xf>
    <xf numFmtId="3" fontId="16" fillId="3" borderId="17" xfId="1" applyNumberFormat="1" applyFont="1" applyFill="1" applyBorder="1" applyAlignment="1">
      <alignment horizontal="center" vertical="center" wrapText="1"/>
    </xf>
    <xf numFmtId="3" fontId="16" fillId="3" borderId="18" xfId="1" applyNumberFormat="1" applyFont="1" applyFill="1" applyBorder="1" applyAlignment="1">
      <alignment horizontal="center" vertical="center" wrapText="1"/>
    </xf>
    <xf numFmtId="3" fontId="16" fillId="3" borderId="19" xfId="1" applyNumberFormat="1" applyFont="1" applyFill="1" applyBorder="1" applyAlignment="1">
      <alignment horizontal="center" vertical="center" wrapText="1"/>
    </xf>
    <xf numFmtId="3" fontId="16" fillId="3" borderId="17" xfId="1" applyNumberFormat="1" applyFont="1" applyFill="1" applyBorder="1" applyAlignment="1">
      <alignment horizontal="center" vertical="center"/>
    </xf>
    <xf numFmtId="3" fontId="16" fillId="3" borderId="19" xfId="1" applyNumberFormat="1" applyFont="1" applyFill="1" applyBorder="1" applyAlignment="1">
      <alignment horizontal="center" vertical="center"/>
    </xf>
    <xf numFmtId="0" fontId="13" fillId="0" borderId="1" xfId="0" applyFont="1" applyBorder="1" applyAlignment="1">
      <alignment horizontal="center" vertical="center" wrapText="1"/>
    </xf>
    <xf numFmtId="0" fontId="10" fillId="0" borderId="2" xfId="0" applyFont="1" applyBorder="1" applyAlignment="1">
      <alignment horizontal="left" vertical="center" wrapText="1"/>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8" xfId="0" applyFont="1" applyBorder="1" applyAlignment="1">
      <alignment horizontal="left" vertical="center" wrapText="1"/>
    </xf>
    <xf numFmtId="0" fontId="16" fillId="0" borderId="1" xfId="0" applyFont="1" applyBorder="1" applyAlignment="1">
      <alignment horizontal="center" vertical="center" wrapText="1"/>
    </xf>
    <xf numFmtId="3" fontId="16" fillId="0" borderId="1" xfId="1" applyNumberFormat="1" applyFont="1" applyBorder="1" applyAlignment="1">
      <alignment horizontal="center" vertical="center" wrapText="1"/>
    </xf>
    <xf numFmtId="0" fontId="8" fillId="0" borderId="3" xfId="0" applyFont="1" applyBorder="1" applyAlignment="1">
      <alignment horizontal="right" vertical="top" wrapText="1"/>
    </xf>
    <xf numFmtId="0" fontId="8" fillId="0" borderId="2" xfId="0" applyFont="1" applyBorder="1" applyAlignment="1">
      <alignment horizontal="right" vertical="top" wrapText="1"/>
    </xf>
    <xf numFmtId="3" fontId="29" fillId="0" borderId="2" xfId="0" applyNumberFormat="1" applyFont="1" applyBorder="1" applyAlignment="1">
      <alignment horizontal="center" vertical="center"/>
    </xf>
    <xf numFmtId="0" fontId="13" fillId="7" borderId="1" xfId="0" applyFont="1" applyFill="1" applyBorder="1" applyAlignment="1">
      <alignment horizontal="center" vertical="center" wrapText="1"/>
    </xf>
    <xf numFmtId="3" fontId="13" fillId="7" borderId="1" xfId="1" applyNumberFormat="1" applyFont="1" applyFill="1" applyBorder="1" applyAlignment="1">
      <alignment horizontal="center" vertical="center" wrapText="1"/>
    </xf>
    <xf numFmtId="3" fontId="16" fillId="2" borderId="17" xfId="1" applyNumberFormat="1" applyFont="1" applyFill="1" applyBorder="1" applyAlignment="1">
      <alignment horizontal="center" vertical="center" wrapText="1"/>
    </xf>
    <xf numFmtId="3" fontId="16" fillId="2" borderId="18" xfId="1" applyNumberFormat="1" applyFont="1" applyFill="1" applyBorder="1" applyAlignment="1">
      <alignment horizontal="center" vertical="center" wrapText="1"/>
    </xf>
    <xf numFmtId="3" fontId="16" fillId="2" borderId="19" xfId="1" applyNumberFormat="1" applyFont="1" applyFill="1" applyBorder="1" applyAlignment="1">
      <alignment horizontal="center" vertical="center" wrapText="1"/>
    </xf>
    <xf numFmtId="0" fontId="8" fillId="0" borderId="13" xfId="0" applyFont="1" applyBorder="1" applyAlignment="1">
      <alignment horizontal="right" vertical="center"/>
    </xf>
    <xf numFmtId="0" fontId="8" fillId="0" borderId="12" xfId="0" applyFont="1" applyBorder="1" applyAlignment="1">
      <alignment horizontal="right" vertical="center"/>
    </xf>
    <xf numFmtId="0" fontId="7" fillId="0" borderId="0" xfId="0" applyFont="1" applyAlignment="1">
      <alignment horizontal="left" vertical="center" wrapText="1"/>
    </xf>
    <xf numFmtId="0" fontId="15" fillId="0" borderId="0" xfId="0" applyFont="1" applyAlignment="1">
      <alignment horizontal="left" vertical="center"/>
    </xf>
    <xf numFmtId="0" fontId="18" fillId="0" borderId="0" xfId="0" applyFont="1" applyAlignment="1">
      <alignment horizontal="left" vertical="center" wrapText="1"/>
    </xf>
    <xf numFmtId="0" fontId="12" fillId="7" borderId="1" xfId="0" applyFont="1" applyFill="1" applyBorder="1" applyAlignment="1">
      <alignment horizontal="center" vertical="center" wrapText="1"/>
    </xf>
    <xf numFmtId="0" fontId="12" fillId="4" borderId="1" xfId="0" applyFont="1" applyFill="1" applyBorder="1" applyAlignment="1">
      <alignment horizontal="left" vertical="center" wrapText="1"/>
    </xf>
    <xf numFmtId="0" fontId="13" fillId="0" borderId="1" xfId="0" applyFont="1" applyBorder="1" applyAlignment="1">
      <alignment horizontal="center" vertical="center"/>
    </xf>
    <xf numFmtId="3" fontId="16" fillId="0" borderId="17" xfId="1" applyNumberFormat="1" applyFont="1" applyBorder="1" applyAlignment="1">
      <alignment horizontal="center" vertical="center" wrapText="1"/>
    </xf>
    <xf numFmtId="3" fontId="16" fillId="0" borderId="18" xfId="1" applyNumberFormat="1" applyFont="1" applyBorder="1" applyAlignment="1">
      <alignment horizontal="center" vertical="center" wrapText="1"/>
    </xf>
    <xf numFmtId="3" fontId="16" fillId="0" borderId="19" xfId="1" applyNumberFormat="1" applyFont="1" applyBorder="1" applyAlignment="1">
      <alignment horizontal="center" vertical="center" wrapText="1"/>
    </xf>
    <xf numFmtId="3" fontId="16" fillId="0" borderId="17" xfId="1" applyNumberFormat="1" applyFont="1" applyBorder="1" applyAlignment="1">
      <alignment horizontal="center" vertical="center"/>
    </xf>
    <xf numFmtId="3" fontId="16" fillId="0" borderId="18" xfId="1" applyNumberFormat="1" applyFont="1" applyBorder="1" applyAlignment="1">
      <alignment horizontal="center" vertical="center"/>
    </xf>
    <xf numFmtId="3" fontId="16" fillId="0" borderId="19" xfId="1" applyNumberFormat="1" applyFont="1" applyBorder="1" applyAlignment="1">
      <alignment horizontal="center" vertical="center"/>
    </xf>
    <xf numFmtId="3" fontId="16" fillId="3" borderId="18" xfId="1" applyNumberFormat="1" applyFont="1" applyFill="1" applyBorder="1" applyAlignment="1">
      <alignment horizontal="center" vertical="center"/>
    </xf>
    <xf numFmtId="0" fontId="65" fillId="0" borderId="13" xfId="0" applyFont="1" applyBorder="1" applyAlignment="1">
      <alignment horizontal="left" vertical="center" wrapText="1"/>
    </xf>
    <xf numFmtId="0" fontId="65" fillId="0" borderId="12" xfId="0" applyFont="1" applyBorder="1" applyAlignment="1">
      <alignment horizontal="left" vertical="center" wrapText="1"/>
    </xf>
    <xf numFmtId="0" fontId="65" fillId="0" borderId="11" xfId="0" applyFont="1" applyBorder="1" applyAlignment="1">
      <alignment horizontal="left" vertical="center" wrapText="1"/>
    </xf>
    <xf numFmtId="0" fontId="79" fillId="0" borderId="13" xfId="0" applyFont="1" applyBorder="1" applyAlignment="1">
      <alignment horizontal="left" vertical="center" wrapText="1"/>
    </xf>
    <xf numFmtId="0" fontId="79" fillId="0" borderId="12" xfId="0" applyFont="1" applyBorder="1" applyAlignment="1">
      <alignment horizontal="left" vertical="center" wrapText="1"/>
    </xf>
    <xf numFmtId="0" fontId="79" fillId="0" borderId="11" xfId="0" applyFont="1" applyBorder="1" applyAlignment="1">
      <alignment horizontal="left" vertical="center" wrapText="1"/>
    </xf>
    <xf numFmtId="0" fontId="75" fillId="0" borderId="1" xfId="0" applyFont="1" applyBorder="1" applyAlignment="1">
      <alignment horizontal="center" vertical="center" wrapText="1"/>
    </xf>
    <xf numFmtId="0" fontId="78" fillId="0" borderId="13" xfId="0" applyFont="1" applyBorder="1" applyAlignment="1">
      <alignment horizontal="left" vertical="center"/>
    </xf>
    <xf numFmtId="0" fontId="78" fillId="0" borderId="11" xfId="0" applyFont="1" applyBorder="1" applyAlignment="1">
      <alignment horizontal="left" vertical="center"/>
    </xf>
    <xf numFmtId="0" fontId="66" fillId="5" borderId="1" xfId="0" applyFont="1" applyFill="1" applyBorder="1" applyAlignment="1">
      <alignment horizontal="center" vertical="center"/>
    </xf>
    <xf numFmtId="0" fontId="75" fillId="3" borderId="1" xfId="0" applyFont="1" applyFill="1" applyBorder="1" applyAlignment="1">
      <alignment horizontal="center" vertical="center"/>
    </xf>
    <xf numFmtId="0" fontId="66" fillId="5" borderId="1" xfId="0" applyFont="1" applyFill="1" applyBorder="1" applyAlignment="1">
      <alignment horizontal="center" vertical="center" wrapText="1"/>
    </xf>
    <xf numFmtId="0" fontId="74" fillId="5" borderId="1" xfId="0" applyFont="1" applyFill="1" applyBorder="1" applyAlignment="1">
      <alignment horizontal="center" vertical="center"/>
    </xf>
    <xf numFmtId="0" fontId="66" fillId="0" borderId="0" xfId="7" applyFont="1" applyAlignment="1">
      <alignment horizontal="left" vertical="center" wrapText="1"/>
    </xf>
    <xf numFmtId="0" fontId="68" fillId="0" borderId="0" xfId="7" applyFont="1" applyAlignment="1">
      <alignment horizontal="center" vertical="center"/>
    </xf>
    <xf numFmtId="0" fontId="70" fillId="0" borderId="0" xfId="7" applyFont="1" applyAlignment="1">
      <alignment horizontal="center" vertical="center"/>
    </xf>
    <xf numFmtId="0" fontId="73" fillId="0" borderId="20" xfId="7" applyFont="1" applyBorder="1" applyAlignment="1">
      <alignment horizontal="left" vertical="center" wrapText="1"/>
    </xf>
    <xf numFmtId="0" fontId="21" fillId="0" borderId="13" xfId="0" applyFont="1" applyBorder="1" applyAlignment="1">
      <alignment horizontal="left" vertical="center" wrapText="1"/>
    </xf>
    <xf numFmtId="0" fontId="21" fillId="0" borderId="12" xfId="0" applyFont="1" applyBorder="1" applyAlignment="1">
      <alignment horizontal="left" vertical="center" wrapText="1"/>
    </xf>
    <xf numFmtId="0" fontId="21" fillId="0" borderId="11" xfId="0" applyFont="1" applyBorder="1" applyAlignment="1">
      <alignment horizontal="left" vertical="center" wrapText="1"/>
    </xf>
    <xf numFmtId="0" fontId="24" fillId="0" borderId="13" xfId="0" applyFont="1" applyBorder="1" applyAlignment="1">
      <alignment horizontal="left" vertical="center" wrapText="1"/>
    </xf>
    <xf numFmtId="0" fontId="24" fillId="0" borderId="12" xfId="0" applyFont="1" applyBorder="1" applyAlignment="1">
      <alignment horizontal="left" vertical="center" wrapText="1"/>
    </xf>
    <xf numFmtId="0" fontId="24" fillId="0" borderId="11" xfId="0" applyFont="1" applyBorder="1" applyAlignment="1">
      <alignment horizontal="left" vertical="center" wrapText="1"/>
    </xf>
    <xf numFmtId="0" fontId="21" fillId="0" borderId="4" xfId="0" applyFont="1" applyBorder="1" applyAlignment="1">
      <alignment horizontal="left" vertical="center" wrapText="1"/>
    </xf>
    <xf numFmtId="0" fontId="21" fillId="0" borderId="5" xfId="0" applyFont="1" applyBorder="1" applyAlignment="1">
      <alignment horizontal="left" vertical="center" wrapText="1"/>
    </xf>
    <xf numFmtId="0" fontId="21" fillId="0" borderId="6" xfId="0" applyFont="1" applyBorder="1" applyAlignment="1">
      <alignment horizontal="left" vertical="center" wrapText="1"/>
    </xf>
    <xf numFmtId="0" fontId="25" fillId="0" borderId="1" xfId="0" applyFont="1" applyBorder="1" applyAlignment="1">
      <alignment horizontal="left" vertical="center" wrapText="1"/>
    </xf>
    <xf numFmtId="0" fontId="26" fillId="6" borderId="1" xfId="0" applyFont="1" applyFill="1" applyBorder="1" applyAlignment="1">
      <alignment horizontal="center" vertical="center"/>
    </xf>
    <xf numFmtId="0" fontId="25" fillId="3" borderId="14" xfId="0" applyFont="1" applyFill="1" applyBorder="1" applyAlignment="1">
      <alignment horizontal="left" vertical="center"/>
    </xf>
    <xf numFmtId="0" fontId="25" fillId="3" borderId="16" xfId="0" applyFont="1" applyFill="1" applyBorder="1" applyAlignment="1">
      <alignment horizontal="left" vertical="center"/>
    </xf>
    <xf numFmtId="0" fontId="25" fillId="3" borderId="15" xfId="0" applyFont="1" applyFill="1" applyBorder="1" applyAlignment="1">
      <alignment horizontal="left" vertical="center"/>
    </xf>
    <xf numFmtId="0" fontId="20" fillId="6" borderId="14" xfId="0" applyFont="1" applyFill="1" applyBorder="1" applyAlignment="1">
      <alignment horizontal="center" vertical="center" wrapText="1"/>
    </xf>
    <xf numFmtId="0" fontId="20" fillId="6" borderId="15" xfId="0" applyFont="1" applyFill="1" applyBorder="1" applyAlignment="1">
      <alignment horizontal="center" vertical="center" wrapText="1"/>
    </xf>
    <xf numFmtId="0" fontId="20" fillId="6" borderId="1" xfId="0" applyFont="1" applyFill="1" applyBorder="1" applyAlignment="1">
      <alignment horizontal="center" vertical="center"/>
    </xf>
    <xf numFmtId="0" fontId="20" fillId="0" borderId="0" xfId="0" applyFont="1" applyAlignment="1">
      <alignment horizontal="center" vertical="center" wrapText="1"/>
    </xf>
    <xf numFmtId="0" fontId="28" fillId="0" borderId="0" xfId="0" applyFont="1" applyAlignment="1">
      <alignment horizontal="center" vertical="center"/>
    </xf>
    <xf numFmtId="3" fontId="22" fillId="0" borderId="13" xfId="0" applyNumberFormat="1" applyFont="1" applyBorder="1" applyAlignment="1">
      <alignment horizontal="center" vertical="center"/>
    </xf>
    <xf numFmtId="3" fontId="22" fillId="0" borderId="12" xfId="0" applyNumberFormat="1" applyFont="1" applyBorder="1" applyAlignment="1">
      <alignment horizontal="center" vertical="center"/>
    </xf>
    <xf numFmtId="3" fontId="22" fillId="0" borderId="11" xfId="0" applyNumberFormat="1" applyFont="1" applyBorder="1" applyAlignment="1">
      <alignment horizontal="center" vertical="center"/>
    </xf>
    <xf numFmtId="0" fontId="20" fillId="0" borderId="13"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11" xfId="0" applyFont="1" applyBorder="1" applyAlignment="1">
      <alignment horizontal="center" vertical="center" wrapText="1"/>
    </xf>
    <xf numFmtId="0" fontId="23" fillId="0" borderId="13" xfId="0" applyFont="1" applyBorder="1" applyAlignment="1">
      <alignment horizontal="left" vertical="center"/>
    </xf>
    <xf numFmtId="0" fontId="23" fillId="0" borderId="11" xfId="0" applyFont="1" applyBorder="1" applyAlignment="1">
      <alignment horizontal="left" vertical="center"/>
    </xf>
    <xf numFmtId="0" fontId="44" fillId="8" borderId="0" xfId="5" applyFont="1" applyFill="1" applyAlignment="1">
      <alignment horizontal="left" vertical="center" wrapText="1"/>
    </xf>
    <xf numFmtId="0" fontId="45" fillId="0" borderId="20" xfId="4" applyFont="1" applyBorder="1" applyAlignment="1" applyProtection="1">
      <alignment horizontal="left" vertical="center" wrapText="1"/>
      <protection locked="0"/>
    </xf>
    <xf numFmtId="0" fontId="47" fillId="9" borderId="1" xfId="2" applyFont="1" applyFill="1" applyBorder="1" applyAlignment="1">
      <alignment horizontal="center" vertical="center" wrapText="1"/>
    </xf>
    <xf numFmtId="0" fontId="43" fillId="8" borderId="0" xfId="5" applyFont="1" applyFill="1" applyAlignment="1">
      <alignment horizontal="center" wrapText="1"/>
    </xf>
    <xf numFmtId="0" fontId="34" fillId="0" borderId="0" xfId="2" applyFont="1" applyAlignment="1">
      <alignment horizontal="right" vertical="center" wrapText="1"/>
    </xf>
    <xf numFmtId="0" fontId="36" fillId="0" borderId="0" xfId="2" applyFont="1" applyAlignment="1">
      <alignment horizontal="right" vertical="center" wrapText="1"/>
    </xf>
    <xf numFmtId="0" fontId="38" fillId="0" borderId="0" xfId="3" applyFont="1" applyAlignment="1">
      <alignment horizontal="right" vertical="top" wrapText="1"/>
    </xf>
    <xf numFmtId="0" fontId="39" fillId="0" borderId="0" xfId="2" applyFont="1" applyAlignment="1">
      <alignment horizontal="right" vertical="top" wrapText="1"/>
    </xf>
    <xf numFmtId="0" fontId="41" fillId="0" borderId="0" xfId="4" applyFont="1" applyAlignment="1" applyProtection="1">
      <alignment horizontal="center" vertical="center"/>
      <protection locked="0"/>
    </xf>
    <xf numFmtId="0" fontId="45" fillId="0" borderId="0" xfId="2" applyFont="1" applyAlignment="1">
      <alignment horizontal="left" vertical="center" wrapText="1"/>
    </xf>
    <xf numFmtId="0" fontId="45" fillId="0" borderId="0" xfId="2" applyFont="1" applyAlignment="1">
      <alignment horizontal="left" vertical="center"/>
    </xf>
    <xf numFmtId="0" fontId="56" fillId="0" borderId="0" xfId="2" applyFont="1" applyAlignment="1">
      <alignment horizontal="center" vertical="center"/>
    </xf>
    <xf numFmtId="0" fontId="55" fillId="2" borderId="14" xfId="2" applyFont="1" applyFill="1" applyBorder="1" applyAlignment="1">
      <alignment horizontal="left" vertical="center"/>
    </xf>
    <xf numFmtId="0" fontId="55" fillId="2" borderId="16" xfId="2" applyFont="1" applyFill="1" applyBorder="1" applyAlignment="1">
      <alignment horizontal="left" vertical="center"/>
    </xf>
    <xf numFmtId="0" fontId="55" fillId="2" borderId="15" xfId="2" applyFont="1" applyFill="1" applyBorder="1" applyAlignment="1">
      <alignment horizontal="left" vertical="center"/>
    </xf>
    <xf numFmtId="0" fontId="54" fillId="10" borderId="14" xfId="2" applyFont="1" applyFill="1" applyBorder="1" applyAlignment="1">
      <alignment horizontal="center" vertical="center"/>
    </xf>
    <xf numFmtId="0" fontId="54" fillId="10" borderId="16" xfId="2" applyFont="1" applyFill="1" applyBorder="1" applyAlignment="1">
      <alignment horizontal="center" vertical="center"/>
    </xf>
    <xf numFmtId="0" fontId="54" fillId="11" borderId="14" xfId="2" applyFont="1" applyFill="1" applyBorder="1" applyAlignment="1">
      <alignment horizontal="center" vertical="center"/>
    </xf>
    <xf numFmtId="0" fontId="54" fillId="11" borderId="16" xfId="2" applyFont="1" applyFill="1" applyBorder="1" applyAlignment="1">
      <alignment horizontal="center" vertical="center"/>
    </xf>
    <xf numFmtId="0" fontId="12" fillId="2" borderId="0" xfId="0" applyFont="1" applyFill="1" applyAlignment="1">
      <alignment horizontal="center" vertical="center" wrapText="1"/>
    </xf>
    <xf numFmtId="0" fontId="82" fillId="2" borderId="0" xfId="0" applyFont="1" applyFill="1" applyAlignment="1">
      <alignment horizontal="center" vertical="center" wrapText="1"/>
    </xf>
    <xf numFmtId="0" fontId="3" fillId="2" borderId="0" xfId="0" applyFont="1" applyFill="1"/>
    <xf numFmtId="0" fontId="83" fillId="2" borderId="0" xfId="0" applyFont="1" applyFill="1" applyAlignment="1">
      <alignment horizontal="center" vertical="center" wrapText="1"/>
    </xf>
    <xf numFmtId="0" fontId="83" fillId="2" borderId="0" xfId="0" applyFont="1" applyFill="1" applyAlignment="1">
      <alignment horizontal="center" vertical="center" wrapText="1"/>
    </xf>
  </cellXfs>
  <cellStyles count="8">
    <cellStyle name="Comma" xfId="1" builtinId="3"/>
    <cellStyle name="Comma 2" xfId="6" xr:uid="{C262E5B1-A125-4481-8B8F-E83CF9C4D2E8}"/>
    <cellStyle name="Hyperlink 2" xfId="3" xr:uid="{5BA180DA-99FA-4D7F-948C-3ECFF5C60607}"/>
    <cellStyle name="Normal" xfId="0" builtinId="0"/>
    <cellStyle name="Normal 2" xfId="2" xr:uid="{7CAE1964-ECC1-4440-9EA5-B79893C07DD9}"/>
    <cellStyle name="Normal 2 2" xfId="5" xr:uid="{2598DA5B-41E2-4EAA-9846-0B3A87E17CC9}"/>
    <cellStyle name="Normal 3" xfId="7" xr:uid="{6E37658E-AF33-4C9C-8162-62BA5B4D91A3}"/>
    <cellStyle name="Normal 3 2 2 3" xfId="4" xr:uid="{BB76B346-A8DB-4BB2-9A60-E895D95154E0}"/>
  </cellStyles>
  <dxfs count="1">
    <dxf>
      <font>
        <color rgb="FF9C0006"/>
      </font>
      <fill>
        <patternFill>
          <bgColor rgb="FFFFC7CE"/>
        </patternFill>
      </fill>
    </dxf>
  </dxfs>
  <tableStyles count="0" defaultTableStyle="TableStyleMedium2" defaultPivotStyle="PivotStyleLight16"/>
  <colors>
    <mruColors>
      <color rgb="FF33CC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https://lh5.googleusercontent.com/48gDFmjuxKvm1qBq-nfvlS-pxD-LNBxQYyHTJiGH_F-IAtdetdKWed56Clz294TR1vnTOgwaskznC0HBv1J0jKTAx-aFgWFWffduHF6lIGyMHlQW5vtmIChDEPsgeHQMML4mM5tcK8e4h7fmXQ" TargetMode="External"/><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319350</xdr:colOff>
      <xdr:row>0</xdr:row>
      <xdr:rowOff>95250</xdr:rowOff>
    </xdr:from>
    <xdr:to>
      <xdr:col>2</xdr:col>
      <xdr:colOff>444500</xdr:colOff>
      <xdr:row>6</xdr:row>
      <xdr:rowOff>269875</xdr:rowOff>
    </xdr:to>
    <xdr:pic>
      <xdr:nvPicPr>
        <xdr:cNvPr id="3" name="Picture 2">
          <a:extLst>
            <a:ext uri="{FF2B5EF4-FFF2-40B4-BE49-F238E27FC236}">
              <a16:creationId xmlns:a16="http://schemas.microsoft.com/office/drawing/2014/main" id="{C95F3D8B-5D57-498A-ADFA-14950FF0B08B}"/>
            </a:ext>
          </a:extLst>
        </xdr:cNvPr>
        <xdr:cNvPicPr>
          <a:picLocks noChangeAspect="1"/>
        </xdr:cNvPicPr>
      </xdr:nvPicPr>
      <xdr:blipFill>
        <a:blip xmlns:r="http://schemas.openxmlformats.org/officeDocument/2006/relationships" r:embed="rId1"/>
        <a:stretch>
          <a:fillRect/>
        </a:stretch>
      </xdr:blipFill>
      <xdr:spPr>
        <a:xfrm>
          <a:off x="319350" y="95250"/>
          <a:ext cx="1633275" cy="142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319350</xdr:colOff>
      <xdr:row>0</xdr:row>
      <xdr:rowOff>95250</xdr:rowOff>
    </xdr:from>
    <xdr:to>
      <xdr:col>2</xdr:col>
      <xdr:colOff>682625</xdr:colOff>
      <xdr:row>8</xdr:row>
      <xdr:rowOff>3175</xdr:rowOff>
    </xdr:to>
    <xdr:pic>
      <xdr:nvPicPr>
        <xdr:cNvPr id="2" name="Picture 1">
          <a:extLst>
            <a:ext uri="{FF2B5EF4-FFF2-40B4-BE49-F238E27FC236}">
              <a16:creationId xmlns:a16="http://schemas.microsoft.com/office/drawing/2014/main" id="{CB246AA1-DAB4-45EC-ADDB-AEB135B877CE}"/>
            </a:ext>
          </a:extLst>
        </xdr:cNvPr>
        <xdr:cNvPicPr>
          <a:picLocks noChangeAspect="1"/>
        </xdr:cNvPicPr>
      </xdr:nvPicPr>
      <xdr:blipFill>
        <a:blip xmlns:r="http://schemas.openxmlformats.org/officeDocument/2006/relationships" r:embed="rId1"/>
        <a:stretch>
          <a:fillRect/>
        </a:stretch>
      </xdr:blipFill>
      <xdr:spPr>
        <a:xfrm>
          <a:off x="319350" y="95250"/>
          <a:ext cx="1871400" cy="1654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349250</xdr:colOff>
      <xdr:row>0</xdr:row>
      <xdr:rowOff>95250</xdr:rowOff>
    </xdr:from>
    <xdr:to>
      <xdr:col>2</xdr:col>
      <xdr:colOff>476250</xdr:colOff>
      <xdr:row>6</xdr:row>
      <xdr:rowOff>190500</xdr:rowOff>
    </xdr:to>
    <xdr:pic>
      <xdr:nvPicPr>
        <xdr:cNvPr id="2" name="Picture 1">
          <a:extLst>
            <a:ext uri="{FF2B5EF4-FFF2-40B4-BE49-F238E27FC236}">
              <a16:creationId xmlns:a16="http://schemas.microsoft.com/office/drawing/2014/main" id="{0E17AF6A-D910-40CD-977A-A757ABDBF04B}"/>
            </a:ext>
          </a:extLst>
        </xdr:cNvPr>
        <xdr:cNvPicPr>
          <a:picLocks noChangeAspect="1"/>
        </xdr:cNvPicPr>
      </xdr:nvPicPr>
      <xdr:blipFill>
        <a:blip xmlns:r="http://schemas.openxmlformats.org/officeDocument/2006/relationships" r:embed="rId1"/>
        <a:stretch>
          <a:fillRect/>
        </a:stretch>
      </xdr:blipFill>
      <xdr:spPr>
        <a:xfrm>
          <a:off x="349250" y="95250"/>
          <a:ext cx="1635125" cy="1349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160005</xdr:colOff>
      <xdr:row>0</xdr:row>
      <xdr:rowOff>95249</xdr:rowOff>
    </xdr:from>
    <xdr:to>
      <xdr:col>1</xdr:col>
      <xdr:colOff>1973036</xdr:colOff>
      <xdr:row>0</xdr:row>
      <xdr:rowOff>700288</xdr:rowOff>
    </xdr:to>
    <xdr:pic>
      <xdr:nvPicPr>
        <xdr:cNvPr id="3" name="Picture 2" descr="https://lh5.googleusercontent.com/48gDFmjuxKvm1qBq-nfvlS-pxD-LNBxQYyHTJiGH_F-IAtdetdKWed56Clz294TR1vnTOgwaskznC0HBv1J0jKTAx-aFgWFWffduHF6lIGyMHlQW5vtmIChDEPsgeHQMML4mM5tcK8e4h7fmXQ">
          <a:extLst>
            <a:ext uri="{FF2B5EF4-FFF2-40B4-BE49-F238E27FC236}">
              <a16:creationId xmlns:a16="http://schemas.microsoft.com/office/drawing/2014/main" id="{98E1E69D-CB15-4ED4-89AE-2F257F586DB6}"/>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160005" y="95249"/>
          <a:ext cx="2232131" cy="6050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104775</xdr:colOff>
      <xdr:row>0</xdr:row>
      <xdr:rowOff>161925</xdr:rowOff>
    </xdr:from>
    <xdr:to>
      <xdr:col>1</xdr:col>
      <xdr:colOff>769899</xdr:colOff>
      <xdr:row>3</xdr:row>
      <xdr:rowOff>209550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161925"/>
          <a:ext cx="1093749" cy="838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244928</xdr:colOff>
      <xdr:row>0</xdr:row>
      <xdr:rowOff>0</xdr:rowOff>
    </xdr:from>
    <xdr:to>
      <xdr:col>1</xdr:col>
      <xdr:colOff>2607128</xdr:colOff>
      <xdr:row>6</xdr:row>
      <xdr:rowOff>23678</xdr:rowOff>
    </xdr:to>
    <xdr:pic>
      <xdr:nvPicPr>
        <xdr:cNvPr id="2" name="Picture 1">
          <a:extLst>
            <a:ext uri="{FF2B5EF4-FFF2-40B4-BE49-F238E27FC236}">
              <a16:creationId xmlns:a16="http://schemas.microsoft.com/office/drawing/2014/main" id="{A8491224-D0CC-46D6-B030-80619E635F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903" y="0"/>
          <a:ext cx="2362200" cy="18715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Zalo%20Received%20Files\BG%20ASOC%202024%20-%20thien%20nhan%2015.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 TP"/>
      <sheetName val="TTYK"/>
    </sheetNames>
    <sheetDataSet>
      <sheetData sheetId="0" refreshError="1"/>
      <sheetData sheetId="1" refreshError="1"/>
      <sheetData sheetId="2">
        <row r="1">
          <cell r="A1" t="str">
            <v>ĐẠI HỌC ĐÀ NẴNG - TRUNG TÂM Y KHOA</v>
          </cell>
        </row>
        <row r="2">
          <cell r="A2" t="str">
            <v>Địa chỉ: 91A Nguyễn Thị Minh Khai, Quận Hải Châu, Thành Phố Đà Nẵng</v>
          </cell>
        </row>
        <row r="3">
          <cell r="A3" t="str">
            <v>Điện thoại: 0236.399.0468 ; Wedsite: http://bvdaihocdanang.udn.vn</v>
          </cell>
        </row>
        <row r="5">
          <cell r="A5" t="str">
            <v>BẢNG BÁO GIÁ GÓI KHÁM SỨC KHỎE TỔNG QUÁT</v>
          </cell>
        </row>
        <row r="6">
          <cell r="A6" t="str">
            <v>Kính gửi:  TỔNG CÔNG TY HÀNG KHÔNG VIỆT NAM- TRUNG TÂM DỊCH VỤ VÀ KHAI THÁC SÂN BAY (ASOC)</v>
          </cell>
        </row>
        <row r="7">
          <cell r="A7" t="str">
            <v>Chúng tôi xin trân trọng gửi đến quý Công ty bảng chào giá một số danh mục khám bệnh được đề nghị như sau:</v>
          </cell>
        </row>
        <row r="9">
          <cell r="A9" t="str">
            <v>STT</v>
          </cell>
          <cell r="B9" t="str">
            <v>Danh mục khám</v>
          </cell>
          <cell r="C9" t="str">
            <v>Đơn giá (VND)</v>
          </cell>
          <cell r="E9" t="str">
            <v>Ghi chú</v>
          </cell>
        </row>
        <row r="10">
          <cell r="C10" t="str">
            <v>Nam</v>
          </cell>
          <cell r="D10" t="str">
            <v>Nữ</v>
          </cell>
        </row>
        <row r="11">
          <cell r="A11">
            <v>1</v>
          </cell>
          <cell r="B11" t="str">
            <v>Khám chuyên khoa Nội</v>
          </cell>
          <cell r="C11">
            <v>180000</v>
          </cell>
          <cell r="D11">
            <v>180000</v>
          </cell>
        </row>
        <row r="12">
          <cell r="A12">
            <v>2</v>
          </cell>
          <cell r="B12" t="str">
            <v>Khám ngoại</v>
          </cell>
        </row>
        <row r="13">
          <cell r="A13">
            <v>3</v>
          </cell>
          <cell r="B13" t="str">
            <v>Khám Tai - Mũi - Họng</v>
          </cell>
        </row>
        <row r="14">
          <cell r="A14">
            <v>4</v>
          </cell>
          <cell r="B14" t="str">
            <v>Khám Răng - Hàm - Mặt</v>
          </cell>
        </row>
        <row r="15">
          <cell r="A15">
            <v>5</v>
          </cell>
          <cell r="B15" t="str">
            <v>Khám mắt</v>
          </cell>
        </row>
        <row r="16">
          <cell r="A16">
            <v>6</v>
          </cell>
          <cell r="B16" t="str">
            <v>Khám da liễu</v>
          </cell>
          <cell r="C16" t="str">
            <v>Miễn phí</v>
          </cell>
          <cell r="D16" t="str">
            <v>Miễn phí</v>
          </cell>
        </row>
        <row r="17">
          <cell r="A17">
            <v>7</v>
          </cell>
          <cell r="B17" t="str">
            <v>Khám vú &amp; khám phụ khoa (đối với nữ)</v>
          </cell>
          <cell r="D17">
            <v>100000</v>
          </cell>
        </row>
        <row r="18">
          <cell r="A18">
            <v>8</v>
          </cell>
          <cell r="B18" t="str">
            <v xml:space="preserve">Tổng kết và tư vấn sức khỏe </v>
          </cell>
          <cell r="C18" t="str">
            <v>Miễn phí</v>
          </cell>
          <cell r="D18" t="str">
            <v>Miễn phí</v>
          </cell>
        </row>
        <row r="19">
          <cell r="A19">
            <v>9</v>
          </cell>
          <cell r="B19" t="str">
            <v xml:space="preserve">Chụp X-Quang tim phổi kỹ thuật số </v>
          </cell>
          <cell r="C19">
            <v>105000</v>
          </cell>
          <cell r="D19">
            <v>105000</v>
          </cell>
        </row>
        <row r="20">
          <cell r="A20">
            <v>10</v>
          </cell>
          <cell r="B20" t="str">
            <v xml:space="preserve">Siêu âm màu Bụng - Tổng Quát </v>
          </cell>
          <cell r="C20">
            <v>181000</v>
          </cell>
          <cell r="D20">
            <v>181000</v>
          </cell>
        </row>
        <row r="21">
          <cell r="A21">
            <v>12</v>
          </cell>
          <cell r="B21" t="str">
            <v xml:space="preserve">Tổng phân tích tế bào máu bằng máy Laser. </v>
          </cell>
          <cell r="C21">
            <v>88000</v>
          </cell>
          <cell r="D21">
            <v>88000</v>
          </cell>
        </row>
        <row r="22">
          <cell r="A22">
            <v>13</v>
          </cell>
          <cell r="B22" t="str">
            <v>Định lượng GLUCOSE máu.</v>
          </cell>
          <cell r="C22">
            <v>29000</v>
          </cell>
          <cell r="D22">
            <v>29000</v>
          </cell>
        </row>
        <row r="23">
          <cell r="A23">
            <v>14</v>
          </cell>
          <cell r="B23" t="str">
            <v>Cholesterol TP</v>
          </cell>
          <cell r="C23">
            <v>35000</v>
          </cell>
          <cell r="D23">
            <v>35000</v>
          </cell>
        </row>
        <row r="24">
          <cell r="A24">
            <v>15</v>
          </cell>
          <cell r="B24" t="str">
            <v xml:space="preserve">Triglycerid </v>
          </cell>
          <cell r="C24">
            <v>35000</v>
          </cell>
          <cell r="D24">
            <v>35000</v>
          </cell>
        </row>
        <row r="25">
          <cell r="A25">
            <v>16</v>
          </cell>
          <cell r="B25" t="str">
            <v>AST ( SGOT )</v>
          </cell>
          <cell r="C25">
            <v>70000</v>
          </cell>
          <cell r="D25">
            <v>70000</v>
          </cell>
        </row>
        <row r="26">
          <cell r="A26">
            <v>17</v>
          </cell>
          <cell r="B26" t="str">
            <v>ALT ( SGPT )</v>
          </cell>
        </row>
        <row r="27">
          <cell r="A27">
            <v>18</v>
          </cell>
          <cell r="B27" t="str">
            <v>Định lượng ACID URIC máu</v>
          </cell>
          <cell r="C27">
            <v>35000</v>
          </cell>
          <cell r="D27">
            <v>35000</v>
          </cell>
        </row>
        <row r="28">
          <cell r="A28">
            <v>19</v>
          </cell>
          <cell r="B28" t="str">
            <v xml:space="preserve">Soi tươi (Soi trực tiếp nhuộm gram): Dịch âm đạo </v>
          </cell>
          <cell r="D28">
            <v>84000</v>
          </cell>
        </row>
        <row r="29">
          <cell r="A29">
            <v>20</v>
          </cell>
          <cell r="B29" t="str">
            <v>Ca 15-3  trong máu</v>
          </cell>
          <cell r="D29">
            <v>280000</v>
          </cell>
        </row>
        <row r="30">
          <cell r="A30">
            <v>21</v>
          </cell>
          <cell r="B30" t="str">
            <v>Nước tiểu 10 thông số.</v>
          </cell>
          <cell r="C30">
            <v>69000</v>
          </cell>
          <cell r="D30">
            <v>69000</v>
          </cell>
        </row>
        <row r="31">
          <cell r="A31">
            <v>22</v>
          </cell>
          <cell r="B31" t="str">
            <v>Định lượng CREATINIE máu</v>
          </cell>
          <cell r="C31">
            <v>48000</v>
          </cell>
          <cell r="D31">
            <v>48000</v>
          </cell>
        </row>
        <row r="32">
          <cell r="A32">
            <v>23</v>
          </cell>
          <cell r="B32" t="str">
            <v>Urea</v>
          </cell>
          <cell r="C32">
            <v>48000</v>
          </cell>
          <cell r="D32">
            <v>48000</v>
          </cell>
        </row>
        <row r="33">
          <cell r="A33">
            <v>24</v>
          </cell>
          <cell r="B33" t="str">
            <v xml:space="preserve">Lập hồ sơ và khám bệnh nghề nghiệp </v>
          </cell>
          <cell r="C33">
            <v>175000</v>
          </cell>
          <cell r="D33">
            <v>175000</v>
          </cell>
        </row>
        <row r="34">
          <cell r="A34">
            <v>25</v>
          </cell>
          <cell r="B34" t="str">
            <v>Khám chuyên khoa Tai Mũi Họng (khám thường)</v>
          </cell>
          <cell r="C34">
            <v>175000</v>
          </cell>
          <cell r="D34">
            <v>175000</v>
          </cell>
        </row>
        <row r="35">
          <cell r="A35">
            <v>26</v>
          </cell>
          <cell r="B35" t="str">
            <v>Đo thính lực đơn âm</v>
          </cell>
          <cell r="C35">
            <v>115000</v>
          </cell>
          <cell r="D35">
            <v>115000</v>
          </cell>
        </row>
        <row r="36">
          <cell r="A36" t="str">
            <v>TỔNG CỘNG</v>
          </cell>
          <cell r="C36">
            <v>1388000</v>
          </cell>
          <cell r="D36">
            <v>1852000</v>
          </cell>
        </row>
        <row r="38">
          <cell r="A38" t="str">
            <v>* Lưu ý:</v>
          </cell>
        </row>
        <row r="39">
          <cell r="A39" t="str">
            <v xml:space="preserve">     . Đơn giá trên đã bao gồm hóa đơn VAT (0%).</v>
          </cell>
        </row>
        <row r="40">
          <cell r="A40" t="str">
            <v xml:space="preserve">     . Báo giá này có hiệu lực kể từ ngày báo giá cho đến hết năm 2024</v>
          </cell>
        </row>
        <row r="41">
          <cell r="A41" t="str">
            <v xml:space="preserve">     . Hân hạnh được phục vụ Quý Công ty!</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www.youtube.com/@benhvienakhoatamtrianang2845/featured"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91"/>
  <sheetViews>
    <sheetView view="pageBreakPreview" topLeftCell="A31" zoomScale="60" zoomScaleNormal="78" workbookViewId="0">
      <selection activeCell="A62" sqref="A62:XFD62"/>
    </sheetView>
  </sheetViews>
  <sheetFormatPr defaultColWidth="9.140625" defaultRowHeight="15.75" x14ac:dyDescent="0.25"/>
  <cols>
    <col min="1" max="1" width="6.28515625" style="9" bestFit="1" customWidth="1"/>
    <col min="2" max="2" width="16.42578125" style="14" customWidth="1"/>
    <col min="3" max="3" width="44.7109375" style="9" customWidth="1"/>
    <col min="4" max="4" width="60.42578125" style="9" bestFit="1" customWidth="1"/>
    <col min="5" max="5" width="15.85546875" style="15" customWidth="1"/>
    <col min="6" max="6" width="8.85546875" style="15" customWidth="1"/>
    <col min="7" max="7" width="14.85546875" style="15" customWidth="1"/>
    <col min="8" max="8" width="19.7109375" style="9" customWidth="1"/>
    <col min="9" max="9" width="9.85546875" style="9" bestFit="1" customWidth="1"/>
    <col min="10" max="16384" width="9.140625" style="9"/>
  </cols>
  <sheetData>
    <row r="1" spans="1:12" s="5" customFormat="1" ht="15.75" customHeight="1" x14ac:dyDescent="0.25">
      <c r="A1" s="17"/>
      <c r="B1" s="17"/>
      <c r="C1" s="17"/>
      <c r="D1" s="245" t="s">
        <v>89</v>
      </c>
      <c r="E1" s="245"/>
      <c r="F1" s="245"/>
      <c r="G1" s="245"/>
    </row>
    <row r="2" spans="1:12" s="3" customFormat="1" ht="16.5" x14ac:dyDescent="0.25">
      <c r="A2" s="19"/>
      <c r="B2" s="19"/>
      <c r="C2" s="19"/>
      <c r="D2" s="246"/>
      <c r="E2" s="246"/>
      <c r="F2" s="246"/>
      <c r="G2" s="246"/>
    </row>
    <row r="3" spans="1:12" s="3" customFormat="1" ht="16.5" x14ac:dyDescent="0.25">
      <c r="A3" s="19"/>
      <c r="B3" s="19"/>
      <c r="C3" s="19"/>
      <c r="D3" s="246"/>
      <c r="E3" s="246"/>
      <c r="F3" s="246"/>
      <c r="G3" s="246"/>
    </row>
    <row r="4" spans="1:12" s="3" customFormat="1" ht="16.5" x14ac:dyDescent="0.25">
      <c r="A4" s="19"/>
      <c r="B4" s="19"/>
      <c r="C4" s="19"/>
      <c r="D4" s="246"/>
      <c r="E4" s="246"/>
      <c r="F4" s="246"/>
      <c r="G4" s="246"/>
    </row>
    <row r="5" spans="1:12" s="3" customFormat="1" ht="16.5" x14ac:dyDescent="0.25">
      <c r="A5" s="19"/>
      <c r="B5" s="19"/>
      <c r="C5" s="19"/>
      <c r="D5" s="246"/>
      <c r="E5" s="246"/>
      <c r="F5" s="246"/>
      <c r="G5" s="246"/>
    </row>
    <row r="6" spans="1:12" s="3" customFormat="1" ht="17.25" x14ac:dyDescent="0.25">
      <c r="A6" s="18"/>
      <c r="B6" s="20"/>
      <c r="C6" s="20"/>
      <c r="D6" s="253" t="s">
        <v>150</v>
      </c>
      <c r="E6" s="254"/>
      <c r="F6" s="254"/>
      <c r="G6" s="254"/>
    </row>
    <row r="7" spans="1:12" s="3" customFormat="1" ht="22.5" x14ac:dyDescent="0.25">
      <c r="A7" s="247" t="s">
        <v>2</v>
      </c>
      <c r="B7" s="247"/>
      <c r="C7" s="247"/>
      <c r="D7" s="247"/>
      <c r="E7" s="247"/>
      <c r="F7" s="247"/>
      <c r="G7" s="247"/>
      <c r="H7" s="6"/>
      <c r="I7" s="6"/>
      <c r="J7" s="6"/>
      <c r="K7" s="6"/>
      <c r="L7" s="6"/>
    </row>
    <row r="8" spans="1:12" s="3" customFormat="1" ht="16.5" x14ac:dyDescent="0.25">
      <c r="A8" s="21"/>
      <c r="B8" s="21"/>
      <c r="C8" s="21"/>
      <c r="D8" s="21"/>
      <c r="E8" s="21"/>
      <c r="F8" s="21"/>
      <c r="G8" s="21"/>
      <c r="H8" s="6"/>
      <c r="I8" s="6"/>
      <c r="J8" s="6"/>
      <c r="K8" s="6"/>
      <c r="L8" s="6"/>
    </row>
    <row r="9" spans="1:12" s="3" customFormat="1" ht="16.5" x14ac:dyDescent="0.25">
      <c r="A9" s="22"/>
      <c r="B9" s="238" t="s">
        <v>152</v>
      </c>
      <c r="C9" s="238"/>
      <c r="D9" s="238"/>
      <c r="E9" s="238"/>
      <c r="F9" s="238"/>
      <c r="G9" s="238"/>
      <c r="H9" s="7"/>
      <c r="I9" s="7"/>
      <c r="J9" s="7"/>
      <c r="K9" s="7"/>
    </row>
    <row r="10" spans="1:12" s="3" customFormat="1" x14ac:dyDescent="0.25">
      <c r="A10" s="239" t="s">
        <v>33</v>
      </c>
      <c r="B10" s="240"/>
      <c r="C10" s="240"/>
      <c r="D10" s="240"/>
      <c r="E10" s="240"/>
      <c r="F10" s="240"/>
      <c r="G10" s="240"/>
      <c r="H10" s="8"/>
      <c r="I10" s="8"/>
      <c r="J10" s="8"/>
      <c r="K10" s="8"/>
      <c r="L10" s="8"/>
    </row>
    <row r="11" spans="1:12" s="3" customFormat="1" x14ac:dyDescent="0.25">
      <c r="A11" s="241"/>
      <c r="B11" s="242"/>
      <c r="C11" s="242"/>
      <c r="D11" s="242"/>
      <c r="E11" s="242"/>
      <c r="F11" s="242"/>
      <c r="G11" s="242"/>
      <c r="H11" s="16"/>
      <c r="I11" s="16"/>
      <c r="J11" s="16"/>
      <c r="K11" s="16"/>
      <c r="L11" s="16"/>
    </row>
    <row r="12" spans="1:12" ht="16.5" x14ac:dyDescent="0.25">
      <c r="A12" s="23"/>
      <c r="B12" s="24"/>
      <c r="C12" s="23"/>
      <c r="D12" s="23"/>
      <c r="E12" s="25"/>
      <c r="F12" s="25"/>
      <c r="G12" s="25"/>
    </row>
    <row r="13" spans="1:12" ht="15.75" customHeight="1" x14ac:dyDescent="0.25">
      <c r="A13" s="248" t="s">
        <v>82</v>
      </c>
      <c r="B13" s="248" t="s">
        <v>3</v>
      </c>
      <c r="C13" s="248"/>
      <c r="D13" s="248" t="s">
        <v>4</v>
      </c>
      <c r="E13" s="249" t="s">
        <v>142</v>
      </c>
      <c r="F13" s="249" t="s">
        <v>153</v>
      </c>
      <c r="G13" s="249" t="s">
        <v>155</v>
      </c>
      <c r="H13" s="42"/>
    </row>
    <row r="14" spans="1:12" ht="36.75" customHeight="1" x14ac:dyDescent="0.25">
      <c r="A14" s="248"/>
      <c r="B14" s="248"/>
      <c r="C14" s="248"/>
      <c r="D14" s="248"/>
      <c r="E14" s="249"/>
      <c r="F14" s="249"/>
      <c r="G14" s="249"/>
      <c r="H14" s="43"/>
    </row>
    <row r="15" spans="1:12" ht="24.75" customHeight="1" x14ac:dyDescent="0.25">
      <c r="A15" s="259" t="s">
        <v>102</v>
      </c>
      <c r="B15" s="259"/>
      <c r="C15" s="259"/>
      <c r="D15" s="259"/>
      <c r="E15" s="259"/>
      <c r="F15" s="259"/>
      <c r="G15" s="259"/>
      <c r="H15" s="10"/>
    </row>
    <row r="16" spans="1:12" ht="49.5" customHeight="1" x14ac:dyDescent="0.25">
      <c r="A16" s="243">
        <v>1</v>
      </c>
      <c r="B16" s="237" t="s">
        <v>1</v>
      </c>
      <c r="C16" s="243" t="s">
        <v>97</v>
      </c>
      <c r="D16" s="27" t="s">
        <v>5</v>
      </c>
      <c r="E16" s="244">
        <v>150000</v>
      </c>
      <c r="F16" s="261">
        <v>50</v>
      </c>
      <c r="G16" s="261">
        <f>E16*F16</f>
        <v>7500000</v>
      </c>
      <c r="H16" s="44"/>
    </row>
    <row r="17" spans="1:8" ht="33" x14ac:dyDescent="0.25">
      <c r="A17" s="243"/>
      <c r="B17" s="237"/>
      <c r="C17" s="243"/>
      <c r="D17" s="27" t="s">
        <v>6</v>
      </c>
      <c r="E17" s="244"/>
      <c r="F17" s="262"/>
      <c r="G17" s="262"/>
      <c r="H17" s="44"/>
    </row>
    <row r="18" spans="1:8" ht="33" x14ac:dyDescent="0.25">
      <c r="A18" s="243"/>
      <c r="B18" s="237"/>
      <c r="C18" s="243"/>
      <c r="D18" s="27" t="s">
        <v>7</v>
      </c>
      <c r="E18" s="244"/>
      <c r="F18" s="262"/>
      <c r="G18" s="262"/>
      <c r="H18" s="44"/>
    </row>
    <row r="19" spans="1:8" ht="16.5" x14ac:dyDescent="0.25">
      <c r="A19" s="243"/>
      <c r="B19" s="237"/>
      <c r="C19" s="243"/>
      <c r="D19" s="27" t="s">
        <v>8</v>
      </c>
      <c r="E19" s="244"/>
      <c r="F19" s="262"/>
      <c r="G19" s="262"/>
      <c r="H19" s="10"/>
    </row>
    <row r="20" spans="1:8" ht="16.5" x14ac:dyDescent="0.25">
      <c r="A20" s="243"/>
      <c r="B20" s="237"/>
      <c r="C20" s="243"/>
      <c r="D20" s="27" t="s">
        <v>93</v>
      </c>
      <c r="E20" s="244"/>
      <c r="F20" s="263"/>
      <c r="G20" s="263"/>
      <c r="H20" s="10"/>
    </row>
    <row r="21" spans="1:8" ht="49.5" x14ac:dyDescent="0.25">
      <c r="A21" s="30">
        <v>2</v>
      </c>
      <c r="B21" s="237" t="s">
        <v>9</v>
      </c>
      <c r="C21" s="27" t="s">
        <v>91</v>
      </c>
      <c r="D21" s="27" t="s">
        <v>11</v>
      </c>
      <c r="E21" s="31">
        <v>155000</v>
      </c>
      <c r="F21" s="31">
        <v>50</v>
      </c>
      <c r="G21" s="31">
        <f t="shared" ref="G21:G27" si="0">E21*F21</f>
        <v>7750000</v>
      </c>
      <c r="H21" s="10"/>
    </row>
    <row r="22" spans="1:8" ht="33" x14ac:dyDescent="0.25">
      <c r="A22" s="30">
        <v>3</v>
      </c>
      <c r="B22" s="237"/>
      <c r="C22" s="27" t="s">
        <v>92</v>
      </c>
      <c r="D22" s="27" t="s">
        <v>94</v>
      </c>
      <c r="E22" s="31">
        <v>155000</v>
      </c>
      <c r="F22" s="31">
        <v>50</v>
      </c>
      <c r="G22" s="31">
        <f t="shared" si="0"/>
        <v>7750000</v>
      </c>
      <c r="H22" s="10"/>
    </row>
    <row r="23" spans="1:8" ht="33" x14ac:dyDescent="0.25">
      <c r="A23" s="30">
        <v>4</v>
      </c>
      <c r="B23" s="237"/>
      <c r="C23" s="27" t="s">
        <v>76</v>
      </c>
      <c r="D23" s="27" t="s">
        <v>77</v>
      </c>
      <c r="E23" s="31">
        <v>70000</v>
      </c>
      <c r="F23" s="31">
        <v>50</v>
      </c>
      <c r="G23" s="31">
        <f t="shared" si="0"/>
        <v>3500000</v>
      </c>
      <c r="H23" s="10"/>
    </row>
    <row r="24" spans="1:8" ht="33" x14ac:dyDescent="0.25">
      <c r="A24" s="30">
        <v>5</v>
      </c>
      <c r="B24" s="237"/>
      <c r="C24" s="27" t="s">
        <v>10</v>
      </c>
      <c r="D24" s="27" t="s">
        <v>95</v>
      </c>
      <c r="E24" s="52">
        <v>102000</v>
      </c>
      <c r="F24" s="31">
        <v>50</v>
      </c>
      <c r="G24" s="31">
        <f t="shared" si="0"/>
        <v>5100000</v>
      </c>
      <c r="H24" s="10"/>
    </row>
    <row r="25" spans="1:8" ht="66" x14ac:dyDescent="0.25">
      <c r="A25" s="30">
        <v>6</v>
      </c>
      <c r="B25" s="29" t="s">
        <v>15</v>
      </c>
      <c r="C25" s="27" t="s">
        <v>16</v>
      </c>
      <c r="D25" s="27" t="s">
        <v>17</v>
      </c>
      <c r="E25" s="52">
        <v>75000</v>
      </c>
      <c r="F25" s="31">
        <v>50</v>
      </c>
      <c r="G25" s="31">
        <f t="shared" si="0"/>
        <v>3750000</v>
      </c>
      <c r="H25" s="10"/>
    </row>
    <row r="26" spans="1:8" s="115" customFormat="1" ht="59.25" customHeight="1" x14ac:dyDescent="0.25">
      <c r="A26" s="113">
        <v>7</v>
      </c>
      <c r="B26" s="116" t="s">
        <v>143</v>
      </c>
      <c r="C26" s="36" t="s">
        <v>144</v>
      </c>
      <c r="D26" s="36" t="s">
        <v>145</v>
      </c>
      <c r="E26" s="117">
        <v>27000</v>
      </c>
      <c r="F26" s="31">
        <v>50</v>
      </c>
      <c r="G26" s="31">
        <f t="shared" si="0"/>
        <v>1350000</v>
      </c>
      <c r="H26" s="114"/>
    </row>
    <row r="27" spans="1:8" ht="33" x14ac:dyDescent="0.25">
      <c r="A27" s="229">
        <v>8</v>
      </c>
      <c r="B27" s="260" t="s">
        <v>47</v>
      </c>
      <c r="C27" s="32" t="s">
        <v>48</v>
      </c>
      <c r="D27" s="33" t="s">
        <v>49</v>
      </c>
      <c r="E27" s="235">
        <v>247000</v>
      </c>
      <c r="F27" s="264">
        <v>50</v>
      </c>
      <c r="G27" s="264">
        <f t="shared" si="0"/>
        <v>12350000</v>
      </c>
      <c r="H27" s="10"/>
    </row>
    <row r="28" spans="1:8" ht="33" x14ac:dyDescent="0.25">
      <c r="A28" s="230"/>
      <c r="B28" s="260"/>
      <c r="C28" s="32" t="s">
        <v>50</v>
      </c>
      <c r="D28" s="33" t="s">
        <v>51</v>
      </c>
      <c r="E28" s="267"/>
      <c r="F28" s="265"/>
      <c r="G28" s="265"/>
      <c r="H28" s="10"/>
    </row>
    <row r="29" spans="1:8" ht="33" x14ac:dyDescent="0.25">
      <c r="A29" s="230"/>
      <c r="B29" s="260"/>
      <c r="C29" s="32" t="s">
        <v>52</v>
      </c>
      <c r="D29" s="33" t="s">
        <v>53</v>
      </c>
      <c r="E29" s="267"/>
      <c r="F29" s="265"/>
      <c r="G29" s="265"/>
      <c r="H29" s="10"/>
    </row>
    <row r="30" spans="1:8" ht="33" x14ac:dyDescent="0.25">
      <c r="A30" s="230"/>
      <c r="B30" s="260"/>
      <c r="C30" s="32" t="s">
        <v>54</v>
      </c>
      <c r="D30" s="33" t="s">
        <v>55</v>
      </c>
      <c r="E30" s="267"/>
      <c r="F30" s="265"/>
      <c r="G30" s="265"/>
      <c r="H30" s="10"/>
    </row>
    <row r="31" spans="1:8" ht="33" x14ac:dyDescent="0.25">
      <c r="A31" s="231"/>
      <c r="B31" s="260"/>
      <c r="C31" s="32" t="s">
        <v>56</v>
      </c>
      <c r="D31" s="33" t="s">
        <v>57</v>
      </c>
      <c r="E31" s="236"/>
      <c r="F31" s="266"/>
      <c r="G31" s="266"/>
      <c r="H31" s="10"/>
    </row>
    <row r="32" spans="1:8" ht="33" x14ac:dyDescent="0.25">
      <c r="A32" s="229">
        <v>9</v>
      </c>
      <c r="B32" s="237" t="s">
        <v>34</v>
      </c>
      <c r="C32" s="32" t="s">
        <v>35</v>
      </c>
      <c r="D32" s="32" t="s">
        <v>36</v>
      </c>
      <c r="E32" s="232">
        <v>101000</v>
      </c>
      <c r="F32" s="264">
        <v>50</v>
      </c>
      <c r="G32" s="264">
        <f>E32*F32</f>
        <v>5050000</v>
      </c>
      <c r="H32" s="10"/>
    </row>
    <row r="33" spans="1:8" ht="33" x14ac:dyDescent="0.25">
      <c r="A33" s="230"/>
      <c r="B33" s="237"/>
      <c r="C33" s="32" t="s">
        <v>37</v>
      </c>
      <c r="D33" s="32" t="s">
        <v>36</v>
      </c>
      <c r="E33" s="233"/>
      <c r="F33" s="265"/>
      <c r="G33" s="265"/>
      <c r="H33" s="10"/>
    </row>
    <row r="34" spans="1:8" ht="57" customHeight="1" x14ac:dyDescent="0.25">
      <c r="A34" s="231"/>
      <c r="B34" s="29" t="s">
        <v>44</v>
      </c>
      <c r="C34" s="32" t="s">
        <v>45</v>
      </c>
      <c r="D34" s="32" t="s">
        <v>46</v>
      </c>
      <c r="E34" s="234"/>
      <c r="F34" s="266"/>
      <c r="G34" s="266"/>
      <c r="H34" s="10"/>
    </row>
    <row r="35" spans="1:8" ht="16.5" x14ac:dyDescent="0.25">
      <c r="A35" s="229">
        <v>10</v>
      </c>
      <c r="B35" s="237" t="s">
        <v>38</v>
      </c>
      <c r="C35" s="32" t="s">
        <v>85</v>
      </c>
      <c r="D35" s="32" t="s">
        <v>86</v>
      </c>
      <c r="E35" s="235">
        <v>82000</v>
      </c>
      <c r="F35" s="264">
        <v>50</v>
      </c>
      <c r="G35" s="264">
        <f>E35*F35</f>
        <v>4100000</v>
      </c>
      <c r="H35" s="10"/>
    </row>
    <row r="36" spans="1:8" ht="49.5" x14ac:dyDescent="0.25">
      <c r="A36" s="231"/>
      <c r="B36" s="237"/>
      <c r="C36" s="27" t="s">
        <v>39</v>
      </c>
      <c r="D36" s="33" t="s">
        <v>40</v>
      </c>
      <c r="E36" s="236"/>
      <c r="F36" s="266"/>
      <c r="G36" s="266"/>
      <c r="H36" s="10"/>
    </row>
    <row r="37" spans="1:8" ht="53.25" customHeight="1" x14ac:dyDescent="0.25">
      <c r="A37" s="30">
        <v>11</v>
      </c>
      <c r="B37" s="29" t="s">
        <v>68</v>
      </c>
      <c r="C37" s="27" t="s">
        <v>69</v>
      </c>
      <c r="D37" s="27" t="s">
        <v>70</v>
      </c>
      <c r="E37" s="52">
        <v>123000</v>
      </c>
      <c r="F37" s="31">
        <v>7</v>
      </c>
      <c r="G37" s="31">
        <f t="shared" ref="G37:G51" si="1">E37*F37</f>
        <v>861000</v>
      </c>
      <c r="H37" s="10"/>
    </row>
    <row r="38" spans="1:8" ht="33" x14ac:dyDescent="0.25">
      <c r="A38" s="30">
        <v>12</v>
      </c>
      <c r="B38" s="29" t="s">
        <v>96</v>
      </c>
      <c r="C38" s="27" t="s">
        <v>71</v>
      </c>
      <c r="D38" s="27" t="s">
        <v>72</v>
      </c>
      <c r="E38" s="52">
        <v>174000</v>
      </c>
      <c r="F38" s="31">
        <v>7</v>
      </c>
      <c r="G38" s="31">
        <f t="shared" si="1"/>
        <v>1218000</v>
      </c>
      <c r="H38" s="10"/>
    </row>
    <row r="39" spans="1:8" ht="87" customHeight="1" x14ac:dyDescent="0.25">
      <c r="A39" s="30">
        <v>13</v>
      </c>
      <c r="B39" s="29" t="s">
        <v>12</v>
      </c>
      <c r="C39" s="27" t="s">
        <v>13</v>
      </c>
      <c r="D39" s="27" t="s">
        <v>14</v>
      </c>
      <c r="E39" s="52">
        <v>59000</v>
      </c>
      <c r="F39" s="31">
        <v>50</v>
      </c>
      <c r="G39" s="31">
        <f t="shared" si="1"/>
        <v>2950000</v>
      </c>
      <c r="H39" s="10"/>
    </row>
    <row r="40" spans="1:8" ht="49.5" x14ac:dyDescent="0.25">
      <c r="A40" s="30">
        <v>14</v>
      </c>
      <c r="B40" s="29" t="s">
        <v>41</v>
      </c>
      <c r="C40" s="27" t="s">
        <v>42</v>
      </c>
      <c r="D40" s="33" t="s">
        <v>43</v>
      </c>
      <c r="E40" s="31">
        <v>41000</v>
      </c>
      <c r="F40" s="31">
        <v>50</v>
      </c>
      <c r="G40" s="31">
        <f t="shared" si="1"/>
        <v>2050000</v>
      </c>
      <c r="H40" s="10"/>
    </row>
    <row r="41" spans="1:8" ht="39.75" customHeight="1" x14ac:dyDescent="0.25">
      <c r="A41" s="30">
        <v>15</v>
      </c>
      <c r="B41" s="29" t="s">
        <v>73</v>
      </c>
      <c r="C41" s="27" t="s">
        <v>74</v>
      </c>
      <c r="D41" s="27" t="s">
        <v>75</v>
      </c>
      <c r="E41" s="52">
        <v>102000</v>
      </c>
      <c r="F41" s="31">
        <v>7</v>
      </c>
      <c r="G41" s="31">
        <f t="shared" si="1"/>
        <v>714000</v>
      </c>
      <c r="H41" s="10"/>
    </row>
    <row r="42" spans="1:8" s="40" customFormat="1" ht="33" x14ac:dyDescent="0.25">
      <c r="A42" s="30">
        <v>16</v>
      </c>
      <c r="B42" s="237" t="s">
        <v>83</v>
      </c>
      <c r="C42" s="27" t="s">
        <v>61</v>
      </c>
      <c r="D42" s="27" t="s">
        <v>87</v>
      </c>
      <c r="E42" s="38">
        <v>150000</v>
      </c>
      <c r="F42" s="31">
        <v>50</v>
      </c>
      <c r="G42" s="31">
        <f t="shared" si="1"/>
        <v>7500000</v>
      </c>
      <c r="H42" s="39"/>
    </row>
    <row r="43" spans="1:8" s="40" customFormat="1" ht="33" x14ac:dyDescent="0.25">
      <c r="A43" s="30">
        <v>17</v>
      </c>
      <c r="B43" s="237"/>
      <c r="C43" s="27" t="s">
        <v>58</v>
      </c>
      <c r="D43" s="27" t="s">
        <v>59</v>
      </c>
      <c r="E43" s="38">
        <v>150000</v>
      </c>
      <c r="F43" s="31">
        <v>50</v>
      </c>
      <c r="G43" s="31">
        <f t="shared" si="1"/>
        <v>7500000</v>
      </c>
      <c r="H43" s="39"/>
    </row>
    <row r="44" spans="1:8" s="40" customFormat="1" ht="33" x14ac:dyDescent="0.25">
      <c r="A44" s="30">
        <v>18</v>
      </c>
      <c r="B44" s="237"/>
      <c r="C44" s="27" t="s">
        <v>64</v>
      </c>
      <c r="D44" s="27" t="s">
        <v>65</v>
      </c>
      <c r="E44" s="38">
        <v>150000</v>
      </c>
      <c r="F44" s="31">
        <v>50</v>
      </c>
      <c r="G44" s="31">
        <f t="shared" si="1"/>
        <v>7500000</v>
      </c>
      <c r="H44" s="39"/>
    </row>
    <row r="45" spans="1:8" s="40" customFormat="1" ht="33" x14ac:dyDescent="0.25">
      <c r="A45" s="30">
        <v>19</v>
      </c>
      <c r="B45" s="237"/>
      <c r="C45" s="27" t="s">
        <v>62</v>
      </c>
      <c r="D45" s="27" t="s">
        <v>63</v>
      </c>
      <c r="E45" s="38">
        <v>150000</v>
      </c>
      <c r="F45" s="31">
        <v>50</v>
      </c>
      <c r="G45" s="31">
        <f t="shared" si="1"/>
        <v>7500000</v>
      </c>
      <c r="H45" s="39"/>
    </row>
    <row r="46" spans="1:8" s="40" customFormat="1" ht="33" x14ac:dyDescent="0.25">
      <c r="A46" s="30">
        <v>20</v>
      </c>
      <c r="B46" s="237"/>
      <c r="C46" s="27" t="s">
        <v>60</v>
      </c>
      <c r="D46" s="27" t="s">
        <v>88</v>
      </c>
      <c r="E46" s="38">
        <v>150000</v>
      </c>
      <c r="F46" s="37">
        <v>46</v>
      </c>
      <c r="G46" s="31">
        <f t="shared" si="1"/>
        <v>6900000</v>
      </c>
      <c r="H46" s="10"/>
    </row>
    <row r="47" spans="1:8" ht="16.5" x14ac:dyDescent="0.25">
      <c r="A47" s="30">
        <v>21</v>
      </c>
      <c r="B47" s="237" t="s">
        <v>98</v>
      </c>
      <c r="C47" s="27" t="s">
        <v>18</v>
      </c>
      <c r="D47" s="27" t="s">
        <v>19</v>
      </c>
      <c r="E47" s="31">
        <v>60000</v>
      </c>
      <c r="F47" s="31">
        <v>4</v>
      </c>
      <c r="G47" s="31">
        <f t="shared" si="1"/>
        <v>240000</v>
      </c>
      <c r="H47" s="10"/>
    </row>
    <row r="48" spans="1:8" ht="55.5" customHeight="1" x14ac:dyDescent="0.25">
      <c r="A48" s="30">
        <v>22</v>
      </c>
      <c r="B48" s="237"/>
      <c r="C48" s="27" t="s">
        <v>29</v>
      </c>
      <c r="D48" s="27" t="s">
        <v>30</v>
      </c>
      <c r="E48" s="31">
        <v>155000</v>
      </c>
      <c r="F48" s="31">
        <v>4</v>
      </c>
      <c r="G48" s="31">
        <f t="shared" si="1"/>
        <v>620000</v>
      </c>
      <c r="H48" s="10"/>
    </row>
    <row r="49" spans="1:8" ht="16.5" x14ac:dyDescent="0.25">
      <c r="A49" s="30">
        <v>23</v>
      </c>
      <c r="B49" s="237"/>
      <c r="C49" s="27" t="s">
        <v>80</v>
      </c>
      <c r="D49" s="27" t="s">
        <v>81</v>
      </c>
      <c r="E49" s="31">
        <v>220000</v>
      </c>
      <c r="F49" s="31">
        <v>4</v>
      </c>
      <c r="G49" s="31">
        <f t="shared" si="1"/>
        <v>880000</v>
      </c>
      <c r="H49" s="10"/>
    </row>
    <row r="50" spans="1:8" ht="33" x14ac:dyDescent="0.25">
      <c r="A50" s="30">
        <v>24</v>
      </c>
      <c r="B50" s="237"/>
      <c r="C50" s="27" t="s">
        <v>78</v>
      </c>
      <c r="D50" s="27" t="s">
        <v>79</v>
      </c>
      <c r="E50" s="31">
        <v>329000</v>
      </c>
      <c r="F50" s="31">
        <v>4</v>
      </c>
      <c r="G50" s="31">
        <f t="shared" si="1"/>
        <v>1316000</v>
      </c>
      <c r="H50" s="10"/>
    </row>
    <row r="51" spans="1:8" s="12" customFormat="1" ht="33" x14ac:dyDescent="0.25">
      <c r="A51" s="30">
        <v>25</v>
      </c>
      <c r="B51" s="237"/>
      <c r="C51" s="27" t="s">
        <v>66</v>
      </c>
      <c r="D51" s="27" t="s">
        <v>67</v>
      </c>
      <c r="E51" s="52">
        <v>200000</v>
      </c>
      <c r="F51" s="31">
        <v>4</v>
      </c>
      <c r="G51" s="31">
        <f t="shared" si="1"/>
        <v>800000</v>
      </c>
      <c r="H51" s="11"/>
    </row>
    <row r="52" spans="1:8" ht="33" x14ac:dyDescent="0.25">
      <c r="A52" s="30">
        <v>26</v>
      </c>
      <c r="B52" s="34"/>
      <c r="C52" s="35" t="s">
        <v>20</v>
      </c>
      <c r="D52" s="36" t="s">
        <v>21</v>
      </c>
      <c r="E52" s="117" t="s">
        <v>154</v>
      </c>
      <c r="F52" s="31">
        <v>50</v>
      </c>
      <c r="G52" s="117" t="s">
        <v>154</v>
      </c>
      <c r="H52" s="10"/>
    </row>
    <row r="53" spans="1:8" ht="27.75" customHeight="1" x14ac:dyDescent="0.25">
      <c r="A53" s="248" t="s">
        <v>104</v>
      </c>
      <c r="B53" s="248"/>
      <c r="C53" s="248"/>
      <c r="D53" s="248"/>
      <c r="E53" s="100">
        <f>SUM(E16:E52)</f>
        <v>3377000</v>
      </c>
      <c r="F53" s="100"/>
      <c r="G53" s="100">
        <f>SUM(G16:G52)</f>
        <v>106749000</v>
      </c>
      <c r="H53" s="10"/>
    </row>
    <row r="54" spans="1:8" ht="24.75" customHeight="1" x14ac:dyDescent="0.25">
      <c r="A54" s="259" t="s">
        <v>103</v>
      </c>
      <c r="B54" s="259"/>
      <c r="C54" s="259"/>
      <c r="D54" s="259"/>
      <c r="E54" s="259"/>
      <c r="F54" s="259"/>
      <c r="G54" s="259"/>
      <c r="H54" s="10"/>
    </row>
    <row r="55" spans="1:8" ht="49.5" customHeight="1" x14ac:dyDescent="0.25">
      <c r="A55" s="243">
        <v>1</v>
      </c>
      <c r="B55" s="237" t="s">
        <v>1</v>
      </c>
      <c r="C55" s="243" t="s">
        <v>97</v>
      </c>
      <c r="D55" s="27" t="s">
        <v>5</v>
      </c>
      <c r="E55" s="244">
        <v>150000</v>
      </c>
      <c r="F55" s="250">
        <v>37</v>
      </c>
      <c r="G55" s="250">
        <f>E55*F55</f>
        <v>5550000</v>
      </c>
      <c r="H55" s="44"/>
    </row>
    <row r="56" spans="1:8" ht="33" x14ac:dyDescent="0.25">
      <c r="A56" s="243"/>
      <c r="B56" s="237"/>
      <c r="C56" s="243"/>
      <c r="D56" s="27" t="s">
        <v>6</v>
      </c>
      <c r="E56" s="244"/>
      <c r="F56" s="251"/>
      <c r="G56" s="251"/>
      <c r="H56" s="44"/>
    </row>
    <row r="57" spans="1:8" ht="33" x14ac:dyDescent="0.25">
      <c r="A57" s="243"/>
      <c r="B57" s="237"/>
      <c r="C57" s="243"/>
      <c r="D57" s="27" t="s">
        <v>7</v>
      </c>
      <c r="E57" s="244"/>
      <c r="F57" s="251"/>
      <c r="G57" s="251"/>
      <c r="H57" s="44"/>
    </row>
    <row r="58" spans="1:8" ht="16.5" x14ac:dyDescent="0.25">
      <c r="A58" s="243"/>
      <c r="B58" s="237"/>
      <c r="C58" s="243"/>
      <c r="D58" s="27" t="s">
        <v>8</v>
      </c>
      <c r="E58" s="244"/>
      <c r="F58" s="251"/>
      <c r="G58" s="251"/>
      <c r="H58" s="10"/>
    </row>
    <row r="59" spans="1:8" ht="16.5" x14ac:dyDescent="0.25">
      <c r="A59" s="243"/>
      <c r="B59" s="237"/>
      <c r="C59" s="243"/>
      <c r="D59" s="27" t="s">
        <v>93</v>
      </c>
      <c r="E59" s="244"/>
      <c r="F59" s="252"/>
      <c r="G59" s="252"/>
      <c r="H59" s="10"/>
    </row>
    <row r="60" spans="1:8" ht="33" x14ac:dyDescent="0.25">
      <c r="A60" s="30">
        <v>2</v>
      </c>
      <c r="B60" s="29" t="s">
        <v>9</v>
      </c>
      <c r="C60" s="27" t="s">
        <v>76</v>
      </c>
      <c r="D60" s="27" t="s">
        <v>77</v>
      </c>
      <c r="E60" s="31">
        <v>70000</v>
      </c>
      <c r="F60" s="37">
        <v>37</v>
      </c>
      <c r="G60" s="37">
        <f t="shared" ref="G60:G68" si="2">E60*F60</f>
        <v>2590000</v>
      </c>
      <c r="H60" s="10"/>
    </row>
    <row r="61" spans="1:8" ht="66" x14ac:dyDescent="0.25">
      <c r="A61" s="30">
        <v>3</v>
      </c>
      <c r="B61" s="29" t="s">
        <v>15</v>
      </c>
      <c r="C61" s="27" t="s">
        <v>16</v>
      </c>
      <c r="D61" s="27" t="s">
        <v>17</v>
      </c>
      <c r="E61" s="52">
        <v>75000</v>
      </c>
      <c r="F61" s="37">
        <v>37</v>
      </c>
      <c r="G61" s="37">
        <f t="shared" si="2"/>
        <v>2775000</v>
      </c>
      <c r="H61" s="10"/>
    </row>
    <row r="62" spans="1:8" ht="33" x14ac:dyDescent="0.25">
      <c r="A62" s="30">
        <v>4</v>
      </c>
      <c r="B62" s="28" t="s">
        <v>99</v>
      </c>
      <c r="C62" s="26" t="s">
        <v>100</v>
      </c>
      <c r="D62" s="26" t="s">
        <v>101</v>
      </c>
      <c r="E62" s="69">
        <v>169000</v>
      </c>
      <c r="F62" s="37">
        <v>37</v>
      </c>
      <c r="G62" s="37">
        <f t="shared" si="2"/>
        <v>6253000</v>
      </c>
      <c r="H62" s="10"/>
    </row>
    <row r="63" spans="1:8" ht="66" x14ac:dyDescent="0.25">
      <c r="A63" s="30">
        <v>5</v>
      </c>
      <c r="B63" s="29" t="s">
        <v>12</v>
      </c>
      <c r="C63" s="27" t="s">
        <v>13</v>
      </c>
      <c r="D63" s="27" t="s">
        <v>14</v>
      </c>
      <c r="E63" s="52">
        <v>59000</v>
      </c>
      <c r="F63" s="37">
        <v>37</v>
      </c>
      <c r="G63" s="37">
        <f t="shared" si="2"/>
        <v>2183000</v>
      </c>
      <c r="H63" s="10"/>
    </row>
    <row r="64" spans="1:8" ht="16.5" x14ac:dyDescent="0.25">
      <c r="A64" s="30">
        <v>6</v>
      </c>
      <c r="B64" s="237" t="s">
        <v>98</v>
      </c>
      <c r="C64" s="27" t="s">
        <v>18</v>
      </c>
      <c r="D64" s="27" t="s">
        <v>19</v>
      </c>
      <c r="E64" s="31">
        <v>60000</v>
      </c>
      <c r="F64" s="31">
        <v>4</v>
      </c>
      <c r="G64" s="37">
        <f t="shared" si="2"/>
        <v>240000</v>
      </c>
      <c r="H64" s="10"/>
    </row>
    <row r="65" spans="1:8" ht="49.5" x14ac:dyDescent="0.25">
      <c r="A65" s="30">
        <v>7</v>
      </c>
      <c r="B65" s="237"/>
      <c r="C65" s="27" t="s">
        <v>29</v>
      </c>
      <c r="D65" s="27" t="s">
        <v>30</v>
      </c>
      <c r="E65" s="31">
        <v>155000</v>
      </c>
      <c r="F65" s="31">
        <v>4</v>
      </c>
      <c r="G65" s="37">
        <f t="shared" si="2"/>
        <v>620000</v>
      </c>
      <c r="H65" s="10"/>
    </row>
    <row r="66" spans="1:8" ht="33" x14ac:dyDescent="0.25">
      <c r="A66" s="30">
        <v>8</v>
      </c>
      <c r="B66" s="237"/>
      <c r="C66" s="27" t="s">
        <v>78</v>
      </c>
      <c r="D66" s="27" t="s">
        <v>79</v>
      </c>
      <c r="E66" s="31">
        <v>329000</v>
      </c>
      <c r="F66" s="31">
        <v>4</v>
      </c>
      <c r="G66" s="37">
        <f t="shared" si="2"/>
        <v>1316000</v>
      </c>
      <c r="H66" s="10"/>
    </row>
    <row r="67" spans="1:8" ht="33" customHeight="1" x14ac:dyDescent="0.25">
      <c r="A67" s="30">
        <v>9</v>
      </c>
      <c r="B67" s="237"/>
      <c r="C67" s="27" t="s">
        <v>80</v>
      </c>
      <c r="D67" s="27" t="s">
        <v>81</v>
      </c>
      <c r="E67" s="31">
        <v>220000</v>
      </c>
      <c r="F67" s="31">
        <v>4</v>
      </c>
      <c r="G67" s="37">
        <f t="shared" si="2"/>
        <v>880000</v>
      </c>
      <c r="H67" s="10"/>
    </row>
    <row r="68" spans="1:8" s="12" customFormat="1" ht="33" x14ac:dyDescent="0.25">
      <c r="A68" s="30">
        <v>10</v>
      </c>
      <c r="B68" s="237"/>
      <c r="C68" s="27" t="s">
        <v>66</v>
      </c>
      <c r="D68" s="27" t="s">
        <v>67</v>
      </c>
      <c r="E68" s="52">
        <v>200000</v>
      </c>
      <c r="F68" s="31">
        <v>4</v>
      </c>
      <c r="G68" s="37">
        <f t="shared" si="2"/>
        <v>800000</v>
      </c>
      <c r="H68" s="11"/>
    </row>
    <row r="69" spans="1:8" ht="21" customHeight="1" x14ac:dyDescent="0.25">
      <c r="A69" s="248" t="s">
        <v>105</v>
      </c>
      <c r="B69" s="248"/>
      <c r="C69" s="248"/>
      <c r="D69" s="248"/>
      <c r="E69" s="100">
        <f>SUM(E32:E68)</f>
        <v>7260000</v>
      </c>
      <c r="F69" s="100"/>
      <c r="G69" s="100">
        <f>SUM(G55:G68)</f>
        <v>23207000</v>
      </c>
      <c r="H69" s="10"/>
    </row>
    <row r="70" spans="1:8" ht="21" customHeight="1" x14ac:dyDescent="0.25">
      <c r="A70" s="258" t="s">
        <v>171</v>
      </c>
      <c r="B70" s="258"/>
      <c r="C70" s="258"/>
      <c r="D70" s="258"/>
      <c r="E70" s="102">
        <f>E69+E53</f>
        <v>10637000</v>
      </c>
      <c r="F70" s="101"/>
      <c r="G70" s="102">
        <f>G69+G53</f>
        <v>129956000</v>
      </c>
      <c r="H70" s="10"/>
    </row>
    <row r="71" spans="1:8" ht="15.75" customHeight="1" x14ac:dyDescent="0.25">
      <c r="A71" s="67"/>
      <c r="B71" s="67"/>
      <c r="C71" s="67"/>
      <c r="D71" s="67"/>
      <c r="E71" s="68"/>
      <c r="F71" s="68"/>
      <c r="G71" s="68"/>
      <c r="H71" s="10"/>
    </row>
    <row r="72" spans="1:8" s="1" customFormat="1" ht="16.5" x14ac:dyDescent="0.25">
      <c r="A72" s="256" t="s">
        <v>22</v>
      </c>
      <c r="B72" s="256"/>
      <c r="C72" s="256"/>
      <c r="D72" s="256"/>
      <c r="E72" s="53"/>
      <c r="F72" s="53"/>
      <c r="G72" s="53"/>
      <c r="H72" s="45"/>
    </row>
    <row r="73" spans="1:8" s="1" customFormat="1" ht="16.5" x14ac:dyDescent="0.25">
      <c r="A73" s="55"/>
      <c r="B73" s="255" t="s">
        <v>84</v>
      </c>
      <c r="C73" s="255"/>
      <c r="D73" s="255"/>
      <c r="E73" s="255"/>
      <c r="F73" s="255"/>
      <c r="G73" s="255"/>
      <c r="H73" s="45"/>
    </row>
    <row r="74" spans="1:8" s="1" customFormat="1" ht="16.5" x14ac:dyDescent="0.25">
      <c r="A74" s="55"/>
      <c r="B74" s="255" t="s">
        <v>151</v>
      </c>
      <c r="C74" s="255"/>
      <c r="D74" s="255"/>
      <c r="E74" s="255"/>
      <c r="F74" s="255"/>
      <c r="G74" s="255"/>
      <c r="H74" s="45"/>
    </row>
    <row r="75" spans="1:8" s="2" customFormat="1" ht="39.75" customHeight="1" x14ac:dyDescent="0.25">
      <c r="A75" s="56"/>
      <c r="B75" s="255" t="s">
        <v>23</v>
      </c>
      <c r="C75" s="255"/>
      <c r="D75" s="255"/>
      <c r="E75" s="255"/>
      <c r="F75" s="255"/>
      <c r="G75" s="255"/>
      <c r="H75" s="46"/>
    </row>
    <row r="76" spans="1:8" s="13" customFormat="1" ht="16.5" x14ac:dyDescent="0.25">
      <c r="A76" s="57"/>
      <c r="B76" s="257" t="s">
        <v>24</v>
      </c>
      <c r="C76" s="257"/>
      <c r="D76" s="257"/>
      <c r="E76" s="257"/>
      <c r="F76" s="257"/>
      <c r="G76" s="257"/>
      <c r="H76" s="47"/>
    </row>
    <row r="77" spans="1:8" s="3" customFormat="1" ht="16.5" x14ac:dyDescent="0.25">
      <c r="A77" s="54"/>
      <c r="B77" s="255" t="s">
        <v>25</v>
      </c>
      <c r="C77" s="255"/>
      <c r="D77" s="255"/>
      <c r="E77" s="255"/>
      <c r="F77" s="255"/>
      <c r="G77" s="255"/>
      <c r="H77" s="48"/>
    </row>
    <row r="78" spans="1:8" s="3" customFormat="1" ht="16.5" x14ac:dyDescent="0.25">
      <c r="A78" s="54"/>
      <c r="B78" s="56" t="s">
        <v>26</v>
      </c>
      <c r="C78" s="56"/>
      <c r="D78" s="58"/>
      <c r="E78" s="53"/>
      <c r="F78" s="53"/>
      <c r="G78" s="53"/>
      <c r="H78" s="48"/>
    </row>
    <row r="79" spans="1:8" s="3" customFormat="1" ht="16.5" x14ac:dyDescent="0.25">
      <c r="A79" s="54"/>
      <c r="B79" s="56" t="s">
        <v>27</v>
      </c>
      <c r="C79" s="56"/>
      <c r="D79" s="58"/>
      <c r="E79" s="53"/>
      <c r="F79" s="53"/>
      <c r="G79" s="53"/>
      <c r="H79" s="48"/>
    </row>
    <row r="80" spans="1:8" s="4" customFormat="1" ht="15.75" customHeight="1" x14ac:dyDescent="0.25">
      <c r="A80" s="60" t="s">
        <v>28</v>
      </c>
      <c r="B80" s="61"/>
      <c r="C80" s="61"/>
      <c r="D80" s="61"/>
      <c r="E80" s="62"/>
      <c r="F80" s="62"/>
      <c r="G80" s="62"/>
      <c r="H80" s="49"/>
    </row>
    <row r="81" spans="1:8" s="3" customFormat="1" ht="15.75" customHeight="1" x14ac:dyDescent="0.25">
      <c r="A81" s="54"/>
      <c r="B81" s="59" t="s">
        <v>31</v>
      </c>
      <c r="C81" s="59"/>
      <c r="D81" s="58"/>
      <c r="E81" s="63"/>
      <c r="F81" s="63"/>
      <c r="G81" s="63"/>
      <c r="H81" s="48"/>
    </row>
    <row r="82" spans="1:8" s="3" customFormat="1" ht="15.75" customHeight="1" x14ac:dyDescent="0.25">
      <c r="A82" s="54"/>
      <c r="B82" s="59" t="s">
        <v>90</v>
      </c>
      <c r="C82" s="59"/>
      <c r="D82" s="58"/>
      <c r="E82" s="63"/>
      <c r="F82" s="63"/>
      <c r="G82" s="63"/>
      <c r="H82" s="48"/>
    </row>
    <row r="83" spans="1:8" s="3" customFormat="1" ht="15.75" customHeight="1" x14ac:dyDescent="0.25">
      <c r="A83" s="54"/>
      <c r="B83" s="59" t="s">
        <v>32</v>
      </c>
      <c r="C83" s="59"/>
      <c r="D83" s="58"/>
      <c r="E83" s="63"/>
      <c r="F83" s="63"/>
      <c r="G83" s="63"/>
      <c r="H83" s="48"/>
    </row>
    <row r="84" spans="1:8" x14ac:dyDescent="0.25">
      <c r="A84" s="64"/>
      <c r="B84" s="65"/>
      <c r="C84" s="64"/>
      <c r="D84" s="64"/>
      <c r="E84" s="66"/>
      <c r="F84" s="66"/>
      <c r="G84" s="66"/>
      <c r="H84" s="10"/>
    </row>
    <row r="85" spans="1:8" x14ac:dyDescent="0.25">
      <c r="A85" s="64"/>
      <c r="B85" s="65"/>
      <c r="C85" s="64"/>
      <c r="D85" s="64"/>
      <c r="E85" s="66"/>
      <c r="F85" s="66"/>
      <c r="G85" s="66"/>
      <c r="H85" s="10"/>
    </row>
    <row r="86" spans="1:8" x14ac:dyDescent="0.25">
      <c r="A86" s="64"/>
      <c r="B86" s="65"/>
      <c r="C86" s="64"/>
      <c r="D86" s="64"/>
      <c r="E86" s="66"/>
      <c r="F86" s="66"/>
      <c r="G86" s="66"/>
      <c r="H86" s="10"/>
    </row>
    <row r="87" spans="1:8" x14ac:dyDescent="0.25">
      <c r="A87" s="64"/>
      <c r="B87" s="65"/>
      <c r="C87" s="64"/>
      <c r="D87" s="64"/>
      <c r="E87" s="66"/>
      <c r="F87" s="66"/>
      <c r="G87" s="66"/>
      <c r="H87" s="10"/>
    </row>
    <row r="88" spans="1:8" x14ac:dyDescent="0.25">
      <c r="A88" s="64"/>
      <c r="B88" s="65"/>
      <c r="C88" s="64"/>
      <c r="D88" s="64"/>
      <c r="E88" s="66"/>
      <c r="F88" s="66"/>
      <c r="G88" s="66"/>
      <c r="H88" s="10"/>
    </row>
    <row r="89" spans="1:8" x14ac:dyDescent="0.25">
      <c r="A89" s="64"/>
      <c r="B89" s="65"/>
      <c r="C89" s="64"/>
      <c r="D89" s="64"/>
      <c r="E89" s="66"/>
      <c r="F89" s="66"/>
      <c r="G89" s="66"/>
      <c r="H89" s="10"/>
    </row>
    <row r="90" spans="1:8" x14ac:dyDescent="0.25">
      <c r="A90" s="64"/>
      <c r="B90" s="65"/>
      <c r="C90" s="64"/>
      <c r="D90" s="64"/>
      <c r="E90" s="66"/>
      <c r="F90" s="66"/>
      <c r="G90" s="66"/>
      <c r="H90" s="10"/>
    </row>
    <row r="91" spans="1:8" x14ac:dyDescent="0.25">
      <c r="A91" s="41"/>
      <c r="B91" s="50"/>
      <c r="C91" s="41"/>
      <c r="D91" s="41"/>
      <c r="E91" s="51"/>
      <c r="F91" s="51"/>
      <c r="G91" s="51"/>
    </row>
  </sheetData>
  <mergeCells count="53">
    <mergeCell ref="A53:D53"/>
    <mergeCell ref="F13:F14"/>
    <mergeCell ref="F16:F20"/>
    <mergeCell ref="G13:G14"/>
    <mergeCell ref="G16:G20"/>
    <mergeCell ref="F27:F31"/>
    <mergeCell ref="G27:G31"/>
    <mergeCell ref="F32:F34"/>
    <mergeCell ref="G32:G34"/>
    <mergeCell ref="F35:F36"/>
    <mergeCell ref="G35:G36"/>
    <mergeCell ref="B47:B51"/>
    <mergeCell ref="B42:B46"/>
    <mergeCell ref="E27:E31"/>
    <mergeCell ref="B35:B36"/>
    <mergeCell ref="A35:A36"/>
    <mergeCell ref="E55:E59"/>
    <mergeCell ref="A55:A59"/>
    <mergeCell ref="B55:B59"/>
    <mergeCell ref="C55:C59"/>
    <mergeCell ref="F55:F59"/>
    <mergeCell ref="G55:G59"/>
    <mergeCell ref="D6:G6"/>
    <mergeCell ref="B21:B24"/>
    <mergeCell ref="B77:G77"/>
    <mergeCell ref="A72:D72"/>
    <mergeCell ref="B73:G73"/>
    <mergeCell ref="B74:G74"/>
    <mergeCell ref="B75:G75"/>
    <mergeCell ref="B76:G76"/>
    <mergeCell ref="A70:D70"/>
    <mergeCell ref="A15:G15"/>
    <mergeCell ref="A54:G54"/>
    <mergeCell ref="B64:B68"/>
    <mergeCell ref="A69:D69"/>
    <mergeCell ref="A27:A31"/>
    <mergeCell ref="B27:B31"/>
    <mergeCell ref="D1:G5"/>
    <mergeCell ref="A7:G7"/>
    <mergeCell ref="A13:A14"/>
    <mergeCell ref="B13:C14"/>
    <mergeCell ref="D13:D14"/>
    <mergeCell ref="E13:E14"/>
    <mergeCell ref="A32:A34"/>
    <mergeCell ref="E32:E34"/>
    <mergeCell ref="E35:E36"/>
    <mergeCell ref="B32:B33"/>
    <mergeCell ref="B9:G9"/>
    <mergeCell ref="A10:G11"/>
    <mergeCell ref="A16:A20"/>
    <mergeCell ref="E16:E20"/>
    <mergeCell ref="C16:C20"/>
    <mergeCell ref="B16:B20"/>
  </mergeCells>
  <pageMargins left="0.25" right="0" top="0.17" bottom="0.17" header="0.15748031496063" footer="0.15748031496063"/>
  <pageSetup scale="61" fitToHeight="0" orientation="portrait" r:id="rId1"/>
  <rowBreaks count="1" manualBreakCount="1">
    <brk id="41" max="6"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306C5-34B2-44FA-B8E2-40FE2533E1AE}">
  <dimension ref="A1:G101"/>
  <sheetViews>
    <sheetView tabSelected="1" view="pageBreakPreview" topLeftCell="A67" zoomScale="60" zoomScaleNormal="100" workbookViewId="0">
      <selection activeCell="D79" sqref="D79"/>
    </sheetView>
  </sheetViews>
  <sheetFormatPr defaultRowHeight="15.75" x14ac:dyDescent="0.25"/>
  <cols>
    <col min="1" max="1" width="6.28515625" style="9" bestFit="1" customWidth="1"/>
    <col min="2" max="2" width="16.42578125" style="14" customWidth="1"/>
    <col min="3" max="3" width="44.7109375" style="9" customWidth="1"/>
    <col min="4" max="4" width="60.42578125" style="9" bestFit="1" customWidth="1"/>
    <col min="5" max="5" width="15.85546875" style="15" customWidth="1"/>
    <col min="6" max="6" width="8.85546875" style="15" customWidth="1"/>
    <col min="7" max="7" width="14.85546875" style="15" customWidth="1"/>
  </cols>
  <sheetData>
    <row r="1" spans="1:7" ht="16.5" x14ac:dyDescent="0.25">
      <c r="A1" s="17"/>
      <c r="B1" s="17"/>
      <c r="C1" s="17"/>
      <c r="D1" s="245" t="s">
        <v>89</v>
      </c>
      <c r="E1" s="245"/>
      <c r="F1" s="245"/>
      <c r="G1" s="245"/>
    </row>
    <row r="2" spans="1:7" ht="16.5" x14ac:dyDescent="0.25">
      <c r="A2" s="19"/>
      <c r="B2" s="19"/>
      <c r="C2" s="19"/>
      <c r="D2" s="246"/>
      <c r="E2" s="246"/>
      <c r="F2" s="246"/>
      <c r="G2" s="246"/>
    </row>
    <row r="3" spans="1:7" ht="16.5" x14ac:dyDescent="0.25">
      <c r="A3" s="19"/>
      <c r="B3" s="19"/>
      <c r="C3" s="19"/>
      <c r="D3" s="246"/>
      <c r="E3" s="246"/>
      <c r="F3" s="246"/>
      <c r="G3" s="246"/>
    </row>
    <row r="4" spans="1:7" ht="16.5" x14ac:dyDescent="0.25">
      <c r="A4" s="19"/>
      <c r="B4" s="19"/>
      <c r="C4" s="19"/>
      <c r="D4" s="246"/>
      <c r="E4" s="246"/>
      <c r="F4" s="246"/>
      <c r="G4" s="246"/>
    </row>
    <row r="5" spans="1:7" ht="16.5" x14ac:dyDescent="0.25">
      <c r="A5" s="19"/>
      <c r="B5" s="19"/>
      <c r="C5" s="19"/>
      <c r="D5" s="246"/>
      <c r="E5" s="246"/>
      <c r="F5" s="246"/>
      <c r="G5" s="246"/>
    </row>
    <row r="6" spans="1:7" ht="17.25" x14ac:dyDescent="0.25">
      <c r="A6" s="18"/>
      <c r="B6" s="20"/>
      <c r="C6" s="20"/>
      <c r="D6" s="253" t="s">
        <v>150</v>
      </c>
      <c r="E6" s="254"/>
      <c r="F6" s="254"/>
      <c r="G6" s="254"/>
    </row>
    <row r="7" spans="1:7" ht="22.5" x14ac:dyDescent="0.25">
      <c r="A7" s="247" t="s">
        <v>2</v>
      </c>
      <c r="B7" s="247"/>
      <c r="C7" s="247"/>
      <c r="D7" s="247"/>
      <c r="E7" s="247"/>
      <c r="F7" s="247"/>
      <c r="G7" s="247"/>
    </row>
    <row r="8" spans="1:7" ht="16.5" x14ac:dyDescent="0.25">
      <c r="A8" s="21"/>
      <c r="B8" s="21"/>
      <c r="C8" s="21"/>
      <c r="D8" s="21"/>
      <c r="E8" s="21"/>
      <c r="F8" s="21"/>
      <c r="G8" s="21"/>
    </row>
    <row r="9" spans="1:7" ht="16.5" x14ac:dyDescent="0.25">
      <c r="A9" s="22"/>
      <c r="B9" s="238" t="s">
        <v>152</v>
      </c>
      <c r="C9" s="238"/>
      <c r="D9" s="238"/>
      <c r="E9" s="238"/>
      <c r="F9" s="238"/>
      <c r="G9" s="238"/>
    </row>
    <row r="10" spans="1:7" ht="15" x14ac:dyDescent="0.25">
      <c r="A10" s="239" t="s">
        <v>33</v>
      </c>
      <c r="B10" s="240"/>
      <c r="C10" s="240"/>
      <c r="D10" s="240"/>
      <c r="E10" s="240"/>
      <c r="F10" s="240"/>
      <c r="G10" s="240"/>
    </row>
    <row r="11" spans="1:7" ht="15" x14ac:dyDescent="0.25">
      <c r="A11" s="241"/>
      <c r="B11" s="242"/>
      <c r="C11" s="242"/>
      <c r="D11" s="242"/>
      <c r="E11" s="242"/>
      <c r="F11" s="242"/>
      <c r="G11" s="242"/>
    </row>
    <row r="12" spans="1:7" ht="16.5" x14ac:dyDescent="0.25">
      <c r="A12" s="23"/>
      <c r="B12" s="24"/>
      <c r="C12" s="23"/>
      <c r="D12" s="23"/>
      <c r="E12" s="25"/>
      <c r="F12" s="25"/>
      <c r="G12" s="25"/>
    </row>
    <row r="13" spans="1:7" ht="15" x14ac:dyDescent="0.25">
      <c r="A13" s="248" t="s">
        <v>82</v>
      </c>
      <c r="B13" s="248" t="s">
        <v>3</v>
      </c>
      <c r="C13" s="248"/>
      <c r="D13" s="248" t="s">
        <v>4</v>
      </c>
      <c r="E13" s="249" t="s">
        <v>142</v>
      </c>
      <c r="F13" s="249" t="s">
        <v>153</v>
      </c>
      <c r="G13" s="249" t="s">
        <v>155</v>
      </c>
    </row>
    <row r="14" spans="1:7" ht="15" x14ac:dyDescent="0.25">
      <c r="A14" s="248"/>
      <c r="B14" s="248"/>
      <c r="C14" s="248"/>
      <c r="D14" s="248"/>
      <c r="E14" s="249"/>
      <c r="F14" s="249"/>
      <c r="G14" s="249"/>
    </row>
    <row r="15" spans="1:7" ht="16.5" x14ac:dyDescent="0.25">
      <c r="A15" s="259" t="s">
        <v>102</v>
      </c>
      <c r="B15" s="259"/>
      <c r="C15" s="259"/>
      <c r="D15" s="259"/>
      <c r="E15" s="259"/>
      <c r="F15" s="259"/>
      <c r="G15" s="259"/>
    </row>
    <row r="16" spans="1:7" ht="33" x14ac:dyDescent="0.25">
      <c r="A16" s="243">
        <v>1</v>
      </c>
      <c r="B16" s="237" t="s">
        <v>1</v>
      </c>
      <c r="C16" s="243" t="s">
        <v>97</v>
      </c>
      <c r="D16" s="27" t="s">
        <v>5</v>
      </c>
      <c r="E16" s="244">
        <v>150000</v>
      </c>
      <c r="F16" s="261">
        <v>50</v>
      </c>
      <c r="G16" s="261">
        <f>E16*F16</f>
        <v>7500000</v>
      </c>
    </row>
    <row r="17" spans="1:7" ht="33" x14ac:dyDescent="0.25">
      <c r="A17" s="243"/>
      <c r="B17" s="237"/>
      <c r="C17" s="243"/>
      <c r="D17" s="27" t="s">
        <v>6</v>
      </c>
      <c r="E17" s="244"/>
      <c r="F17" s="262"/>
      <c r="G17" s="262"/>
    </row>
    <row r="18" spans="1:7" ht="33" x14ac:dyDescent="0.25">
      <c r="A18" s="243"/>
      <c r="B18" s="237"/>
      <c r="C18" s="243"/>
      <c r="D18" s="27" t="s">
        <v>7</v>
      </c>
      <c r="E18" s="244"/>
      <c r="F18" s="262"/>
      <c r="G18" s="262"/>
    </row>
    <row r="19" spans="1:7" ht="16.5" x14ac:dyDescent="0.25">
      <c r="A19" s="243"/>
      <c r="B19" s="237"/>
      <c r="C19" s="243"/>
      <c r="D19" s="27" t="s">
        <v>8</v>
      </c>
      <c r="E19" s="244"/>
      <c r="F19" s="262"/>
      <c r="G19" s="262"/>
    </row>
    <row r="20" spans="1:7" ht="16.5" x14ac:dyDescent="0.25">
      <c r="A20" s="243"/>
      <c r="B20" s="237"/>
      <c r="C20" s="243"/>
      <c r="D20" s="27" t="s">
        <v>93</v>
      </c>
      <c r="E20" s="244"/>
      <c r="F20" s="263"/>
      <c r="G20" s="263"/>
    </row>
    <row r="21" spans="1:7" ht="49.5" x14ac:dyDescent="0.25">
      <c r="A21" s="30">
        <v>2</v>
      </c>
      <c r="B21" s="237" t="s">
        <v>9</v>
      </c>
      <c r="C21" s="27" t="s">
        <v>91</v>
      </c>
      <c r="D21" s="27" t="s">
        <v>11</v>
      </c>
      <c r="E21" s="31">
        <v>155000</v>
      </c>
      <c r="F21" s="31">
        <v>50</v>
      </c>
      <c r="G21" s="31">
        <f t="shared" ref="G21:G27" si="0">E21*F21</f>
        <v>7750000</v>
      </c>
    </row>
    <row r="22" spans="1:7" ht="33" x14ac:dyDescent="0.25">
      <c r="A22" s="30">
        <v>3</v>
      </c>
      <c r="B22" s="237"/>
      <c r="C22" s="27" t="s">
        <v>92</v>
      </c>
      <c r="D22" s="27" t="s">
        <v>94</v>
      </c>
      <c r="E22" s="31">
        <v>155000</v>
      </c>
      <c r="F22" s="31">
        <v>50</v>
      </c>
      <c r="G22" s="31">
        <f t="shared" si="0"/>
        <v>7750000</v>
      </c>
    </row>
    <row r="23" spans="1:7" ht="33" x14ac:dyDescent="0.25">
      <c r="A23" s="30">
        <v>4</v>
      </c>
      <c r="B23" s="237"/>
      <c r="C23" s="27" t="s">
        <v>76</v>
      </c>
      <c r="D23" s="27" t="s">
        <v>77</v>
      </c>
      <c r="E23" s="31">
        <v>70000</v>
      </c>
      <c r="F23" s="31">
        <v>50</v>
      </c>
      <c r="G23" s="31">
        <f t="shared" si="0"/>
        <v>3500000</v>
      </c>
    </row>
    <row r="24" spans="1:7" ht="33" x14ac:dyDescent="0.25">
      <c r="A24" s="30">
        <v>5</v>
      </c>
      <c r="B24" s="237"/>
      <c r="C24" s="27" t="s">
        <v>10</v>
      </c>
      <c r="D24" s="27" t="s">
        <v>95</v>
      </c>
      <c r="E24" s="52">
        <v>102000</v>
      </c>
      <c r="F24" s="31">
        <v>50</v>
      </c>
      <c r="G24" s="31">
        <f t="shared" si="0"/>
        <v>5100000</v>
      </c>
    </row>
    <row r="25" spans="1:7" ht="66" x14ac:dyDescent="0.25">
      <c r="A25" s="30">
        <v>6</v>
      </c>
      <c r="B25" s="29" t="s">
        <v>15</v>
      </c>
      <c r="C25" s="27" t="s">
        <v>16</v>
      </c>
      <c r="D25" s="27" t="s">
        <v>17</v>
      </c>
      <c r="E25" s="52">
        <v>75000</v>
      </c>
      <c r="F25" s="31">
        <v>50</v>
      </c>
      <c r="G25" s="31">
        <f t="shared" si="0"/>
        <v>3750000</v>
      </c>
    </row>
    <row r="26" spans="1:7" ht="49.5" x14ac:dyDescent="0.25">
      <c r="A26" s="113">
        <v>7</v>
      </c>
      <c r="B26" s="116" t="s">
        <v>143</v>
      </c>
      <c r="C26" s="36" t="s">
        <v>144</v>
      </c>
      <c r="D26" s="36" t="s">
        <v>145</v>
      </c>
      <c r="E26" s="117">
        <v>27000</v>
      </c>
      <c r="F26" s="31">
        <v>50</v>
      </c>
      <c r="G26" s="31">
        <f t="shared" si="0"/>
        <v>1350000</v>
      </c>
    </row>
    <row r="27" spans="1:7" ht="33" x14ac:dyDescent="0.25">
      <c r="A27" s="229">
        <v>8</v>
      </c>
      <c r="B27" s="260" t="s">
        <v>47</v>
      </c>
      <c r="C27" s="32" t="s">
        <v>48</v>
      </c>
      <c r="D27" s="33" t="s">
        <v>49</v>
      </c>
      <c r="E27" s="235">
        <v>247000</v>
      </c>
      <c r="F27" s="264">
        <v>50</v>
      </c>
      <c r="G27" s="264">
        <f t="shared" si="0"/>
        <v>12350000</v>
      </c>
    </row>
    <row r="28" spans="1:7" ht="33" x14ac:dyDescent="0.25">
      <c r="A28" s="230"/>
      <c r="B28" s="260"/>
      <c r="C28" s="32" t="s">
        <v>50</v>
      </c>
      <c r="D28" s="33" t="s">
        <v>51</v>
      </c>
      <c r="E28" s="267"/>
      <c r="F28" s="265"/>
      <c r="G28" s="265"/>
    </row>
    <row r="29" spans="1:7" ht="33" x14ac:dyDescent="0.25">
      <c r="A29" s="230"/>
      <c r="B29" s="260"/>
      <c r="C29" s="32" t="s">
        <v>52</v>
      </c>
      <c r="D29" s="33" t="s">
        <v>53</v>
      </c>
      <c r="E29" s="267"/>
      <c r="F29" s="265"/>
      <c r="G29" s="265"/>
    </row>
    <row r="30" spans="1:7" ht="33" x14ac:dyDescent="0.25">
      <c r="A30" s="230"/>
      <c r="B30" s="260"/>
      <c r="C30" s="32" t="s">
        <v>54</v>
      </c>
      <c r="D30" s="33" t="s">
        <v>55</v>
      </c>
      <c r="E30" s="267"/>
      <c r="F30" s="265"/>
      <c r="G30" s="265"/>
    </row>
    <row r="31" spans="1:7" ht="33" x14ac:dyDescent="0.25">
      <c r="A31" s="231"/>
      <c r="B31" s="260"/>
      <c r="C31" s="32" t="s">
        <v>56</v>
      </c>
      <c r="D31" s="33" t="s">
        <v>57</v>
      </c>
      <c r="E31" s="236"/>
      <c r="F31" s="266"/>
      <c r="G31" s="266"/>
    </row>
    <row r="32" spans="1:7" ht="33" x14ac:dyDescent="0.25">
      <c r="A32" s="229">
        <v>9</v>
      </c>
      <c r="B32" s="237" t="s">
        <v>34</v>
      </c>
      <c r="C32" s="32" t="s">
        <v>35</v>
      </c>
      <c r="D32" s="32" t="s">
        <v>36</v>
      </c>
      <c r="E32" s="232">
        <v>101000</v>
      </c>
      <c r="F32" s="264">
        <v>50</v>
      </c>
      <c r="G32" s="264">
        <f>E32*F32</f>
        <v>5050000</v>
      </c>
    </row>
    <row r="33" spans="1:7" ht="33" x14ac:dyDescent="0.25">
      <c r="A33" s="230"/>
      <c r="B33" s="237"/>
      <c r="C33" s="32" t="s">
        <v>37</v>
      </c>
      <c r="D33" s="32" t="s">
        <v>36</v>
      </c>
      <c r="E33" s="233"/>
      <c r="F33" s="265"/>
      <c r="G33" s="265"/>
    </row>
    <row r="34" spans="1:7" ht="49.5" x14ac:dyDescent="0.25">
      <c r="A34" s="231"/>
      <c r="B34" s="29" t="s">
        <v>44</v>
      </c>
      <c r="C34" s="32" t="s">
        <v>45</v>
      </c>
      <c r="D34" s="32" t="s">
        <v>46</v>
      </c>
      <c r="E34" s="234"/>
      <c r="F34" s="266"/>
      <c r="G34" s="266"/>
    </row>
    <row r="35" spans="1:7" ht="16.5" x14ac:dyDescent="0.25">
      <c r="A35" s="229">
        <v>10</v>
      </c>
      <c r="B35" s="237" t="s">
        <v>38</v>
      </c>
      <c r="C35" s="32" t="s">
        <v>85</v>
      </c>
      <c r="D35" s="32" t="s">
        <v>86</v>
      </c>
      <c r="E35" s="235">
        <v>82000</v>
      </c>
      <c r="F35" s="264">
        <v>50</v>
      </c>
      <c r="G35" s="264">
        <f>E35*F35</f>
        <v>4100000</v>
      </c>
    </row>
    <row r="36" spans="1:7" ht="49.5" x14ac:dyDescent="0.25">
      <c r="A36" s="231"/>
      <c r="B36" s="237"/>
      <c r="C36" s="27" t="s">
        <v>39</v>
      </c>
      <c r="D36" s="33" t="s">
        <v>40</v>
      </c>
      <c r="E36" s="236"/>
      <c r="F36" s="266"/>
      <c r="G36" s="266"/>
    </row>
    <row r="37" spans="1:7" ht="33" x14ac:dyDescent="0.25">
      <c r="A37" s="30">
        <v>11</v>
      </c>
      <c r="B37" s="29" t="s">
        <v>68</v>
      </c>
      <c r="C37" s="27" t="s">
        <v>69</v>
      </c>
      <c r="D37" s="27" t="s">
        <v>70</v>
      </c>
      <c r="E37" s="52">
        <v>123000</v>
      </c>
      <c r="F37" s="31">
        <v>7</v>
      </c>
      <c r="G37" s="31">
        <f t="shared" ref="G37:G51" si="1">E37*F37</f>
        <v>861000</v>
      </c>
    </row>
    <row r="38" spans="1:7" ht="33" x14ac:dyDescent="0.25">
      <c r="A38" s="30">
        <v>12</v>
      </c>
      <c r="B38" s="29" t="s">
        <v>96</v>
      </c>
      <c r="C38" s="27" t="s">
        <v>71</v>
      </c>
      <c r="D38" s="27" t="s">
        <v>72</v>
      </c>
      <c r="E38" s="52">
        <v>174000</v>
      </c>
      <c r="F38" s="31">
        <v>7</v>
      </c>
      <c r="G38" s="31">
        <f t="shared" si="1"/>
        <v>1218000</v>
      </c>
    </row>
    <row r="39" spans="1:7" ht="66" x14ac:dyDescent="0.25">
      <c r="A39" s="30">
        <v>13</v>
      </c>
      <c r="B39" s="29" t="s">
        <v>12</v>
      </c>
      <c r="C39" s="27" t="s">
        <v>13</v>
      </c>
      <c r="D39" s="27" t="s">
        <v>14</v>
      </c>
      <c r="E39" s="52">
        <v>59000</v>
      </c>
      <c r="F39" s="31">
        <v>50</v>
      </c>
      <c r="G39" s="31">
        <f t="shared" si="1"/>
        <v>2950000</v>
      </c>
    </row>
    <row r="40" spans="1:7" ht="49.5" x14ac:dyDescent="0.25">
      <c r="A40" s="30">
        <v>14</v>
      </c>
      <c r="B40" s="29" t="s">
        <v>41</v>
      </c>
      <c r="C40" s="27" t="s">
        <v>42</v>
      </c>
      <c r="D40" s="33" t="s">
        <v>43</v>
      </c>
      <c r="E40" s="31">
        <v>41000</v>
      </c>
      <c r="F40" s="31">
        <v>50</v>
      </c>
      <c r="G40" s="31">
        <f t="shared" si="1"/>
        <v>2050000</v>
      </c>
    </row>
    <row r="41" spans="1:7" ht="33" x14ac:dyDescent="0.25">
      <c r="A41" s="30">
        <v>15</v>
      </c>
      <c r="B41" s="29" t="s">
        <v>73</v>
      </c>
      <c r="C41" s="27" t="s">
        <v>74</v>
      </c>
      <c r="D41" s="27" t="s">
        <v>75</v>
      </c>
      <c r="E41" s="52">
        <v>102000</v>
      </c>
      <c r="F41" s="31">
        <v>7</v>
      </c>
      <c r="G41" s="31">
        <f t="shared" si="1"/>
        <v>714000</v>
      </c>
    </row>
    <row r="42" spans="1:7" ht="33" x14ac:dyDescent="0.25">
      <c r="A42" s="30">
        <v>16</v>
      </c>
      <c r="B42" s="237" t="s">
        <v>83</v>
      </c>
      <c r="C42" s="27" t="s">
        <v>61</v>
      </c>
      <c r="D42" s="27" t="s">
        <v>87</v>
      </c>
      <c r="E42" s="38">
        <v>150000</v>
      </c>
      <c r="F42" s="31">
        <v>50</v>
      </c>
      <c r="G42" s="31">
        <f t="shared" si="1"/>
        <v>7500000</v>
      </c>
    </row>
    <row r="43" spans="1:7" ht="33" x14ac:dyDescent="0.25">
      <c r="A43" s="30">
        <v>17</v>
      </c>
      <c r="B43" s="237"/>
      <c r="C43" s="27" t="s">
        <v>58</v>
      </c>
      <c r="D43" s="27" t="s">
        <v>59</v>
      </c>
      <c r="E43" s="38">
        <v>150000</v>
      </c>
      <c r="F43" s="31">
        <v>50</v>
      </c>
      <c r="G43" s="31">
        <f t="shared" si="1"/>
        <v>7500000</v>
      </c>
    </row>
    <row r="44" spans="1:7" ht="33" x14ac:dyDescent="0.25">
      <c r="A44" s="30">
        <v>18</v>
      </c>
      <c r="B44" s="237"/>
      <c r="C44" s="27" t="s">
        <v>64</v>
      </c>
      <c r="D44" s="27" t="s">
        <v>65</v>
      </c>
      <c r="E44" s="38">
        <v>150000</v>
      </c>
      <c r="F44" s="31">
        <v>50</v>
      </c>
      <c r="G44" s="31">
        <f t="shared" si="1"/>
        <v>7500000</v>
      </c>
    </row>
    <row r="45" spans="1:7" ht="33" x14ac:dyDescent="0.25">
      <c r="A45" s="30">
        <v>19</v>
      </c>
      <c r="B45" s="237"/>
      <c r="C45" s="27" t="s">
        <v>62</v>
      </c>
      <c r="D45" s="27" t="s">
        <v>63</v>
      </c>
      <c r="E45" s="38">
        <v>150000</v>
      </c>
      <c r="F45" s="31">
        <v>50</v>
      </c>
      <c r="G45" s="31">
        <f t="shared" si="1"/>
        <v>7500000</v>
      </c>
    </row>
    <row r="46" spans="1:7" ht="33" x14ac:dyDescent="0.25">
      <c r="A46" s="30">
        <v>20</v>
      </c>
      <c r="B46" s="237"/>
      <c r="C46" s="27" t="s">
        <v>60</v>
      </c>
      <c r="D46" s="27" t="s">
        <v>88</v>
      </c>
      <c r="E46" s="38">
        <v>150000</v>
      </c>
      <c r="F46" s="37">
        <v>46</v>
      </c>
      <c r="G46" s="31">
        <f t="shared" si="1"/>
        <v>6900000</v>
      </c>
    </row>
    <row r="47" spans="1:7" ht="16.5" x14ac:dyDescent="0.25">
      <c r="A47" s="30">
        <v>21</v>
      </c>
      <c r="B47" s="237" t="s">
        <v>98</v>
      </c>
      <c r="C47" s="27" t="s">
        <v>18</v>
      </c>
      <c r="D47" s="27" t="s">
        <v>19</v>
      </c>
      <c r="E47" s="31">
        <v>60000</v>
      </c>
      <c r="F47" s="31">
        <v>4</v>
      </c>
      <c r="G47" s="31">
        <f t="shared" si="1"/>
        <v>240000</v>
      </c>
    </row>
    <row r="48" spans="1:7" ht="49.5" x14ac:dyDescent="0.25">
      <c r="A48" s="30">
        <v>22</v>
      </c>
      <c r="B48" s="237"/>
      <c r="C48" s="27" t="s">
        <v>29</v>
      </c>
      <c r="D48" s="27" t="s">
        <v>30</v>
      </c>
      <c r="E48" s="31">
        <v>155000</v>
      </c>
      <c r="F48" s="31">
        <v>4</v>
      </c>
      <c r="G48" s="31">
        <f t="shared" si="1"/>
        <v>620000</v>
      </c>
    </row>
    <row r="49" spans="1:7" ht="16.5" x14ac:dyDescent="0.25">
      <c r="A49" s="30">
        <v>23</v>
      </c>
      <c r="B49" s="237"/>
      <c r="C49" s="27" t="s">
        <v>80</v>
      </c>
      <c r="D49" s="27" t="s">
        <v>81</v>
      </c>
      <c r="E49" s="31">
        <v>220000</v>
      </c>
      <c r="F49" s="31">
        <v>4</v>
      </c>
      <c r="G49" s="31">
        <f t="shared" si="1"/>
        <v>880000</v>
      </c>
    </row>
    <row r="50" spans="1:7" ht="33" x14ac:dyDescent="0.25">
      <c r="A50" s="30">
        <v>24</v>
      </c>
      <c r="B50" s="237"/>
      <c r="C50" s="27" t="s">
        <v>78</v>
      </c>
      <c r="D50" s="27" t="s">
        <v>79</v>
      </c>
      <c r="E50" s="31">
        <v>329000</v>
      </c>
      <c r="F50" s="31">
        <v>4</v>
      </c>
      <c r="G50" s="31">
        <f t="shared" si="1"/>
        <v>1316000</v>
      </c>
    </row>
    <row r="51" spans="1:7" ht="33" x14ac:dyDescent="0.25">
      <c r="A51" s="30">
        <v>25</v>
      </c>
      <c r="B51" s="237"/>
      <c r="C51" s="27" t="s">
        <v>66</v>
      </c>
      <c r="D51" s="27" t="s">
        <v>67</v>
      </c>
      <c r="E51" s="52">
        <v>200000</v>
      </c>
      <c r="F51" s="31">
        <v>4</v>
      </c>
      <c r="G51" s="31">
        <f t="shared" si="1"/>
        <v>800000</v>
      </c>
    </row>
    <row r="52" spans="1:7" ht="33" x14ac:dyDescent="0.25">
      <c r="A52" s="30">
        <v>26</v>
      </c>
      <c r="B52" s="34"/>
      <c r="C52" s="35" t="s">
        <v>20</v>
      </c>
      <c r="D52" s="36" t="s">
        <v>21</v>
      </c>
      <c r="E52" s="117" t="s">
        <v>154</v>
      </c>
      <c r="F52" s="31">
        <v>50</v>
      </c>
      <c r="G52" s="117" t="s">
        <v>154</v>
      </c>
    </row>
    <row r="53" spans="1:7" ht="16.5" x14ac:dyDescent="0.25">
      <c r="A53" s="248" t="s">
        <v>104</v>
      </c>
      <c r="B53" s="248"/>
      <c r="C53" s="248"/>
      <c r="D53" s="248"/>
      <c r="E53" s="100">
        <f>SUM(E16:E52)</f>
        <v>3377000</v>
      </c>
      <c r="F53" s="100"/>
      <c r="G53" s="100">
        <f>SUM(G16:G52)</f>
        <v>106749000</v>
      </c>
    </row>
    <row r="54" spans="1:7" ht="16.5" x14ac:dyDescent="0.25">
      <c r="A54" s="259" t="s">
        <v>103</v>
      </c>
      <c r="B54" s="259"/>
      <c r="C54" s="259"/>
      <c r="D54" s="259"/>
      <c r="E54" s="259"/>
      <c r="F54" s="259"/>
      <c r="G54" s="259"/>
    </row>
    <row r="55" spans="1:7" ht="33" x14ac:dyDescent="0.25">
      <c r="A55" s="243">
        <v>1</v>
      </c>
      <c r="B55" s="237" t="s">
        <v>1</v>
      </c>
      <c r="C55" s="243" t="s">
        <v>97</v>
      </c>
      <c r="D55" s="27" t="s">
        <v>5</v>
      </c>
      <c r="E55" s="244">
        <v>150000</v>
      </c>
      <c r="F55" s="250">
        <v>37</v>
      </c>
      <c r="G55" s="250">
        <f>E55*F55</f>
        <v>5550000</v>
      </c>
    </row>
    <row r="56" spans="1:7" ht="33" x14ac:dyDescent="0.25">
      <c r="A56" s="243"/>
      <c r="B56" s="237"/>
      <c r="C56" s="243"/>
      <c r="D56" s="27" t="s">
        <v>6</v>
      </c>
      <c r="E56" s="244"/>
      <c r="F56" s="251"/>
      <c r="G56" s="251"/>
    </row>
    <row r="57" spans="1:7" ht="33" x14ac:dyDescent="0.25">
      <c r="A57" s="243"/>
      <c r="B57" s="237"/>
      <c r="C57" s="243"/>
      <c r="D57" s="27" t="s">
        <v>7</v>
      </c>
      <c r="E57" s="244"/>
      <c r="F57" s="251"/>
      <c r="G57" s="251"/>
    </row>
    <row r="58" spans="1:7" ht="16.5" x14ac:dyDescent="0.25">
      <c r="A58" s="243"/>
      <c r="B58" s="237"/>
      <c r="C58" s="243"/>
      <c r="D58" s="27" t="s">
        <v>8</v>
      </c>
      <c r="E58" s="244"/>
      <c r="F58" s="251"/>
      <c r="G58" s="251"/>
    </row>
    <row r="59" spans="1:7" ht="16.5" x14ac:dyDescent="0.25">
      <c r="A59" s="243"/>
      <c r="B59" s="237"/>
      <c r="C59" s="243"/>
      <c r="D59" s="27" t="s">
        <v>93</v>
      </c>
      <c r="E59" s="244"/>
      <c r="F59" s="252"/>
      <c r="G59" s="252"/>
    </row>
    <row r="60" spans="1:7" ht="33" x14ac:dyDescent="0.25">
      <c r="A60" s="30">
        <v>2</v>
      </c>
      <c r="B60" s="29" t="s">
        <v>9</v>
      </c>
      <c r="C60" s="27" t="s">
        <v>76</v>
      </c>
      <c r="D60" s="27" t="s">
        <v>77</v>
      </c>
      <c r="E60" s="31">
        <v>70000</v>
      </c>
      <c r="F60" s="37">
        <v>37</v>
      </c>
      <c r="G60" s="37">
        <f t="shared" ref="G60:G68" si="2">E60*F60</f>
        <v>2590000</v>
      </c>
    </row>
    <row r="61" spans="1:7" ht="66" x14ac:dyDescent="0.25">
      <c r="A61" s="30">
        <v>3</v>
      </c>
      <c r="B61" s="29" t="s">
        <v>15</v>
      </c>
      <c r="C61" s="27" t="s">
        <v>16</v>
      </c>
      <c r="D61" s="27" t="s">
        <v>17</v>
      </c>
      <c r="E61" s="52">
        <v>75000</v>
      </c>
      <c r="F61" s="37">
        <v>37</v>
      </c>
      <c r="G61" s="37">
        <f t="shared" si="2"/>
        <v>2775000</v>
      </c>
    </row>
    <row r="62" spans="1:7" ht="49.5" x14ac:dyDescent="0.25">
      <c r="A62" s="30">
        <v>4</v>
      </c>
      <c r="B62" s="116" t="s">
        <v>143</v>
      </c>
      <c r="C62" s="36" t="s">
        <v>144</v>
      </c>
      <c r="D62" s="36" t="s">
        <v>145</v>
      </c>
      <c r="E62" s="69">
        <v>27000</v>
      </c>
      <c r="F62" s="37">
        <v>37</v>
      </c>
      <c r="G62" s="37">
        <f t="shared" si="2"/>
        <v>999000</v>
      </c>
    </row>
    <row r="63" spans="1:7" ht="66" x14ac:dyDescent="0.25">
      <c r="A63" s="30">
        <v>5</v>
      </c>
      <c r="B63" s="29" t="s">
        <v>12</v>
      </c>
      <c r="C63" s="27" t="s">
        <v>13</v>
      </c>
      <c r="D63" s="27" t="s">
        <v>14</v>
      </c>
      <c r="E63" s="52">
        <v>59000</v>
      </c>
      <c r="F63" s="37">
        <v>37</v>
      </c>
      <c r="G63" s="37">
        <f t="shared" si="2"/>
        <v>2183000</v>
      </c>
    </row>
    <row r="64" spans="1:7" ht="16.5" x14ac:dyDescent="0.25">
      <c r="A64" s="30">
        <v>6</v>
      </c>
      <c r="B64" s="237" t="s">
        <v>98</v>
      </c>
      <c r="C64" s="27" t="s">
        <v>18</v>
      </c>
      <c r="D64" s="27" t="s">
        <v>19</v>
      </c>
      <c r="E64" s="31">
        <v>60000</v>
      </c>
      <c r="F64" s="31">
        <v>4</v>
      </c>
      <c r="G64" s="37">
        <f t="shared" si="2"/>
        <v>240000</v>
      </c>
    </row>
    <row r="65" spans="1:7" ht="49.5" x14ac:dyDescent="0.25">
      <c r="A65" s="30">
        <v>7</v>
      </c>
      <c r="B65" s="237"/>
      <c r="C65" s="27" t="s">
        <v>29</v>
      </c>
      <c r="D65" s="27" t="s">
        <v>30</v>
      </c>
      <c r="E65" s="31">
        <v>155000</v>
      </c>
      <c r="F65" s="31">
        <v>4</v>
      </c>
      <c r="G65" s="37">
        <f t="shared" si="2"/>
        <v>620000</v>
      </c>
    </row>
    <row r="66" spans="1:7" ht="33" x14ac:dyDescent="0.25">
      <c r="A66" s="30">
        <v>8</v>
      </c>
      <c r="B66" s="237"/>
      <c r="C66" s="27" t="s">
        <v>78</v>
      </c>
      <c r="D66" s="27" t="s">
        <v>79</v>
      </c>
      <c r="E66" s="31">
        <v>329000</v>
      </c>
      <c r="F66" s="31">
        <v>4</v>
      </c>
      <c r="G66" s="37">
        <f t="shared" si="2"/>
        <v>1316000</v>
      </c>
    </row>
    <row r="67" spans="1:7" ht="16.5" x14ac:dyDescent="0.25">
      <c r="A67" s="30">
        <v>9</v>
      </c>
      <c r="B67" s="237"/>
      <c r="C67" s="27" t="s">
        <v>80</v>
      </c>
      <c r="D67" s="27" t="s">
        <v>81</v>
      </c>
      <c r="E67" s="31">
        <v>220000</v>
      </c>
      <c r="F67" s="31">
        <v>4</v>
      </c>
      <c r="G67" s="37">
        <f t="shared" si="2"/>
        <v>880000</v>
      </c>
    </row>
    <row r="68" spans="1:7" ht="33" x14ac:dyDescent="0.25">
      <c r="A68" s="30">
        <v>10</v>
      </c>
      <c r="B68" s="237"/>
      <c r="C68" s="27" t="s">
        <v>66</v>
      </c>
      <c r="D68" s="27" t="s">
        <v>67</v>
      </c>
      <c r="E68" s="52">
        <v>200000</v>
      </c>
      <c r="F68" s="31">
        <v>4</v>
      </c>
      <c r="G68" s="37">
        <f t="shared" si="2"/>
        <v>800000</v>
      </c>
    </row>
    <row r="69" spans="1:7" ht="16.5" x14ac:dyDescent="0.25">
      <c r="A69" s="248" t="s">
        <v>105</v>
      </c>
      <c r="B69" s="248"/>
      <c r="C69" s="248"/>
      <c r="D69" s="248"/>
      <c r="E69" s="100">
        <f>SUM(E32:E68)</f>
        <v>7118000</v>
      </c>
      <c r="F69" s="100"/>
      <c r="G69" s="100">
        <f>SUM(G55:G68)</f>
        <v>17953000</v>
      </c>
    </row>
    <row r="70" spans="1:7" ht="16.5" x14ac:dyDescent="0.25">
      <c r="A70" s="258" t="s">
        <v>171</v>
      </c>
      <c r="B70" s="258"/>
      <c r="C70" s="258"/>
      <c r="D70" s="258"/>
      <c r="E70" s="102">
        <f>E69+E53</f>
        <v>10495000</v>
      </c>
      <c r="F70" s="101"/>
      <c r="G70" s="102">
        <f>G69+G53</f>
        <v>124702000</v>
      </c>
    </row>
    <row r="71" spans="1:7" ht="16.5" x14ac:dyDescent="0.25">
      <c r="A71" s="67"/>
      <c r="B71" s="67"/>
      <c r="C71" s="67"/>
      <c r="D71" s="67"/>
      <c r="E71" s="68"/>
      <c r="F71" s="68"/>
      <c r="G71" s="68"/>
    </row>
    <row r="72" spans="1:7" s="333" customFormat="1" ht="16.5" x14ac:dyDescent="0.25">
      <c r="A72" s="331"/>
      <c r="B72" s="331"/>
      <c r="C72" s="331"/>
      <c r="D72" s="332" t="s">
        <v>211</v>
      </c>
      <c r="E72" s="332"/>
      <c r="F72" s="332"/>
      <c r="G72" s="332"/>
    </row>
    <row r="73" spans="1:7" s="333" customFormat="1" ht="17.25" x14ac:dyDescent="0.25">
      <c r="A73" s="331"/>
      <c r="B73" s="331"/>
      <c r="C73" s="331"/>
      <c r="D73" s="334" t="s">
        <v>212</v>
      </c>
      <c r="E73" s="334"/>
      <c r="F73" s="334"/>
      <c r="G73" s="334"/>
    </row>
    <row r="74" spans="1:7" s="333" customFormat="1" ht="17.25" x14ac:dyDescent="0.25">
      <c r="A74" s="331"/>
      <c r="B74" s="331"/>
      <c r="C74" s="331"/>
      <c r="D74" s="335"/>
      <c r="E74" s="335"/>
      <c r="F74" s="335"/>
      <c r="G74" s="335"/>
    </row>
    <row r="75" spans="1:7" s="333" customFormat="1" ht="17.25" x14ac:dyDescent="0.25">
      <c r="A75" s="331"/>
      <c r="B75" s="331"/>
      <c r="C75" s="331"/>
      <c r="D75" s="335"/>
      <c r="E75" s="335"/>
      <c r="F75" s="335"/>
      <c r="G75" s="335"/>
    </row>
    <row r="76" spans="1:7" s="333" customFormat="1" ht="17.25" x14ac:dyDescent="0.25">
      <c r="A76" s="331"/>
      <c r="B76" s="331"/>
      <c r="C76" s="331"/>
      <c r="D76" s="335"/>
      <c r="E76" s="335"/>
      <c r="F76" s="335"/>
      <c r="G76" s="335"/>
    </row>
    <row r="77" spans="1:7" s="333" customFormat="1" ht="17.25" x14ac:dyDescent="0.25">
      <c r="A77" s="331"/>
      <c r="B77" s="331"/>
      <c r="C77" s="331"/>
      <c r="D77" s="335"/>
      <c r="E77" s="335"/>
      <c r="F77" s="335"/>
      <c r="G77" s="335"/>
    </row>
    <row r="78" spans="1:7" s="333" customFormat="1" ht="17.25" x14ac:dyDescent="0.25">
      <c r="A78" s="331"/>
      <c r="B78" s="331"/>
      <c r="C78" s="331"/>
      <c r="D78" s="335"/>
      <c r="E78" s="335"/>
      <c r="F78" s="335"/>
      <c r="G78" s="335"/>
    </row>
    <row r="79" spans="1:7" s="333" customFormat="1" ht="17.25" x14ac:dyDescent="0.25">
      <c r="A79" s="331"/>
      <c r="B79" s="331"/>
      <c r="C79" s="331"/>
      <c r="D79" s="335"/>
      <c r="E79" s="335"/>
      <c r="F79" s="335"/>
      <c r="G79" s="335"/>
    </row>
    <row r="80" spans="1:7" s="333" customFormat="1" ht="17.25" x14ac:dyDescent="0.25">
      <c r="A80" s="331"/>
      <c r="B80" s="331"/>
      <c r="C80" s="331"/>
      <c r="D80" s="335"/>
      <c r="E80" s="335"/>
      <c r="F80" s="335"/>
      <c r="G80" s="335"/>
    </row>
    <row r="81" spans="1:7" s="333" customFormat="1" ht="17.25" x14ac:dyDescent="0.25">
      <c r="A81" s="331"/>
      <c r="B81" s="331"/>
      <c r="C81" s="331"/>
      <c r="D81" s="335"/>
      <c r="E81" s="335"/>
      <c r="F81" s="335"/>
      <c r="G81" s="335"/>
    </row>
    <row r="82" spans="1:7" ht="16.5" x14ac:dyDescent="0.25">
      <c r="A82" s="256" t="s">
        <v>22</v>
      </c>
      <c r="B82" s="256"/>
      <c r="C82" s="256"/>
      <c r="D82" s="256"/>
      <c r="E82" s="53"/>
      <c r="F82" s="53"/>
      <c r="G82" s="53"/>
    </row>
    <row r="83" spans="1:7" ht="16.5" x14ac:dyDescent="0.25">
      <c r="A83" s="55"/>
      <c r="B83" s="255" t="s">
        <v>84</v>
      </c>
      <c r="C83" s="255"/>
      <c r="D83" s="255"/>
      <c r="E83" s="255"/>
      <c r="F83" s="255"/>
      <c r="G83" s="255"/>
    </row>
    <row r="84" spans="1:7" ht="16.5" x14ac:dyDescent="0.25">
      <c r="A84" s="55"/>
      <c r="B84" s="255" t="s">
        <v>151</v>
      </c>
      <c r="C84" s="255"/>
      <c r="D84" s="255"/>
      <c r="E84" s="255"/>
      <c r="F84" s="255"/>
      <c r="G84" s="255"/>
    </row>
    <row r="85" spans="1:7" ht="16.5" x14ac:dyDescent="0.25">
      <c r="A85" s="56"/>
      <c r="B85" s="255" t="s">
        <v>23</v>
      </c>
      <c r="C85" s="255"/>
      <c r="D85" s="255"/>
      <c r="E85" s="255"/>
      <c r="F85" s="255"/>
      <c r="G85" s="255"/>
    </row>
    <row r="86" spans="1:7" ht="16.5" x14ac:dyDescent="0.25">
      <c r="A86" s="57"/>
      <c r="B86" s="257" t="s">
        <v>24</v>
      </c>
      <c r="C86" s="257"/>
      <c r="D86" s="257"/>
      <c r="E86" s="257"/>
      <c r="F86" s="257"/>
      <c r="G86" s="257"/>
    </row>
    <row r="87" spans="1:7" ht="16.5" x14ac:dyDescent="0.25">
      <c r="A87" s="54"/>
      <c r="B87" s="255" t="s">
        <v>25</v>
      </c>
      <c r="C87" s="255"/>
      <c r="D87" s="255"/>
      <c r="E87" s="255"/>
      <c r="F87" s="255"/>
      <c r="G87" s="255"/>
    </row>
    <row r="88" spans="1:7" ht="16.5" x14ac:dyDescent="0.25">
      <c r="A88" s="54"/>
      <c r="B88" s="56" t="s">
        <v>26</v>
      </c>
      <c r="C88" s="56"/>
      <c r="D88" s="58"/>
      <c r="E88" s="53"/>
      <c r="F88" s="53"/>
      <c r="G88" s="53"/>
    </row>
    <row r="89" spans="1:7" ht="16.5" x14ac:dyDescent="0.25">
      <c r="A89" s="54"/>
      <c r="B89" s="56" t="s">
        <v>27</v>
      </c>
      <c r="C89" s="56"/>
      <c r="D89" s="58"/>
      <c r="E89" s="53"/>
      <c r="F89" s="53"/>
      <c r="G89" s="53"/>
    </row>
    <row r="90" spans="1:7" ht="16.5" x14ac:dyDescent="0.25">
      <c r="A90" s="60" t="s">
        <v>28</v>
      </c>
      <c r="B90" s="61"/>
      <c r="C90" s="61"/>
      <c r="D90" s="61"/>
      <c r="E90" s="62"/>
      <c r="F90" s="62"/>
      <c r="G90" s="62"/>
    </row>
    <row r="91" spans="1:7" ht="16.5" x14ac:dyDescent="0.25">
      <c r="A91" s="54"/>
      <c r="B91" s="59" t="s">
        <v>31</v>
      </c>
      <c r="C91" s="59"/>
      <c r="D91" s="58"/>
      <c r="E91" s="63"/>
      <c r="F91" s="63"/>
      <c r="G91" s="63"/>
    </row>
    <row r="92" spans="1:7" ht="16.5" x14ac:dyDescent="0.25">
      <c r="A92" s="54"/>
      <c r="B92" s="59" t="s">
        <v>90</v>
      </c>
      <c r="C92" s="59"/>
      <c r="D92" s="58"/>
      <c r="E92" s="63"/>
      <c r="F92" s="63"/>
      <c r="G92" s="63"/>
    </row>
    <row r="93" spans="1:7" ht="16.5" x14ac:dyDescent="0.25">
      <c r="A93" s="54"/>
      <c r="B93" s="59" t="s">
        <v>32</v>
      </c>
      <c r="C93" s="59"/>
      <c r="D93" s="58"/>
      <c r="E93" s="63"/>
      <c r="F93" s="63"/>
      <c r="G93" s="63"/>
    </row>
    <row r="94" spans="1:7" x14ac:dyDescent="0.25">
      <c r="A94" s="64"/>
      <c r="B94" s="65"/>
      <c r="C94" s="64"/>
      <c r="D94" s="64"/>
      <c r="E94" s="66"/>
      <c r="F94" s="66"/>
      <c r="G94" s="66"/>
    </row>
    <row r="95" spans="1:7" x14ac:dyDescent="0.25">
      <c r="A95" s="64"/>
      <c r="B95" s="65"/>
      <c r="C95" s="64"/>
      <c r="D95" s="64"/>
      <c r="E95" s="66"/>
      <c r="F95" s="66"/>
      <c r="G95" s="66"/>
    </row>
    <row r="96" spans="1:7" x14ac:dyDescent="0.25">
      <c r="A96" s="64"/>
      <c r="B96" s="65"/>
      <c r="C96" s="64"/>
      <c r="D96" s="64"/>
      <c r="E96" s="66"/>
      <c r="F96" s="66"/>
      <c r="G96" s="66"/>
    </row>
    <row r="97" spans="1:7" x14ac:dyDescent="0.25">
      <c r="A97" s="64"/>
      <c r="B97" s="65"/>
      <c r="C97" s="64"/>
      <c r="D97" s="64"/>
      <c r="E97" s="66"/>
      <c r="F97" s="66"/>
      <c r="G97" s="66"/>
    </row>
    <row r="98" spans="1:7" x14ac:dyDescent="0.25">
      <c r="A98" s="64"/>
      <c r="B98" s="65"/>
      <c r="C98" s="64"/>
      <c r="D98" s="64"/>
      <c r="E98" s="66"/>
      <c r="F98" s="66"/>
      <c r="G98" s="66"/>
    </row>
    <row r="99" spans="1:7" x14ac:dyDescent="0.25">
      <c r="A99" s="64"/>
      <c r="B99" s="65"/>
      <c r="C99" s="64"/>
      <c r="D99" s="64"/>
      <c r="E99" s="66"/>
      <c r="F99" s="66"/>
      <c r="G99" s="66"/>
    </row>
    <row r="100" spans="1:7" x14ac:dyDescent="0.25">
      <c r="A100" s="64"/>
      <c r="B100" s="65"/>
      <c r="C100" s="64"/>
      <c r="D100" s="64"/>
      <c r="E100" s="66"/>
      <c r="F100" s="66"/>
      <c r="G100" s="66"/>
    </row>
    <row r="101" spans="1:7" x14ac:dyDescent="0.25">
      <c r="A101" s="41"/>
      <c r="B101" s="50"/>
      <c r="C101" s="41"/>
      <c r="D101" s="41"/>
      <c r="E101" s="51"/>
      <c r="F101" s="51"/>
      <c r="G101" s="51"/>
    </row>
  </sheetData>
  <mergeCells count="55">
    <mergeCell ref="B85:G85"/>
    <mergeCell ref="B86:G86"/>
    <mergeCell ref="B87:G87"/>
    <mergeCell ref="B64:B68"/>
    <mergeCell ref="A69:D69"/>
    <mergeCell ref="A70:D70"/>
    <mergeCell ref="A82:D82"/>
    <mergeCell ref="B83:G83"/>
    <mergeCell ref="B84:G84"/>
    <mergeCell ref="D72:G72"/>
    <mergeCell ref="D73:G73"/>
    <mergeCell ref="B42:B46"/>
    <mergeCell ref="B47:B51"/>
    <mergeCell ref="A53:D53"/>
    <mergeCell ref="A54:G54"/>
    <mergeCell ref="A55:A59"/>
    <mergeCell ref="B55:B59"/>
    <mergeCell ref="C55:C59"/>
    <mergeCell ref="E55:E59"/>
    <mergeCell ref="F55:F59"/>
    <mergeCell ref="G55:G59"/>
    <mergeCell ref="G35:G36"/>
    <mergeCell ref="A32:A34"/>
    <mergeCell ref="B32:B33"/>
    <mergeCell ref="E32:E34"/>
    <mergeCell ref="F32:F34"/>
    <mergeCell ref="G32:G34"/>
    <mergeCell ref="B27:B31"/>
    <mergeCell ref="E27:E31"/>
    <mergeCell ref="F27:F31"/>
    <mergeCell ref="A35:A36"/>
    <mergeCell ref="B35:B36"/>
    <mergeCell ref="E35:E36"/>
    <mergeCell ref="F35:F36"/>
    <mergeCell ref="G27:G31"/>
    <mergeCell ref="G13:G14"/>
    <mergeCell ref="A15:G15"/>
    <mergeCell ref="A16:A20"/>
    <mergeCell ref="B16:B20"/>
    <mergeCell ref="C16:C20"/>
    <mergeCell ref="E16:E20"/>
    <mergeCell ref="F16:F20"/>
    <mergeCell ref="G16:G20"/>
    <mergeCell ref="A13:A14"/>
    <mergeCell ref="B13:C14"/>
    <mergeCell ref="D13:D14"/>
    <mergeCell ref="E13:E14"/>
    <mergeCell ref="F13:F14"/>
    <mergeCell ref="B21:B24"/>
    <mergeCell ref="A27:A31"/>
    <mergeCell ref="D1:G5"/>
    <mergeCell ref="D6:G6"/>
    <mergeCell ref="A7:G7"/>
    <mergeCell ref="B9:G9"/>
    <mergeCell ref="A10:G11"/>
  </mergeCells>
  <printOptions horizontalCentered="1"/>
  <pageMargins left="0.15748031496062992" right="0.11811023622047245" top="0.23622047244094491" bottom="0.31496062992125984" header="0.31496062992125984" footer="0.31496062992125984"/>
  <pageSetup paperSize="9" scale="58" fitToHeight="0" orientation="portrait" horizontalDpi="0" verticalDpi="0" r:id="rId1"/>
  <rowBreaks count="1" manualBreakCount="1">
    <brk id="46"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54B8D-979C-4CC2-BDCE-43106674060B}">
  <sheetPr>
    <pageSetUpPr fitToPage="1"/>
  </sheetPr>
  <dimension ref="A1:G92"/>
  <sheetViews>
    <sheetView view="pageBreakPreview" topLeftCell="A55" zoomScale="60" zoomScaleNormal="100" workbookViewId="0">
      <selection activeCell="D17" sqref="D17"/>
    </sheetView>
  </sheetViews>
  <sheetFormatPr defaultRowHeight="15.75" x14ac:dyDescent="0.25"/>
  <cols>
    <col min="1" max="1" width="6.28515625" style="9" bestFit="1" customWidth="1"/>
    <col min="2" max="2" width="16.42578125" style="14" customWidth="1"/>
    <col min="3" max="3" width="44.7109375" style="9" customWidth="1"/>
    <col min="4" max="4" width="60.42578125" style="9" bestFit="1" customWidth="1"/>
    <col min="5" max="5" width="12.28515625" style="15" customWidth="1"/>
    <col min="6" max="6" width="8.85546875" style="15" customWidth="1"/>
    <col min="7" max="7" width="13.85546875" style="15" customWidth="1"/>
  </cols>
  <sheetData>
    <row r="1" spans="1:7" ht="16.5" x14ac:dyDescent="0.25">
      <c r="A1" s="17"/>
      <c r="B1" s="17"/>
      <c r="C1" s="17"/>
      <c r="D1" s="245" t="s">
        <v>89</v>
      </c>
      <c r="E1" s="245"/>
      <c r="F1" s="245"/>
      <c r="G1" s="245"/>
    </row>
    <row r="2" spans="1:7" ht="16.5" x14ac:dyDescent="0.25">
      <c r="A2" s="19"/>
      <c r="B2" s="19"/>
      <c r="C2" s="19"/>
      <c r="D2" s="246"/>
      <c r="E2" s="246"/>
      <c r="F2" s="246"/>
      <c r="G2" s="246"/>
    </row>
    <row r="3" spans="1:7" ht="16.5" x14ac:dyDescent="0.25">
      <c r="A3" s="19"/>
      <c r="B3" s="19"/>
      <c r="C3" s="19"/>
      <c r="D3" s="246"/>
      <c r="E3" s="246"/>
      <c r="F3" s="246"/>
      <c r="G3" s="246"/>
    </row>
    <row r="4" spans="1:7" ht="16.5" x14ac:dyDescent="0.25">
      <c r="A4" s="19"/>
      <c r="B4" s="19"/>
      <c r="C4" s="19"/>
      <c r="D4" s="246"/>
      <c r="E4" s="246"/>
      <c r="F4" s="246"/>
      <c r="G4" s="246"/>
    </row>
    <row r="5" spans="1:7" ht="16.5" x14ac:dyDescent="0.25">
      <c r="A5" s="19"/>
      <c r="B5" s="19"/>
      <c r="C5" s="19"/>
      <c r="D5" s="246"/>
      <c r="E5" s="246"/>
      <c r="F5" s="246"/>
      <c r="G5" s="246"/>
    </row>
    <row r="6" spans="1:7" ht="17.25" x14ac:dyDescent="0.25">
      <c r="A6" s="18"/>
      <c r="B6" s="20"/>
      <c r="C6" s="20"/>
      <c r="D6" s="253" t="s">
        <v>150</v>
      </c>
      <c r="E6" s="254"/>
      <c r="F6" s="254"/>
      <c r="G6" s="254"/>
    </row>
    <row r="7" spans="1:7" ht="22.5" x14ac:dyDescent="0.25">
      <c r="A7" s="247" t="s">
        <v>2</v>
      </c>
      <c r="B7" s="247"/>
      <c r="C7" s="247"/>
      <c r="D7" s="247"/>
      <c r="E7" s="247"/>
      <c r="F7" s="247"/>
      <c r="G7" s="247"/>
    </row>
    <row r="8" spans="1:7" ht="16.5" x14ac:dyDescent="0.25">
      <c r="A8" s="21"/>
      <c r="B8" s="21"/>
      <c r="C8" s="21"/>
      <c r="D8" s="21"/>
      <c r="E8" s="21"/>
      <c r="F8" s="21"/>
      <c r="G8" s="21"/>
    </row>
    <row r="9" spans="1:7" ht="16.5" x14ac:dyDescent="0.25">
      <c r="A9" s="22"/>
      <c r="B9" s="238" t="s">
        <v>152</v>
      </c>
      <c r="C9" s="238"/>
      <c r="D9" s="238"/>
      <c r="E9" s="238"/>
      <c r="F9" s="238"/>
      <c r="G9" s="238"/>
    </row>
    <row r="10" spans="1:7" ht="15" x14ac:dyDescent="0.25">
      <c r="A10" s="239" t="s">
        <v>33</v>
      </c>
      <c r="B10" s="240"/>
      <c r="C10" s="240"/>
      <c r="D10" s="240"/>
      <c r="E10" s="240"/>
      <c r="F10" s="240"/>
      <c r="G10" s="240"/>
    </row>
    <row r="11" spans="1:7" ht="15" x14ac:dyDescent="0.25">
      <c r="A11" s="241"/>
      <c r="B11" s="242"/>
      <c r="C11" s="242"/>
      <c r="D11" s="242"/>
      <c r="E11" s="242"/>
      <c r="F11" s="242"/>
      <c r="G11" s="242"/>
    </row>
    <row r="12" spans="1:7" ht="16.5" x14ac:dyDescent="0.25">
      <c r="A12" s="23"/>
      <c r="B12" s="24"/>
      <c r="C12" s="23"/>
      <c r="D12" s="23"/>
      <c r="E12" s="25"/>
      <c r="F12" s="25"/>
      <c r="G12" s="25"/>
    </row>
    <row r="13" spans="1:7" ht="15" x14ac:dyDescent="0.25">
      <c r="A13" s="248" t="s">
        <v>82</v>
      </c>
      <c r="B13" s="248" t="s">
        <v>3</v>
      </c>
      <c r="C13" s="248"/>
      <c r="D13" s="248" t="s">
        <v>4</v>
      </c>
      <c r="E13" s="249" t="s">
        <v>142</v>
      </c>
      <c r="F13" s="249" t="s">
        <v>153</v>
      </c>
      <c r="G13" s="249" t="s">
        <v>155</v>
      </c>
    </row>
    <row r="14" spans="1:7" ht="15" x14ac:dyDescent="0.25">
      <c r="A14" s="248"/>
      <c r="B14" s="248"/>
      <c r="C14" s="248"/>
      <c r="D14" s="248"/>
      <c r="E14" s="249"/>
      <c r="F14" s="249"/>
      <c r="G14" s="249"/>
    </row>
    <row r="15" spans="1:7" ht="16.5" x14ac:dyDescent="0.25">
      <c r="A15" s="259" t="s">
        <v>102</v>
      </c>
      <c r="B15" s="259"/>
      <c r="C15" s="259"/>
      <c r="D15" s="259"/>
      <c r="E15" s="259"/>
      <c r="F15" s="259"/>
      <c r="G15" s="259"/>
    </row>
    <row r="16" spans="1:7" ht="33" x14ac:dyDescent="0.25">
      <c r="A16" s="243">
        <v>1</v>
      </c>
      <c r="B16" s="237" t="s">
        <v>1</v>
      </c>
      <c r="C16" s="243" t="s">
        <v>97</v>
      </c>
      <c r="D16" s="27" t="s">
        <v>5</v>
      </c>
      <c r="E16" s="244">
        <v>150000</v>
      </c>
      <c r="F16" s="261">
        <v>50</v>
      </c>
      <c r="G16" s="261">
        <f>E16*F16</f>
        <v>7500000</v>
      </c>
    </row>
    <row r="17" spans="1:7" ht="33" x14ac:dyDescent="0.25">
      <c r="A17" s="243"/>
      <c r="B17" s="237"/>
      <c r="C17" s="243"/>
      <c r="D17" s="27" t="s">
        <v>6</v>
      </c>
      <c r="E17" s="244"/>
      <c r="F17" s="262"/>
      <c r="G17" s="262"/>
    </row>
    <row r="18" spans="1:7" ht="33" x14ac:dyDescent="0.25">
      <c r="A18" s="243"/>
      <c r="B18" s="237"/>
      <c r="C18" s="243"/>
      <c r="D18" s="27" t="s">
        <v>7</v>
      </c>
      <c r="E18" s="244"/>
      <c r="F18" s="262"/>
      <c r="G18" s="262"/>
    </row>
    <row r="19" spans="1:7" ht="16.5" x14ac:dyDescent="0.25">
      <c r="A19" s="243"/>
      <c r="B19" s="237"/>
      <c r="C19" s="243"/>
      <c r="D19" s="27" t="s">
        <v>8</v>
      </c>
      <c r="E19" s="244"/>
      <c r="F19" s="262"/>
      <c r="G19" s="262"/>
    </row>
    <row r="20" spans="1:7" ht="16.5" x14ac:dyDescent="0.25">
      <c r="A20" s="243"/>
      <c r="B20" s="237"/>
      <c r="C20" s="243"/>
      <c r="D20" s="27" t="s">
        <v>93</v>
      </c>
      <c r="E20" s="244"/>
      <c r="F20" s="263"/>
      <c r="G20" s="263"/>
    </row>
    <row r="21" spans="1:7" ht="49.5" x14ac:dyDescent="0.25">
      <c r="A21" s="30">
        <v>2</v>
      </c>
      <c r="B21" s="237" t="s">
        <v>9</v>
      </c>
      <c r="C21" s="27" t="s">
        <v>91</v>
      </c>
      <c r="D21" s="27" t="s">
        <v>11</v>
      </c>
      <c r="E21" s="31">
        <v>155000</v>
      </c>
      <c r="F21" s="31">
        <v>50</v>
      </c>
      <c r="G21" s="31">
        <f t="shared" ref="G21:G27" si="0">E21*F21</f>
        <v>7750000</v>
      </c>
    </row>
    <row r="22" spans="1:7" ht="33" x14ac:dyDescent="0.25">
      <c r="A22" s="30">
        <v>3</v>
      </c>
      <c r="B22" s="237"/>
      <c r="C22" s="27" t="s">
        <v>92</v>
      </c>
      <c r="D22" s="27" t="s">
        <v>94</v>
      </c>
      <c r="E22" s="31">
        <v>155000</v>
      </c>
      <c r="F22" s="31">
        <v>50</v>
      </c>
      <c r="G22" s="31">
        <f t="shared" si="0"/>
        <v>7750000</v>
      </c>
    </row>
    <row r="23" spans="1:7" ht="33" x14ac:dyDescent="0.25">
      <c r="A23" s="30">
        <v>4</v>
      </c>
      <c r="B23" s="237"/>
      <c r="C23" s="27" t="s">
        <v>76</v>
      </c>
      <c r="D23" s="27" t="s">
        <v>77</v>
      </c>
      <c r="E23" s="31">
        <v>70000</v>
      </c>
      <c r="F23" s="31">
        <v>50</v>
      </c>
      <c r="G23" s="31">
        <f t="shared" si="0"/>
        <v>3500000</v>
      </c>
    </row>
    <row r="24" spans="1:7" ht="33" x14ac:dyDescent="0.25">
      <c r="A24" s="30">
        <v>5</v>
      </c>
      <c r="B24" s="237"/>
      <c r="C24" s="27" t="s">
        <v>10</v>
      </c>
      <c r="D24" s="27" t="s">
        <v>95</v>
      </c>
      <c r="E24" s="52">
        <v>102000</v>
      </c>
      <c r="F24" s="31">
        <v>50</v>
      </c>
      <c r="G24" s="31">
        <f t="shared" si="0"/>
        <v>5100000</v>
      </c>
    </row>
    <row r="25" spans="1:7" ht="66" x14ac:dyDescent="0.25">
      <c r="A25" s="30">
        <v>6</v>
      </c>
      <c r="B25" s="29" t="s">
        <v>15</v>
      </c>
      <c r="C25" s="27" t="s">
        <v>16</v>
      </c>
      <c r="D25" s="27" t="s">
        <v>17</v>
      </c>
      <c r="E25" s="52">
        <v>75000</v>
      </c>
      <c r="F25" s="31">
        <v>50</v>
      </c>
      <c r="G25" s="31">
        <f t="shared" si="0"/>
        <v>3750000</v>
      </c>
    </row>
    <row r="26" spans="1:7" ht="49.5" x14ac:dyDescent="0.25">
      <c r="A26" s="113">
        <v>7</v>
      </c>
      <c r="B26" s="116" t="s">
        <v>143</v>
      </c>
      <c r="C26" s="36" t="s">
        <v>144</v>
      </c>
      <c r="D26" s="36" t="s">
        <v>145</v>
      </c>
      <c r="E26" s="117">
        <v>27000</v>
      </c>
      <c r="F26" s="31">
        <v>50</v>
      </c>
      <c r="G26" s="31">
        <f t="shared" si="0"/>
        <v>1350000</v>
      </c>
    </row>
    <row r="27" spans="1:7" ht="33" x14ac:dyDescent="0.25">
      <c r="A27" s="229">
        <v>8</v>
      </c>
      <c r="B27" s="260" t="s">
        <v>47</v>
      </c>
      <c r="C27" s="32" t="s">
        <v>48</v>
      </c>
      <c r="D27" s="33" t="s">
        <v>49</v>
      </c>
      <c r="E27" s="235">
        <v>247000</v>
      </c>
      <c r="F27" s="264">
        <v>50</v>
      </c>
      <c r="G27" s="264">
        <f t="shared" si="0"/>
        <v>12350000</v>
      </c>
    </row>
    <row r="28" spans="1:7" ht="33" x14ac:dyDescent="0.25">
      <c r="A28" s="230"/>
      <c r="B28" s="260"/>
      <c r="C28" s="32" t="s">
        <v>50</v>
      </c>
      <c r="D28" s="33" t="s">
        <v>51</v>
      </c>
      <c r="E28" s="267"/>
      <c r="F28" s="265"/>
      <c r="G28" s="265"/>
    </row>
    <row r="29" spans="1:7" ht="33" x14ac:dyDescent="0.25">
      <c r="A29" s="230"/>
      <c r="B29" s="260"/>
      <c r="C29" s="32" t="s">
        <v>52</v>
      </c>
      <c r="D29" s="33" t="s">
        <v>53</v>
      </c>
      <c r="E29" s="267"/>
      <c r="F29" s="265"/>
      <c r="G29" s="265"/>
    </row>
    <row r="30" spans="1:7" ht="33" x14ac:dyDescent="0.25">
      <c r="A30" s="230"/>
      <c r="B30" s="260"/>
      <c r="C30" s="32" t="s">
        <v>54</v>
      </c>
      <c r="D30" s="33" t="s">
        <v>55</v>
      </c>
      <c r="E30" s="267"/>
      <c r="F30" s="265"/>
      <c r="G30" s="265"/>
    </row>
    <row r="31" spans="1:7" ht="33" x14ac:dyDescent="0.25">
      <c r="A31" s="231"/>
      <c r="B31" s="260"/>
      <c r="C31" s="32" t="s">
        <v>56</v>
      </c>
      <c r="D31" s="33" t="s">
        <v>57</v>
      </c>
      <c r="E31" s="236"/>
      <c r="F31" s="266"/>
      <c r="G31" s="266"/>
    </row>
    <row r="32" spans="1:7" ht="33" x14ac:dyDescent="0.25">
      <c r="A32" s="229">
        <v>9</v>
      </c>
      <c r="B32" s="237" t="s">
        <v>34</v>
      </c>
      <c r="C32" s="32" t="s">
        <v>35</v>
      </c>
      <c r="D32" s="32" t="s">
        <v>36</v>
      </c>
      <c r="E32" s="232">
        <v>101000</v>
      </c>
      <c r="F32" s="264">
        <v>50</v>
      </c>
      <c r="G32" s="264">
        <f>E32*F32</f>
        <v>5050000</v>
      </c>
    </row>
    <row r="33" spans="1:7" ht="33" x14ac:dyDescent="0.25">
      <c r="A33" s="230"/>
      <c r="B33" s="237"/>
      <c r="C33" s="32" t="s">
        <v>37</v>
      </c>
      <c r="D33" s="32" t="s">
        <v>36</v>
      </c>
      <c r="E33" s="233"/>
      <c r="F33" s="265"/>
      <c r="G33" s="265"/>
    </row>
    <row r="34" spans="1:7" ht="49.5" x14ac:dyDescent="0.25">
      <c r="A34" s="231"/>
      <c r="B34" s="29" t="s">
        <v>44</v>
      </c>
      <c r="C34" s="32" t="s">
        <v>45</v>
      </c>
      <c r="D34" s="32" t="s">
        <v>46</v>
      </c>
      <c r="E34" s="234"/>
      <c r="F34" s="266"/>
      <c r="G34" s="266"/>
    </row>
    <row r="35" spans="1:7" ht="16.5" x14ac:dyDescent="0.25">
      <c r="A35" s="229">
        <v>10</v>
      </c>
      <c r="B35" s="237" t="s">
        <v>38</v>
      </c>
      <c r="C35" s="32" t="s">
        <v>85</v>
      </c>
      <c r="D35" s="32" t="s">
        <v>86</v>
      </c>
      <c r="E35" s="235">
        <v>82000</v>
      </c>
      <c r="F35" s="264">
        <v>50</v>
      </c>
      <c r="G35" s="264">
        <f>E35*F35</f>
        <v>4100000</v>
      </c>
    </row>
    <row r="36" spans="1:7" ht="49.5" x14ac:dyDescent="0.25">
      <c r="A36" s="231"/>
      <c r="B36" s="237"/>
      <c r="C36" s="27" t="s">
        <v>39</v>
      </c>
      <c r="D36" s="33" t="s">
        <v>40</v>
      </c>
      <c r="E36" s="236"/>
      <c r="F36" s="266"/>
      <c r="G36" s="266"/>
    </row>
    <row r="37" spans="1:7" ht="33" x14ac:dyDescent="0.25">
      <c r="A37" s="30">
        <v>11</v>
      </c>
      <c r="B37" s="29" t="s">
        <v>68</v>
      </c>
      <c r="C37" s="27" t="s">
        <v>69</v>
      </c>
      <c r="D37" s="27" t="s">
        <v>70</v>
      </c>
      <c r="E37" s="52">
        <v>123000</v>
      </c>
      <c r="F37" s="31">
        <v>50</v>
      </c>
      <c r="G37" s="31">
        <f t="shared" ref="G37:G51" si="1">E37*F37</f>
        <v>6150000</v>
      </c>
    </row>
    <row r="38" spans="1:7" ht="33" x14ac:dyDescent="0.25">
      <c r="A38" s="30">
        <v>12</v>
      </c>
      <c r="B38" s="29" t="s">
        <v>96</v>
      </c>
      <c r="C38" s="27" t="s">
        <v>71</v>
      </c>
      <c r="D38" s="27" t="s">
        <v>72</v>
      </c>
      <c r="E38" s="52">
        <v>174000</v>
      </c>
      <c r="F38" s="31">
        <v>50</v>
      </c>
      <c r="G38" s="31">
        <f t="shared" si="1"/>
        <v>8700000</v>
      </c>
    </row>
    <row r="39" spans="1:7" ht="66" x14ac:dyDescent="0.25">
      <c r="A39" s="30">
        <v>13</v>
      </c>
      <c r="B39" s="29" t="s">
        <v>12</v>
      </c>
      <c r="C39" s="27" t="s">
        <v>13</v>
      </c>
      <c r="D39" s="27" t="s">
        <v>14</v>
      </c>
      <c r="E39" s="52">
        <v>59000</v>
      </c>
      <c r="F39" s="31">
        <v>50</v>
      </c>
      <c r="G39" s="31">
        <f t="shared" si="1"/>
        <v>2950000</v>
      </c>
    </row>
    <row r="40" spans="1:7" ht="49.5" x14ac:dyDescent="0.25">
      <c r="A40" s="30">
        <v>14</v>
      </c>
      <c r="B40" s="29" t="s">
        <v>41</v>
      </c>
      <c r="C40" s="27" t="s">
        <v>42</v>
      </c>
      <c r="D40" s="33" t="s">
        <v>43</v>
      </c>
      <c r="E40" s="31">
        <v>41000</v>
      </c>
      <c r="F40" s="31">
        <v>50</v>
      </c>
      <c r="G40" s="31">
        <f t="shared" si="1"/>
        <v>2050000</v>
      </c>
    </row>
    <row r="41" spans="1:7" ht="33" x14ac:dyDescent="0.25">
      <c r="A41" s="30">
        <v>15</v>
      </c>
      <c r="B41" s="29" t="s">
        <v>73</v>
      </c>
      <c r="C41" s="27" t="s">
        <v>74</v>
      </c>
      <c r="D41" s="27" t="s">
        <v>75</v>
      </c>
      <c r="E41" s="52">
        <v>102000</v>
      </c>
      <c r="F41" s="31">
        <v>50</v>
      </c>
      <c r="G41" s="31">
        <f t="shared" si="1"/>
        <v>5100000</v>
      </c>
    </row>
    <row r="42" spans="1:7" ht="33" x14ac:dyDescent="0.25">
      <c r="A42" s="30">
        <v>16</v>
      </c>
      <c r="B42" s="237" t="s">
        <v>83</v>
      </c>
      <c r="C42" s="27" t="s">
        <v>61</v>
      </c>
      <c r="D42" s="27" t="s">
        <v>87</v>
      </c>
      <c r="E42" s="38">
        <v>150000</v>
      </c>
      <c r="F42" s="31">
        <v>50</v>
      </c>
      <c r="G42" s="31">
        <f t="shared" si="1"/>
        <v>7500000</v>
      </c>
    </row>
    <row r="43" spans="1:7" ht="33" x14ac:dyDescent="0.25">
      <c r="A43" s="30">
        <v>17</v>
      </c>
      <c r="B43" s="237"/>
      <c r="C43" s="27" t="s">
        <v>58</v>
      </c>
      <c r="D43" s="27" t="s">
        <v>59</v>
      </c>
      <c r="E43" s="38">
        <v>150000</v>
      </c>
      <c r="F43" s="31">
        <v>50</v>
      </c>
      <c r="G43" s="31">
        <f t="shared" si="1"/>
        <v>7500000</v>
      </c>
    </row>
    <row r="44" spans="1:7" ht="33" x14ac:dyDescent="0.25">
      <c r="A44" s="30">
        <v>18</v>
      </c>
      <c r="B44" s="237"/>
      <c r="C44" s="27" t="s">
        <v>64</v>
      </c>
      <c r="D44" s="27" t="s">
        <v>65</v>
      </c>
      <c r="E44" s="38">
        <v>150000</v>
      </c>
      <c r="F44" s="31">
        <v>50</v>
      </c>
      <c r="G44" s="31">
        <f t="shared" si="1"/>
        <v>7500000</v>
      </c>
    </row>
    <row r="45" spans="1:7" ht="33" x14ac:dyDescent="0.25">
      <c r="A45" s="30">
        <v>19</v>
      </c>
      <c r="B45" s="237"/>
      <c r="C45" s="27" t="s">
        <v>62</v>
      </c>
      <c r="D45" s="27" t="s">
        <v>63</v>
      </c>
      <c r="E45" s="38">
        <v>150000</v>
      </c>
      <c r="F45" s="31">
        <v>50</v>
      </c>
      <c r="G45" s="31">
        <f t="shared" si="1"/>
        <v>7500000</v>
      </c>
    </row>
    <row r="46" spans="1:7" ht="33" x14ac:dyDescent="0.25">
      <c r="A46" s="30">
        <v>20</v>
      </c>
      <c r="B46" s="237"/>
      <c r="C46" s="27" t="s">
        <v>60</v>
      </c>
      <c r="D46" s="27" t="s">
        <v>88</v>
      </c>
      <c r="E46" s="38">
        <v>150000</v>
      </c>
      <c r="F46" s="37">
        <v>46</v>
      </c>
      <c r="G46" s="31">
        <f t="shared" si="1"/>
        <v>6900000</v>
      </c>
    </row>
    <row r="47" spans="1:7" ht="16.5" x14ac:dyDescent="0.25">
      <c r="A47" s="30">
        <v>21</v>
      </c>
      <c r="B47" s="237" t="s">
        <v>98</v>
      </c>
      <c r="C47" s="27" t="s">
        <v>18</v>
      </c>
      <c r="D47" s="27" t="s">
        <v>19</v>
      </c>
      <c r="E47" s="31">
        <v>60000</v>
      </c>
      <c r="F47" s="31">
        <v>4</v>
      </c>
      <c r="G47" s="31">
        <f t="shared" si="1"/>
        <v>240000</v>
      </c>
    </row>
    <row r="48" spans="1:7" ht="49.5" x14ac:dyDescent="0.25">
      <c r="A48" s="30">
        <v>22</v>
      </c>
      <c r="B48" s="237"/>
      <c r="C48" s="27" t="s">
        <v>29</v>
      </c>
      <c r="D48" s="27" t="s">
        <v>30</v>
      </c>
      <c r="E48" s="31">
        <v>155000</v>
      </c>
      <c r="F48" s="31">
        <v>4</v>
      </c>
      <c r="G48" s="31">
        <f t="shared" si="1"/>
        <v>620000</v>
      </c>
    </row>
    <row r="49" spans="1:7" ht="16.5" x14ac:dyDescent="0.25">
      <c r="A49" s="30">
        <v>23</v>
      </c>
      <c r="B49" s="237"/>
      <c r="C49" s="27" t="s">
        <v>80</v>
      </c>
      <c r="D49" s="27" t="s">
        <v>81</v>
      </c>
      <c r="E49" s="31">
        <v>220000</v>
      </c>
      <c r="F49" s="31">
        <v>4</v>
      </c>
      <c r="G49" s="31">
        <f t="shared" si="1"/>
        <v>880000</v>
      </c>
    </row>
    <row r="50" spans="1:7" ht="33" x14ac:dyDescent="0.25">
      <c r="A50" s="30">
        <v>24</v>
      </c>
      <c r="B50" s="237"/>
      <c r="C50" s="27" t="s">
        <v>78</v>
      </c>
      <c r="D50" s="27" t="s">
        <v>79</v>
      </c>
      <c r="E50" s="31">
        <v>329000</v>
      </c>
      <c r="F50" s="31">
        <v>4</v>
      </c>
      <c r="G50" s="31">
        <f t="shared" si="1"/>
        <v>1316000</v>
      </c>
    </row>
    <row r="51" spans="1:7" ht="33" x14ac:dyDescent="0.25">
      <c r="A51" s="30">
        <v>25</v>
      </c>
      <c r="B51" s="237"/>
      <c r="C51" s="27" t="s">
        <v>66</v>
      </c>
      <c r="D51" s="27" t="s">
        <v>67</v>
      </c>
      <c r="E51" s="52">
        <v>200000</v>
      </c>
      <c r="F51" s="31">
        <v>4</v>
      </c>
      <c r="G51" s="31">
        <f t="shared" si="1"/>
        <v>800000</v>
      </c>
    </row>
    <row r="52" spans="1:7" ht="49.5" x14ac:dyDescent="0.25">
      <c r="A52" s="30">
        <v>26</v>
      </c>
      <c r="B52" s="34"/>
      <c r="C52" s="35" t="s">
        <v>20</v>
      </c>
      <c r="D52" s="36" t="s">
        <v>21</v>
      </c>
      <c r="E52" s="117" t="s">
        <v>154</v>
      </c>
      <c r="F52" s="31">
        <v>50</v>
      </c>
      <c r="G52" s="117" t="s">
        <v>154</v>
      </c>
    </row>
    <row r="53" spans="1:7" ht="16.5" x14ac:dyDescent="0.25">
      <c r="A53" s="248" t="s">
        <v>104</v>
      </c>
      <c r="B53" s="248"/>
      <c r="C53" s="248"/>
      <c r="D53" s="248"/>
      <c r="E53" s="100">
        <f>SUM(E16:E52)</f>
        <v>3377000</v>
      </c>
      <c r="F53" s="100"/>
      <c r="G53" s="100">
        <f>SUM(G16:G52)</f>
        <v>123906000</v>
      </c>
    </row>
    <row r="54" spans="1:7" ht="16.5" x14ac:dyDescent="0.25">
      <c r="A54" s="259" t="s">
        <v>103</v>
      </c>
      <c r="B54" s="259"/>
      <c r="C54" s="259"/>
      <c r="D54" s="259"/>
      <c r="E54" s="259"/>
      <c r="F54" s="259"/>
      <c r="G54" s="259"/>
    </row>
    <row r="55" spans="1:7" ht="33" x14ac:dyDescent="0.25">
      <c r="A55" s="243">
        <v>1</v>
      </c>
      <c r="B55" s="237" t="s">
        <v>1</v>
      </c>
      <c r="C55" s="243" t="s">
        <v>97</v>
      </c>
      <c r="D55" s="27" t="s">
        <v>5</v>
      </c>
      <c r="E55" s="244">
        <v>150000</v>
      </c>
      <c r="F55" s="250">
        <v>41</v>
      </c>
      <c r="G55" s="250">
        <f>E55*F55</f>
        <v>6150000</v>
      </c>
    </row>
    <row r="56" spans="1:7" ht="33" x14ac:dyDescent="0.25">
      <c r="A56" s="243"/>
      <c r="B56" s="237"/>
      <c r="C56" s="243"/>
      <c r="D56" s="27" t="s">
        <v>6</v>
      </c>
      <c r="E56" s="244"/>
      <c r="F56" s="251"/>
      <c r="G56" s="251"/>
    </row>
    <row r="57" spans="1:7" ht="33" x14ac:dyDescent="0.25">
      <c r="A57" s="243"/>
      <c r="B57" s="237"/>
      <c r="C57" s="243"/>
      <c r="D57" s="27" t="s">
        <v>7</v>
      </c>
      <c r="E57" s="244"/>
      <c r="F57" s="251"/>
      <c r="G57" s="251"/>
    </row>
    <row r="58" spans="1:7" ht="16.5" x14ac:dyDescent="0.25">
      <c r="A58" s="243"/>
      <c r="B58" s="237"/>
      <c r="C58" s="243"/>
      <c r="D58" s="27" t="s">
        <v>8</v>
      </c>
      <c r="E58" s="244"/>
      <c r="F58" s="251"/>
      <c r="G58" s="251"/>
    </row>
    <row r="59" spans="1:7" ht="16.5" x14ac:dyDescent="0.25">
      <c r="A59" s="243"/>
      <c r="B59" s="237"/>
      <c r="C59" s="243"/>
      <c r="D59" s="27" t="s">
        <v>93</v>
      </c>
      <c r="E59" s="244"/>
      <c r="F59" s="252"/>
      <c r="G59" s="252"/>
    </row>
    <row r="60" spans="1:7" ht="33" x14ac:dyDescent="0.25">
      <c r="A60" s="30">
        <v>2</v>
      </c>
      <c r="B60" s="29" t="s">
        <v>9</v>
      </c>
      <c r="C60" s="27" t="s">
        <v>76</v>
      </c>
      <c r="D60" s="27" t="s">
        <v>77</v>
      </c>
      <c r="E60" s="31">
        <v>70000</v>
      </c>
      <c r="F60" s="37">
        <v>41</v>
      </c>
      <c r="G60" s="37">
        <f t="shared" ref="G60:G68" si="2">E60*F60</f>
        <v>2870000</v>
      </c>
    </row>
    <row r="61" spans="1:7" ht="66" x14ac:dyDescent="0.25">
      <c r="A61" s="30">
        <v>3</v>
      </c>
      <c r="B61" s="29" t="s">
        <v>15</v>
      </c>
      <c r="C61" s="27" t="s">
        <v>16</v>
      </c>
      <c r="D61" s="27" t="s">
        <v>17</v>
      </c>
      <c r="E61" s="52">
        <v>75000</v>
      </c>
      <c r="F61" s="37">
        <v>41</v>
      </c>
      <c r="G61" s="37">
        <f t="shared" si="2"/>
        <v>3075000</v>
      </c>
    </row>
    <row r="62" spans="1:7" ht="33" x14ac:dyDescent="0.25">
      <c r="A62" s="30">
        <v>4</v>
      </c>
      <c r="B62" s="28" t="s">
        <v>99</v>
      </c>
      <c r="C62" s="26" t="s">
        <v>100</v>
      </c>
      <c r="D62" s="26" t="s">
        <v>101</v>
      </c>
      <c r="E62" s="69">
        <v>169000</v>
      </c>
      <c r="F62" s="37">
        <v>41</v>
      </c>
      <c r="G62" s="37">
        <f t="shared" si="2"/>
        <v>6929000</v>
      </c>
    </row>
    <row r="63" spans="1:7" ht="66" x14ac:dyDescent="0.25">
      <c r="A63" s="30">
        <v>5</v>
      </c>
      <c r="B63" s="29" t="s">
        <v>12</v>
      </c>
      <c r="C63" s="27" t="s">
        <v>13</v>
      </c>
      <c r="D63" s="27" t="s">
        <v>14</v>
      </c>
      <c r="E63" s="52">
        <v>59000</v>
      </c>
      <c r="F63" s="37">
        <v>41</v>
      </c>
      <c r="G63" s="37">
        <f t="shared" si="2"/>
        <v>2419000</v>
      </c>
    </row>
    <row r="64" spans="1:7" ht="16.5" x14ac:dyDescent="0.25">
      <c r="A64" s="30">
        <v>6</v>
      </c>
      <c r="B64" s="237" t="s">
        <v>98</v>
      </c>
      <c r="C64" s="27" t="s">
        <v>18</v>
      </c>
      <c r="D64" s="27" t="s">
        <v>19</v>
      </c>
      <c r="E64" s="31">
        <v>60000</v>
      </c>
      <c r="F64" s="31">
        <v>4</v>
      </c>
      <c r="G64" s="37">
        <f t="shared" si="2"/>
        <v>240000</v>
      </c>
    </row>
    <row r="65" spans="1:7" ht="49.5" x14ac:dyDescent="0.25">
      <c r="A65" s="30">
        <v>7</v>
      </c>
      <c r="B65" s="237"/>
      <c r="C65" s="27" t="s">
        <v>29</v>
      </c>
      <c r="D65" s="27" t="s">
        <v>30</v>
      </c>
      <c r="E65" s="31">
        <v>155000</v>
      </c>
      <c r="F65" s="31">
        <v>4</v>
      </c>
      <c r="G65" s="37">
        <f t="shared" si="2"/>
        <v>620000</v>
      </c>
    </row>
    <row r="66" spans="1:7" ht="33" x14ac:dyDescent="0.25">
      <c r="A66" s="30">
        <v>8</v>
      </c>
      <c r="B66" s="237"/>
      <c r="C66" s="27" t="s">
        <v>78</v>
      </c>
      <c r="D66" s="27" t="s">
        <v>79</v>
      </c>
      <c r="E66" s="31">
        <v>329000</v>
      </c>
      <c r="F66" s="31">
        <v>4</v>
      </c>
      <c r="G66" s="37">
        <f t="shared" si="2"/>
        <v>1316000</v>
      </c>
    </row>
    <row r="67" spans="1:7" ht="16.5" x14ac:dyDescent="0.25">
      <c r="A67" s="30">
        <v>9</v>
      </c>
      <c r="B67" s="237"/>
      <c r="C67" s="27" t="s">
        <v>80</v>
      </c>
      <c r="D67" s="27" t="s">
        <v>81</v>
      </c>
      <c r="E67" s="31">
        <v>220000</v>
      </c>
      <c r="F67" s="31">
        <v>4</v>
      </c>
      <c r="G67" s="37">
        <f t="shared" si="2"/>
        <v>880000</v>
      </c>
    </row>
    <row r="68" spans="1:7" ht="33" x14ac:dyDescent="0.25">
      <c r="A68" s="30">
        <v>10</v>
      </c>
      <c r="B68" s="237"/>
      <c r="C68" s="27" t="s">
        <v>66</v>
      </c>
      <c r="D68" s="27" t="s">
        <v>67</v>
      </c>
      <c r="E68" s="52">
        <v>200000</v>
      </c>
      <c r="F68" s="31">
        <v>4</v>
      </c>
      <c r="G68" s="37">
        <f t="shared" si="2"/>
        <v>800000</v>
      </c>
    </row>
    <row r="69" spans="1:7" ht="49.5" x14ac:dyDescent="0.25">
      <c r="A69" s="30">
        <v>11</v>
      </c>
      <c r="B69" s="34"/>
      <c r="C69" s="35" t="s">
        <v>20</v>
      </c>
      <c r="D69" s="36" t="s">
        <v>21</v>
      </c>
      <c r="E69" s="117" t="s">
        <v>154</v>
      </c>
      <c r="F69" s="31">
        <v>41</v>
      </c>
      <c r="G69" s="117" t="s">
        <v>154</v>
      </c>
    </row>
    <row r="70" spans="1:7" ht="16.5" x14ac:dyDescent="0.25">
      <c r="A70" s="248" t="s">
        <v>105</v>
      </c>
      <c r="B70" s="248"/>
      <c r="C70" s="248"/>
      <c r="D70" s="248"/>
      <c r="E70" s="100">
        <f>SUM(E32:E69)</f>
        <v>7260000</v>
      </c>
      <c r="F70" s="100"/>
      <c r="G70" s="100">
        <f>SUM(G55:G69)</f>
        <v>25299000</v>
      </c>
    </row>
    <row r="71" spans="1:7" ht="16.5" x14ac:dyDescent="0.25">
      <c r="A71" s="258" t="s">
        <v>171</v>
      </c>
      <c r="B71" s="258"/>
      <c r="C71" s="258"/>
      <c r="D71" s="258"/>
      <c r="E71" s="102">
        <f>E70+E53</f>
        <v>10637000</v>
      </c>
      <c r="F71" s="101"/>
      <c r="G71" s="102">
        <f>G70+G53</f>
        <v>149205000</v>
      </c>
    </row>
    <row r="72" spans="1:7" ht="16.5" x14ac:dyDescent="0.25">
      <c r="A72" s="67"/>
      <c r="B72" s="67"/>
      <c r="C72" s="67"/>
      <c r="D72" s="67"/>
      <c r="E72" s="68"/>
      <c r="F72" s="68"/>
      <c r="G72" s="68"/>
    </row>
    <row r="73" spans="1:7" ht="16.5" x14ac:dyDescent="0.25">
      <c r="A73" s="256" t="s">
        <v>22</v>
      </c>
      <c r="B73" s="256"/>
      <c r="C73" s="256"/>
      <c r="D73" s="256"/>
      <c r="E73" s="53"/>
      <c r="F73" s="53"/>
      <c r="G73" s="53"/>
    </row>
    <row r="74" spans="1:7" ht="16.5" x14ac:dyDescent="0.25">
      <c r="A74" s="55"/>
      <c r="B74" s="255" t="s">
        <v>84</v>
      </c>
      <c r="C74" s="255"/>
      <c r="D74" s="255"/>
      <c r="E74" s="255"/>
      <c r="F74" s="255"/>
      <c r="G74" s="255"/>
    </row>
    <row r="75" spans="1:7" ht="16.5" x14ac:dyDescent="0.25">
      <c r="A75" s="55"/>
      <c r="B75" s="255" t="s">
        <v>151</v>
      </c>
      <c r="C75" s="255"/>
      <c r="D75" s="255"/>
      <c r="E75" s="255"/>
      <c r="F75" s="255"/>
      <c r="G75" s="255"/>
    </row>
    <row r="76" spans="1:7" ht="39" customHeight="1" x14ac:dyDescent="0.25">
      <c r="A76" s="56"/>
      <c r="B76" s="255" t="s">
        <v>23</v>
      </c>
      <c r="C76" s="255"/>
      <c r="D76" s="255"/>
      <c r="E76" s="255"/>
      <c r="F76" s="255"/>
      <c r="G76" s="255"/>
    </row>
    <row r="77" spans="1:7" ht="33.75" customHeight="1" x14ac:dyDescent="0.25">
      <c r="A77" s="57"/>
      <c r="B77" s="257" t="s">
        <v>24</v>
      </c>
      <c r="C77" s="257"/>
      <c r="D77" s="257"/>
      <c r="E77" s="257"/>
      <c r="F77" s="257"/>
      <c r="G77" s="257"/>
    </row>
    <row r="78" spans="1:7" ht="16.5" x14ac:dyDescent="0.25">
      <c r="A78" s="54"/>
      <c r="B78" s="255" t="s">
        <v>25</v>
      </c>
      <c r="C78" s="255"/>
      <c r="D78" s="255"/>
      <c r="E78" s="255"/>
      <c r="F78" s="255"/>
      <c r="G78" s="255"/>
    </row>
    <row r="79" spans="1:7" ht="16.5" x14ac:dyDescent="0.25">
      <c r="A79" s="54"/>
      <c r="B79" s="56" t="s">
        <v>26</v>
      </c>
      <c r="C79" s="56"/>
      <c r="D79" s="58"/>
      <c r="E79" s="53"/>
      <c r="F79" s="53"/>
      <c r="G79" s="53"/>
    </row>
    <row r="80" spans="1:7" ht="16.5" x14ac:dyDescent="0.25">
      <c r="A80" s="54"/>
      <c r="B80" s="56" t="s">
        <v>27</v>
      </c>
      <c r="C80" s="56"/>
      <c r="D80" s="58"/>
      <c r="E80" s="53"/>
      <c r="F80" s="53"/>
      <c r="G80" s="53"/>
    </row>
    <row r="81" spans="1:7" ht="16.5" x14ac:dyDescent="0.25">
      <c r="A81" s="60" t="s">
        <v>28</v>
      </c>
      <c r="B81" s="61"/>
      <c r="C81" s="61"/>
      <c r="D81" s="61"/>
      <c r="E81" s="62"/>
      <c r="F81" s="62"/>
      <c r="G81" s="62"/>
    </row>
    <row r="82" spans="1:7" ht="16.5" x14ac:dyDescent="0.25">
      <c r="A82" s="54"/>
      <c r="B82" s="59" t="s">
        <v>31</v>
      </c>
      <c r="C82" s="59"/>
      <c r="D82" s="58"/>
      <c r="E82" s="63"/>
      <c r="F82" s="63"/>
      <c r="G82" s="63"/>
    </row>
    <row r="83" spans="1:7" ht="16.5" x14ac:dyDescent="0.25">
      <c r="A83" s="54"/>
      <c r="B83" s="59" t="s">
        <v>90</v>
      </c>
      <c r="C83" s="59"/>
      <c r="D83" s="58"/>
      <c r="E83" s="63"/>
      <c r="F83" s="63"/>
      <c r="G83" s="63"/>
    </row>
    <row r="84" spans="1:7" ht="16.5" x14ac:dyDescent="0.25">
      <c r="A84" s="54"/>
      <c r="B84" s="59" t="s">
        <v>32</v>
      </c>
      <c r="C84" s="59"/>
      <c r="D84" s="58"/>
      <c r="E84" s="63"/>
      <c r="F84" s="63"/>
      <c r="G84" s="63"/>
    </row>
    <row r="85" spans="1:7" x14ac:dyDescent="0.25">
      <c r="A85" s="64"/>
      <c r="B85" s="65"/>
      <c r="C85" s="64"/>
      <c r="D85" s="64"/>
      <c r="E85" s="66"/>
      <c r="F85" s="66"/>
      <c r="G85" s="66"/>
    </row>
    <row r="86" spans="1:7" x14ac:dyDescent="0.25">
      <c r="A86" s="64"/>
      <c r="B86" s="65"/>
      <c r="C86" s="64"/>
      <c r="D86" s="64"/>
      <c r="E86" s="66"/>
      <c r="F86" s="66"/>
      <c r="G86" s="66"/>
    </row>
    <row r="87" spans="1:7" x14ac:dyDescent="0.25">
      <c r="A87" s="64"/>
      <c r="B87" s="65"/>
      <c r="C87" s="64"/>
      <c r="D87" s="64"/>
      <c r="E87" s="66"/>
      <c r="F87" s="66"/>
      <c r="G87" s="66"/>
    </row>
    <row r="88" spans="1:7" x14ac:dyDescent="0.25">
      <c r="A88" s="64"/>
      <c r="B88" s="65"/>
      <c r="C88" s="64"/>
      <c r="D88" s="64"/>
      <c r="E88" s="66"/>
      <c r="F88" s="66"/>
      <c r="G88" s="66"/>
    </row>
    <row r="89" spans="1:7" x14ac:dyDescent="0.25">
      <c r="A89" s="64"/>
      <c r="B89" s="65"/>
      <c r="C89" s="64"/>
      <c r="D89" s="64"/>
      <c r="E89" s="66"/>
      <c r="F89" s="66"/>
      <c r="G89" s="66"/>
    </row>
    <row r="90" spans="1:7" x14ac:dyDescent="0.25">
      <c r="A90" s="64"/>
      <c r="B90" s="65"/>
      <c r="C90" s="64"/>
      <c r="D90" s="64"/>
      <c r="E90" s="66"/>
      <c r="F90" s="66"/>
      <c r="G90" s="66"/>
    </row>
    <row r="91" spans="1:7" x14ac:dyDescent="0.25">
      <c r="A91" s="64"/>
      <c r="B91" s="65"/>
      <c r="C91" s="64"/>
      <c r="D91" s="64"/>
      <c r="E91" s="66"/>
      <c r="F91" s="66"/>
      <c r="G91" s="66"/>
    </row>
    <row r="92" spans="1:7" x14ac:dyDescent="0.25">
      <c r="A92" s="41"/>
      <c r="B92" s="50"/>
      <c r="C92" s="41"/>
      <c r="D92" s="41"/>
      <c r="E92" s="51"/>
      <c r="F92" s="51"/>
      <c r="G92" s="51"/>
    </row>
  </sheetData>
  <mergeCells count="53">
    <mergeCell ref="B76:G76"/>
    <mergeCell ref="B77:G77"/>
    <mergeCell ref="B78:G78"/>
    <mergeCell ref="B64:B68"/>
    <mergeCell ref="A70:D70"/>
    <mergeCell ref="A71:D71"/>
    <mergeCell ref="A73:D73"/>
    <mergeCell ref="B74:G74"/>
    <mergeCell ref="B75:G75"/>
    <mergeCell ref="B42:B46"/>
    <mergeCell ref="B47:B51"/>
    <mergeCell ref="A53:D53"/>
    <mergeCell ref="A54:G54"/>
    <mergeCell ref="A55:A59"/>
    <mergeCell ref="B55:B59"/>
    <mergeCell ref="C55:C59"/>
    <mergeCell ref="E55:E59"/>
    <mergeCell ref="F55:F59"/>
    <mergeCell ref="G55:G59"/>
    <mergeCell ref="G35:G36"/>
    <mergeCell ref="A32:A34"/>
    <mergeCell ref="B32:B33"/>
    <mergeCell ref="E32:E34"/>
    <mergeCell ref="F32:F34"/>
    <mergeCell ref="G32:G34"/>
    <mergeCell ref="B27:B31"/>
    <mergeCell ref="E27:E31"/>
    <mergeCell ref="F27:F31"/>
    <mergeCell ref="A35:A36"/>
    <mergeCell ref="B35:B36"/>
    <mergeCell ref="E35:E36"/>
    <mergeCell ref="F35:F36"/>
    <mergeCell ref="G27:G31"/>
    <mergeCell ref="G13:G14"/>
    <mergeCell ref="A15:G15"/>
    <mergeCell ref="A16:A20"/>
    <mergeCell ref="B16:B20"/>
    <mergeCell ref="C16:C20"/>
    <mergeCell ref="E16:E20"/>
    <mergeCell ref="F16:F20"/>
    <mergeCell ref="G16:G20"/>
    <mergeCell ref="A13:A14"/>
    <mergeCell ref="B13:C14"/>
    <mergeCell ref="D13:D14"/>
    <mergeCell ref="E13:E14"/>
    <mergeCell ref="F13:F14"/>
    <mergeCell ref="B21:B24"/>
    <mergeCell ref="A27:A31"/>
    <mergeCell ref="D1:G5"/>
    <mergeCell ref="D6:G6"/>
    <mergeCell ref="A7:G7"/>
    <mergeCell ref="B9:G9"/>
    <mergeCell ref="A10:G11"/>
  </mergeCells>
  <pageMargins left="0.3" right="0.21" top="0.31" bottom="0.31" header="0.3" footer="0.3"/>
  <pageSetup paperSize="9" scale="60" fitToHeight="0" orientation="portrait" horizontalDpi="0" verticalDpi="0" r:id="rId1"/>
  <rowBreaks count="1" manualBreakCount="1">
    <brk id="41"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6"/>
  <sheetViews>
    <sheetView view="pageBreakPreview" topLeftCell="A37" zoomScale="85" zoomScaleNormal="100" zoomScaleSheetLayoutView="85" workbookViewId="0">
      <selection activeCell="E47" sqref="E47"/>
    </sheetView>
  </sheetViews>
  <sheetFormatPr defaultRowHeight="15.75" x14ac:dyDescent="0.25"/>
  <cols>
    <col min="1" max="1" width="6.42578125" style="223" bestFit="1" customWidth="1"/>
    <col min="2" max="2" width="62" style="223" customWidth="1"/>
    <col min="3" max="3" width="15" style="224" customWidth="1"/>
    <col min="4" max="4" width="11.7109375" style="223" bestFit="1" customWidth="1"/>
    <col min="5" max="5" width="24.42578125" style="223" customWidth="1"/>
    <col min="6" max="250" width="9.140625" style="223"/>
    <col min="251" max="251" width="6.28515625" style="223" bestFit="1" customWidth="1"/>
    <col min="252" max="252" width="4.7109375" style="223" customWidth="1"/>
    <col min="253" max="253" width="24.85546875" style="223" bestFit="1" customWidth="1"/>
    <col min="254" max="254" width="48.7109375" style="223" customWidth="1"/>
    <col min="255" max="256" width="15.28515625" style="223" customWidth="1"/>
    <col min="257" max="257" width="34.7109375" style="223" customWidth="1"/>
    <col min="258" max="258" width="19.7109375" style="223" customWidth="1"/>
    <col min="259" max="506" width="9.140625" style="223"/>
    <col min="507" max="507" width="6.28515625" style="223" bestFit="1" customWidth="1"/>
    <col min="508" max="508" width="4.7109375" style="223" customWidth="1"/>
    <col min="509" max="509" width="24.85546875" style="223" bestFit="1" customWidth="1"/>
    <col min="510" max="510" width="48.7109375" style="223" customWidth="1"/>
    <col min="511" max="512" width="15.28515625" style="223" customWidth="1"/>
    <col min="513" max="513" width="34.7109375" style="223" customWidth="1"/>
    <col min="514" max="514" width="19.7109375" style="223" customWidth="1"/>
    <col min="515" max="762" width="9.140625" style="223"/>
    <col min="763" max="763" width="6.28515625" style="223" bestFit="1" customWidth="1"/>
    <col min="764" max="764" width="4.7109375" style="223" customWidth="1"/>
    <col min="765" max="765" width="24.85546875" style="223" bestFit="1" customWidth="1"/>
    <col min="766" max="766" width="48.7109375" style="223" customWidth="1"/>
    <col min="767" max="768" width="15.28515625" style="223" customWidth="1"/>
    <col min="769" max="769" width="34.7109375" style="223" customWidth="1"/>
    <col min="770" max="770" width="19.7109375" style="223" customWidth="1"/>
    <col min="771" max="1018" width="9.140625" style="223"/>
    <col min="1019" max="1019" width="6.28515625" style="223" bestFit="1" customWidth="1"/>
    <col min="1020" max="1020" width="4.7109375" style="223" customWidth="1"/>
    <col min="1021" max="1021" width="24.85546875" style="223" bestFit="1" customWidth="1"/>
    <col min="1022" max="1022" width="48.7109375" style="223" customWidth="1"/>
    <col min="1023" max="1024" width="15.28515625" style="223" customWidth="1"/>
    <col min="1025" max="1025" width="34.7109375" style="223" customWidth="1"/>
    <col min="1026" max="1026" width="19.7109375" style="223" customWidth="1"/>
    <col min="1027" max="1274" width="9.140625" style="223"/>
    <col min="1275" max="1275" width="6.28515625" style="223" bestFit="1" customWidth="1"/>
    <col min="1276" max="1276" width="4.7109375" style="223" customWidth="1"/>
    <col min="1277" max="1277" width="24.85546875" style="223" bestFit="1" customWidth="1"/>
    <col min="1278" max="1278" width="48.7109375" style="223" customWidth="1"/>
    <col min="1279" max="1280" width="15.28515625" style="223" customWidth="1"/>
    <col min="1281" max="1281" width="34.7109375" style="223" customWidth="1"/>
    <col min="1282" max="1282" width="19.7109375" style="223" customWidth="1"/>
    <col min="1283" max="1530" width="9.140625" style="223"/>
    <col min="1531" max="1531" width="6.28515625" style="223" bestFit="1" customWidth="1"/>
    <col min="1532" max="1532" width="4.7109375" style="223" customWidth="1"/>
    <col min="1533" max="1533" width="24.85546875" style="223" bestFit="1" customWidth="1"/>
    <col min="1534" max="1534" width="48.7109375" style="223" customWidth="1"/>
    <col min="1535" max="1536" width="15.28515625" style="223" customWidth="1"/>
    <col min="1537" max="1537" width="34.7109375" style="223" customWidth="1"/>
    <col min="1538" max="1538" width="19.7109375" style="223" customWidth="1"/>
    <col min="1539" max="1786" width="9.140625" style="223"/>
    <col min="1787" max="1787" width="6.28515625" style="223" bestFit="1" customWidth="1"/>
    <col min="1788" max="1788" width="4.7109375" style="223" customWidth="1"/>
    <col min="1789" max="1789" width="24.85546875" style="223" bestFit="1" customWidth="1"/>
    <col min="1790" max="1790" width="48.7109375" style="223" customWidth="1"/>
    <col min="1791" max="1792" width="15.28515625" style="223" customWidth="1"/>
    <col min="1793" max="1793" width="34.7109375" style="223" customWidth="1"/>
    <col min="1794" max="1794" width="19.7109375" style="223" customWidth="1"/>
    <col min="1795" max="2042" width="9.140625" style="223"/>
    <col min="2043" max="2043" width="6.28515625" style="223" bestFit="1" customWidth="1"/>
    <col min="2044" max="2044" width="4.7109375" style="223" customWidth="1"/>
    <col min="2045" max="2045" width="24.85546875" style="223" bestFit="1" customWidth="1"/>
    <col min="2046" max="2046" width="48.7109375" style="223" customWidth="1"/>
    <col min="2047" max="2048" width="15.28515625" style="223" customWidth="1"/>
    <col min="2049" max="2049" width="34.7109375" style="223" customWidth="1"/>
    <col min="2050" max="2050" width="19.7109375" style="223" customWidth="1"/>
    <col min="2051" max="2298" width="9.140625" style="223"/>
    <col min="2299" max="2299" width="6.28515625" style="223" bestFit="1" customWidth="1"/>
    <col min="2300" max="2300" width="4.7109375" style="223" customWidth="1"/>
    <col min="2301" max="2301" width="24.85546875" style="223" bestFit="1" customWidth="1"/>
    <col min="2302" max="2302" width="48.7109375" style="223" customWidth="1"/>
    <col min="2303" max="2304" width="15.28515625" style="223" customWidth="1"/>
    <col min="2305" max="2305" width="34.7109375" style="223" customWidth="1"/>
    <col min="2306" max="2306" width="19.7109375" style="223" customWidth="1"/>
    <col min="2307" max="2554" width="9.140625" style="223"/>
    <col min="2555" max="2555" width="6.28515625" style="223" bestFit="1" customWidth="1"/>
    <col min="2556" max="2556" width="4.7109375" style="223" customWidth="1"/>
    <col min="2557" max="2557" width="24.85546875" style="223" bestFit="1" customWidth="1"/>
    <col min="2558" max="2558" width="48.7109375" style="223" customWidth="1"/>
    <col min="2559" max="2560" width="15.28515625" style="223" customWidth="1"/>
    <col min="2561" max="2561" width="34.7109375" style="223" customWidth="1"/>
    <col min="2562" max="2562" width="19.7109375" style="223" customWidth="1"/>
    <col min="2563" max="2810" width="9.140625" style="223"/>
    <col min="2811" max="2811" width="6.28515625" style="223" bestFit="1" customWidth="1"/>
    <col min="2812" max="2812" width="4.7109375" style="223" customWidth="1"/>
    <col min="2813" max="2813" width="24.85546875" style="223" bestFit="1" customWidth="1"/>
    <col min="2814" max="2814" width="48.7109375" style="223" customWidth="1"/>
    <col min="2815" max="2816" width="15.28515625" style="223" customWidth="1"/>
    <col min="2817" max="2817" width="34.7109375" style="223" customWidth="1"/>
    <col min="2818" max="2818" width="19.7109375" style="223" customWidth="1"/>
    <col min="2819" max="3066" width="9.140625" style="223"/>
    <col min="3067" max="3067" width="6.28515625" style="223" bestFit="1" customWidth="1"/>
    <col min="3068" max="3068" width="4.7109375" style="223" customWidth="1"/>
    <col min="3069" max="3069" width="24.85546875" style="223" bestFit="1" customWidth="1"/>
    <col min="3070" max="3070" width="48.7109375" style="223" customWidth="1"/>
    <col min="3071" max="3072" width="15.28515625" style="223" customWidth="1"/>
    <col min="3073" max="3073" width="34.7109375" style="223" customWidth="1"/>
    <col min="3074" max="3074" width="19.7109375" style="223" customWidth="1"/>
    <col min="3075" max="3322" width="9.140625" style="223"/>
    <col min="3323" max="3323" width="6.28515625" style="223" bestFit="1" customWidth="1"/>
    <col min="3324" max="3324" width="4.7109375" style="223" customWidth="1"/>
    <col min="3325" max="3325" width="24.85546875" style="223" bestFit="1" customWidth="1"/>
    <col min="3326" max="3326" width="48.7109375" style="223" customWidth="1"/>
    <col min="3327" max="3328" width="15.28515625" style="223" customWidth="1"/>
    <col min="3329" max="3329" width="34.7109375" style="223" customWidth="1"/>
    <col min="3330" max="3330" width="19.7109375" style="223" customWidth="1"/>
    <col min="3331" max="3578" width="9.140625" style="223"/>
    <col min="3579" max="3579" width="6.28515625" style="223" bestFit="1" customWidth="1"/>
    <col min="3580" max="3580" width="4.7109375" style="223" customWidth="1"/>
    <col min="3581" max="3581" width="24.85546875" style="223" bestFit="1" customWidth="1"/>
    <col min="3582" max="3582" width="48.7109375" style="223" customWidth="1"/>
    <col min="3583" max="3584" width="15.28515625" style="223" customWidth="1"/>
    <col min="3585" max="3585" width="34.7109375" style="223" customWidth="1"/>
    <col min="3586" max="3586" width="19.7109375" style="223" customWidth="1"/>
    <col min="3587" max="3834" width="9.140625" style="223"/>
    <col min="3835" max="3835" width="6.28515625" style="223" bestFit="1" customWidth="1"/>
    <col min="3836" max="3836" width="4.7109375" style="223" customWidth="1"/>
    <col min="3837" max="3837" width="24.85546875" style="223" bestFit="1" customWidth="1"/>
    <col min="3838" max="3838" width="48.7109375" style="223" customWidth="1"/>
    <col min="3839" max="3840" width="15.28515625" style="223" customWidth="1"/>
    <col min="3841" max="3841" width="34.7109375" style="223" customWidth="1"/>
    <col min="3842" max="3842" width="19.7109375" style="223" customWidth="1"/>
    <col min="3843" max="4090" width="9.140625" style="223"/>
    <col min="4091" max="4091" width="6.28515625" style="223" bestFit="1" customWidth="1"/>
    <col min="4092" max="4092" width="4.7109375" style="223" customWidth="1"/>
    <col min="4093" max="4093" width="24.85546875" style="223" bestFit="1" customWidth="1"/>
    <col min="4094" max="4094" width="48.7109375" style="223" customWidth="1"/>
    <col min="4095" max="4096" width="15.28515625" style="223" customWidth="1"/>
    <col min="4097" max="4097" width="34.7109375" style="223" customWidth="1"/>
    <col min="4098" max="4098" width="19.7109375" style="223" customWidth="1"/>
    <col min="4099" max="4346" width="9.140625" style="223"/>
    <col min="4347" max="4347" width="6.28515625" style="223" bestFit="1" customWidth="1"/>
    <col min="4348" max="4348" width="4.7109375" style="223" customWidth="1"/>
    <col min="4349" max="4349" width="24.85546875" style="223" bestFit="1" customWidth="1"/>
    <col min="4350" max="4350" width="48.7109375" style="223" customWidth="1"/>
    <col min="4351" max="4352" width="15.28515625" style="223" customWidth="1"/>
    <col min="4353" max="4353" width="34.7109375" style="223" customWidth="1"/>
    <col min="4354" max="4354" width="19.7109375" style="223" customWidth="1"/>
    <col min="4355" max="4602" width="9.140625" style="223"/>
    <col min="4603" max="4603" width="6.28515625" style="223" bestFit="1" customWidth="1"/>
    <col min="4604" max="4604" width="4.7109375" style="223" customWidth="1"/>
    <col min="4605" max="4605" width="24.85546875" style="223" bestFit="1" customWidth="1"/>
    <col min="4606" max="4606" width="48.7109375" style="223" customWidth="1"/>
    <col min="4607" max="4608" width="15.28515625" style="223" customWidth="1"/>
    <col min="4609" max="4609" width="34.7109375" style="223" customWidth="1"/>
    <col min="4610" max="4610" width="19.7109375" style="223" customWidth="1"/>
    <col min="4611" max="4858" width="9.140625" style="223"/>
    <col min="4859" max="4859" width="6.28515625" style="223" bestFit="1" customWidth="1"/>
    <col min="4860" max="4860" width="4.7109375" style="223" customWidth="1"/>
    <col min="4861" max="4861" width="24.85546875" style="223" bestFit="1" customWidth="1"/>
    <col min="4862" max="4862" width="48.7109375" style="223" customWidth="1"/>
    <col min="4863" max="4864" width="15.28515625" style="223" customWidth="1"/>
    <col min="4865" max="4865" width="34.7109375" style="223" customWidth="1"/>
    <col min="4866" max="4866" width="19.7109375" style="223" customWidth="1"/>
    <col min="4867" max="5114" width="9.140625" style="223"/>
    <col min="5115" max="5115" width="6.28515625" style="223" bestFit="1" customWidth="1"/>
    <col min="5116" max="5116" width="4.7109375" style="223" customWidth="1"/>
    <col min="5117" max="5117" width="24.85546875" style="223" bestFit="1" customWidth="1"/>
    <col min="5118" max="5118" width="48.7109375" style="223" customWidth="1"/>
    <col min="5119" max="5120" width="15.28515625" style="223" customWidth="1"/>
    <col min="5121" max="5121" width="34.7109375" style="223" customWidth="1"/>
    <col min="5122" max="5122" width="19.7109375" style="223" customWidth="1"/>
    <col min="5123" max="5370" width="9.140625" style="223"/>
    <col min="5371" max="5371" width="6.28515625" style="223" bestFit="1" customWidth="1"/>
    <col min="5372" max="5372" width="4.7109375" style="223" customWidth="1"/>
    <col min="5373" max="5373" width="24.85546875" style="223" bestFit="1" customWidth="1"/>
    <col min="5374" max="5374" width="48.7109375" style="223" customWidth="1"/>
    <col min="5375" max="5376" width="15.28515625" style="223" customWidth="1"/>
    <col min="5377" max="5377" width="34.7109375" style="223" customWidth="1"/>
    <col min="5378" max="5378" width="19.7109375" style="223" customWidth="1"/>
    <col min="5379" max="5626" width="9.140625" style="223"/>
    <col min="5627" max="5627" width="6.28515625" style="223" bestFit="1" customWidth="1"/>
    <col min="5628" max="5628" width="4.7109375" style="223" customWidth="1"/>
    <col min="5629" max="5629" width="24.85546875" style="223" bestFit="1" customWidth="1"/>
    <col min="5630" max="5630" width="48.7109375" style="223" customWidth="1"/>
    <col min="5631" max="5632" width="15.28515625" style="223" customWidth="1"/>
    <col min="5633" max="5633" width="34.7109375" style="223" customWidth="1"/>
    <col min="5634" max="5634" width="19.7109375" style="223" customWidth="1"/>
    <col min="5635" max="5882" width="9.140625" style="223"/>
    <col min="5883" max="5883" width="6.28515625" style="223" bestFit="1" customWidth="1"/>
    <col min="5884" max="5884" width="4.7109375" style="223" customWidth="1"/>
    <col min="5885" max="5885" width="24.85546875" style="223" bestFit="1" customWidth="1"/>
    <col min="5886" max="5886" width="48.7109375" style="223" customWidth="1"/>
    <col min="5887" max="5888" width="15.28515625" style="223" customWidth="1"/>
    <col min="5889" max="5889" width="34.7109375" style="223" customWidth="1"/>
    <col min="5890" max="5890" width="19.7109375" style="223" customWidth="1"/>
    <col min="5891" max="6138" width="9.140625" style="223"/>
    <col min="6139" max="6139" width="6.28515625" style="223" bestFit="1" customWidth="1"/>
    <col min="6140" max="6140" width="4.7109375" style="223" customWidth="1"/>
    <col min="6141" max="6141" width="24.85546875" style="223" bestFit="1" customWidth="1"/>
    <col min="6142" max="6142" width="48.7109375" style="223" customWidth="1"/>
    <col min="6143" max="6144" width="15.28515625" style="223" customWidth="1"/>
    <col min="6145" max="6145" width="34.7109375" style="223" customWidth="1"/>
    <col min="6146" max="6146" width="19.7109375" style="223" customWidth="1"/>
    <col min="6147" max="6394" width="9.140625" style="223"/>
    <col min="6395" max="6395" width="6.28515625" style="223" bestFit="1" customWidth="1"/>
    <col min="6396" max="6396" width="4.7109375" style="223" customWidth="1"/>
    <col min="6397" max="6397" width="24.85546875" style="223" bestFit="1" customWidth="1"/>
    <col min="6398" max="6398" width="48.7109375" style="223" customWidth="1"/>
    <col min="6399" max="6400" width="15.28515625" style="223" customWidth="1"/>
    <col min="6401" max="6401" width="34.7109375" style="223" customWidth="1"/>
    <col min="6402" max="6402" width="19.7109375" style="223" customWidth="1"/>
    <col min="6403" max="6650" width="9.140625" style="223"/>
    <col min="6651" max="6651" width="6.28515625" style="223" bestFit="1" customWidth="1"/>
    <col min="6652" max="6652" width="4.7109375" style="223" customWidth="1"/>
    <col min="6653" max="6653" width="24.85546875" style="223" bestFit="1" customWidth="1"/>
    <col min="6654" max="6654" width="48.7109375" style="223" customWidth="1"/>
    <col min="6655" max="6656" width="15.28515625" style="223" customWidth="1"/>
    <col min="6657" max="6657" width="34.7109375" style="223" customWidth="1"/>
    <col min="6658" max="6658" width="19.7109375" style="223" customWidth="1"/>
    <col min="6659" max="6906" width="9.140625" style="223"/>
    <col min="6907" max="6907" width="6.28515625" style="223" bestFit="1" customWidth="1"/>
    <col min="6908" max="6908" width="4.7109375" style="223" customWidth="1"/>
    <col min="6909" max="6909" width="24.85546875" style="223" bestFit="1" customWidth="1"/>
    <col min="6910" max="6910" width="48.7109375" style="223" customWidth="1"/>
    <col min="6911" max="6912" width="15.28515625" style="223" customWidth="1"/>
    <col min="6913" max="6913" width="34.7109375" style="223" customWidth="1"/>
    <col min="6914" max="6914" width="19.7109375" style="223" customWidth="1"/>
    <col min="6915" max="7162" width="9.140625" style="223"/>
    <col min="7163" max="7163" width="6.28515625" style="223" bestFit="1" customWidth="1"/>
    <col min="7164" max="7164" width="4.7109375" style="223" customWidth="1"/>
    <col min="7165" max="7165" width="24.85546875" style="223" bestFit="1" customWidth="1"/>
    <col min="7166" max="7166" width="48.7109375" style="223" customWidth="1"/>
    <col min="7167" max="7168" width="15.28515625" style="223" customWidth="1"/>
    <col min="7169" max="7169" width="34.7109375" style="223" customWidth="1"/>
    <col min="7170" max="7170" width="19.7109375" style="223" customWidth="1"/>
    <col min="7171" max="7418" width="9.140625" style="223"/>
    <col min="7419" max="7419" width="6.28515625" style="223" bestFit="1" customWidth="1"/>
    <col min="7420" max="7420" width="4.7109375" style="223" customWidth="1"/>
    <col min="7421" max="7421" width="24.85546875" style="223" bestFit="1" customWidth="1"/>
    <col min="7422" max="7422" width="48.7109375" style="223" customWidth="1"/>
    <col min="7423" max="7424" width="15.28515625" style="223" customWidth="1"/>
    <col min="7425" max="7425" width="34.7109375" style="223" customWidth="1"/>
    <col min="7426" max="7426" width="19.7109375" style="223" customWidth="1"/>
    <col min="7427" max="7674" width="9.140625" style="223"/>
    <col min="7675" max="7675" width="6.28515625" style="223" bestFit="1" customWidth="1"/>
    <col min="7676" max="7676" width="4.7109375" style="223" customWidth="1"/>
    <col min="7677" max="7677" width="24.85546875" style="223" bestFit="1" customWidth="1"/>
    <col min="7678" max="7678" width="48.7109375" style="223" customWidth="1"/>
    <col min="7679" max="7680" width="15.28515625" style="223" customWidth="1"/>
    <col min="7681" max="7681" width="34.7109375" style="223" customWidth="1"/>
    <col min="7682" max="7682" width="19.7109375" style="223" customWidth="1"/>
    <col min="7683" max="7930" width="9.140625" style="223"/>
    <col min="7931" max="7931" width="6.28515625" style="223" bestFit="1" customWidth="1"/>
    <col min="7932" max="7932" width="4.7109375" style="223" customWidth="1"/>
    <col min="7933" max="7933" width="24.85546875" style="223" bestFit="1" customWidth="1"/>
    <col min="7934" max="7934" width="48.7109375" style="223" customWidth="1"/>
    <col min="7935" max="7936" width="15.28515625" style="223" customWidth="1"/>
    <col min="7937" max="7937" width="34.7109375" style="223" customWidth="1"/>
    <col min="7938" max="7938" width="19.7109375" style="223" customWidth="1"/>
    <col min="7939" max="8186" width="9.140625" style="223"/>
    <col min="8187" max="8187" width="6.28515625" style="223" bestFit="1" customWidth="1"/>
    <col min="8188" max="8188" width="4.7109375" style="223" customWidth="1"/>
    <col min="8189" max="8189" width="24.85546875" style="223" bestFit="1" customWidth="1"/>
    <col min="8190" max="8190" width="48.7109375" style="223" customWidth="1"/>
    <col min="8191" max="8192" width="15.28515625" style="223" customWidth="1"/>
    <col min="8193" max="8193" width="34.7109375" style="223" customWidth="1"/>
    <col min="8194" max="8194" width="19.7109375" style="223" customWidth="1"/>
    <col min="8195" max="8442" width="9.140625" style="223"/>
    <col min="8443" max="8443" width="6.28515625" style="223" bestFit="1" customWidth="1"/>
    <col min="8444" max="8444" width="4.7109375" style="223" customWidth="1"/>
    <col min="8445" max="8445" width="24.85546875" style="223" bestFit="1" customWidth="1"/>
    <col min="8446" max="8446" width="48.7109375" style="223" customWidth="1"/>
    <col min="8447" max="8448" width="15.28515625" style="223" customWidth="1"/>
    <col min="8449" max="8449" width="34.7109375" style="223" customWidth="1"/>
    <col min="8450" max="8450" width="19.7109375" style="223" customWidth="1"/>
    <col min="8451" max="8698" width="9.140625" style="223"/>
    <col min="8699" max="8699" width="6.28515625" style="223" bestFit="1" customWidth="1"/>
    <col min="8700" max="8700" width="4.7109375" style="223" customWidth="1"/>
    <col min="8701" max="8701" width="24.85546875" style="223" bestFit="1" customWidth="1"/>
    <col min="8702" max="8702" width="48.7109375" style="223" customWidth="1"/>
    <col min="8703" max="8704" width="15.28515625" style="223" customWidth="1"/>
    <col min="8705" max="8705" width="34.7109375" style="223" customWidth="1"/>
    <col min="8706" max="8706" width="19.7109375" style="223" customWidth="1"/>
    <col min="8707" max="8954" width="9.140625" style="223"/>
    <col min="8955" max="8955" width="6.28515625" style="223" bestFit="1" customWidth="1"/>
    <col min="8956" max="8956" width="4.7109375" style="223" customWidth="1"/>
    <col min="8957" max="8957" width="24.85546875" style="223" bestFit="1" customWidth="1"/>
    <col min="8958" max="8958" width="48.7109375" style="223" customWidth="1"/>
    <col min="8959" max="8960" width="15.28515625" style="223" customWidth="1"/>
    <col min="8961" max="8961" width="34.7109375" style="223" customWidth="1"/>
    <col min="8962" max="8962" width="19.7109375" style="223" customWidth="1"/>
    <col min="8963" max="9210" width="9.140625" style="223"/>
    <col min="9211" max="9211" width="6.28515625" style="223" bestFit="1" customWidth="1"/>
    <col min="9212" max="9212" width="4.7109375" style="223" customWidth="1"/>
    <col min="9213" max="9213" width="24.85546875" style="223" bestFit="1" customWidth="1"/>
    <col min="9214" max="9214" width="48.7109375" style="223" customWidth="1"/>
    <col min="9215" max="9216" width="15.28515625" style="223" customWidth="1"/>
    <col min="9217" max="9217" width="34.7109375" style="223" customWidth="1"/>
    <col min="9218" max="9218" width="19.7109375" style="223" customWidth="1"/>
    <col min="9219" max="9466" width="9.140625" style="223"/>
    <col min="9467" max="9467" width="6.28515625" style="223" bestFit="1" customWidth="1"/>
    <col min="9468" max="9468" width="4.7109375" style="223" customWidth="1"/>
    <col min="9469" max="9469" width="24.85546875" style="223" bestFit="1" customWidth="1"/>
    <col min="9470" max="9470" width="48.7109375" style="223" customWidth="1"/>
    <col min="9471" max="9472" width="15.28515625" style="223" customWidth="1"/>
    <col min="9473" max="9473" width="34.7109375" style="223" customWidth="1"/>
    <col min="9474" max="9474" width="19.7109375" style="223" customWidth="1"/>
    <col min="9475" max="9722" width="9.140625" style="223"/>
    <col min="9723" max="9723" width="6.28515625" style="223" bestFit="1" customWidth="1"/>
    <col min="9724" max="9724" width="4.7109375" style="223" customWidth="1"/>
    <col min="9725" max="9725" width="24.85546875" style="223" bestFit="1" customWidth="1"/>
    <col min="9726" max="9726" width="48.7109375" style="223" customWidth="1"/>
    <col min="9727" max="9728" width="15.28515625" style="223" customWidth="1"/>
    <col min="9729" max="9729" width="34.7109375" style="223" customWidth="1"/>
    <col min="9730" max="9730" width="19.7109375" style="223" customWidth="1"/>
    <col min="9731" max="9978" width="9.140625" style="223"/>
    <col min="9979" max="9979" width="6.28515625" style="223" bestFit="1" customWidth="1"/>
    <col min="9980" max="9980" width="4.7109375" style="223" customWidth="1"/>
    <col min="9981" max="9981" width="24.85546875" style="223" bestFit="1" customWidth="1"/>
    <col min="9982" max="9982" width="48.7109375" style="223" customWidth="1"/>
    <col min="9983" max="9984" width="15.28515625" style="223" customWidth="1"/>
    <col min="9985" max="9985" width="34.7109375" style="223" customWidth="1"/>
    <col min="9986" max="9986" width="19.7109375" style="223" customWidth="1"/>
    <col min="9987" max="10234" width="9.140625" style="223"/>
    <col min="10235" max="10235" width="6.28515625" style="223" bestFit="1" customWidth="1"/>
    <col min="10236" max="10236" width="4.7109375" style="223" customWidth="1"/>
    <col min="10237" max="10237" width="24.85546875" style="223" bestFit="1" customWidth="1"/>
    <col min="10238" max="10238" width="48.7109375" style="223" customWidth="1"/>
    <col min="10239" max="10240" width="15.28515625" style="223" customWidth="1"/>
    <col min="10241" max="10241" width="34.7109375" style="223" customWidth="1"/>
    <col min="10242" max="10242" width="19.7109375" style="223" customWidth="1"/>
    <col min="10243" max="10490" width="9.140625" style="223"/>
    <col min="10491" max="10491" width="6.28515625" style="223" bestFit="1" customWidth="1"/>
    <col min="10492" max="10492" width="4.7109375" style="223" customWidth="1"/>
    <col min="10493" max="10493" width="24.85546875" style="223" bestFit="1" customWidth="1"/>
    <col min="10494" max="10494" width="48.7109375" style="223" customWidth="1"/>
    <col min="10495" max="10496" width="15.28515625" style="223" customWidth="1"/>
    <col min="10497" max="10497" width="34.7109375" style="223" customWidth="1"/>
    <col min="10498" max="10498" width="19.7109375" style="223" customWidth="1"/>
    <col min="10499" max="10746" width="9.140625" style="223"/>
    <col min="10747" max="10747" width="6.28515625" style="223" bestFit="1" customWidth="1"/>
    <col min="10748" max="10748" width="4.7109375" style="223" customWidth="1"/>
    <col min="10749" max="10749" width="24.85546875" style="223" bestFit="1" customWidth="1"/>
    <col min="10750" max="10750" width="48.7109375" style="223" customWidth="1"/>
    <col min="10751" max="10752" width="15.28515625" style="223" customWidth="1"/>
    <col min="10753" max="10753" width="34.7109375" style="223" customWidth="1"/>
    <col min="10754" max="10754" width="19.7109375" style="223" customWidth="1"/>
    <col min="10755" max="11002" width="9.140625" style="223"/>
    <col min="11003" max="11003" width="6.28515625" style="223" bestFit="1" customWidth="1"/>
    <col min="11004" max="11004" width="4.7109375" style="223" customWidth="1"/>
    <col min="11005" max="11005" width="24.85546875" style="223" bestFit="1" customWidth="1"/>
    <col min="11006" max="11006" width="48.7109375" style="223" customWidth="1"/>
    <col min="11007" max="11008" width="15.28515625" style="223" customWidth="1"/>
    <col min="11009" max="11009" width="34.7109375" style="223" customWidth="1"/>
    <col min="11010" max="11010" width="19.7109375" style="223" customWidth="1"/>
    <col min="11011" max="11258" width="9.140625" style="223"/>
    <col min="11259" max="11259" width="6.28515625" style="223" bestFit="1" customWidth="1"/>
    <col min="11260" max="11260" width="4.7109375" style="223" customWidth="1"/>
    <col min="11261" max="11261" width="24.85546875" style="223" bestFit="1" customWidth="1"/>
    <col min="11262" max="11262" width="48.7109375" style="223" customWidth="1"/>
    <col min="11263" max="11264" width="15.28515625" style="223" customWidth="1"/>
    <col min="11265" max="11265" width="34.7109375" style="223" customWidth="1"/>
    <col min="11266" max="11266" width="19.7109375" style="223" customWidth="1"/>
    <col min="11267" max="11514" width="9.140625" style="223"/>
    <col min="11515" max="11515" width="6.28515625" style="223" bestFit="1" customWidth="1"/>
    <col min="11516" max="11516" width="4.7109375" style="223" customWidth="1"/>
    <col min="11517" max="11517" width="24.85546875" style="223" bestFit="1" customWidth="1"/>
    <col min="11518" max="11518" width="48.7109375" style="223" customWidth="1"/>
    <col min="11519" max="11520" width="15.28515625" style="223" customWidth="1"/>
    <col min="11521" max="11521" width="34.7109375" style="223" customWidth="1"/>
    <col min="11522" max="11522" width="19.7109375" style="223" customWidth="1"/>
    <col min="11523" max="11770" width="9.140625" style="223"/>
    <col min="11771" max="11771" width="6.28515625" style="223" bestFit="1" customWidth="1"/>
    <col min="11772" max="11772" width="4.7109375" style="223" customWidth="1"/>
    <col min="11773" max="11773" width="24.85546875" style="223" bestFit="1" customWidth="1"/>
    <col min="11774" max="11774" width="48.7109375" style="223" customWidth="1"/>
    <col min="11775" max="11776" width="15.28515625" style="223" customWidth="1"/>
    <col min="11777" max="11777" width="34.7109375" style="223" customWidth="1"/>
    <col min="11778" max="11778" width="19.7109375" style="223" customWidth="1"/>
    <col min="11779" max="12026" width="9.140625" style="223"/>
    <col min="12027" max="12027" width="6.28515625" style="223" bestFit="1" customWidth="1"/>
    <col min="12028" max="12028" width="4.7109375" style="223" customWidth="1"/>
    <col min="12029" max="12029" width="24.85546875" style="223" bestFit="1" customWidth="1"/>
    <col min="12030" max="12030" width="48.7109375" style="223" customWidth="1"/>
    <col min="12031" max="12032" width="15.28515625" style="223" customWidth="1"/>
    <col min="12033" max="12033" width="34.7109375" style="223" customWidth="1"/>
    <col min="12034" max="12034" width="19.7109375" style="223" customWidth="1"/>
    <col min="12035" max="12282" width="9.140625" style="223"/>
    <col min="12283" max="12283" width="6.28515625" style="223" bestFit="1" customWidth="1"/>
    <col min="12284" max="12284" width="4.7109375" style="223" customWidth="1"/>
    <col min="12285" max="12285" width="24.85546875" style="223" bestFit="1" customWidth="1"/>
    <col min="12286" max="12286" width="48.7109375" style="223" customWidth="1"/>
    <col min="12287" max="12288" width="15.28515625" style="223" customWidth="1"/>
    <col min="12289" max="12289" width="34.7109375" style="223" customWidth="1"/>
    <col min="12290" max="12290" width="19.7109375" style="223" customWidth="1"/>
    <col min="12291" max="12538" width="9.140625" style="223"/>
    <col min="12539" max="12539" width="6.28515625" style="223" bestFit="1" customWidth="1"/>
    <col min="12540" max="12540" width="4.7109375" style="223" customWidth="1"/>
    <col min="12541" max="12541" width="24.85546875" style="223" bestFit="1" customWidth="1"/>
    <col min="12542" max="12542" width="48.7109375" style="223" customWidth="1"/>
    <col min="12543" max="12544" width="15.28515625" style="223" customWidth="1"/>
    <col min="12545" max="12545" width="34.7109375" style="223" customWidth="1"/>
    <col min="12546" max="12546" width="19.7109375" style="223" customWidth="1"/>
    <col min="12547" max="12794" width="9.140625" style="223"/>
    <col min="12795" max="12795" width="6.28515625" style="223" bestFit="1" customWidth="1"/>
    <col min="12796" max="12796" width="4.7109375" style="223" customWidth="1"/>
    <col min="12797" max="12797" width="24.85546875" style="223" bestFit="1" customWidth="1"/>
    <col min="12798" max="12798" width="48.7109375" style="223" customWidth="1"/>
    <col min="12799" max="12800" width="15.28515625" style="223" customWidth="1"/>
    <col min="12801" max="12801" width="34.7109375" style="223" customWidth="1"/>
    <col min="12802" max="12802" width="19.7109375" style="223" customWidth="1"/>
    <col min="12803" max="13050" width="9.140625" style="223"/>
    <col min="13051" max="13051" width="6.28515625" style="223" bestFit="1" customWidth="1"/>
    <col min="13052" max="13052" width="4.7109375" style="223" customWidth="1"/>
    <col min="13053" max="13053" width="24.85546875" style="223" bestFit="1" customWidth="1"/>
    <col min="13054" max="13054" width="48.7109375" style="223" customWidth="1"/>
    <col min="13055" max="13056" width="15.28515625" style="223" customWidth="1"/>
    <col min="13057" max="13057" width="34.7109375" style="223" customWidth="1"/>
    <col min="13058" max="13058" width="19.7109375" style="223" customWidth="1"/>
    <col min="13059" max="13306" width="9.140625" style="223"/>
    <col min="13307" max="13307" width="6.28515625" style="223" bestFit="1" customWidth="1"/>
    <col min="13308" max="13308" width="4.7109375" style="223" customWidth="1"/>
    <col min="13309" max="13309" width="24.85546875" style="223" bestFit="1" customWidth="1"/>
    <col min="13310" max="13310" width="48.7109375" style="223" customWidth="1"/>
    <col min="13311" max="13312" width="15.28515625" style="223" customWidth="1"/>
    <col min="13313" max="13313" width="34.7109375" style="223" customWidth="1"/>
    <col min="13314" max="13314" width="19.7109375" style="223" customWidth="1"/>
    <col min="13315" max="13562" width="9.140625" style="223"/>
    <col min="13563" max="13563" width="6.28515625" style="223" bestFit="1" customWidth="1"/>
    <col min="13564" max="13564" width="4.7109375" style="223" customWidth="1"/>
    <col min="13565" max="13565" width="24.85546875" style="223" bestFit="1" customWidth="1"/>
    <col min="13566" max="13566" width="48.7109375" style="223" customWidth="1"/>
    <col min="13567" max="13568" width="15.28515625" style="223" customWidth="1"/>
    <col min="13569" max="13569" width="34.7109375" style="223" customWidth="1"/>
    <col min="13570" max="13570" width="19.7109375" style="223" customWidth="1"/>
    <col min="13571" max="13818" width="9.140625" style="223"/>
    <col min="13819" max="13819" width="6.28515625" style="223" bestFit="1" customWidth="1"/>
    <col min="13820" max="13820" width="4.7109375" style="223" customWidth="1"/>
    <col min="13821" max="13821" width="24.85546875" style="223" bestFit="1" customWidth="1"/>
    <col min="13822" max="13822" width="48.7109375" style="223" customWidth="1"/>
    <col min="13823" max="13824" width="15.28515625" style="223" customWidth="1"/>
    <col min="13825" max="13825" width="34.7109375" style="223" customWidth="1"/>
    <col min="13826" max="13826" width="19.7109375" style="223" customWidth="1"/>
    <col min="13827" max="14074" width="9.140625" style="223"/>
    <col min="14075" max="14075" width="6.28515625" style="223" bestFit="1" customWidth="1"/>
    <col min="14076" max="14076" width="4.7109375" style="223" customWidth="1"/>
    <col min="14077" max="14077" width="24.85546875" style="223" bestFit="1" customWidth="1"/>
    <col min="14078" max="14078" width="48.7109375" style="223" customWidth="1"/>
    <col min="14079" max="14080" width="15.28515625" style="223" customWidth="1"/>
    <col min="14081" max="14081" width="34.7109375" style="223" customWidth="1"/>
    <col min="14082" max="14082" width="19.7109375" style="223" customWidth="1"/>
    <col min="14083" max="14330" width="9.140625" style="223"/>
    <col min="14331" max="14331" width="6.28515625" style="223" bestFit="1" customWidth="1"/>
    <col min="14332" max="14332" width="4.7109375" style="223" customWidth="1"/>
    <col min="14333" max="14333" width="24.85546875" style="223" bestFit="1" customWidth="1"/>
    <col min="14334" max="14334" width="48.7109375" style="223" customWidth="1"/>
    <col min="14335" max="14336" width="15.28515625" style="223" customWidth="1"/>
    <col min="14337" max="14337" width="34.7109375" style="223" customWidth="1"/>
    <col min="14338" max="14338" width="19.7109375" style="223" customWidth="1"/>
    <col min="14339" max="14586" width="9.140625" style="223"/>
    <col min="14587" max="14587" width="6.28515625" style="223" bestFit="1" customWidth="1"/>
    <col min="14588" max="14588" width="4.7109375" style="223" customWidth="1"/>
    <col min="14589" max="14589" width="24.85546875" style="223" bestFit="1" customWidth="1"/>
    <col min="14590" max="14590" width="48.7109375" style="223" customWidth="1"/>
    <col min="14591" max="14592" width="15.28515625" style="223" customWidth="1"/>
    <col min="14593" max="14593" width="34.7109375" style="223" customWidth="1"/>
    <col min="14594" max="14594" width="19.7109375" style="223" customWidth="1"/>
    <col min="14595" max="14842" width="9.140625" style="223"/>
    <col min="14843" max="14843" width="6.28515625" style="223" bestFit="1" customWidth="1"/>
    <col min="14844" max="14844" width="4.7109375" style="223" customWidth="1"/>
    <col min="14845" max="14845" width="24.85546875" style="223" bestFit="1" customWidth="1"/>
    <col min="14846" max="14846" width="48.7109375" style="223" customWidth="1"/>
    <col min="14847" max="14848" width="15.28515625" style="223" customWidth="1"/>
    <col min="14849" max="14849" width="34.7109375" style="223" customWidth="1"/>
    <col min="14850" max="14850" width="19.7109375" style="223" customWidth="1"/>
    <col min="14851" max="15098" width="9.140625" style="223"/>
    <col min="15099" max="15099" width="6.28515625" style="223" bestFit="1" customWidth="1"/>
    <col min="15100" max="15100" width="4.7109375" style="223" customWidth="1"/>
    <col min="15101" max="15101" width="24.85546875" style="223" bestFit="1" customWidth="1"/>
    <col min="15102" max="15102" width="48.7109375" style="223" customWidth="1"/>
    <col min="15103" max="15104" width="15.28515625" style="223" customWidth="1"/>
    <col min="15105" max="15105" width="34.7109375" style="223" customWidth="1"/>
    <col min="15106" max="15106" width="19.7109375" style="223" customWidth="1"/>
    <col min="15107" max="15354" width="9.140625" style="223"/>
    <col min="15355" max="15355" width="6.28515625" style="223" bestFit="1" customWidth="1"/>
    <col min="15356" max="15356" width="4.7109375" style="223" customWidth="1"/>
    <col min="15357" max="15357" width="24.85546875" style="223" bestFit="1" customWidth="1"/>
    <col min="15358" max="15358" width="48.7109375" style="223" customWidth="1"/>
    <col min="15359" max="15360" width="15.28515625" style="223" customWidth="1"/>
    <col min="15361" max="15361" width="34.7109375" style="223" customWidth="1"/>
    <col min="15362" max="15362" width="19.7109375" style="223" customWidth="1"/>
    <col min="15363" max="15610" width="9.140625" style="223"/>
    <col min="15611" max="15611" width="6.28515625" style="223" bestFit="1" customWidth="1"/>
    <col min="15612" max="15612" width="4.7109375" style="223" customWidth="1"/>
    <col min="15613" max="15613" width="24.85546875" style="223" bestFit="1" customWidth="1"/>
    <col min="15614" max="15614" width="48.7109375" style="223" customWidth="1"/>
    <col min="15615" max="15616" width="15.28515625" style="223" customWidth="1"/>
    <col min="15617" max="15617" width="34.7109375" style="223" customWidth="1"/>
    <col min="15618" max="15618" width="19.7109375" style="223" customWidth="1"/>
    <col min="15619" max="15866" width="9.140625" style="223"/>
    <col min="15867" max="15867" width="6.28515625" style="223" bestFit="1" customWidth="1"/>
    <col min="15868" max="15868" width="4.7109375" style="223" customWidth="1"/>
    <col min="15869" max="15869" width="24.85546875" style="223" bestFit="1" customWidth="1"/>
    <col min="15870" max="15870" width="48.7109375" style="223" customWidth="1"/>
    <col min="15871" max="15872" width="15.28515625" style="223" customWidth="1"/>
    <col min="15873" max="15873" width="34.7109375" style="223" customWidth="1"/>
    <col min="15874" max="15874" width="19.7109375" style="223" customWidth="1"/>
    <col min="15875" max="16122" width="9.140625" style="223"/>
    <col min="16123" max="16123" width="6.28515625" style="223" bestFit="1" customWidth="1"/>
    <col min="16124" max="16124" width="4.7109375" style="223" customWidth="1"/>
    <col min="16125" max="16125" width="24.85546875" style="223" bestFit="1" customWidth="1"/>
    <col min="16126" max="16126" width="48.7109375" style="223" customWidth="1"/>
    <col min="16127" max="16128" width="15.28515625" style="223" customWidth="1"/>
    <col min="16129" max="16129" width="34.7109375" style="223" customWidth="1"/>
    <col min="16130" max="16130" width="19.7109375" style="223" customWidth="1"/>
    <col min="16131" max="16384" width="9.140625" style="223"/>
  </cols>
  <sheetData>
    <row r="1" spans="1:5" s="185" customFormat="1" ht="60" customHeight="1" x14ac:dyDescent="0.25">
      <c r="B1" s="186"/>
      <c r="C1" s="186"/>
      <c r="D1" s="186"/>
      <c r="E1" s="186"/>
    </row>
    <row r="2" spans="1:5" s="188" customFormat="1" ht="42.75" customHeight="1" x14ac:dyDescent="0.25">
      <c r="A2" s="281" t="s">
        <v>173</v>
      </c>
      <c r="B2" s="281"/>
      <c r="C2" s="281"/>
      <c r="D2" s="187"/>
      <c r="E2" s="187"/>
    </row>
    <row r="3" spans="1:5" s="189" customFormat="1" ht="30.75" customHeight="1" x14ac:dyDescent="0.25">
      <c r="A3" s="282" t="s">
        <v>174</v>
      </c>
      <c r="B3" s="282"/>
      <c r="C3" s="282"/>
      <c r="D3" s="282"/>
      <c r="E3" s="282"/>
    </row>
    <row r="4" spans="1:5" s="189" customFormat="1" ht="19.5" x14ac:dyDescent="0.25">
      <c r="A4" s="283" t="s">
        <v>194</v>
      </c>
      <c r="B4" s="283"/>
      <c r="C4" s="283"/>
      <c r="D4" s="283"/>
      <c r="E4" s="283"/>
    </row>
    <row r="5" spans="1:5" s="190" customFormat="1" ht="15.75" customHeight="1" x14ac:dyDescent="0.25">
      <c r="B5" s="191"/>
      <c r="C5" s="191"/>
      <c r="D5" s="192"/>
      <c r="E5" s="192"/>
    </row>
    <row r="6" spans="1:5" s="196" customFormat="1" ht="21.75" customHeight="1" x14ac:dyDescent="0.25">
      <c r="A6" s="193" t="s">
        <v>175</v>
      </c>
      <c r="B6" s="194"/>
      <c r="C6" s="194"/>
      <c r="D6" s="195"/>
      <c r="E6" s="195"/>
    </row>
    <row r="7" spans="1:5" s="196" customFormat="1" ht="21.75" customHeight="1" x14ac:dyDescent="0.25">
      <c r="A7" s="193" t="s">
        <v>176</v>
      </c>
      <c r="B7" s="194"/>
      <c r="C7" s="194"/>
      <c r="D7" s="195"/>
      <c r="E7" s="195"/>
    </row>
    <row r="8" spans="1:5" s="197" customFormat="1" ht="83.25" customHeight="1" x14ac:dyDescent="0.25">
      <c r="A8" s="284" t="s">
        <v>177</v>
      </c>
      <c r="B8" s="284"/>
      <c r="C8" s="284"/>
      <c r="D8" s="284"/>
      <c r="E8" s="284"/>
    </row>
    <row r="9" spans="1:5" s="199" customFormat="1" ht="34.5" x14ac:dyDescent="0.25">
      <c r="A9" s="198" t="s">
        <v>82</v>
      </c>
      <c r="B9" s="198" t="s">
        <v>108</v>
      </c>
      <c r="C9" s="198" t="s">
        <v>109</v>
      </c>
      <c r="D9" s="198" t="s">
        <v>110</v>
      </c>
      <c r="E9" s="198" t="s">
        <v>111</v>
      </c>
    </row>
    <row r="10" spans="1:5" s="199" customFormat="1" ht="17.25" x14ac:dyDescent="0.25">
      <c r="A10" s="274" t="s">
        <v>139</v>
      </c>
      <c r="B10" s="274"/>
      <c r="C10" s="274"/>
      <c r="D10" s="274"/>
      <c r="E10" s="274"/>
    </row>
    <row r="11" spans="1:5" s="199" customFormat="1" ht="17.25" x14ac:dyDescent="0.25">
      <c r="A11" s="200">
        <v>1</v>
      </c>
      <c r="B11" s="201" t="s">
        <v>112</v>
      </c>
      <c r="C11" s="202">
        <v>180000</v>
      </c>
      <c r="D11" s="200">
        <v>50</v>
      </c>
      <c r="E11" s="203">
        <f>C11*D11</f>
        <v>9000000</v>
      </c>
    </row>
    <row r="12" spans="1:5" s="199" customFormat="1" ht="17.25" x14ac:dyDescent="0.25">
      <c r="A12" s="200">
        <v>2</v>
      </c>
      <c r="B12" s="204" t="s">
        <v>113</v>
      </c>
      <c r="C12" s="202">
        <v>162000</v>
      </c>
      <c r="D12" s="200">
        <v>50</v>
      </c>
      <c r="E12" s="203">
        <f t="shared" ref="E12:E48" si="0">C12*D12</f>
        <v>8100000</v>
      </c>
    </row>
    <row r="13" spans="1:5" s="199" customFormat="1" ht="17.25" x14ac:dyDescent="0.25">
      <c r="A13" s="200">
        <v>3</v>
      </c>
      <c r="B13" s="205" t="s">
        <v>114</v>
      </c>
      <c r="C13" s="202">
        <v>163000</v>
      </c>
      <c r="D13" s="200">
        <v>50</v>
      </c>
      <c r="E13" s="203">
        <f t="shared" si="0"/>
        <v>8150000</v>
      </c>
    </row>
    <row r="14" spans="1:5" s="199" customFormat="1" ht="17.25" x14ac:dyDescent="0.25">
      <c r="A14" s="200">
        <v>4</v>
      </c>
      <c r="B14" s="204" t="s">
        <v>115</v>
      </c>
      <c r="C14" s="202">
        <v>32000</v>
      </c>
      <c r="D14" s="200">
        <v>50</v>
      </c>
      <c r="E14" s="203">
        <f t="shared" si="0"/>
        <v>1600000</v>
      </c>
    </row>
    <row r="15" spans="1:5" s="199" customFormat="1" ht="17.25" x14ac:dyDescent="0.25">
      <c r="A15" s="200">
        <v>5</v>
      </c>
      <c r="B15" s="204" t="s">
        <v>116</v>
      </c>
      <c r="C15" s="202">
        <v>107000</v>
      </c>
      <c r="D15" s="200">
        <v>50</v>
      </c>
      <c r="E15" s="203">
        <f t="shared" si="0"/>
        <v>5350000</v>
      </c>
    </row>
    <row r="16" spans="1:5" s="199" customFormat="1" ht="17.25" x14ac:dyDescent="0.25">
      <c r="A16" s="200">
        <v>6</v>
      </c>
      <c r="B16" s="205" t="s">
        <v>117</v>
      </c>
      <c r="C16" s="202">
        <v>78000</v>
      </c>
      <c r="D16" s="200">
        <v>50</v>
      </c>
      <c r="E16" s="203">
        <f t="shared" si="0"/>
        <v>3900000</v>
      </c>
    </row>
    <row r="17" spans="1:5" s="199" customFormat="1" ht="17.25" x14ac:dyDescent="0.25">
      <c r="A17" s="200">
        <v>7</v>
      </c>
      <c r="B17" s="205" t="s">
        <v>149</v>
      </c>
      <c r="C17" s="202">
        <v>30000</v>
      </c>
      <c r="D17" s="200">
        <v>50</v>
      </c>
      <c r="E17" s="203">
        <f t="shared" si="0"/>
        <v>1500000</v>
      </c>
    </row>
    <row r="18" spans="1:5" s="199" customFormat="1" ht="34.5" x14ac:dyDescent="0.25">
      <c r="A18" s="200">
        <v>8</v>
      </c>
      <c r="B18" s="206" t="s">
        <v>118</v>
      </c>
      <c r="C18" s="202">
        <v>320000</v>
      </c>
      <c r="D18" s="200">
        <v>50</v>
      </c>
      <c r="E18" s="203">
        <f t="shared" si="0"/>
        <v>16000000</v>
      </c>
    </row>
    <row r="19" spans="1:5" s="199" customFormat="1" ht="17.25" x14ac:dyDescent="0.25">
      <c r="A19" s="200">
        <v>9</v>
      </c>
      <c r="B19" s="206" t="s">
        <v>119</v>
      </c>
      <c r="C19" s="202">
        <v>105000</v>
      </c>
      <c r="D19" s="200">
        <v>50</v>
      </c>
      <c r="E19" s="203">
        <f t="shared" si="0"/>
        <v>5250000</v>
      </c>
    </row>
    <row r="20" spans="1:5" s="199" customFormat="1" ht="17.25" x14ac:dyDescent="0.25">
      <c r="A20" s="200">
        <v>10</v>
      </c>
      <c r="B20" s="205" t="s">
        <v>120</v>
      </c>
      <c r="C20" s="202">
        <v>89000</v>
      </c>
      <c r="D20" s="200">
        <v>50</v>
      </c>
      <c r="E20" s="203">
        <f t="shared" si="0"/>
        <v>4450000</v>
      </c>
    </row>
    <row r="21" spans="1:5" s="199" customFormat="1" ht="17.25" x14ac:dyDescent="0.25">
      <c r="A21" s="200">
        <v>11</v>
      </c>
      <c r="B21" s="205" t="s">
        <v>121</v>
      </c>
      <c r="C21" s="202">
        <v>129000</v>
      </c>
      <c r="D21" s="200">
        <v>50</v>
      </c>
      <c r="E21" s="203">
        <f t="shared" si="0"/>
        <v>6450000</v>
      </c>
    </row>
    <row r="22" spans="1:5" s="199" customFormat="1" ht="17.25" x14ac:dyDescent="0.25">
      <c r="A22" s="200">
        <v>12</v>
      </c>
      <c r="B22" s="205" t="s">
        <v>122</v>
      </c>
      <c r="C22" s="202">
        <v>178000</v>
      </c>
      <c r="D22" s="200">
        <v>50</v>
      </c>
      <c r="E22" s="203">
        <f t="shared" si="0"/>
        <v>8900000</v>
      </c>
    </row>
    <row r="23" spans="1:5" s="199" customFormat="1" ht="17.25" x14ac:dyDescent="0.25">
      <c r="A23" s="200">
        <v>13</v>
      </c>
      <c r="B23" s="205" t="s">
        <v>123</v>
      </c>
      <c r="C23" s="202">
        <v>61400</v>
      </c>
      <c r="D23" s="200">
        <v>50</v>
      </c>
      <c r="E23" s="203">
        <f t="shared" si="0"/>
        <v>3070000</v>
      </c>
    </row>
    <row r="24" spans="1:5" s="199" customFormat="1" ht="17.25" x14ac:dyDescent="0.25">
      <c r="A24" s="200">
        <v>14</v>
      </c>
      <c r="B24" s="205" t="s">
        <v>124</v>
      </c>
      <c r="C24" s="202">
        <v>42600</v>
      </c>
      <c r="D24" s="200">
        <v>50</v>
      </c>
      <c r="E24" s="203">
        <f t="shared" si="0"/>
        <v>2130000</v>
      </c>
    </row>
    <row r="25" spans="1:5" s="199" customFormat="1" ht="17.25" x14ac:dyDescent="0.25">
      <c r="A25" s="200">
        <v>15</v>
      </c>
      <c r="B25" s="205" t="s">
        <v>125</v>
      </c>
      <c r="C25" s="202">
        <v>106100</v>
      </c>
      <c r="D25" s="200">
        <v>50</v>
      </c>
      <c r="E25" s="203">
        <f t="shared" si="0"/>
        <v>5305000</v>
      </c>
    </row>
    <row r="26" spans="1:5" s="199" customFormat="1" ht="17.25" x14ac:dyDescent="0.25">
      <c r="A26" s="200">
        <v>16</v>
      </c>
      <c r="B26" s="205" t="s">
        <v>126</v>
      </c>
      <c r="C26" s="202">
        <v>156000</v>
      </c>
      <c r="D26" s="200">
        <v>50</v>
      </c>
      <c r="E26" s="203">
        <f t="shared" si="0"/>
        <v>7800000</v>
      </c>
    </row>
    <row r="27" spans="1:5" s="199" customFormat="1" ht="17.25" x14ac:dyDescent="0.25">
      <c r="A27" s="200">
        <v>17</v>
      </c>
      <c r="B27" s="205" t="s">
        <v>127</v>
      </c>
      <c r="C27" s="202">
        <v>170000</v>
      </c>
      <c r="D27" s="200">
        <v>50</v>
      </c>
      <c r="E27" s="203">
        <f t="shared" si="0"/>
        <v>8500000</v>
      </c>
    </row>
    <row r="28" spans="1:5" s="199" customFormat="1" ht="17.25" x14ac:dyDescent="0.25">
      <c r="A28" s="200">
        <v>18</v>
      </c>
      <c r="B28" s="205" t="s">
        <v>128</v>
      </c>
      <c r="C28" s="202">
        <v>156000</v>
      </c>
      <c r="D28" s="200">
        <v>50</v>
      </c>
      <c r="E28" s="203">
        <f t="shared" si="0"/>
        <v>7800000</v>
      </c>
    </row>
    <row r="29" spans="1:5" s="199" customFormat="1" ht="17.25" x14ac:dyDescent="0.25">
      <c r="A29" s="200">
        <v>19</v>
      </c>
      <c r="B29" s="205" t="s">
        <v>129</v>
      </c>
      <c r="C29" s="202">
        <v>156000</v>
      </c>
      <c r="D29" s="200">
        <v>50</v>
      </c>
      <c r="E29" s="203">
        <f t="shared" si="0"/>
        <v>7800000</v>
      </c>
    </row>
    <row r="30" spans="1:5" s="199" customFormat="1" ht="17.25" x14ac:dyDescent="0.25">
      <c r="A30" s="200">
        <v>20</v>
      </c>
      <c r="B30" s="205" t="s">
        <v>130</v>
      </c>
      <c r="C30" s="202">
        <v>156000</v>
      </c>
      <c r="D30" s="200">
        <v>46</v>
      </c>
      <c r="E30" s="203">
        <f t="shared" si="0"/>
        <v>7176000</v>
      </c>
    </row>
    <row r="31" spans="1:5" s="199" customFormat="1" ht="17.25" x14ac:dyDescent="0.25">
      <c r="A31" s="200">
        <v>21</v>
      </c>
      <c r="B31" s="207" t="s">
        <v>131</v>
      </c>
      <c r="C31" s="202">
        <v>65000</v>
      </c>
      <c r="D31" s="200">
        <v>4</v>
      </c>
      <c r="E31" s="203">
        <f t="shared" si="0"/>
        <v>260000</v>
      </c>
    </row>
    <row r="32" spans="1:5" s="199" customFormat="1" ht="17.25" x14ac:dyDescent="0.25">
      <c r="A32" s="200">
        <v>22</v>
      </c>
      <c r="B32" s="207" t="s">
        <v>132</v>
      </c>
      <c r="C32" s="202">
        <v>162000</v>
      </c>
      <c r="D32" s="200">
        <v>4</v>
      </c>
      <c r="E32" s="203">
        <f t="shared" si="0"/>
        <v>648000</v>
      </c>
    </row>
    <row r="33" spans="1:5" s="199" customFormat="1" ht="17.25" x14ac:dyDescent="0.25">
      <c r="A33" s="200">
        <v>23</v>
      </c>
      <c r="B33" s="207" t="s">
        <v>133</v>
      </c>
      <c r="C33" s="202">
        <v>230000</v>
      </c>
      <c r="D33" s="200">
        <v>4</v>
      </c>
      <c r="E33" s="203">
        <f t="shared" si="0"/>
        <v>920000</v>
      </c>
    </row>
    <row r="34" spans="1:5" s="199" customFormat="1" ht="17.25" x14ac:dyDescent="0.25">
      <c r="A34" s="200">
        <v>24</v>
      </c>
      <c r="B34" s="208" t="s">
        <v>134</v>
      </c>
      <c r="C34" s="202">
        <v>343000</v>
      </c>
      <c r="D34" s="200">
        <v>4</v>
      </c>
      <c r="E34" s="203">
        <f t="shared" si="0"/>
        <v>1372000</v>
      </c>
    </row>
    <row r="35" spans="1:5" s="199" customFormat="1" ht="17.25" x14ac:dyDescent="0.25">
      <c r="A35" s="200">
        <v>25</v>
      </c>
      <c r="B35" s="209" t="s">
        <v>135</v>
      </c>
      <c r="C35" s="202">
        <v>210000</v>
      </c>
      <c r="D35" s="200">
        <v>4</v>
      </c>
      <c r="E35" s="203">
        <f t="shared" si="0"/>
        <v>840000</v>
      </c>
    </row>
    <row r="36" spans="1:5" s="199" customFormat="1" ht="17.25" x14ac:dyDescent="0.25">
      <c r="A36" s="200">
        <v>26</v>
      </c>
      <c r="B36" s="209" t="s">
        <v>178</v>
      </c>
      <c r="C36" s="202">
        <v>30000</v>
      </c>
      <c r="D36" s="200">
        <v>50</v>
      </c>
      <c r="E36" s="203">
        <f t="shared" si="0"/>
        <v>1500000</v>
      </c>
    </row>
    <row r="37" spans="1:5" s="199" customFormat="1" ht="17.25" x14ac:dyDescent="0.25">
      <c r="A37" s="280" t="s">
        <v>180</v>
      </c>
      <c r="B37" s="280"/>
      <c r="C37" s="210">
        <f>SUM(C11:C36)</f>
        <v>3617100</v>
      </c>
      <c r="D37" s="211"/>
      <c r="E37" s="212">
        <f>SUM(E11:E36)</f>
        <v>133771000</v>
      </c>
    </row>
    <row r="38" spans="1:5" s="199" customFormat="1" ht="17.25" x14ac:dyDescent="0.25">
      <c r="A38" s="278" t="s">
        <v>136</v>
      </c>
      <c r="B38" s="278"/>
      <c r="C38" s="278"/>
      <c r="D38" s="278"/>
      <c r="E38" s="278"/>
    </row>
    <row r="39" spans="1:5" s="199" customFormat="1" ht="17.25" x14ac:dyDescent="0.25">
      <c r="A39" s="200">
        <v>1</v>
      </c>
      <c r="B39" s="201" t="s">
        <v>112</v>
      </c>
      <c r="C39" s="213">
        <f>C11</f>
        <v>180000</v>
      </c>
      <c r="D39" s="214">
        <v>41</v>
      </c>
      <c r="E39" s="203">
        <f t="shared" si="0"/>
        <v>7380000</v>
      </c>
    </row>
    <row r="40" spans="1:5" s="199" customFormat="1" ht="17.25" x14ac:dyDescent="0.25">
      <c r="A40" s="200">
        <v>2</v>
      </c>
      <c r="B40" s="207" t="s">
        <v>137</v>
      </c>
      <c r="C40" s="213">
        <v>73000</v>
      </c>
      <c r="D40" s="214">
        <v>41</v>
      </c>
      <c r="E40" s="203">
        <f t="shared" si="0"/>
        <v>2993000</v>
      </c>
    </row>
    <row r="41" spans="1:5" s="199" customFormat="1" ht="17.25" x14ac:dyDescent="0.25">
      <c r="A41" s="200">
        <v>3</v>
      </c>
      <c r="B41" s="205" t="s">
        <v>117</v>
      </c>
      <c r="C41" s="215">
        <v>78000</v>
      </c>
      <c r="D41" s="214">
        <v>41</v>
      </c>
      <c r="E41" s="203">
        <f t="shared" si="0"/>
        <v>3198000</v>
      </c>
    </row>
    <row r="42" spans="1:5" s="199" customFormat="1" ht="17.25" x14ac:dyDescent="0.25">
      <c r="A42" s="200">
        <v>4</v>
      </c>
      <c r="B42" s="209" t="s">
        <v>149</v>
      </c>
      <c r="C42" s="213">
        <v>30000</v>
      </c>
      <c r="D42" s="214">
        <v>41</v>
      </c>
      <c r="E42" s="203">
        <f t="shared" si="0"/>
        <v>1230000</v>
      </c>
    </row>
    <row r="43" spans="1:5" s="199" customFormat="1" ht="17.25" x14ac:dyDescent="0.25">
      <c r="A43" s="200">
        <v>5</v>
      </c>
      <c r="B43" s="209" t="s">
        <v>123</v>
      </c>
      <c r="C43" s="215">
        <v>63000</v>
      </c>
      <c r="D43" s="214">
        <v>41</v>
      </c>
      <c r="E43" s="203">
        <f t="shared" si="0"/>
        <v>2583000</v>
      </c>
    </row>
    <row r="44" spans="1:5" s="199" customFormat="1" ht="17.25" x14ac:dyDescent="0.25">
      <c r="A44" s="200">
        <v>6</v>
      </c>
      <c r="B44" s="207" t="s">
        <v>131</v>
      </c>
      <c r="C44" s="202">
        <v>63000</v>
      </c>
      <c r="D44" s="200">
        <v>4</v>
      </c>
      <c r="E44" s="203">
        <f t="shared" si="0"/>
        <v>252000</v>
      </c>
    </row>
    <row r="45" spans="1:5" s="199" customFormat="1" ht="17.25" x14ac:dyDescent="0.25">
      <c r="A45" s="200">
        <v>7</v>
      </c>
      <c r="B45" s="207" t="s">
        <v>132</v>
      </c>
      <c r="C45" s="216">
        <v>162000</v>
      </c>
      <c r="D45" s="200">
        <v>4</v>
      </c>
      <c r="E45" s="203">
        <f t="shared" si="0"/>
        <v>648000</v>
      </c>
    </row>
    <row r="46" spans="1:5" s="199" customFormat="1" ht="17.25" x14ac:dyDescent="0.25">
      <c r="A46" s="200">
        <v>8</v>
      </c>
      <c r="B46" s="207" t="s">
        <v>133</v>
      </c>
      <c r="C46" s="202">
        <v>23000</v>
      </c>
      <c r="D46" s="200">
        <v>4</v>
      </c>
      <c r="E46" s="203">
        <f t="shared" si="0"/>
        <v>92000</v>
      </c>
    </row>
    <row r="47" spans="1:5" s="199" customFormat="1" ht="17.25" x14ac:dyDescent="0.25">
      <c r="A47" s="200">
        <v>9</v>
      </c>
      <c r="B47" s="208" t="s">
        <v>134</v>
      </c>
      <c r="C47" s="216">
        <v>342000</v>
      </c>
      <c r="D47" s="200">
        <v>4</v>
      </c>
      <c r="E47" s="203">
        <f t="shared" si="0"/>
        <v>1368000</v>
      </c>
    </row>
    <row r="48" spans="1:5" s="199" customFormat="1" ht="17.25" x14ac:dyDescent="0.25">
      <c r="A48" s="200">
        <v>10</v>
      </c>
      <c r="B48" s="209" t="s">
        <v>135</v>
      </c>
      <c r="C48" s="216">
        <v>208000</v>
      </c>
      <c r="D48" s="200">
        <v>4</v>
      </c>
      <c r="E48" s="203">
        <f t="shared" si="0"/>
        <v>832000</v>
      </c>
    </row>
    <row r="49" spans="1:5" s="199" customFormat="1" ht="17.25" x14ac:dyDescent="0.25">
      <c r="A49" s="200">
        <v>11</v>
      </c>
      <c r="B49" s="209" t="s">
        <v>178</v>
      </c>
      <c r="C49" s="202">
        <v>30000</v>
      </c>
      <c r="D49" s="200">
        <v>41</v>
      </c>
      <c r="E49" s="203">
        <f t="shared" ref="E49" si="1">C49*D49</f>
        <v>1230000</v>
      </c>
    </row>
    <row r="50" spans="1:5" s="199" customFormat="1" ht="20.25" customHeight="1" x14ac:dyDescent="0.25">
      <c r="A50" s="279" t="s">
        <v>179</v>
      </c>
      <c r="B50" s="279"/>
      <c r="C50" s="217">
        <f>SUM(C39:C48)</f>
        <v>1222000</v>
      </c>
      <c r="D50" s="218"/>
      <c r="E50" s="212">
        <f>SUM(E39:E48)</f>
        <v>20576000</v>
      </c>
    </row>
    <row r="51" spans="1:5" s="199" customFormat="1" ht="17.25" x14ac:dyDescent="0.25">
      <c r="A51" s="277" t="s">
        <v>172</v>
      </c>
      <c r="B51" s="277"/>
      <c r="C51" s="277"/>
      <c r="D51" s="277"/>
      <c r="E51" s="212">
        <f>E50+E37</f>
        <v>154347000</v>
      </c>
    </row>
    <row r="52" spans="1:5" s="199" customFormat="1" ht="17.25" x14ac:dyDescent="0.25">
      <c r="A52" s="219"/>
      <c r="B52" s="219"/>
      <c r="C52" s="219"/>
      <c r="D52" s="219"/>
      <c r="E52" s="220"/>
    </row>
    <row r="53" spans="1:5" s="222" customFormat="1" x14ac:dyDescent="0.25">
      <c r="A53" s="275" t="s">
        <v>22</v>
      </c>
      <c r="B53" s="276"/>
      <c r="C53" s="221"/>
    </row>
    <row r="54" spans="1:5" ht="17.25" customHeight="1" x14ac:dyDescent="0.25">
      <c r="A54" s="268" t="s">
        <v>106</v>
      </c>
      <c r="B54" s="269"/>
      <c r="C54" s="269"/>
      <c r="D54" s="270"/>
    </row>
    <row r="55" spans="1:5" ht="17.25" customHeight="1" x14ac:dyDescent="0.25">
      <c r="A55" s="268" t="s">
        <v>151</v>
      </c>
      <c r="B55" s="269"/>
      <c r="C55" s="269"/>
      <c r="D55" s="270"/>
    </row>
    <row r="56" spans="1:5" ht="18.75" customHeight="1" x14ac:dyDescent="0.25">
      <c r="A56" s="271" t="s">
        <v>107</v>
      </c>
      <c r="B56" s="272"/>
      <c r="C56" s="272"/>
      <c r="D56" s="273"/>
    </row>
  </sheetData>
  <mergeCells count="13">
    <mergeCell ref="A2:C2"/>
    <mergeCell ref="A3:E3"/>
    <mergeCell ref="A4:E4"/>
    <mergeCell ref="A8:E8"/>
    <mergeCell ref="A54:D54"/>
    <mergeCell ref="A55:D55"/>
    <mergeCell ref="A56:D56"/>
    <mergeCell ref="A10:E10"/>
    <mergeCell ref="A53:B53"/>
    <mergeCell ref="A51:D51"/>
    <mergeCell ref="A38:E38"/>
    <mergeCell ref="A50:B50"/>
    <mergeCell ref="A37:B37"/>
  </mergeCells>
  <conditionalFormatting sqref="B2:B7">
    <cfRule type="duplicateValues" dxfId="0" priority="1"/>
  </conditionalFormatting>
  <pageMargins left="0.21" right="0.2" top="0.5" bottom="0.5" header="0.3" footer="0.3"/>
  <pageSetup paperSize="9" scale="83" fitToHeight="0" orientation="portrait" r:id="rId1"/>
  <rowBreaks count="1" manualBreakCount="1">
    <brk id="37" max="4"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53"/>
  <sheetViews>
    <sheetView view="pageBreakPreview" topLeftCell="A35" zoomScaleNormal="100" zoomScaleSheetLayoutView="100" workbookViewId="0">
      <selection activeCell="B18" sqref="B18"/>
    </sheetView>
  </sheetViews>
  <sheetFormatPr defaultRowHeight="15.75" x14ac:dyDescent="0.25"/>
  <cols>
    <col min="1" max="1" width="6.42578125" style="71" bestFit="1" customWidth="1"/>
    <col min="2" max="2" width="57.28515625" style="71" bestFit="1" customWidth="1"/>
    <col min="3" max="3" width="15" style="78" customWidth="1"/>
    <col min="4" max="4" width="11.7109375" style="71" bestFit="1" customWidth="1"/>
    <col min="5" max="5" width="13.7109375" style="71" bestFit="1" customWidth="1"/>
    <col min="6" max="249" width="9.140625" style="71"/>
    <col min="250" max="250" width="6.28515625" style="71" bestFit="1" customWidth="1"/>
    <col min="251" max="251" width="4.7109375" style="71" customWidth="1"/>
    <col min="252" max="252" width="24.85546875" style="71" bestFit="1" customWidth="1"/>
    <col min="253" max="253" width="48.7109375" style="71" customWidth="1"/>
    <col min="254" max="255" width="15.28515625" style="71" customWidth="1"/>
    <col min="256" max="256" width="34.7109375" style="71" customWidth="1"/>
    <col min="257" max="257" width="19.7109375" style="71" customWidth="1"/>
    <col min="258" max="505" width="9.140625" style="71"/>
    <col min="506" max="506" width="6.28515625" style="71" bestFit="1" customWidth="1"/>
    <col min="507" max="507" width="4.7109375" style="71" customWidth="1"/>
    <col min="508" max="508" width="24.85546875" style="71" bestFit="1" customWidth="1"/>
    <col min="509" max="509" width="48.7109375" style="71" customWidth="1"/>
    <col min="510" max="511" width="15.28515625" style="71" customWidth="1"/>
    <col min="512" max="512" width="34.7109375" style="71" customWidth="1"/>
    <col min="513" max="513" width="19.7109375" style="71" customWidth="1"/>
    <col min="514" max="761" width="9.140625" style="71"/>
    <col min="762" max="762" width="6.28515625" style="71" bestFit="1" customWidth="1"/>
    <col min="763" max="763" width="4.7109375" style="71" customWidth="1"/>
    <col min="764" max="764" width="24.85546875" style="71" bestFit="1" customWidth="1"/>
    <col min="765" max="765" width="48.7109375" style="71" customWidth="1"/>
    <col min="766" max="767" width="15.28515625" style="71" customWidth="1"/>
    <col min="768" max="768" width="34.7109375" style="71" customWidth="1"/>
    <col min="769" max="769" width="19.7109375" style="71" customWidth="1"/>
    <col min="770" max="1017" width="9.140625" style="71"/>
    <col min="1018" max="1018" width="6.28515625" style="71" bestFit="1" customWidth="1"/>
    <col min="1019" max="1019" width="4.7109375" style="71" customWidth="1"/>
    <col min="1020" max="1020" width="24.85546875" style="71" bestFit="1" customWidth="1"/>
    <col min="1021" max="1021" width="48.7109375" style="71" customWidth="1"/>
    <col min="1022" max="1023" width="15.28515625" style="71" customWidth="1"/>
    <col min="1024" max="1024" width="34.7109375" style="71" customWidth="1"/>
    <col min="1025" max="1025" width="19.7109375" style="71" customWidth="1"/>
    <col min="1026" max="1273" width="9.140625" style="71"/>
    <col min="1274" max="1274" width="6.28515625" style="71" bestFit="1" customWidth="1"/>
    <col min="1275" max="1275" width="4.7109375" style="71" customWidth="1"/>
    <col min="1276" max="1276" width="24.85546875" style="71" bestFit="1" customWidth="1"/>
    <col min="1277" max="1277" width="48.7109375" style="71" customWidth="1"/>
    <col min="1278" max="1279" width="15.28515625" style="71" customWidth="1"/>
    <col min="1280" max="1280" width="34.7109375" style="71" customWidth="1"/>
    <col min="1281" max="1281" width="19.7109375" style="71" customWidth="1"/>
    <col min="1282" max="1529" width="9.140625" style="71"/>
    <col min="1530" max="1530" width="6.28515625" style="71" bestFit="1" customWidth="1"/>
    <col min="1531" max="1531" width="4.7109375" style="71" customWidth="1"/>
    <col min="1532" max="1532" width="24.85546875" style="71" bestFit="1" customWidth="1"/>
    <col min="1533" max="1533" width="48.7109375" style="71" customWidth="1"/>
    <col min="1534" max="1535" width="15.28515625" style="71" customWidth="1"/>
    <col min="1536" max="1536" width="34.7109375" style="71" customWidth="1"/>
    <col min="1537" max="1537" width="19.7109375" style="71" customWidth="1"/>
    <col min="1538" max="1785" width="9.140625" style="71"/>
    <col min="1786" max="1786" width="6.28515625" style="71" bestFit="1" customWidth="1"/>
    <col min="1787" max="1787" width="4.7109375" style="71" customWidth="1"/>
    <col min="1788" max="1788" width="24.85546875" style="71" bestFit="1" customWidth="1"/>
    <col min="1789" max="1789" width="48.7109375" style="71" customWidth="1"/>
    <col min="1790" max="1791" width="15.28515625" style="71" customWidth="1"/>
    <col min="1792" max="1792" width="34.7109375" style="71" customWidth="1"/>
    <col min="1793" max="1793" width="19.7109375" style="71" customWidth="1"/>
    <col min="1794" max="2041" width="9.140625" style="71"/>
    <col min="2042" max="2042" width="6.28515625" style="71" bestFit="1" customWidth="1"/>
    <col min="2043" max="2043" width="4.7109375" style="71" customWidth="1"/>
    <col min="2044" max="2044" width="24.85546875" style="71" bestFit="1" customWidth="1"/>
    <col min="2045" max="2045" width="48.7109375" style="71" customWidth="1"/>
    <col min="2046" max="2047" width="15.28515625" style="71" customWidth="1"/>
    <col min="2048" max="2048" width="34.7109375" style="71" customWidth="1"/>
    <col min="2049" max="2049" width="19.7109375" style="71" customWidth="1"/>
    <col min="2050" max="2297" width="9.140625" style="71"/>
    <col min="2298" max="2298" width="6.28515625" style="71" bestFit="1" customWidth="1"/>
    <col min="2299" max="2299" width="4.7109375" style="71" customWidth="1"/>
    <col min="2300" max="2300" width="24.85546875" style="71" bestFit="1" customWidth="1"/>
    <col min="2301" max="2301" width="48.7109375" style="71" customWidth="1"/>
    <col min="2302" max="2303" width="15.28515625" style="71" customWidth="1"/>
    <col min="2304" max="2304" width="34.7109375" style="71" customWidth="1"/>
    <col min="2305" max="2305" width="19.7109375" style="71" customWidth="1"/>
    <col min="2306" max="2553" width="9.140625" style="71"/>
    <col min="2554" max="2554" width="6.28515625" style="71" bestFit="1" customWidth="1"/>
    <col min="2555" max="2555" width="4.7109375" style="71" customWidth="1"/>
    <col min="2556" max="2556" width="24.85546875" style="71" bestFit="1" customWidth="1"/>
    <col min="2557" max="2557" width="48.7109375" style="71" customWidth="1"/>
    <col min="2558" max="2559" width="15.28515625" style="71" customWidth="1"/>
    <col min="2560" max="2560" width="34.7109375" style="71" customWidth="1"/>
    <col min="2561" max="2561" width="19.7109375" style="71" customWidth="1"/>
    <col min="2562" max="2809" width="9.140625" style="71"/>
    <col min="2810" max="2810" width="6.28515625" style="71" bestFit="1" customWidth="1"/>
    <col min="2811" max="2811" width="4.7109375" style="71" customWidth="1"/>
    <col min="2812" max="2812" width="24.85546875" style="71" bestFit="1" customWidth="1"/>
    <col min="2813" max="2813" width="48.7109375" style="71" customWidth="1"/>
    <col min="2814" max="2815" width="15.28515625" style="71" customWidth="1"/>
    <col min="2816" max="2816" width="34.7109375" style="71" customWidth="1"/>
    <col min="2817" max="2817" width="19.7109375" style="71" customWidth="1"/>
    <col min="2818" max="3065" width="9.140625" style="71"/>
    <col min="3066" max="3066" width="6.28515625" style="71" bestFit="1" customWidth="1"/>
    <col min="3067" max="3067" width="4.7109375" style="71" customWidth="1"/>
    <col min="3068" max="3068" width="24.85546875" style="71" bestFit="1" customWidth="1"/>
    <col min="3069" max="3069" width="48.7109375" style="71" customWidth="1"/>
    <col min="3070" max="3071" width="15.28515625" style="71" customWidth="1"/>
    <col min="3072" max="3072" width="34.7109375" style="71" customWidth="1"/>
    <col min="3073" max="3073" width="19.7109375" style="71" customWidth="1"/>
    <col min="3074" max="3321" width="9.140625" style="71"/>
    <col min="3322" max="3322" width="6.28515625" style="71" bestFit="1" customWidth="1"/>
    <col min="3323" max="3323" width="4.7109375" style="71" customWidth="1"/>
    <col min="3324" max="3324" width="24.85546875" style="71" bestFit="1" customWidth="1"/>
    <col min="3325" max="3325" width="48.7109375" style="71" customWidth="1"/>
    <col min="3326" max="3327" width="15.28515625" style="71" customWidth="1"/>
    <col min="3328" max="3328" width="34.7109375" style="71" customWidth="1"/>
    <col min="3329" max="3329" width="19.7109375" style="71" customWidth="1"/>
    <col min="3330" max="3577" width="9.140625" style="71"/>
    <col min="3578" max="3578" width="6.28515625" style="71" bestFit="1" customWidth="1"/>
    <col min="3579" max="3579" width="4.7109375" style="71" customWidth="1"/>
    <col min="3580" max="3580" width="24.85546875" style="71" bestFit="1" customWidth="1"/>
    <col min="3581" max="3581" width="48.7109375" style="71" customWidth="1"/>
    <col min="3582" max="3583" width="15.28515625" style="71" customWidth="1"/>
    <col min="3584" max="3584" width="34.7109375" style="71" customWidth="1"/>
    <col min="3585" max="3585" width="19.7109375" style="71" customWidth="1"/>
    <col min="3586" max="3833" width="9.140625" style="71"/>
    <col min="3834" max="3834" width="6.28515625" style="71" bestFit="1" customWidth="1"/>
    <col min="3835" max="3835" width="4.7109375" style="71" customWidth="1"/>
    <col min="3836" max="3836" width="24.85546875" style="71" bestFit="1" customWidth="1"/>
    <col min="3837" max="3837" width="48.7109375" style="71" customWidth="1"/>
    <col min="3838" max="3839" width="15.28515625" style="71" customWidth="1"/>
    <col min="3840" max="3840" width="34.7109375" style="71" customWidth="1"/>
    <col min="3841" max="3841" width="19.7109375" style="71" customWidth="1"/>
    <col min="3842" max="4089" width="9.140625" style="71"/>
    <col min="4090" max="4090" width="6.28515625" style="71" bestFit="1" customWidth="1"/>
    <col min="4091" max="4091" width="4.7109375" style="71" customWidth="1"/>
    <col min="4092" max="4092" width="24.85546875" style="71" bestFit="1" customWidth="1"/>
    <col min="4093" max="4093" width="48.7109375" style="71" customWidth="1"/>
    <col min="4094" max="4095" width="15.28515625" style="71" customWidth="1"/>
    <col min="4096" max="4096" width="34.7109375" style="71" customWidth="1"/>
    <col min="4097" max="4097" width="19.7109375" style="71" customWidth="1"/>
    <col min="4098" max="4345" width="9.140625" style="71"/>
    <col min="4346" max="4346" width="6.28515625" style="71" bestFit="1" customWidth="1"/>
    <col min="4347" max="4347" width="4.7109375" style="71" customWidth="1"/>
    <col min="4348" max="4348" width="24.85546875" style="71" bestFit="1" customWidth="1"/>
    <col min="4349" max="4349" width="48.7109375" style="71" customWidth="1"/>
    <col min="4350" max="4351" width="15.28515625" style="71" customWidth="1"/>
    <col min="4352" max="4352" width="34.7109375" style="71" customWidth="1"/>
    <col min="4353" max="4353" width="19.7109375" style="71" customWidth="1"/>
    <col min="4354" max="4601" width="9.140625" style="71"/>
    <col min="4602" max="4602" width="6.28515625" style="71" bestFit="1" customWidth="1"/>
    <col min="4603" max="4603" width="4.7109375" style="71" customWidth="1"/>
    <col min="4604" max="4604" width="24.85546875" style="71" bestFit="1" customWidth="1"/>
    <col min="4605" max="4605" width="48.7109375" style="71" customWidth="1"/>
    <col min="4606" max="4607" width="15.28515625" style="71" customWidth="1"/>
    <col min="4608" max="4608" width="34.7109375" style="71" customWidth="1"/>
    <col min="4609" max="4609" width="19.7109375" style="71" customWidth="1"/>
    <col min="4610" max="4857" width="9.140625" style="71"/>
    <col min="4858" max="4858" width="6.28515625" style="71" bestFit="1" customWidth="1"/>
    <col min="4859" max="4859" width="4.7109375" style="71" customWidth="1"/>
    <col min="4860" max="4860" width="24.85546875" style="71" bestFit="1" customWidth="1"/>
    <col min="4861" max="4861" width="48.7109375" style="71" customWidth="1"/>
    <col min="4862" max="4863" width="15.28515625" style="71" customWidth="1"/>
    <col min="4864" max="4864" width="34.7109375" style="71" customWidth="1"/>
    <col min="4865" max="4865" width="19.7109375" style="71" customWidth="1"/>
    <col min="4866" max="5113" width="9.140625" style="71"/>
    <col min="5114" max="5114" width="6.28515625" style="71" bestFit="1" customWidth="1"/>
    <col min="5115" max="5115" width="4.7109375" style="71" customWidth="1"/>
    <col min="5116" max="5116" width="24.85546875" style="71" bestFit="1" customWidth="1"/>
    <col min="5117" max="5117" width="48.7109375" style="71" customWidth="1"/>
    <col min="5118" max="5119" width="15.28515625" style="71" customWidth="1"/>
    <col min="5120" max="5120" width="34.7109375" style="71" customWidth="1"/>
    <col min="5121" max="5121" width="19.7109375" style="71" customWidth="1"/>
    <col min="5122" max="5369" width="9.140625" style="71"/>
    <col min="5370" max="5370" width="6.28515625" style="71" bestFit="1" customWidth="1"/>
    <col min="5371" max="5371" width="4.7109375" style="71" customWidth="1"/>
    <col min="5372" max="5372" width="24.85546875" style="71" bestFit="1" customWidth="1"/>
    <col min="5373" max="5373" width="48.7109375" style="71" customWidth="1"/>
    <col min="5374" max="5375" width="15.28515625" style="71" customWidth="1"/>
    <col min="5376" max="5376" width="34.7109375" style="71" customWidth="1"/>
    <col min="5377" max="5377" width="19.7109375" style="71" customWidth="1"/>
    <col min="5378" max="5625" width="9.140625" style="71"/>
    <col min="5626" max="5626" width="6.28515625" style="71" bestFit="1" customWidth="1"/>
    <col min="5627" max="5627" width="4.7109375" style="71" customWidth="1"/>
    <col min="5628" max="5628" width="24.85546875" style="71" bestFit="1" customWidth="1"/>
    <col min="5629" max="5629" width="48.7109375" style="71" customWidth="1"/>
    <col min="5630" max="5631" width="15.28515625" style="71" customWidth="1"/>
    <col min="5632" max="5632" width="34.7109375" style="71" customWidth="1"/>
    <col min="5633" max="5633" width="19.7109375" style="71" customWidth="1"/>
    <col min="5634" max="5881" width="9.140625" style="71"/>
    <col min="5882" max="5882" width="6.28515625" style="71" bestFit="1" customWidth="1"/>
    <col min="5883" max="5883" width="4.7109375" style="71" customWidth="1"/>
    <col min="5884" max="5884" width="24.85546875" style="71" bestFit="1" customWidth="1"/>
    <col min="5885" max="5885" width="48.7109375" style="71" customWidth="1"/>
    <col min="5886" max="5887" width="15.28515625" style="71" customWidth="1"/>
    <col min="5888" max="5888" width="34.7109375" style="71" customWidth="1"/>
    <col min="5889" max="5889" width="19.7109375" style="71" customWidth="1"/>
    <col min="5890" max="6137" width="9.140625" style="71"/>
    <col min="6138" max="6138" width="6.28515625" style="71" bestFit="1" customWidth="1"/>
    <col min="6139" max="6139" width="4.7109375" style="71" customWidth="1"/>
    <col min="6140" max="6140" width="24.85546875" style="71" bestFit="1" customWidth="1"/>
    <col min="6141" max="6141" width="48.7109375" style="71" customWidth="1"/>
    <col min="6142" max="6143" width="15.28515625" style="71" customWidth="1"/>
    <col min="6144" max="6144" width="34.7109375" style="71" customWidth="1"/>
    <col min="6145" max="6145" width="19.7109375" style="71" customWidth="1"/>
    <col min="6146" max="6393" width="9.140625" style="71"/>
    <col min="6394" max="6394" width="6.28515625" style="71" bestFit="1" customWidth="1"/>
    <col min="6395" max="6395" width="4.7109375" style="71" customWidth="1"/>
    <col min="6396" max="6396" width="24.85546875" style="71" bestFit="1" customWidth="1"/>
    <col min="6397" max="6397" width="48.7109375" style="71" customWidth="1"/>
    <col min="6398" max="6399" width="15.28515625" style="71" customWidth="1"/>
    <col min="6400" max="6400" width="34.7109375" style="71" customWidth="1"/>
    <col min="6401" max="6401" width="19.7109375" style="71" customWidth="1"/>
    <col min="6402" max="6649" width="9.140625" style="71"/>
    <col min="6650" max="6650" width="6.28515625" style="71" bestFit="1" customWidth="1"/>
    <col min="6651" max="6651" width="4.7109375" style="71" customWidth="1"/>
    <col min="6652" max="6652" width="24.85546875" style="71" bestFit="1" customWidth="1"/>
    <col min="6653" max="6653" width="48.7109375" style="71" customWidth="1"/>
    <col min="6654" max="6655" width="15.28515625" style="71" customWidth="1"/>
    <col min="6656" max="6656" width="34.7109375" style="71" customWidth="1"/>
    <col min="6657" max="6657" width="19.7109375" style="71" customWidth="1"/>
    <col min="6658" max="6905" width="9.140625" style="71"/>
    <col min="6906" max="6906" width="6.28515625" style="71" bestFit="1" customWidth="1"/>
    <col min="6907" max="6907" width="4.7109375" style="71" customWidth="1"/>
    <col min="6908" max="6908" width="24.85546875" style="71" bestFit="1" customWidth="1"/>
    <col min="6909" max="6909" width="48.7109375" style="71" customWidth="1"/>
    <col min="6910" max="6911" width="15.28515625" style="71" customWidth="1"/>
    <col min="6912" max="6912" width="34.7109375" style="71" customWidth="1"/>
    <col min="6913" max="6913" width="19.7109375" style="71" customWidth="1"/>
    <col min="6914" max="7161" width="9.140625" style="71"/>
    <col min="7162" max="7162" width="6.28515625" style="71" bestFit="1" customWidth="1"/>
    <col min="7163" max="7163" width="4.7109375" style="71" customWidth="1"/>
    <col min="7164" max="7164" width="24.85546875" style="71" bestFit="1" customWidth="1"/>
    <col min="7165" max="7165" width="48.7109375" style="71" customWidth="1"/>
    <col min="7166" max="7167" width="15.28515625" style="71" customWidth="1"/>
    <col min="7168" max="7168" width="34.7109375" style="71" customWidth="1"/>
    <col min="7169" max="7169" width="19.7109375" style="71" customWidth="1"/>
    <col min="7170" max="7417" width="9.140625" style="71"/>
    <col min="7418" max="7418" width="6.28515625" style="71" bestFit="1" customWidth="1"/>
    <col min="7419" max="7419" width="4.7109375" style="71" customWidth="1"/>
    <col min="7420" max="7420" width="24.85546875" style="71" bestFit="1" customWidth="1"/>
    <col min="7421" max="7421" width="48.7109375" style="71" customWidth="1"/>
    <col min="7422" max="7423" width="15.28515625" style="71" customWidth="1"/>
    <col min="7424" max="7424" width="34.7109375" style="71" customWidth="1"/>
    <col min="7425" max="7425" width="19.7109375" style="71" customWidth="1"/>
    <col min="7426" max="7673" width="9.140625" style="71"/>
    <col min="7674" max="7674" width="6.28515625" style="71" bestFit="1" customWidth="1"/>
    <col min="7675" max="7675" width="4.7109375" style="71" customWidth="1"/>
    <col min="7676" max="7676" width="24.85546875" style="71" bestFit="1" customWidth="1"/>
    <col min="7677" max="7677" width="48.7109375" style="71" customWidth="1"/>
    <col min="7678" max="7679" width="15.28515625" style="71" customWidth="1"/>
    <col min="7680" max="7680" width="34.7109375" style="71" customWidth="1"/>
    <col min="7681" max="7681" width="19.7109375" style="71" customWidth="1"/>
    <col min="7682" max="7929" width="9.140625" style="71"/>
    <col min="7930" max="7930" width="6.28515625" style="71" bestFit="1" customWidth="1"/>
    <col min="7931" max="7931" width="4.7109375" style="71" customWidth="1"/>
    <col min="7932" max="7932" width="24.85546875" style="71" bestFit="1" customWidth="1"/>
    <col min="7933" max="7933" width="48.7109375" style="71" customWidth="1"/>
    <col min="7934" max="7935" width="15.28515625" style="71" customWidth="1"/>
    <col min="7936" max="7936" width="34.7109375" style="71" customWidth="1"/>
    <col min="7937" max="7937" width="19.7109375" style="71" customWidth="1"/>
    <col min="7938" max="8185" width="9.140625" style="71"/>
    <col min="8186" max="8186" width="6.28515625" style="71" bestFit="1" customWidth="1"/>
    <col min="8187" max="8187" width="4.7109375" style="71" customWidth="1"/>
    <col min="8188" max="8188" width="24.85546875" style="71" bestFit="1" customWidth="1"/>
    <col min="8189" max="8189" width="48.7109375" style="71" customWidth="1"/>
    <col min="8190" max="8191" width="15.28515625" style="71" customWidth="1"/>
    <col min="8192" max="8192" width="34.7109375" style="71" customWidth="1"/>
    <col min="8193" max="8193" width="19.7109375" style="71" customWidth="1"/>
    <col min="8194" max="8441" width="9.140625" style="71"/>
    <col min="8442" max="8442" width="6.28515625" style="71" bestFit="1" customWidth="1"/>
    <col min="8443" max="8443" width="4.7109375" style="71" customWidth="1"/>
    <col min="8444" max="8444" width="24.85546875" style="71" bestFit="1" customWidth="1"/>
    <col min="8445" max="8445" width="48.7109375" style="71" customWidth="1"/>
    <col min="8446" max="8447" width="15.28515625" style="71" customWidth="1"/>
    <col min="8448" max="8448" width="34.7109375" style="71" customWidth="1"/>
    <col min="8449" max="8449" width="19.7109375" style="71" customWidth="1"/>
    <col min="8450" max="8697" width="9.140625" style="71"/>
    <col min="8698" max="8698" width="6.28515625" style="71" bestFit="1" customWidth="1"/>
    <col min="8699" max="8699" width="4.7109375" style="71" customWidth="1"/>
    <col min="8700" max="8700" width="24.85546875" style="71" bestFit="1" customWidth="1"/>
    <col min="8701" max="8701" width="48.7109375" style="71" customWidth="1"/>
    <col min="8702" max="8703" width="15.28515625" style="71" customWidth="1"/>
    <col min="8704" max="8704" width="34.7109375" style="71" customWidth="1"/>
    <col min="8705" max="8705" width="19.7109375" style="71" customWidth="1"/>
    <col min="8706" max="8953" width="9.140625" style="71"/>
    <col min="8954" max="8954" width="6.28515625" style="71" bestFit="1" customWidth="1"/>
    <col min="8955" max="8955" width="4.7109375" style="71" customWidth="1"/>
    <col min="8956" max="8956" width="24.85546875" style="71" bestFit="1" customWidth="1"/>
    <col min="8957" max="8957" width="48.7109375" style="71" customWidth="1"/>
    <col min="8958" max="8959" width="15.28515625" style="71" customWidth="1"/>
    <col min="8960" max="8960" width="34.7109375" style="71" customWidth="1"/>
    <col min="8961" max="8961" width="19.7109375" style="71" customWidth="1"/>
    <col min="8962" max="9209" width="9.140625" style="71"/>
    <col min="9210" max="9210" width="6.28515625" style="71" bestFit="1" customWidth="1"/>
    <col min="9211" max="9211" width="4.7109375" style="71" customWidth="1"/>
    <col min="9212" max="9212" width="24.85546875" style="71" bestFit="1" customWidth="1"/>
    <col min="9213" max="9213" width="48.7109375" style="71" customWidth="1"/>
    <col min="9214" max="9215" width="15.28515625" style="71" customWidth="1"/>
    <col min="9216" max="9216" width="34.7109375" style="71" customWidth="1"/>
    <col min="9217" max="9217" width="19.7109375" style="71" customWidth="1"/>
    <col min="9218" max="9465" width="9.140625" style="71"/>
    <col min="9466" max="9466" width="6.28515625" style="71" bestFit="1" customWidth="1"/>
    <col min="9467" max="9467" width="4.7109375" style="71" customWidth="1"/>
    <col min="9468" max="9468" width="24.85546875" style="71" bestFit="1" customWidth="1"/>
    <col min="9469" max="9469" width="48.7109375" style="71" customWidth="1"/>
    <col min="9470" max="9471" width="15.28515625" style="71" customWidth="1"/>
    <col min="9472" max="9472" width="34.7109375" style="71" customWidth="1"/>
    <col min="9473" max="9473" width="19.7109375" style="71" customWidth="1"/>
    <col min="9474" max="9721" width="9.140625" style="71"/>
    <col min="9722" max="9722" width="6.28515625" style="71" bestFit="1" customWidth="1"/>
    <col min="9723" max="9723" width="4.7109375" style="71" customWidth="1"/>
    <col min="9724" max="9724" width="24.85546875" style="71" bestFit="1" customWidth="1"/>
    <col min="9725" max="9725" width="48.7109375" style="71" customWidth="1"/>
    <col min="9726" max="9727" width="15.28515625" style="71" customWidth="1"/>
    <col min="9728" max="9728" width="34.7109375" style="71" customWidth="1"/>
    <col min="9729" max="9729" width="19.7109375" style="71" customWidth="1"/>
    <col min="9730" max="9977" width="9.140625" style="71"/>
    <col min="9978" max="9978" width="6.28515625" style="71" bestFit="1" customWidth="1"/>
    <col min="9979" max="9979" width="4.7109375" style="71" customWidth="1"/>
    <col min="9980" max="9980" width="24.85546875" style="71" bestFit="1" customWidth="1"/>
    <col min="9981" max="9981" width="48.7109375" style="71" customWidth="1"/>
    <col min="9982" max="9983" width="15.28515625" style="71" customWidth="1"/>
    <col min="9984" max="9984" width="34.7109375" style="71" customWidth="1"/>
    <col min="9985" max="9985" width="19.7109375" style="71" customWidth="1"/>
    <col min="9986" max="10233" width="9.140625" style="71"/>
    <col min="10234" max="10234" width="6.28515625" style="71" bestFit="1" customWidth="1"/>
    <col min="10235" max="10235" width="4.7109375" style="71" customWidth="1"/>
    <col min="10236" max="10236" width="24.85546875" style="71" bestFit="1" customWidth="1"/>
    <col min="10237" max="10237" width="48.7109375" style="71" customWidth="1"/>
    <col min="10238" max="10239" width="15.28515625" style="71" customWidth="1"/>
    <col min="10240" max="10240" width="34.7109375" style="71" customWidth="1"/>
    <col min="10241" max="10241" width="19.7109375" style="71" customWidth="1"/>
    <col min="10242" max="10489" width="9.140625" style="71"/>
    <col min="10490" max="10490" width="6.28515625" style="71" bestFit="1" customWidth="1"/>
    <col min="10491" max="10491" width="4.7109375" style="71" customWidth="1"/>
    <col min="10492" max="10492" width="24.85546875" style="71" bestFit="1" customWidth="1"/>
    <col min="10493" max="10493" width="48.7109375" style="71" customWidth="1"/>
    <col min="10494" max="10495" width="15.28515625" style="71" customWidth="1"/>
    <col min="10496" max="10496" width="34.7109375" style="71" customWidth="1"/>
    <col min="10497" max="10497" width="19.7109375" style="71" customWidth="1"/>
    <col min="10498" max="10745" width="9.140625" style="71"/>
    <col min="10746" max="10746" width="6.28515625" style="71" bestFit="1" customWidth="1"/>
    <col min="10747" max="10747" width="4.7109375" style="71" customWidth="1"/>
    <col min="10748" max="10748" width="24.85546875" style="71" bestFit="1" customWidth="1"/>
    <col min="10749" max="10749" width="48.7109375" style="71" customWidth="1"/>
    <col min="10750" max="10751" width="15.28515625" style="71" customWidth="1"/>
    <col min="10752" max="10752" width="34.7109375" style="71" customWidth="1"/>
    <col min="10753" max="10753" width="19.7109375" style="71" customWidth="1"/>
    <col min="10754" max="11001" width="9.140625" style="71"/>
    <col min="11002" max="11002" width="6.28515625" style="71" bestFit="1" customWidth="1"/>
    <col min="11003" max="11003" width="4.7109375" style="71" customWidth="1"/>
    <col min="11004" max="11004" width="24.85546875" style="71" bestFit="1" customWidth="1"/>
    <col min="11005" max="11005" width="48.7109375" style="71" customWidth="1"/>
    <col min="11006" max="11007" width="15.28515625" style="71" customWidth="1"/>
    <col min="11008" max="11008" width="34.7109375" style="71" customWidth="1"/>
    <col min="11009" max="11009" width="19.7109375" style="71" customWidth="1"/>
    <col min="11010" max="11257" width="9.140625" style="71"/>
    <col min="11258" max="11258" width="6.28515625" style="71" bestFit="1" customWidth="1"/>
    <col min="11259" max="11259" width="4.7109375" style="71" customWidth="1"/>
    <col min="11260" max="11260" width="24.85546875" style="71" bestFit="1" customWidth="1"/>
    <col min="11261" max="11261" width="48.7109375" style="71" customWidth="1"/>
    <col min="11262" max="11263" width="15.28515625" style="71" customWidth="1"/>
    <col min="11264" max="11264" width="34.7109375" style="71" customWidth="1"/>
    <col min="11265" max="11265" width="19.7109375" style="71" customWidth="1"/>
    <col min="11266" max="11513" width="9.140625" style="71"/>
    <col min="11514" max="11514" width="6.28515625" style="71" bestFit="1" customWidth="1"/>
    <col min="11515" max="11515" width="4.7109375" style="71" customWidth="1"/>
    <col min="11516" max="11516" width="24.85546875" style="71" bestFit="1" customWidth="1"/>
    <col min="11517" max="11517" width="48.7109375" style="71" customWidth="1"/>
    <col min="11518" max="11519" width="15.28515625" style="71" customWidth="1"/>
    <col min="11520" max="11520" width="34.7109375" style="71" customWidth="1"/>
    <col min="11521" max="11521" width="19.7109375" style="71" customWidth="1"/>
    <col min="11522" max="11769" width="9.140625" style="71"/>
    <col min="11770" max="11770" width="6.28515625" style="71" bestFit="1" customWidth="1"/>
    <col min="11771" max="11771" width="4.7109375" style="71" customWidth="1"/>
    <col min="11772" max="11772" width="24.85546875" style="71" bestFit="1" customWidth="1"/>
    <col min="11773" max="11773" width="48.7109375" style="71" customWidth="1"/>
    <col min="11774" max="11775" width="15.28515625" style="71" customWidth="1"/>
    <col min="11776" max="11776" width="34.7109375" style="71" customWidth="1"/>
    <col min="11777" max="11777" width="19.7109375" style="71" customWidth="1"/>
    <col min="11778" max="12025" width="9.140625" style="71"/>
    <col min="12026" max="12026" width="6.28515625" style="71" bestFit="1" customWidth="1"/>
    <col min="12027" max="12027" width="4.7109375" style="71" customWidth="1"/>
    <col min="12028" max="12028" width="24.85546875" style="71" bestFit="1" customWidth="1"/>
    <col min="12029" max="12029" width="48.7109375" style="71" customWidth="1"/>
    <col min="12030" max="12031" width="15.28515625" style="71" customWidth="1"/>
    <col min="12032" max="12032" width="34.7109375" style="71" customWidth="1"/>
    <col min="12033" max="12033" width="19.7109375" style="71" customWidth="1"/>
    <col min="12034" max="12281" width="9.140625" style="71"/>
    <col min="12282" max="12282" width="6.28515625" style="71" bestFit="1" customWidth="1"/>
    <col min="12283" max="12283" width="4.7109375" style="71" customWidth="1"/>
    <col min="12284" max="12284" width="24.85546875" style="71" bestFit="1" customWidth="1"/>
    <col min="12285" max="12285" width="48.7109375" style="71" customWidth="1"/>
    <col min="12286" max="12287" width="15.28515625" style="71" customWidth="1"/>
    <col min="12288" max="12288" width="34.7109375" style="71" customWidth="1"/>
    <col min="12289" max="12289" width="19.7109375" style="71" customWidth="1"/>
    <col min="12290" max="12537" width="9.140625" style="71"/>
    <col min="12538" max="12538" width="6.28515625" style="71" bestFit="1" customWidth="1"/>
    <col min="12539" max="12539" width="4.7109375" style="71" customWidth="1"/>
    <col min="12540" max="12540" width="24.85546875" style="71" bestFit="1" customWidth="1"/>
    <col min="12541" max="12541" width="48.7109375" style="71" customWidth="1"/>
    <col min="12542" max="12543" width="15.28515625" style="71" customWidth="1"/>
    <col min="12544" max="12544" width="34.7109375" style="71" customWidth="1"/>
    <col min="12545" max="12545" width="19.7109375" style="71" customWidth="1"/>
    <col min="12546" max="12793" width="9.140625" style="71"/>
    <col min="12794" max="12794" width="6.28515625" style="71" bestFit="1" customWidth="1"/>
    <col min="12795" max="12795" width="4.7109375" style="71" customWidth="1"/>
    <col min="12796" max="12796" width="24.85546875" style="71" bestFit="1" customWidth="1"/>
    <col min="12797" max="12797" width="48.7109375" style="71" customWidth="1"/>
    <col min="12798" max="12799" width="15.28515625" style="71" customWidth="1"/>
    <col min="12800" max="12800" width="34.7109375" style="71" customWidth="1"/>
    <col min="12801" max="12801" width="19.7109375" style="71" customWidth="1"/>
    <col min="12802" max="13049" width="9.140625" style="71"/>
    <col min="13050" max="13050" width="6.28515625" style="71" bestFit="1" customWidth="1"/>
    <col min="13051" max="13051" width="4.7109375" style="71" customWidth="1"/>
    <col min="13052" max="13052" width="24.85546875" style="71" bestFit="1" customWidth="1"/>
    <col min="13053" max="13053" width="48.7109375" style="71" customWidth="1"/>
    <col min="13054" max="13055" width="15.28515625" style="71" customWidth="1"/>
    <col min="13056" max="13056" width="34.7109375" style="71" customWidth="1"/>
    <col min="13057" max="13057" width="19.7109375" style="71" customWidth="1"/>
    <col min="13058" max="13305" width="9.140625" style="71"/>
    <col min="13306" max="13306" width="6.28515625" style="71" bestFit="1" customWidth="1"/>
    <col min="13307" max="13307" width="4.7109375" style="71" customWidth="1"/>
    <col min="13308" max="13308" width="24.85546875" style="71" bestFit="1" customWidth="1"/>
    <col min="13309" max="13309" width="48.7109375" style="71" customWidth="1"/>
    <col min="13310" max="13311" width="15.28515625" style="71" customWidth="1"/>
    <col min="13312" max="13312" width="34.7109375" style="71" customWidth="1"/>
    <col min="13313" max="13313" width="19.7109375" style="71" customWidth="1"/>
    <col min="13314" max="13561" width="9.140625" style="71"/>
    <col min="13562" max="13562" width="6.28515625" style="71" bestFit="1" customWidth="1"/>
    <col min="13563" max="13563" width="4.7109375" style="71" customWidth="1"/>
    <col min="13564" max="13564" width="24.85546875" style="71" bestFit="1" customWidth="1"/>
    <col min="13565" max="13565" width="48.7109375" style="71" customWidth="1"/>
    <col min="13566" max="13567" width="15.28515625" style="71" customWidth="1"/>
    <col min="13568" max="13568" width="34.7109375" style="71" customWidth="1"/>
    <col min="13569" max="13569" width="19.7109375" style="71" customWidth="1"/>
    <col min="13570" max="13817" width="9.140625" style="71"/>
    <col min="13818" max="13818" width="6.28515625" style="71" bestFit="1" customWidth="1"/>
    <col min="13819" max="13819" width="4.7109375" style="71" customWidth="1"/>
    <col min="13820" max="13820" width="24.85546875" style="71" bestFit="1" customWidth="1"/>
    <col min="13821" max="13821" width="48.7109375" style="71" customWidth="1"/>
    <col min="13822" max="13823" width="15.28515625" style="71" customWidth="1"/>
    <col min="13824" max="13824" width="34.7109375" style="71" customWidth="1"/>
    <col min="13825" max="13825" width="19.7109375" style="71" customWidth="1"/>
    <col min="13826" max="14073" width="9.140625" style="71"/>
    <col min="14074" max="14074" width="6.28515625" style="71" bestFit="1" customWidth="1"/>
    <col min="14075" max="14075" width="4.7109375" style="71" customWidth="1"/>
    <col min="14076" max="14076" width="24.85546875" style="71" bestFit="1" customWidth="1"/>
    <col min="14077" max="14077" width="48.7109375" style="71" customWidth="1"/>
    <col min="14078" max="14079" width="15.28515625" style="71" customWidth="1"/>
    <col min="14080" max="14080" width="34.7109375" style="71" customWidth="1"/>
    <col min="14081" max="14081" width="19.7109375" style="71" customWidth="1"/>
    <col min="14082" max="14329" width="9.140625" style="71"/>
    <col min="14330" max="14330" width="6.28515625" style="71" bestFit="1" customWidth="1"/>
    <col min="14331" max="14331" width="4.7109375" style="71" customWidth="1"/>
    <col min="14332" max="14332" width="24.85546875" style="71" bestFit="1" customWidth="1"/>
    <col min="14333" max="14333" width="48.7109375" style="71" customWidth="1"/>
    <col min="14334" max="14335" width="15.28515625" style="71" customWidth="1"/>
    <col min="14336" max="14336" width="34.7109375" style="71" customWidth="1"/>
    <col min="14337" max="14337" width="19.7109375" style="71" customWidth="1"/>
    <col min="14338" max="14585" width="9.140625" style="71"/>
    <col min="14586" max="14586" width="6.28515625" style="71" bestFit="1" customWidth="1"/>
    <col min="14587" max="14587" width="4.7109375" style="71" customWidth="1"/>
    <col min="14588" max="14588" width="24.85546875" style="71" bestFit="1" customWidth="1"/>
    <col min="14589" max="14589" width="48.7109375" style="71" customWidth="1"/>
    <col min="14590" max="14591" width="15.28515625" style="71" customWidth="1"/>
    <col min="14592" max="14592" width="34.7109375" style="71" customWidth="1"/>
    <col min="14593" max="14593" width="19.7109375" style="71" customWidth="1"/>
    <col min="14594" max="14841" width="9.140625" style="71"/>
    <col min="14842" max="14842" width="6.28515625" style="71" bestFit="1" customWidth="1"/>
    <col min="14843" max="14843" width="4.7109375" style="71" customWidth="1"/>
    <col min="14844" max="14844" width="24.85546875" style="71" bestFit="1" customWidth="1"/>
    <col min="14845" max="14845" width="48.7109375" style="71" customWidth="1"/>
    <col min="14846" max="14847" width="15.28515625" style="71" customWidth="1"/>
    <col min="14848" max="14848" width="34.7109375" style="71" customWidth="1"/>
    <col min="14849" max="14849" width="19.7109375" style="71" customWidth="1"/>
    <col min="14850" max="15097" width="9.140625" style="71"/>
    <col min="15098" max="15098" width="6.28515625" style="71" bestFit="1" customWidth="1"/>
    <col min="15099" max="15099" width="4.7109375" style="71" customWidth="1"/>
    <col min="15100" max="15100" width="24.85546875" style="71" bestFit="1" customWidth="1"/>
    <col min="15101" max="15101" width="48.7109375" style="71" customWidth="1"/>
    <col min="15102" max="15103" width="15.28515625" style="71" customWidth="1"/>
    <col min="15104" max="15104" width="34.7109375" style="71" customWidth="1"/>
    <col min="15105" max="15105" width="19.7109375" style="71" customWidth="1"/>
    <col min="15106" max="15353" width="9.140625" style="71"/>
    <col min="15354" max="15354" width="6.28515625" style="71" bestFit="1" customWidth="1"/>
    <col min="15355" max="15355" width="4.7109375" style="71" customWidth="1"/>
    <col min="15356" max="15356" width="24.85546875" style="71" bestFit="1" customWidth="1"/>
    <col min="15357" max="15357" width="48.7109375" style="71" customWidth="1"/>
    <col min="15358" max="15359" width="15.28515625" style="71" customWidth="1"/>
    <col min="15360" max="15360" width="34.7109375" style="71" customWidth="1"/>
    <col min="15361" max="15361" width="19.7109375" style="71" customWidth="1"/>
    <col min="15362" max="15609" width="9.140625" style="71"/>
    <col min="15610" max="15610" width="6.28515625" style="71" bestFit="1" customWidth="1"/>
    <col min="15611" max="15611" width="4.7109375" style="71" customWidth="1"/>
    <col min="15612" max="15612" width="24.85546875" style="71" bestFit="1" customWidth="1"/>
    <col min="15613" max="15613" width="48.7109375" style="71" customWidth="1"/>
    <col min="15614" max="15615" width="15.28515625" style="71" customWidth="1"/>
    <col min="15616" max="15616" width="34.7109375" style="71" customWidth="1"/>
    <col min="15617" max="15617" width="19.7109375" style="71" customWidth="1"/>
    <col min="15618" max="15865" width="9.140625" style="71"/>
    <col min="15866" max="15866" width="6.28515625" style="71" bestFit="1" customWidth="1"/>
    <col min="15867" max="15867" width="4.7109375" style="71" customWidth="1"/>
    <col min="15868" max="15868" width="24.85546875" style="71" bestFit="1" customWidth="1"/>
    <col min="15869" max="15869" width="48.7109375" style="71" customWidth="1"/>
    <col min="15870" max="15871" width="15.28515625" style="71" customWidth="1"/>
    <col min="15872" max="15872" width="34.7109375" style="71" customWidth="1"/>
    <col min="15873" max="15873" width="19.7109375" style="71" customWidth="1"/>
    <col min="15874" max="16121" width="9.140625" style="71"/>
    <col min="16122" max="16122" width="6.28515625" style="71" bestFit="1" customWidth="1"/>
    <col min="16123" max="16123" width="4.7109375" style="71" customWidth="1"/>
    <col min="16124" max="16124" width="24.85546875" style="71" bestFit="1" customWidth="1"/>
    <col min="16125" max="16125" width="48.7109375" style="71" customWidth="1"/>
    <col min="16126" max="16127" width="15.28515625" style="71" customWidth="1"/>
    <col min="16128" max="16128" width="34.7109375" style="71" customWidth="1"/>
    <col min="16129" max="16129" width="19.7109375" style="71" customWidth="1"/>
    <col min="16130" max="16384" width="9.140625" style="71"/>
  </cols>
  <sheetData>
    <row r="1" spans="1:5" s="70" customFormat="1" ht="46.5" customHeight="1" x14ac:dyDescent="0.25">
      <c r="A1" s="302" t="s">
        <v>140</v>
      </c>
      <c r="B1" s="302"/>
      <c r="C1" s="302"/>
      <c r="D1" s="302"/>
      <c r="E1" s="302"/>
    </row>
    <row r="2" spans="1:5" hidden="1" x14ac:dyDescent="0.25">
      <c r="B2" s="72"/>
      <c r="C2" s="73"/>
    </row>
    <row r="3" spans="1:5" x14ac:dyDescent="0.25">
      <c r="A3" s="70"/>
      <c r="B3" s="74"/>
      <c r="C3" s="303" t="s">
        <v>150</v>
      </c>
      <c r="D3" s="303"/>
      <c r="E3" s="303"/>
    </row>
    <row r="4" spans="1:5" ht="21" x14ac:dyDescent="0.25">
      <c r="A4" s="304" t="s">
        <v>2</v>
      </c>
      <c r="B4" s="305"/>
      <c r="C4" s="305"/>
      <c r="D4" s="305"/>
      <c r="E4" s="306"/>
    </row>
    <row r="5" spans="1:5" x14ac:dyDescent="0.25">
      <c r="A5" s="307" t="s">
        <v>138</v>
      </c>
      <c r="B5" s="308"/>
      <c r="C5" s="308"/>
      <c r="D5" s="308"/>
      <c r="E5" s="309"/>
    </row>
    <row r="6" spans="1:5" x14ac:dyDescent="0.25">
      <c r="A6" s="291" t="s">
        <v>141</v>
      </c>
      <c r="B6" s="292"/>
      <c r="C6" s="292"/>
      <c r="D6" s="292"/>
      <c r="E6" s="293"/>
    </row>
    <row r="7" spans="1:5" s="70" customFormat="1" hidden="1" x14ac:dyDescent="0.25">
      <c r="A7" s="75"/>
      <c r="B7" s="75"/>
      <c r="C7" s="75"/>
      <c r="D7" s="75"/>
      <c r="E7" s="76"/>
    </row>
    <row r="8" spans="1:5" s="79" customFormat="1" ht="31.5" x14ac:dyDescent="0.25">
      <c r="A8" s="99" t="s">
        <v>82</v>
      </c>
      <c r="B8" s="99" t="s">
        <v>108</v>
      </c>
      <c r="C8" s="99" t="s">
        <v>109</v>
      </c>
      <c r="D8" s="99" t="s">
        <v>110</v>
      </c>
      <c r="E8" s="99" t="s">
        <v>111</v>
      </c>
    </row>
    <row r="9" spans="1:5" s="79" customFormat="1" x14ac:dyDescent="0.25">
      <c r="A9" s="294" t="s">
        <v>139</v>
      </c>
      <c r="B9" s="294"/>
      <c r="C9" s="294"/>
      <c r="D9" s="294"/>
      <c r="E9" s="294"/>
    </row>
    <row r="10" spans="1:5" s="79" customFormat="1" x14ac:dyDescent="0.25">
      <c r="A10" s="80">
        <v>1</v>
      </c>
      <c r="B10" s="81" t="s">
        <v>112</v>
      </c>
      <c r="C10" s="82">
        <v>180000</v>
      </c>
      <c r="D10" s="80">
        <v>50</v>
      </c>
      <c r="E10" s="83">
        <f>C10*D10</f>
        <v>9000000</v>
      </c>
    </row>
    <row r="11" spans="1:5" s="79" customFormat="1" x14ac:dyDescent="0.25">
      <c r="A11" s="80">
        <v>2</v>
      </c>
      <c r="B11" s="84" t="s">
        <v>113</v>
      </c>
      <c r="C11" s="82">
        <v>160000</v>
      </c>
      <c r="D11" s="80">
        <v>50</v>
      </c>
      <c r="E11" s="83">
        <f t="shared" ref="E11:E46" si="0">C11*D11</f>
        <v>8000000</v>
      </c>
    </row>
    <row r="12" spans="1:5" s="79" customFormat="1" x14ac:dyDescent="0.25">
      <c r="A12" s="80">
        <v>3</v>
      </c>
      <c r="B12" s="85" t="s">
        <v>114</v>
      </c>
      <c r="C12" s="82">
        <v>160000</v>
      </c>
      <c r="D12" s="80">
        <v>50</v>
      </c>
      <c r="E12" s="83">
        <f t="shared" si="0"/>
        <v>8000000</v>
      </c>
    </row>
    <row r="13" spans="1:5" s="79" customFormat="1" x14ac:dyDescent="0.25">
      <c r="A13" s="80">
        <v>4</v>
      </c>
      <c r="B13" s="84" t="s">
        <v>115</v>
      </c>
      <c r="C13" s="82">
        <v>80000</v>
      </c>
      <c r="D13" s="80">
        <v>50</v>
      </c>
      <c r="E13" s="83">
        <f t="shared" si="0"/>
        <v>4000000</v>
      </c>
    </row>
    <row r="14" spans="1:5" s="79" customFormat="1" x14ac:dyDescent="0.25">
      <c r="A14" s="80">
        <v>5</v>
      </c>
      <c r="B14" s="84" t="s">
        <v>116</v>
      </c>
      <c r="C14" s="82">
        <v>105000</v>
      </c>
      <c r="D14" s="80">
        <v>50</v>
      </c>
      <c r="E14" s="83">
        <f t="shared" si="0"/>
        <v>5250000</v>
      </c>
    </row>
    <row r="15" spans="1:5" s="79" customFormat="1" x14ac:dyDescent="0.25">
      <c r="A15" s="80">
        <v>6</v>
      </c>
      <c r="B15" s="85" t="s">
        <v>117</v>
      </c>
      <c r="C15" s="82">
        <v>79000</v>
      </c>
      <c r="D15" s="80">
        <v>50</v>
      </c>
      <c r="E15" s="83">
        <f t="shared" si="0"/>
        <v>3950000</v>
      </c>
    </row>
    <row r="16" spans="1:5" s="79" customFormat="1" x14ac:dyDescent="0.25">
      <c r="A16" s="80">
        <v>7</v>
      </c>
      <c r="B16" s="85" t="s">
        <v>149</v>
      </c>
      <c r="C16" s="82">
        <v>50000</v>
      </c>
      <c r="D16" s="80">
        <v>50</v>
      </c>
      <c r="E16" s="83">
        <f t="shared" si="0"/>
        <v>2500000</v>
      </c>
    </row>
    <row r="17" spans="1:5" s="79" customFormat="1" ht="31.5" x14ac:dyDescent="0.25">
      <c r="A17" s="80">
        <v>8</v>
      </c>
      <c r="B17" s="86" t="s">
        <v>118</v>
      </c>
      <c r="C17" s="82">
        <v>320000</v>
      </c>
      <c r="D17" s="80">
        <v>50</v>
      </c>
      <c r="E17" s="83">
        <f t="shared" si="0"/>
        <v>16000000</v>
      </c>
    </row>
    <row r="18" spans="1:5" s="79" customFormat="1" x14ac:dyDescent="0.25">
      <c r="A18" s="80">
        <v>9</v>
      </c>
      <c r="B18" s="86" t="s">
        <v>119</v>
      </c>
      <c r="C18" s="82">
        <v>107000</v>
      </c>
      <c r="D18" s="80">
        <v>50</v>
      </c>
      <c r="E18" s="83">
        <f t="shared" si="0"/>
        <v>5350000</v>
      </c>
    </row>
    <row r="19" spans="1:5" s="79" customFormat="1" x14ac:dyDescent="0.25">
      <c r="A19" s="80">
        <v>10</v>
      </c>
      <c r="B19" s="85" t="s">
        <v>120</v>
      </c>
      <c r="C19" s="82">
        <v>90000</v>
      </c>
      <c r="D19" s="80">
        <v>50</v>
      </c>
      <c r="E19" s="83">
        <f t="shared" si="0"/>
        <v>4500000</v>
      </c>
    </row>
    <row r="20" spans="1:5" s="79" customFormat="1" x14ac:dyDescent="0.25">
      <c r="A20" s="80">
        <v>11</v>
      </c>
      <c r="B20" s="85" t="s">
        <v>121</v>
      </c>
      <c r="C20" s="82">
        <v>131000</v>
      </c>
      <c r="D20" s="80">
        <v>7</v>
      </c>
      <c r="E20" s="83">
        <f t="shared" si="0"/>
        <v>917000</v>
      </c>
    </row>
    <row r="21" spans="1:5" s="79" customFormat="1" x14ac:dyDescent="0.25">
      <c r="A21" s="80">
        <v>12</v>
      </c>
      <c r="B21" s="85" t="s">
        <v>122</v>
      </c>
      <c r="C21" s="82">
        <v>180000</v>
      </c>
      <c r="D21" s="80">
        <v>7</v>
      </c>
      <c r="E21" s="83">
        <f t="shared" si="0"/>
        <v>1260000</v>
      </c>
    </row>
    <row r="22" spans="1:5" s="79" customFormat="1" x14ac:dyDescent="0.25">
      <c r="A22" s="80">
        <v>13</v>
      </c>
      <c r="B22" s="85" t="s">
        <v>123</v>
      </c>
      <c r="C22" s="82">
        <v>62000</v>
      </c>
      <c r="D22" s="80">
        <v>50</v>
      </c>
      <c r="E22" s="83">
        <f t="shared" si="0"/>
        <v>3100000</v>
      </c>
    </row>
    <row r="23" spans="1:5" s="79" customFormat="1" x14ac:dyDescent="0.25">
      <c r="A23" s="80">
        <v>14</v>
      </c>
      <c r="B23" s="85" t="s">
        <v>124</v>
      </c>
      <c r="C23" s="82">
        <v>43000</v>
      </c>
      <c r="D23" s="80">
        <v>50</v>
      </c>
      <c r="E23" s="83">
        <f t="shared" si="0"/>
        <v>2150000</v>
      </c>
    </row>
    <row r="24" spans="1:5" s="79" customFormat="1" x14ac:dyDescent="0.25">
      <c r="A24" s="80">
        <v>15</v>
      </c>
      <c r="B24" s="85" t="s">
        <v>125</v>
      </c>
      <c r="C24" s="82">
        <v>107000</v>
      </c>
      <c r="D24" s="80">
        <v>7</v>
      </c>
      <c r="E24" s="83">
        <f t="shared" si="0"/>
        <v>749000</v>
      </c>
    </row>
    <row r="25" spans="1:5" s="79" customFormat="1" x14ac:dyDescent="0.25">
      <c r="A25" s="80">
        <v>16</v>
      </c>
      <c r="B25" s="85" t="s">
        <v>126</v>
      </c>
      <c r="C25" s="82">
        <v>160000</v>
      </c>
      <c r="D25" s="80">
        <v>50</v>
      </c>
      <c r="E25" s="83">
        <f t="shared" si="0"/>
        <v>8000000</v>
      </c>
    </row>
    <row r="26" spans="1:5" s="79" customFormat="1" x14ac:dyDescent="0.25">
      <c r="A26" s="80">
        <v>17</v>
      </c>
      <c r="B26" s="85" t="s">
        <v>127</v>
      </c>
      <c r="C26" s="82">
        <v>172000</v>
      </c>
      <c r="D26" s="80">
        <v>50</v>
      </c>
      <c r="E26" s="83">
        <f t="shared" si="0"/>
        <v>8600000</v>
      </c>
    </row>
    <row r="27" spans="1:5" s="79" customFormat="1" x14ac:dyDescent="0.25">
      <c r="A27" s="80">
        <v>18</v>
      </c>
      <c r="B27" s="85" t="s">
        <v>128</v>
      </c>
      <c r="C27" s="82">
        <v>158000</v>
      </c>
      <c r="D27" s="80">
        <v>50</v>
      </c>
      <c r="E27" s="83">
        <f t="shared" si="0"/>
        <v>7900000</v>
      </c>
    </row>
    <row r="28" spans="1:5" s="79" customFormat="1" x14ac:dyDescent="0.25">
      <c r="A28" s="80">
        <v>19</v>
      </c>
      <c r="B28" s="85" t="s">
        <v>129</v>
      </c>
      <c r="C28" s="82">
        <v>160000</v>
      </c>
      <c r="D28" s="80">
        <v>50</v>
      </c>
      <c r="E28" s="83">
        <f t="shared" si="0"/>
        <v>8000000</v>
      </c>
    </row>
    <row r="29" spans="1:5" s="79" customFormat="1" x14ac:dyDescent="0.25">
      <c r="A29" s="80">
        <v>20</v>
      </c>
      <c r="B29" s="85" t="s">
        <v>130</v>
      </c>
      <c r="C29" s="82">
        <v>160000</v>
      </c>
      <c r="D29" s="80">
        <v>46</v>
      </c>
      <c r="E29" s="83">
        <f t="shared" si="0"/>
        <v>7360000</v>
      </c>
    </row>
    <row r="30" spans="1:5" s="79" customFormat="1" x14ac:dyDescent="0.25">
      <c r="A30" s="80">
        <v>21</v>
      </c>
      <c r="B30" s="87" t="s">
        <v>131</v>
      </c>
      <c r="C30" s="82">
        <v>63000</v>
      </c>
      <c r="D30" s="80">
        <v>4</v>
      </c>
      <c r="E30" s="83">
        <f t="shared" si="0"/>
        <v>252000</v>
      </c>
    </row>
    <row r="31" spans="1:5" s="79" customFormat="1" x14ac:dyDescent="0.25">
      <c r="A31" s="80">
        <v>22</v>
      </c>
      <c r="B31" s="87" t="s">
        <v>132</v>
      </c>
      <c r="C31" s="82">
        <v>162800</v>
      </c>
      <c r="D31" s="80">
        <v>4</v>
      </c>
      <c r="E31" s="83">
        <f t="shared" si="0"/>
        <v>651200</v>
      </c>
    </row>
    <row r="32" spans="1:5" s="79" customFormat="1" x14ac:dyDescent="0.25">
      <c r="A32" s="80">
        <v>23</v>
      </c>
      <c r="B32" s="87" t="s">
        <v>133</v>
      </c>
      <c r="C32" s="82">
        <v>231100</v>
      </c>
      <c r="D32" s="80">
        <v>4</v>
      </c>
      <c r="E32" s="83">
        <f t="shared" si="0"/>
        <v>924400</v>
      </c>
    </row>
    <row r="33" spans="1:5" s="79" customFormat="1" x14ac:dyDescent="0.25">
      <c r="A33" s="80">
        <v>24</v>
      </c>
      <c r="B33" s="88" t="s">
        <v>134</v>
      </c>
      <c r="C33" s="82">
        <v>360000</v>
      </c>
      <c r="D33" s="80">
        <v>4</v>
      </c>
      <c r="E33" s="83">
        <f t="shared" si="0"/>
        <v>1440000</v>
      </c>
    </row>
    <row r="34" spans="1:5" s="79" customFormat="1" x14ac:dyDescent="0.25">
      <c r="A34" s="80">
        <v>25</v>
      </c>
      <c r="B34" s="89" t="s">
        <v>135</v>
      </c>
      <c r="C34" s="82">
        <v>220000</v>
      </c>
      <c r="D34" s="80">
        <v>4</v>
      </c>
      <c r="E34" s="83">
        <f t="shared" si="0"/>
        <v>880000</v>
      </c>
    </row>
    <row r="35" spans="1:5" s="79" customFormat="1" x14ac:dyDescent="0.25">
      <c r="A35" s="295" t="s">
        <v>180</v>
      </c>
      <c r="B35" s="295"/>
      <c r="C35" s="98">
        <f>SUM(C10:C34)</f>
        <v>3700900</v>
      </c>
      <c r="D35" s="96"/>
      <c r="E35" s="97">
        <f>SUM(E10:E34)</f>
        <v>118733600</v>
      </c>
    </row>
    <row r="36" spans="1:5" s="79" customFormat="1" x14ac:dyDescent="0.25">
      <c r="A36" s="296" t="s">
        <v>136</v>
      </c>
      <c r="B36" s="297"/>
      <c r="C36" s="297"/>
      <c r="D36" s="297"/>
      <c r="E36" s="298"/>
    </row>
    <row r="37" spans="1:5" s="79" customFormat="1" x14ac:dyDescent="0.25">
      <c r="A37" s="80">
        <v>1</v>
      </c>
      <c r="B37" s="81" t="s">
        <v>112</v>
      </c>
      <c r="C37" s="90">
        <f>C10</f>
        <v>180000</v>
      </c>
      <c r="D37" s="91">
        <v>37</v>
      </c>
      <c r="E37" s="83">
        <f t="shared" si="0"/>
        <v>6660000</v>
      </c>
    </row>
    <row r="38" spans="1:5" s="79" customFormat="1" x14ac:dyDescent="0.25">
      <c r="A38" s="80">
        <v>2</v>
      </c>
      <c r="B38" s="87" t="s">
        <v>137</v>
      </c>
      <c r="C38" s="90">
        <v>80000</v>
      </c>
      <c r="D38" s="91">
        <v>37</v>
      </c>
      <c r="E38" s="83">
        <f t="shared" si="0"/>
        <v>2960000</v>
      </c>
    </row>
    <row r="39" spans="1:5" s="79" customFormat="1" x14ac:dyDescent="0.25">
      <c r="A39" s="80">
        <v>3</v>
      </c>
      <c r="B39" s="85" t="s">
        <v>117</v>
      </c>
      <c r="C39" s="82">
        <v>79000</v>
      </c>
      <c r="D39" s="91">
        <v>37</v>
      </c>
      <c r="E39" s="83">
        <f t="shared" si="0"/>
        <v>2923000</v>
      </c>
    </row>
    <row r="40" spans="1:5" s="79" customFormat="1" x14ac:dyDescent="0.25">
      <c r="A40" s="80">
        <v>4</v>
      </c>
      <c r="B40" s="85" t="s">
        <v>149</v>
      </c>
      <c r="C40" s="82">
        <v>50000</v>
      </c>
      <c r="D40" s="91">
        <v>37</v>
      </c>
      <c r="E40" s="83">
        <f t="shared" si="0"/>
        <v>1850000</v>
      </c>
    </row>
    <row r="41" spans="1:5" s="79" customFormat="1" x14ac:dyDescent="0.25">
      <c r="A41" s="80">
        <v>5</v>
      </c>
      <c r="B41" s="89" t="s">
        <v>123</v>
      </c>
      <c r="C41" s="92">
        <v>62000</v>
      </c>
      <c r="D41" s="91">
        <v>37</v>
      </c>
      <c r="E41" s="83">
        <f t="shared" si="0"/>
        <v>2294000</v>
      </c>
    </row>
    <row r="42" spans="1:5" s="79" customFormat="1" x14ac:dyDescent="0.25">
      <c r="A42" s="80">
        <v>6</v>
      </c>
      <c r="B42" s="87" t="s">
        <v>131</v>
      </c>
      <c r="C42" s="82">
        <v>63000</v>
      </c>
      <c r="D42" s="80">
        <v>4</v>
      </c>
      <c r="E42" s="83">
        <f t="shared" si="0"/>
        <v>252000</v>
      </c>
    </row>
    <row r="43" spans="1:5" s="79" customFormat="1" x14ac:dyDescent="0.25">
      <c r="A43" s="80">
        <v>7</v>
      </c>
      <c r="B43" s="87" t="s">
        <v>132</v>
      </c>
      <c r="C43" s="93">
        <v>162800</v>
      </c>
      <c r="D43" s="80">
        <v>4</v>
      </c>
      <c r="E43" s="83">
        <f t="shared" si="0"/>
        <v>651200</v>
      </c>
    </row>
    <row r="44" spans="1:5" s="79" customFormat="1" x14ac:dyDescent="0.25">
      <c r="A44" s="80">
        <v>8</v>
      </c>
      <c r="B44" s="87" t="s">
        <v>133</v>
      </c>
      <c r="C44" s="82">
        <v>231100</v>
      </c>
      <c r="D44" s="80">
        <v>4</v>
      </c>
      <c r="E44" s="83">
        <f t="shared" si="0"/>
        <v>924400</v>
      </c>
    </row>
    <row r="45" spans="1:5" s="79" customFormat="1" x14ac:dyDescent="0.25">
      <c r="A45" s="80">
        <v>9</v>
      </c>
      <c r="B45" s="88" t="s">
        <v>134</v>
      </c>
      <c r="C45" s="82">
        <v>360000</v>
      </c>
      <c r="D45" s="80">
        <v>4</v>
      </c>
      <c r="E45" s="83">
        <f t="shared" si="0"/>
        <v>1440000</v>
      </c>
    </row>
    <row r="46" spans="1:5" s="79" customFormat="1" x14ac:dyDescent="0.25">
      <c r="A46" s="80">
        <v>10</v>
      </c>
      <c r="B46" s="89" t="s">
        <v>135</v>
      </c>
      <c r="C46" s="82">
        <v>220000</v>
      </c>
      <c r="D46" s="80">
        <v>4</v>
      </c>
      <c r="E46" s="83">
        <f t="shared" si="0"/>
        <v>880000</v>
      </c>
    </row>
    <row r="47" spans="1:5" s="79" customFormat="1" ht="20.25" customHeight="1" x14ac:dyDescent="0.25">
      <c r="A47" s="299" t="s">
        <v>179</v>
      </c>
      <c r="B47" s="300"/>
      <c r="C47" s="95">
        <f>SUM(C37:C46)</f>
        <v>1487900</v>
      </c>
      <c r="D47" s="96"/>
      <c r="E47" s="97">
        <f>SUM(E37:E46)</f>
        <v>20834600</v>
      </c>
    </row>
    <row r="48" spans="1:5" s="79" customFormat="1" x14ac:dyDescent="0.25">
      <c r="A48" s="301" t="s">
        <v>172</v>
      </c>
      <c r="B48" s="301"/>
      <c r="C48" s="301"/>
      <c r="D48" s="301"/>
      <c r="E48" s="97">
        <f>E47+E35</f>
        <v>139568200</v>
      </c>
    </row>
    <row r="49" spans="1:5" s="79" customFormat="1" hidden="1" x14ac:dyDescent="0.25">
      <c r="A49" s="74"/>
      <c r="B49" s="74"/>
      <c r="C49" s="74"/>
      <c r="D49" s="74"/>
      <c r="E49" s="94"/>
    </row>
    <row r="50" spans="1:5" s="77" customFormat="1" hidden="1" x14ac:dyDescent="0.25">
      <c r="A50" s="310" t="s">
        <v>22</v>
      </c>
      <c r="B50" s="311"/>
      <c r="C50" s="73"/>
    </row>
    <row r="51" spans="1:5" ht="17.25" customHeight="1" x14ac:dyDescent="0.25">
      <c r="A51" s="285" t="s">
        <v>106</v>
      </c>
      <c r="B51" s="286"/>
      <c r="C51" s="286"/>
      <c r="D51" s="287"/>
    </row>
    <row r="52" spans="1:5" ht="17.25" customHeight="1" x14ac:dyDescent="0.25">
      <c r="A52" s="285" t="s">
        <v>151</v>
      </c>
      <c r="B52" s="286"/>
      <c r="C52" s="286"/>
      <c r="D52" s="287"/>
    </row>
    <row r="53" spans="1:5" ht="18.75" customHeight="1" x14ac:dyDescent="0.25">
      <c r="A53" s="288" t="s">
        <v>107</v>
      </c>
      <c r="B53" s="289"/>
      <c r="C53" s="289"/>
      <c r="D53" s="290"/>
    </row>
  </sheetData>
  <mergeCells count="14">
    <mergeCell ref="A1:E1"/>
    <mergeCell ref="C3:E3"/>
    <mergeCell ref="A4:E4"/>
    <mergeCell ref="A5:E5"/>
    <mergeCell ref="A50:B50"/>
    <mergeCell ref="A51:D51"/>
    <mergeCell ref="A52:D52"/>
    <mergeCell ref="A53:D53"/>
    <mergeCell ref="A6:E6"/>
    <mergeCell ref="A9:E9"/>
    <mergeCell ref="A35:B35"/>
    <mergeCell ref="A36:E36"/>
    <mergeCell ref="A47:B47"/>
    <mergeCell ref="A48:D48"/>
  </mergeCells>
  <pageMargins left="0.2" right="0.2" top="0.5" bottom="0.25" header="0.3" footer="0.3"/>
  <pageSetup paperSize="9" scale="95" orientation="portrait" r:id="rId1"/>
  <colBreaks count="1" manualBreakCount="1">
    <brk id="5"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CA91E-07B7-4DFD-9226-B762BF4F2A01}">
  <sheetPr>
    <pageSetUpPr fitToPage="1"/>
  </sheetPr>
  <dimension ref="A1:H247"/>
  <sheetViews>
    <sheetView view="pageBreakPreview" topLeftCell="A19" zoomScale="60" zoomScaleNormal="55" workbookViewId="0">
      <selection activeCell="C47" sqref="C47"/>
    </sheetView>
  </sheetViews>
  <sheetFormatPr defaultColWidth="9.140625" defaultRowHeight="15.75" x14ac:dyDescent="0.25"/>
  <cols>
    <col min="1" max="1" width="8.42578125" style="127" customWidth="1"/>
    <col min="2" max="2" width="67" style="181" customWidth="1"/>
    <col min="3" max="3" width="92" style="127" customWidth="1"/>
    <col min="4" max="4" width="18.7109375" style="182" customWidth="1"/>
    <col min="5" max="5" width="13.5703125" style="183" customWidth="1"/>
    <col min="6" max="6" width="21.140625" style="183" customWidth="1"/>
    <col min="7" max="7" width="11.28515625" style="184" customWidth="1"/>
    <col min="8" max="8" width="19.7109375" style="127" customWidth="1"/>
    <col min="9" max="9" width="9.85546875" style="127" bestFit="1" customWidth="1"/>
    <col min="10" max="16384" width="9.140625" style="127"/>
  </cols>
  <sheetData>
    <row r="1" spans="1:8" s="120" customFormat="1" ht="35.25" customHeight="1" x14ac:dyDescent="0.25">
      <c r="A1" s="118"/>
      <c r="B1" s="119"/>
      <c r="C1" s="316" t="s">
        <v>156</v>
      </c>
      <c r="D1" s="316"/>
      <c r="E1" s="316"/>
      <c r="F1" s="316"/>
      <c r="G1" s="316"/>
    </row>
    <row r="2" spans="1:8" s="120" customFormat="1" ht="19.5" x14ac:dyDescent="0.25">
      <c r="A2" s="118"/>
      <c r="B2" s="119"/>
      <c r="C2" s="317" t="s">
        <v>157</v>
      </c>
      <c r="D2" s="317"/>
      <c r="E2" s="317"/>
      <c r="F2" s="317"/>
      <c r="G2" s="317"/>
    </row>
    <row r="3" spans="1:8" s="120" customFormat="1" ht="19.5" x14ac:dyDescent="0.25">
      <c r="A3" s="118"/>
      <c r="B3" s="119"/>
      <c r="C3" s="317" t="s">
        <v>158</v>
      </c>
      <c r="D3" s="317"/>
      <c r="E3" s="317"/>
      <c r="F3" s="317"/>
      <c r="G3" s="317"/>
    </row>
    <row r="4" spans="1:8" s="120" customFormat="1" ht="39.75" customHeight="1" x14ac:dyDescent="0.25">
      <c r="A4" s="118"/>
      <c r="B4" s="119"/>
      <c r="C4" s="318" t="s">
        <v>159</v>
      </c>
      <c r="D4" s="319"/>
      <c r="E4" s="319"/>
      <c r="F4" s="319"/>
      <c r="G4" s="319"/>
    </row>
    <row r="5" spans="1:8" s="120" customFormat="1" x14ac:dyDescent="0.25">
      <c r="A5" s="121"/>
      <c r="B5" s="122"/>
      <c r="C5" s="121"/>
      <c r="D5" s="121"/>
    </row>
    <row r="6" spans="1:8" s="120" customFormat="1" x14ac:dyDescent="0.25">
      <c r="A6" s="121"/>
      <c r="B6" s="122"/>
      <c r="C6" s="121"/>
      <c r="D6" s="121"/>
    </row>
    <row r="7" spans="1:8" s="120" customFormat="1" ht="19.5" x14ac:dyDescent="0.25">
      <c r="A7" s="121"/>
      <c r="B7" s="122"/>
      <c r="C7" s="121"/>
      <c r="D7" s="320" t="s">
        <v>199</v>
      </c>
      <c r="E7" s="320"/>
      <c r="F7" s="320"/>
      <c r="G7" s="320"/>
    </row>
    <row r="8" spans="1:8" s="120" customFormat="1" ht="35.25" customHeight="1" x14ac:dyDescent="0.5">
      <c r="A8" s="315" t="s">
        <v>160</v>
      </c>
      <c r="B8" s="315"/>
      <c r="C8" s="315"/>
      <c r="D8" s="315"/>
      <c r="E8" s="315"/>
      <c r="F8" s="315"/>
      <c r="G8" s="315"/>
    </row>
    <row r="9" spans="1:8" s="120" customFormat="1" ht="27.75" customHeight="1" x14ac:dyDescent="0.25">
      <c r="A9" s="312" t="s">
        <v>195</v>
      </c>
      <c r="B9" s="312"/>
      <c r="C9" s="312"/>
      <c r="D9" s="312"/>
      <c r="E9" s="312"/>
      <c r="F9" s="312"/>
      <c r="G9" s="312"/>
    </row>
    <row r="10" spans="1:8" s="120" customFormat="1" ht="31.5" customHeight="1" x14ac:dyDescent="0.25">
      <c r="A10" s="313" t="s">
        <v>170</v>
      </c>
      <c r="B10" s="313"/>
      <c r="C10" s="313"/>
      <c r="D10" s="313"/>
      <c r="E10" s="313"/>
      <c r="F10" s="313"/>
      <c r="G10" s="313"/>
    </row>
    <row r="11" spans="1:8" ht="67.5" customHeight="1" x14ac:dyDescent="0.25">
      <c r="A11" s="123" t="s">
        <v>82</v>
      </c>
      <c r="B11" s="314" t="s">
        <v>3</v>
      </c>
      <c r="C11" s="314"/>
      <c r="D11" s="124" t="s">
        <v>161</v>
      </c>
      <c r="E11" s="124" t="s">
        <v>153</v>
      </c>
      <c r="F11" s="124" t="s">
        <v>111</v>
      </c>
      <c r="G11" s="125" t="s">
        <v>0</v>
      </c>
      <c r="H11" s="126"/>
    </row>
    <row r="12" spans="1:8" s="138" customFormat="1" ht="26.25" x14ac:dyDescent="0.25">
      <c r="A12" s="324" t="s">
        <v>196</v>
      </c>
      <c r="B12" s="325"/>
      <c r="C12" s="325"/>
      <c r="D12" s="325"/>
      <c r="E12" s="325"/>
      <c r="F12" s="325"/>
      <c r="G12" s="326"/>
      <c r="H12" s="137"/>
    </row>
    <row r="13" spans="1:8" ht="66" customHeight="1" x14ac:dyDescent="0.35">
      <c r="A13" s="128">
        <v>1</v>
      </c>
      <c r="B13" s="225" t="s">
        <v>1</v>
      </c>
      <c r="C13" s="129" t="s">
        <v>162</v>
      </c>
      <c r="D13" s="130">
        <v>200000</v>
      </c>
      <c r="E13" s="130">
        <v>50</v>
      </c>
      <c r="F13" s="227">
        <f>D13*E13</f>
        <v>10000000</v>
      </c>
      <c r="G13" s="131"/>
      <c r="H13" s="132"/>
    </row>
    <row r="14" spans="1:8" ht="21" x14ac:dyDescent="0.35">
      <c r="A14" s="128">
        <v>2</v>
      </c>
      <c r="B14" s="225" t="s">
        <v>166</v>
      </c>
      <c r="C14" s="129" t="s">
        <v>167</v>
      </c>
      <c r="D14" s="130">
        <v>165000</v>
      </c>
      <c r="E14" s="130">
        <v>50</v>
      </c>
      <c r="F14" s="227">
        <f t="shared" ref="F14:F38" si="0">E14*D14</f>
        <v>8250000</v>
      </c>
      <c r="G14" s="131"/>
      <c r="H14" s="132"/>
    </row>
    <row r="15" spans="1:8" ht="21" x14ac:dyDescent="0.35">
      <c r="A15" s="128">
        <v>3</v>
      </c>
      <c r="B15" s="225"/>
      <c r="C15" s="129" t="s">
        <v>114</v>
      </c>
      <c r="D15" s="130">
        <v>170000</v>
      </c>
      <c r="E15" s="130">
        <v>50</v>
      </c>
      <c r="F15" s="227">
        <f t="shared" si="0"/>
        <v>8500000</v>
      </c>
      <c r="G15" s="131"/>
      <c r="H15" s="132"/>
    </row>
    <row r="16" spans="1:8" ht="21" x14ac:dyDescent="0.35">
      <c r="A16" s="128">
        <v>4</v>
      </c>
      <c r="B16" s="225" t="s">
        <v>115</v>
      </c>
      <c r="C16" s="129" t="s">
        <v>181</v>
      </c>
      <c r="D16" s="130">
        <v>32000</v>
      </c>
      <c r="E16" s="130">
        <v>50</v>
      </c>
      <c r="F16" s="227">
        <f t="shared" si="0"/>
        <v>1600000</v>
      </c>
      <c r="G16" s="131"/>
      <c r="H16" s="132"/>
    </row>
    <row r="17" spans="1:8" ht="21" x14ac:dyDescent="0.35">
      <c r="A17" s="128">
        <v>5</v>
      </c>
      <c r="B17" s="225" t="s">
        <v>182</v>
      </c>
      <c r="C17" s="129" t="s">
        <v>163</v>
      </c>
      <c r="D17" s="130">
        <v>107000</v>
      </c>
      <c r="E17" s="130">
        <v>50</v>
      </c>
      <c r="F17" s="227">
        <f t="shared" si="0"/>
        <v>5350000</v>
      </c>
      <c r="G17" s="131"/>
      <c r="H17" s="132"/>
    </row>
    <row r="18" spans="1:8" ht="21" x14ac:dyDescent="0.35">
      <c r="A18" s="128">
        <v>6</v>
      </c>
      <c r="B18" s="225" t="s">
        <v>117</v>
      </c>
      <c r="C18" s="129" t="s">
        <v>164</v>
      </c>
      <c r="D18" s="130">
        <v>78000</v>
      </c>
      <c r="E18" s="130">
        <v>50</v>
      </c>
      <c r="F18" s="227">
        <f t="shared" si="0"/>
        <v>3900000</v>
      </c>
      <c r="G18" s="131"/>
      <c r="H18" s="132"/>
    </row>
    <row r="19" spans="1:8" ht="21" x14ac:dyDescent="0.35">
      <c r="A19" s="128">
        <v>7</v>
      </c>
      <c r="B19" s="225" t="s">
        <v>149</v>
      </c>
      <c r="C19" s="129" t="s">
        <v>198</v>
      </c>
      <c r="D19" s="130">
        <v>30000</v>
      </c>
      <c r="E19" s="130">
        <v>50</v>
      </c>
      <c r="F19" s="227">
        <f t="shared" si="0"/>
        <v>1500000</v>
      </c>
      <c r="G19" s="131"/>
      <c r="H19" s="132"/>
    </row>
    <row r="20" spans="1:8" ht="21" x14ac:dyDescent="0.35">
      <c r="A20" s="128">
        <v>8</v>
      </c>
      <c r="B20" s="225" t="s">
        <v>184</v>
      </c>
      <c r="C20" s="129" t="s">
        <v>208</v>
      </c>
      <c r="D20" s="130">
        <v>260000</v>
      </c>
      <c r="E20" s="130">
        <v>50</v>
      </c>
      <c r="F20" s="227">
        <f t="shared" si="0"/>
        <v>13000000</v>
      </c>
      <c r="G20" s="131"/>
      <c r="H20" s="132"/>
    </row>
    <row r="21" spans="1:8" ht="21" x14ac:dyDescent="0.35">
      <c r="A21" s="128">
        <v>9</v>
      </c>
      <c r="B21" s="225" t="s">
        <v>183</v>
      </c>
      <c r="C21" s="129" t="s">
        <v>207</v>
      </c>
      <c r="D21" s="130">
        <v>105000</v>
      </c>
      <c r="E21" s="130">
        <v>50</v>
      </c>
      <c r="F21" s="227">
        <f t="shared" si="0"/>
        <v>5250000</v>
      </c>
      <c r="G21" s="131"/>
      <c r="H21" s="132"/>
    </row>
    <row r="22" spans="1:8" ht="21" x14ac:dyDescent="0.35">
      <c r="A22" s="128">
        <v>10</v>
      </c>
      <c r="B22" s="225" t="s">
        <v>185</v>
      </c>
      <c r="C22" s="129" t="s">
        <v>206</v>
      </c>
      <c r="D22" s="130">
        <v>89000</v>
      </c>
      <c r="E22" s="130">
        <v>50</v>
      </c>
      <c r="F22" s="227">
        <f t="shared" si="0"/>
        <v>4450000</v>
      </c>
      <c r="G22" s="131"/>
      <c r="H22" s="132"/>
    </row>
    <row r="23" spans="1:8" ht="21" x14ac:dyDescent="0.35">
      <c r="A23" s="128">
        <v>11</v>
      </c>
      <c r="B23" s="225" t="s">
        <v>121</v>
      </c>
      <c r="C23" s="129" t="s">
        <v>186</v>
      </c>
      <c r="D23" s="130">
        <v>129000</v>
      </c>
      <c r="E23" s="130">
        <v>7</v>
      </c>
      <c r="F23" s="227">
        <f t="shared" si="0"/>
        <v>903000</v>
      </c>
      <c r="G23" s="131"/>
      <c r="H23" s="132"/>
    </row>
    <row r="24" spans="1:8" ht="21" x14ac:dyDescent="0.35">
      <c r="A24" s="128">
        <v>12</v>
      </c>
      <c r="B24" s="225" t="s">
        <v>122</v>
      </c>
      <c r="C24" s="129" t="s">
        <v>187</v>
      </c>
      <c r="D24" s="130">
        <v>178000</v>
      </c>
      <c r="E24" s="130">
        <v>7</v>
      </c>
      <c r="F24" s="227">
        <f t="shared" si="0"/>
        <v>1246000</v>
      </c>
      <c r="G24" s="131"/>
      <c r="H24" s="132"/>
    </row>
    <row r="25" spans="1:8" ht="21" x14ac:dyDescent="0.35">
      <c r="A25" s="128">
        <v>13</v>
      </c>
      <c r="B25" s="225" t="s">
        <v>123</v>
      </c>
      <c r="C25" s="129" t="s">
        <v>188</v>
      </c>
      <c r="D25" s="130">
        <v>61400</v>
      </c>
      <c r="E25" s="130">
        <v>50</v>
      </c>
      <c r="F25" s="227">
        <f t="shared" si="0"/>
        <v>3070000</v>
      </c>
      <c r="G25" s="131"/>
      <c r="H25" s="132"/>
    </row>
    <row r="26" spans="1:8" ht="21" x14ac:dyDescent="0.35">
      <c r="A26" s="128">
        <v>14</v>
      </c>
      <c r="B26" s="225" t="s">
        <v>124</v>
      </c>
      <c r="C26" s="129" t="s">
        <v>165</v>
      </c>
      <c r="D26" s="130">
        <v>42600</v>
      </c>
      <c r="E26" s="130">
        <v>50</v>
      </c>
      <c r="F26" s="227">
        <f t="shared" si="0"/>
        <v>2130000</v>
      </c>
      <c r="G26" s="131"/>
      <c r="H26" s="132"/>
    </row>
    <row r="27" spans="1:8" ht="42" x14ac:dyDescent="0.35">
      <c r="A27" s="128">
        <v>15</v>
      </c>
      <c r="B27" s="225" t="s">
        <v>125</v>
      </c>
      <c r="C27" s="129" t="s">
        <v>197</v>
      </c>
      <c r="D27" s="130">
        <v>110000</v>
      </c>
      <c r="E27" s="130">
        <v>7</v>
      </c>
      <c r="F27" s="227">
        <f t="shared" si="0"/>
        <v>770000</v>
      </c>
      <c r="G27" s="131"/>
      <c r="H27" s="132"/>
    </row>
    <row r="28" spans="1:8" ht="21" x14ac:dyDescent="0.35">
      <c r="A28" s="128">
        <v>16</v>
      </c>
      <c r="B28" s="225" t="s">
        <v>193</v>
      </c>
      <c r="C28" s="129" t="s">
        <v>201</v>
      </c>
      <c r="D28" s="130">
        <v>156000</v>
      </c>
      <c r="E28" s="130">
        <v>50</v>
      </c>
      <c r="F28" s="227">
        <f t="shared" si="0"/>
        <v>7800000</v>
      </c>
      <c r="G28" s="131"/>
      <c r="H28" s="132"/>
    </row>
    <row r="29" spans="1:8" ht="21" x14ac:dyDescent="0.35">
      <c r="A29" s="128">
        <v>17</v>
      </c>
      <c r="B29" s="225" t="s">
        <v>192</v>
      </c>
      <c r="C29" s="129" t="s">
        <v>202</v>
      </c>
      <c r="D29" s="130">
        <v>170000</v>
      </c>
      <c r="E29" s="130">
        <v>50</v>
      </c>
      <c r="F29" s="227">
        <f t="shared" si="0"/>
        <v>8500000</v>
      </c>
      <c r="G29" s="131"/>
      <c r="H29" s="132"/>
    </row>
    <row r="30" spans="1:8" ht="39.75" customHeight="1" x14ac:dyDescent="0.35">
      <c r="A30" s="128">
        <v>18</v>
      </c>
      <c r="B30" s="225" t="s">
        <v>191</v>
      </c>
      <c r="C30" s="129" t="s">
        <v>203</v>
      </c>
      <c r="D30" s="130">
        <v>156000</v>
      </c>
      <c r="E30" s="130">
        <v>50</v>
      </c>
      <c r="F30" s="227">
        <f t="shared" si="0"/>
        <v>7800000</v>
      </c>
      <c r="G30" s="131"/>
      <c r="H30" s="132"/>
    </row>
    <row r="31" spans="1:8" ht="42.75" customHeight="1" x14ac:dyDescent="0.35">
      <c r="A31" s="128">
        <v>19</v>
      </c>
      <c r="B31" s="225" t="s">
        <v>190</v>
      </c>
      <c r="C31" s="129" t="s">
        <v>204</v>
      </c>
      <c r="D31" s="130">
        <v>156000</v>
      </c>
      <c r="E31" s="130">
        <v>50</v>
      </c>
      <c r="F31" s="227">
        <f t="shared" si="0"/>
        <v>7800000</v>
      </c>
      <c r="G31" s="131"/>
      <c r="H31" s="132"/>
    </row>
    <row r="32" spans="1:8" ht="21" x14ac:dyDescent="0.35">
      <c r="A32" s="128">
        <v>20</v>
      </c>
      <c r="B32" s="225" t="s">
        <v>189</v>
      </c>
      <c r="C32" s="129" t="s">
        <v>205</v>
      </c>
      <c r="D32" s="130">
        <v>156000</v>
      </c>
      <c r="E32" s="130">
        <v>46</v>
      </c>
      <c r="F32" s="227">
        <f t="shared" si="0"/>
        <v>7176000</v>
      </c>
      <c r="G32" s="131"/>
      <c r="H32" s="132"/>
    </row>
    <row r="33" spans="1:8" ht="21" x14ac:dyDescent="0.35">
      <c r="A33" s="128">
        <v>21</v>
      </c>
      <c r="B33" s="225" t="s">
        <v>131</v>
      </c>
      <c r="C33" s="226"/>
      <c r="D33" s="130">
        <v>70000</v>
      </c>
      <c r="E33" s="130">
        <v>4</v>
      </c>
      <c r="F33" s="227">
        <f t="shared" si="0"/>
        <v>280000</v>
      </c>
      <c r="G33" s="131"/>
      <c r="H33" s="132"/>
    </row>
    <row r="34" spans="1:8" ht="21" x14ac:dyDescent="0.35">
      <c r="A34" s="128">
        <v>22</v>
      </c>
      <c r="B34" s="225" t="s">
        <v>132</v>
      </c>
      <c r="C34" s="226"/>
      <c r="D34" s="130">
        <v>162000</v>
      </c>
      <c r="E34" s="130">
        <v>4</v>
      </c>
      <c r="F34" s="227">
        <f t="shared" si="0"/>
        <v>648000</v>
      </c>
      <c r="G34" s="131"/>
      <c r="H34" s="132"/>
    </row>
    <row r="35" spans="1:8" ht="21" x14ac:dyDescent="0.35">
      <c r="A35" s="128">
        <v>23</v>
      </c>
      <c r="B35" s="225" t="s">
        <v>133</v>
      </c>
      <c r="C35" s="226"/>
      <c r="D35" s="130">
        <v>230000</v>
      </c>
      <c r="E35" s="130">
        <v>4</v>
      </c>
      <c r="F35" s="227">
        <f t="shared" si="0"/>
        <v>920000</v>
      </c>
      <c r="G35" s="131"/>
      <c r="H35" s="132"/>
    </row>
    <row r="36" spans="1:8" ht="21" x14ac:dyDescent="0.35">
      <c r="A36" s="128">
        <v>24</v>
      </c>
      <c r="B36" s="225" t="s">
        <v>134</v>
      </c>
      <c r="C36" s="226"/>
      <c r="D36" s="130">
        <v>343000</v>
      </c>
      <c r="E36" s="130">
        <v>4</v>
      </c>
      <c r="F36" s="227">
        <f t="shared" si="0"/>
        <v>1372000</v>
      </c>
      <c r="G36" s="131"/>
      <c r="H36" s="132"/>
    </row>
    <row r="37" spans="1:8" ht="21" x14ac:dyDescent="0.35">
      <c r="A37" s="128">
        <v>25</v>
      </c>
      <c r="B37" s="225" t="s">
        <v>135</v>
      </c>
      <c r="C37" s="226"/>
      <c r="D37" s="130">
        <v>210000</v>
      </c>
      <c r="E37" s="130">
        <v>4</v>
      </c>
      <c r="F37" s="227">
        <f t="shared" si="0"/>
        <v>840000</v>
      </c>
      <c r="G37" s="131"/>
      <c r="H37" s="132"/>
    </row>
    <row r="38" spans="1:8" ht="21" x14ac:dyDescent="0.35">
      <c r="A38" s="128">
        <v>26</v>
      </c>
      <c r="B38" s="225" t="s">
        <v>178</v>
      </c>
      <c r="C38" s="226"/>
      <c r="D38" s="130">
        <v>22000</v>
      </c>
      <c r="E38" s="130">
        <v>50</v>
      </c>
      <c r="F38" s="227">
        <f t="shared" si="0"/>
        <v>1100000</v>
      </c>
      <c r="G38" s="131"/>
      <c r="H38" s="132"/>
    </row>
    <row r="39" spans="1:8" s="136" customFormat="1" ht="21" x14ac:dyDescent="0.25">
      <c r="A39" s="327" t="s">
        <v>168</v>
      </c>
      <c r="B39" s="328"/>
      <c r="C39" s="328"/>
      <c r="D39" s="133">
        <f>SUM(D13:D38)</f>
        <v>3588000</v>
      </c>
      <c r="E39" s="133"/>
      <c r="F39" s="133">
        <f>SUM(F13:F38)</f>
        <v>114155000</v>
      </c>
      <c r="G39" s="134"/>
      <c r="H39" s="135"/>
    </row>
    <row r="40" spans="1:8" s="138" customFormat="1" ht="26.25" x14ac:dyDescent="0.25">
      <c r="A40" s="324" t="s">
        <v>209</v>
      </c>
      <c r="B40" s="325"/>
      <c r="C40" s="325"/>
      <c r="D40" s="325"/>
      <c r="E40" s="325"/>
      <c r="F40" s="325"/>
      <c r="G40" s="326"/>
      <c r="H40" s="137"/>
    </row>
    <row r="41" spans="1:8" ht="66" customHeight="1" x14ac:dyDescent="0.35">
      <c r="A41" s="128">
        <v>1</v>
      </c>
      <c r="B41" s="225" t="s">
        <v>1</v>
      </c>
      <c r="C41" s="129" t="s">
        <v>162</v>
      </c>
      <c r="D41" s="130">
        <v>200000</v>
      </c>
      <c r="E41" s="130">
        <v>37</v>
      </c>
      <c r="F41" s="227">
        <f>D41*E41</f>
        <v>7400000</v>
      </c>
      <c r="G41" s="131"/>
      <c r="H41" s="132"/>
    </row>
    <row r="42" spans="1:8" ht="21" x14ac:dyDescent="0.35">
      <c r="A42" s="128">
        <v>2</v>
      </c>
      <c r="B42" s="225" t="s">
        <v>137</v>
      </c>
      <c r="C42" s="129" t="s">
        <v>181</v>
      </c>
      <c r="D42" s="130">
        <v>72800</v>
      </c>
      <c r="E42" s="130">
        <v>37</v>
      </c>
      <c r="F42" s="227">
        <f t="shared" ref="F42:F50" si="1">E42*D42</f>
        <v>2693600</v>
      </c>
      <c r="G42" s="131"/>
      <c r="H42" s="132"/>
    </row>
    <row r="43" spans="1:8" ht="21" x14ac:dyDescent="0.35">
      <c r="A43" s="128">
        <v>3</v>
      </c>
      <c r="B43" s="225" t="s">
        <v>117</v>
      </c>
      <c r="C43" s="129" t="s">
        <v>164</v>
      </c>
      <c r="D43" s="130">
        <v>78000</v>
      </c>
      <c r="E43" s="130">
        <v>37</v>
      </c>
      <c r="F43" s="227">
        <f t="shared" si="1"/>
        <v>2886000</v>
      </c>
      <c r="G43" s="131"/>
      <c r="H43" s="132"/>
    </row>
    <row r="44" spans="1:8" ht="21" x14ac:dyDescent="0.35">
      <c r="A44" s="128">
        <v>4</v>
      </c>
      <c r="B44" s="225" t="s">
        <v>149</v>
      </c>
      <c r="C44" s="129" t="s">
        <v>198</v>
      </c>
      <c r="D44" s="130">
        <v>30000</v>
      </c>
      <c r="E44" s="130">
        <v>37</v>
      </c>
      <c r="F44" s="227">
        <f t="shared" si="1"/>
        <v>1110000</v>
      </c>
      <c r="G44" s="131"/>
      <c r="H44" s="132"/>
    </row>
    <row r="45" spans="1:8" ht="21" x14ac:dyDescent="0.35">
      <c r="A45" s="128">
        <v>5</v>
      </c>
      <c r="B45" s="225" t="s">
        <v>123</v>
      </c>
      <c r="C45" s="129" t="s">
        <v>188</v>
      </c>
      <c r="D45" s="130">
        <v>61400</v>
      </c>
      <c r="E45" s="130">
        <v>37</v>
      </c>
      <c r="F45" s="227">
        <f t="shared" si="1"/>
        <v>2271800</v>
      </c>
      <c r="G45" s="131"/>
      <c r="H45" s="132"/>
    </row>
    <row r="46" spans="1:8" ht="21" x14ac:dyDescent="0.35">
      <c r="A46" s="128">
        <v>6</v>
      </c>
      <c r="B46" s="225" t="s">
        <v>131</v>
      </c>
      <c r="C46" s="228"/>
      <c r="D46" s="130">
        <v>70000</v>
      </c>
      <c r="E46" s="130">
        <v>4</v>
      </c>
      <c r="F46" s="227">
        <f t="shared" si="1"/>
        <v>280000</v>
      </c>
      <c r="G46" s="131"/>
      <c r="H46" s="132"/>
    </row>
    <row r="47" spans="1:8" ht="21" x14ac:dyDescent="0.35">
      <c r="A47" s="128">
        <v>7</v>
      </c>
      <c r="B47" s="225" t="s">
        <v>132</v>
      </c>
      <c r="C47" s="226"/>
      <c r="D47" s="130">
        <v>162000</v>
      </c>
      <c r="E47" s="130">
        <v>4</v>
      </c>
      <c r="F47" s="227">
        <f t="shared" si="1"/>
        <v>648000</v>
      </c>
      <c r="G47" s="131"/>
      <c r="H47" s="132"/>
    </row>
    <row r="48" spans="1:8" ht="21" x14ac:dyDescent="0.35">
      <c r="A48" s="128">
        <v>8</v>
      </c>
      <c r="B48" s="225" t="s">
        <v>133</v>
      </c>
      <c r="C48" s="226"/>
      <c r="D48" s="130">
        <v>230000</v>
      </c>
      <c r="E48" s="130">
        <v>4</v>
      </c>
      <c r="F48" s="227">
        <f t="shared" si="1"/>
        <v>920000</v>
      </c>
      <c r="G48" s="131"/>
      <c r="H48" s="132"/>
    </row>
    <row r="49" spans="1:8" ht="21" x14ac:dyDescent="0.35">
      <c r="A49" s="128">
        <v>9</v>
      </c>
      <c r="B49" s="225" t="s">
        <v>134</v>
      </c>
      <c r="C49" s="226"/>
      <c r="D49" s="130">
        <v>343000</v>
      </c>
      <c r="E49" s="130">
        <v>4</v>
      </c>
      <c r="F49" s="227">
        <f t="shared" si="1"/>
        <v>1372000</v>
      </c>
      <c r="G49" s="131"/>
      <c r="H49" s="132"/>
    </row>
    <row r="50" spans="1:8" ht="21" x14ac:dyDescent="0.35">
      <c r="A50" s="128">
        <v>10</v>
      </c>
      <c r="B50" s="225" t="s">
        <v>135</v>
      </c>
      <c r="C50" s="226"/>
      <c r="D50" s="130">
        <v>210000</v>
      </c>
      <c r="E50" s="130">
        <v>4</v>
      </c>
      <c r="F50" s="227">
        <f t="shared" si="1"/>
        <v>840000</v>
      </c>
      <c r="G50" s="131"/>
      <c r="H50" s="132"/>
    </row>
    <row r="51" spans="1:8" s="136" customFormat="1" ht="21" x14ac:dyDescent="0.25">
      <c r="A51" s="327" t="s">
        <v>169</v>
      </c>
      <c r="B51" s="328"/>
      <c r="C51" s="328"/>
      <c r="D51" s="133">
        <f>SUM(D41:D50)</f>
        <v>1457200</v>
      </c>
      <c r="E51" s="133"/>
      <c r="F51" s="133">
        <f>SUM(F41:F50)</f>
        <v>20421400</v>
      </c>
      <c r="G51" s="134"/>
      <c r="H51" s="135"/>
    </row>
    <row r="52" spans="1:8" s="136" customFormat="1" ht="21" x14ac:dyDescent="0.25">
      <c r="A52" s="329" t="s">
        <v>210</v>
      </c>
      <c r="B52" s="330"/>
      <c r="C52" s="330"/>
      <c r="D52" s="139">
        <f>D51+D39</f>
        <v>5045200</v>
      </c>
      <c r="E52" s="139"/>
      <c r="F52" s="139">
        <f>F39+F51</f>
        <v>134576400</v>
      </c>
      <c r="G52" s="140"/>
      <c r="H52" s="135"/>
    </row>
    <row r="53" spans="1:8" s="146" customFormat="1" ht="21" x14ac:dyDescent="0.25">
      <c r="A53" s="141"/>
      <c r="B53" s="142"/>
      <c r="C53" s="141"/>
      <c r="D53" s="143"/>
      <c r="E53" s="143"/>
      <c r="F53" s="143"/>
      <c r="G53" s="144"/>
      <c r="H53" s="145"/>
    </row>
    <row r="54" spans="1:8" s="136" customFormat="1" ht="51.75" customHeight="1" x14ac:dyDescent="0.25">
      <c r="A54" s="321" t="s">
        <v>200</v>
      </c>
      <c r="B54" s="322"/>
      <c r="C54" s="322"/>
      <c r="D54" s="323"/>
      <c r="E54" s="323"/>
      <c r="F54" s="323"/>
      <c r="G54" s="323"/>
      <c r="H54" s="135"/>
    </row>
    <row r="55" spans="1:8" s="136" customFormat="1" ht="29.25" customHeight="1" x14ac:dyDescent="0.25">
      <c r="A55" s="147"/>
      <c r="B55" s="148"/>
      <c r="C55" s="147"/>
      <c r="D55" s="149"/>
      <c r="E55" s="150"/>
      <c r="F55" s="150"/>
      <c r="G55" s="151"/>
      <c r="H55" s="135"/>
    </row>
    <row r="56" spans="1:8" s="136" customFormat="1" ht="29.25" customHeight="1" x14ac:dyDescent="0.25">
      <c r="A56" s="147"/>
      <c r="B56" s="148"/>
      <c r="C56" s="147"/>
      <c r="D56" s="149"/>
      <c r="E56" s="149"/>
      <c r="F56" s="149"/>
      <c r="G56" s="151"/>
      <c r="H56" s="135"/>
    </row>
    <row r="57" spans="1:8" s="136" customFormat="1" ht="29.25" customHeight="1" x14ac:dyDescent="0.25">
      <c r="A57" s="147"/>
      <c r="B57" s="148"/>
      <c r="C57" s="147"/>
      <c r="D57" s="149"/>
      <c r="E57" s="149"/>
      <c r="F57" s="149"/>
      <c r="G57" s="151"/>
      <c r="H57" s="135"/>
    </row>
    <row r="58" spans="1:8" s="136" customFormat="1" ht="29.25" customHeight="1" x14ac:dyDescent="0.25">
      <c r="A58" s="147"/>
      <c r="B58" s="148"/>
      <c r="C58" s="147"/>
      <c r="D58" s="149"/>
      <c r="E58" s="149"/>
      <c r="F58" s="149"/>
      <c r="G58" s="151"/>
      <c r="H58" s="135"/>
    </row>
    <row r="59" spans="1:8" s="136" customFormat="1" ht="29.25" customHeight="1" x14ac:dyDescent="0.25">
      <c r="A59" s="147"/>
      <c r="B59" s="148"/>
      <c r="C59" s="147"/>
      <c r="D59" s="149"/>
      <c r="E59" s="149"/>
      <c r="F59" s="149"/>
      <c r="G59" s="151"/>
      <c r="H59" s="135"/>
    </row>
    <row r="60" spans="1:8" s="136" customFormat="1" ht="29.25" customHeight="1" x14ac:dyDescent="0.25">
      <c r="A60" s="147"/>
      <c r="B60" s="148"/>
      <c r="C60" s="147"/>
      <c r="D60" s="149"/>
      <c r="E60" s="150"/>
      <c r="F60" s="150"/>
      <c r="G60" s="151"/>
      <c r="H60" s="135"/>
    </row>
    <row r="61" spans="1:8" s="157" customFormat="1" ht="16.5" hidden="1" customHeight="1" x14ac:dyDescent="0.25">
      <c r="A61" s="152"/>
      <c r="B61" s="153"/>
      <c r="C61" s="152"/>
      <c r="D61" s="154"/>
      <c r="E61" s="155"/>
      <c r="F61" s="155"/>
      <c r="G61" s="156"/>
    </row>
    <row r="62" spans="1:8" s="157" customFormat="1" ht="16.5" hidden="1" customHeight="1" x14ac:dyDescent="0.25">
      <c r="A62" s="158"/>
      <c r="B62" s="159"/>
      <c r="C62" s="160"/>
      <c r="D62" s="161"/>
      <c r="E62" s="160"/>
      <c r="F62" s="160"/>
      <c r="G62" s="160"/>
    </row>
    <row r="63" spans="1:8" s="157" customFormat="1" ht="16.5" hidden="1" customHeight="1" x14ac:dyDescent="0.25">
      <c r="A63" s="158"/>
      <c r="B63" s="159"/>
      <c r="C63" s="160"/>
      <c r="D63" s="161"/>
      <c r="E63" s="160"/>
      <c r="F63" s="160"/>
      <c r="G63" s="160"/>
    </row>
    <row r="64" spans="1:8" s="163" customFormat="1" ht="39.75" hidden="1" customHeight="1" x14ac:dyDescent="0.25">
      <c r="A64" s="162"/>
      <c r="B64" s="159"/>
      <c r="C64" s="160"/>
      <c r="D64" s="161"/>
      <c r="E64" s="160"/>
      <c r="F64" s="160"/>
      <c r="G64" s="160"/>
    </row>
    <row r="65" spans="1:7" s="168" customFormat="1" ht="36" hidden="1" customHeight="1" x14ac:dyDescent="0.25">
      <c r="A65" s="164"/>
      <c r="B65" s="165"/>
      <c r="C65" s="166"/>
      <c r="D65" s="167"/>
      <c r="E65" s="166"/>
      <c r="F65" s="166"/>
      <c r="G65" s="166"/>
    </row>
    <row r="66" spans="1:7" s="170" customFormat="1" ht="16.5" hidden="1" customHeight="1" x14ac:dyDescent="0.25">
      <c r="A66" s="169"/>
      <c r="B66" s="159"/>
      <c r="C66" s="160"/>
      <c r="D66" s="161"/>
      <c r="E66" s="160"/>
      <c r="F66" s="160"/>
      <c r="G66" s="160"/>
    </row>
    <row r="67" spans="1:7" s="170" customFormat="1" ht="16.5" hidden="1" customHeight="1" x14ac:dyDescent="0.25">
      <c r="A67" s="169"/>
      <c r="B67" s="162"/>
      <c r="C67" s="162"/>
      <c r="D67" s="171"/>
      <c r="E67" s="172"/>
      <c r="F67" s="172"/>
      <c r="G67" s="173"/>
    </row>
    <row r="68" spans="1:7" s="170" customFormat="1" ht="16.5" hidden="1" customHeight="1" x14ac:dyDescent="0.25">
      <c r="A68" s="169"/>
      <c r="B68" s="162"/>
      <c r="C68" s="162"/>
      <c r="D68" s="171"/>
      <c r="E68" s="172"/>
      <c r="F68" s="172"/>
      <c r="G68" s="173"/>
    </row>
    <row r="69" spans="1:7" s="178" customFormat="1" ht="15.75" hidden="1" customHeight="1" x14ac:dyDescent="0.25">
      <c r="A69" s="174"/>
      <c r="B69" s="175"/>
      <c r="C69" s="176"/>
      <c r="D69" s="177"/>
      <c r="E69" s="177"/>
      <c r="F69" s="177"/>
      <c r="G69" s="175"/>
    </row>
    <row r="70" spans="1:7" s="170" customFormat="1" ht="15.75" hidden="1" customHeight="1" x14ac:dyDescent="0.25">
      <c r="A70" s="169"/>
      <c r="B70" s="162"/>
      <c r="C70" s="173"/>
      <c r="D70" s="179"/>
      <c r="E70" s="180"/>
      <c r="F70" s="180"/>
      <c r="G70" s="173"/>
    </row>
    <row r="71" spans="1:7" s="170" customFormat="1" ht="15.75" hidden="1" customHeight="1" x14ac:dyDescent="0.25">
      <c r="A71" s="169"/>
      <c r="B71" s="162"/>
      <c r="C71" s="173"/>
      <c r="D71" s="179"/>
      <c r="E71" s="180"/>
      <c r="F71" s="180"/>
      <c r="G71" s="173"/>
    </row>
    <row r="72" spans="1:7" s="170" customFormat="1" ht="15.75" hidden="1" customHeight="1" x14ac:dyDescent="0.25">
      <c r="A72" s="169"/>
      <c r="B72" s="162"/>
      <c r="C72" s="173"/>
      <c r="D72" s="179"/>
      <c r="E72" s="180"/>
      <c r="F72" s="180"/>
      <c r="G72" s="173"/>
    </row>
    <row r="73" spans="1:7" ht="15.75" hidden="1" customHeight="1" x14ac:dyDescent="0.25"/>
    <row r="74" spans="1:7" ht="15.75" hidden="1" customHeight="1" x14ac:dyDescent="0.25"/>
    <row r="75" spans="1:7" ht="15.75" hidden="1" customHeight="1" x14ac:dyDescent="0.25"/>
    <row r="76" spans="1:7" ht="15.75" hidden="1" customHeight="1" x14ac:dyDescent="0.25"/>
    <row r="77" spans="1:7" ht="15.75" hidden="1" customHeight="1" x14ac:dyDescent="0.25"/>
    <row r="78" spans="1:7" ht="15.75" hidden="1" customHeight="1" x14ac:dyDescent="0.25"/>
    <row r="79" spans="1:7" ht="15.75" hidden="1" customHeight="1" x14ac:dyDescent="0.25"/>
    <row r="80" spans="1:7" ht="15.75" hidden="1" customHeight="1" x14ac:dyDescent="0.25"/>
    <row r="81" ht="15.75" hidden="1" customHeight="1" x14ac:dyDescent="0.25"/>
    <row r="82" ht="15.75" hidden="1" customHeight="1" x14ac:dyDescent="0.25"/>
    <row r="83" ht="15.75" hidden="1" customHeight="1" x14ac:dyDescent="0.25"/>
    <row r="84" ht="15.75" hidden="1" customHeight="1" x14ac:dyDescent="0.25"/>
    <row r="85" ht="15.75" hidden="1" customHeight="1" x14ac:dyDescent="0.25"/>
    <row r="86" ht="15.75" hidden="1" customHeight="1" x14ac:dyDescent="0.25"/>
    <row r="87" ht="15.75" hidden="1" customHeight="1" x14ac:dyDescent="0.25"/>
    <row r="88" ht="15.75" hidden="1" customHeight="1" x14ac:dyDescent="0.25"/>
    <row r="89" ht="15.75" hidden="1" customHeight="1" x14ac:dyDescent="0.25"/>
    <row r="90" ht="15.75" hidden="1" customHeight="1" x14ac:dyDescent="0.25"/>
    <row r="91" ht="15.75" hidden="1" customHeight="1" x14ac:dyDescent="0.25"/>
    <row r="92" ht="15.75" hidden="1" customHeight="1" x14ac:dyDescent="0.25"/>
    <row r="93" ht="15.75" hidden="1" customHeight="1" x14ac:dyDescent="0.25"/>
    <row r="94" ht="15.75" hidden="1" customHeight="1" x14ac:dyDescent="0.25"/>
    <row r="95" ht="15.75" hidden="1" customHeight="1" x14ac:dyDescent="0.25"/>
    <row r="96" ht="15.75" hidden="1" customHeight="1" x14ac:dyDescent="0.25"/>
    <row r="97" ht="15.75" hidden="1" customHeight="1" x14ac:dyDescent="0.25"/>
    <row r="98" ht="15.75" hidden="1" customHeight="1" x14ac:dyDescent="0.25"/>
    <row r="99" ht="15.75" hidden="1" customHeight="1" x14ac:dyDescent="0.25"/>
    <row r="100" ht="15.75" hidden="1" customHeight="1" x14ac:dyDescent="0.25"/>
    <row r="101" ht="15.75" hidden="1" customHeight="1" x14ac:dyDescent="0.25"/>
    <row r="102" ht="15.75" hidden="1" customHeight="1" x14ac:dyDescent="0.25"/>
    <row r="103" ht="15.75" hidden="1" customHeight="1" x14ac:dyDescent="0.25"/>
    <row r="104" ht="15.75" hidden="1" customHeight="1" x14ac:dyDescent="0.25"/>
    <row r="105" ht="15.75" hidden="1" customHeight="1" x14ac:dyDescent="0.25"/>
    <row r="106" ht="15.75" hidden="1" customHeight="1" x14ac:dyDescent="0.25"/>
    <row r="107" ht="15.75" hidden="1" customHeight="1" x14ac:dyDescent="0.25"/>
    <row r="108" ht="15.75" hidden="1" customHeight="1" x14ac:dyDescent="0.25"/>
    <row r="109" ht="15.75" hidden="1" customHeight="1" x14ac:dyDescent="0.25"/>
    <row r="110" ht="15.75" hidden="1" customHeight="1" x14ac:dyDescent="0.25"/>
    <row r="111" ht="15.75" hidden="1" customHeight="1" x14ac:dyDescent="0.25"/>
    <row r="112" ht="15.75" hidden="1" customHeight="1" x14ac:dyDescent="0.25"/>
    <row r="113" ht="15.75" hidden="1" customHeight="1" x14ac:dyDescent="0.25"/>
    <row r="114" ht="15.75" hidden="1" customHeight="1" x14ac:dyDescent="0.25"/>
    <row r="115" ht="15.75" hidden="1" customHeight="1" x14ac:dyDescent="0.25"/>
    <row r="116" ht="15.75" hidden="1" customHeight="1" x14ac:dyDescent="0.25"/>
    <row r="117" ht="15.75" hidden="1" customHeight="1" x14ac:dyDescent="0.25"/>
    <row r="118" ht="15.75" hidden="1" customHeight="1" x14ac:dyDescent="0.25"/>
    <row r="119" ht="15.75" hidden="1" customHeight="1" x14ac:dyDescent="0.25"/>
    <row r="120" ht="15.75" hidden="1" customHeight="1" x14ac:dyDescent="0.25"/>
    <row r="121" ht="15.75" hidden="1" customHeight="1" x14ac:dyDescent="0.25"/>
    <row r="122" ht="15.75" hidden="1" customHeight="1" x14ac:dyDescent="0.25"/>
    <row r="123" ht="15.75" hidden="1" customHeight="1" x14ac:dyDescent="0.25"/>
    <row r="124" ht="15.75" hidden="1" customHeight="1" x14ac:dyDescent="0.25"/>
    <row r="125" ht="15.75" hidden="1" customHeight="1" x14ac:dyDescent="0.25"/>
    <row r="126" ht="15.75" hidden="1" customHeight="1" x14ac:dyDescent="0.25"/>
    <row r="127" ht="15.75" hidden="1" customHeight="1" x14ac:dyDescent="0.25"/>
    <row r="128" ht="15.75" hidden="1" customHeight="1" x14ac:dyDescent="0.25"/>
    <row r="129" ht="15.75" hidden="1" customHeight="1" x14ac:dyDescent="0.25"/>
    <row r="130" ht="15.75" hidden="1" customHeight="1" x14ac:dyDescent="0.25"/>
    <row r="131" ht="15.75" hidden="1" customHeight="1" x14ac:dyDescent="0.25"/>
    <row r="132" ht="15.75" hidden="1" customHeight="1" x14ac:dyDescent="0.25"/>
    <row r="133" ht="15.75" hidden="1" customHeight="1" x14ac:dyDescent="0.25"/>
    <row r="134" ht="15.75" hidden="1" customHeight="1" x14ac:dyDescent="0.25"/>
    <row r="135" ht="15.75" hidden="1" customHeight="1" x14ac:dyDescent="0.25"/>
    <row r="136" ht="15.75" hidden="1" customHeight="1" x14ac:dyDescent="0.25"/>
    <row r="137" ht="15.75" hidden="1" customHeight="1" x14ac:dyDescent="0.25"/>
    <row r="138" ht="15.75" hidden="1" customHeight="1" x14ac:dyDescent="0.25"/>
    <row r="139" ht="15.75" hidden="1" customHeight="1" x14ac:dyDescent="0.25"/>
    <row r="140" ht="15.75" hidden="1" customHeight="1" x14ac:dyDescent="0.25"/>
    <row r="141" ht="15.75" hidden="1" customHeight="1" x14ac:dyDescent="0.25"/>
    <row r="142" ht="15.75" hidden="1" customHeight="1" x14ac:dyDescent="0.25"/>
    <row r="143" ht="15.75" hidden="1" customHeight="1" x14ac:dyDescent="0.25"/>
    <row r="144" ht="15.75" hidden="1" customHeight="1" x14ac:dyDescent="0.25"/>
    <row r="145" ht="15.75" hidden="1" customHeight="1" x14ac:dyDescent="0.25"/>
    <row r="146" ht="15.75" hidden="1" customHeight="1" x14ac:dyDescent="0.25"/>
    <row r="147" ht="15.75" hidden="1" customHeight="1" x14ac:dyDescent="0.25"/>
    <row r="148" ht="15.75" hidden="1" customHeight="1" x14ac:dyDescent="0.25"/>
    <row r="149" ht="15.75" hidden="1" customHeight="1" x14ac:dyDescent="0.25"/>
    <row r="150" ht="15.75" hidden="1" customHeight="1" x14ac:dyDescent="0.25"/>
    <row r="151" ht="15.75" hidden="1" customHeight="1" x14ac:dyDescent="0.25"/>
    <row r="152" ht="15.75" hidden="1" customHeight="1" x14ac:dyDescent="0.25"/>
    <row r="153" ht="15.75" hidden="1" customHeight="1" x14ac:dyDescent="0.25"/>
    <row r="154" ht="15.75" hidden="1" customHeight="1" x14ac:dyDescent="0.25"/>
    <row r="155" ht="15.75" hidden="1" customHeight="1" x14ac:dyDescent="0.25"/>
    <row r="156" ht="15.75" hidden="1" customHeight="1" x14ac:dyDescent="0.25"/>
    <row r="157" ht="15.75" hidden="1" customHeight="1" x14ac:dyDescent="0.25"/>
    <row r="158" ht="15.75" hidden="1" customHeight="1" x14ac:dyDescent="0.25"/>
    <row r="159" ht="15.75" hidden="1" customHeight="1" x14ac:dyDescent="0.25"/>
    <row r="160" ht="15.75" hidden="1" customHeight="1" x14ac:dyDescent="0.25"/>
    <row r="161" ht="15.75" hidden="1" customHeight="1" x14ac:dyDescent="0.25"/>
    <row r="162" ht="15.75" hidden="1" customHeight="1" x14ac:dyDescent="0.25"/>
    <row r="163" ht="15.75" hidden="1" customHeight="1" x14ac:dyDescent="0.25"/>
    <row r="164" ht="15.75" hidden="1" customHeight="1" x14ac:dyDescent="0.25"/>
    <row r="165" ht="15.75" hidden="1" customHeight="1" x14ac:dyDescent="0.25"/>
    <row r="166" ht="15.75" hidden="1" customHeight="1" x14ac:dyDescent="0.25"/>
    <row r="167" ht="15.75" hidden="1" customHeight="1" x14ac:dyDescent="0.25"/>
    <row r="168" ht="15.75" hidden="1" customHeight="1" x14ac:dyDescent="0.25"/>
    <row r="169" ht="15.75" hidden="1" customHeight="1" x14ac:dyDescent="0.25"/>
    <row r="170" ht="15.75" hidden="1" customHeight="1" x14ac:dyDescent="0.25"/>
    <row r="171" ht="15.75" hidden="1" customHeight="1" x14ac:dyDescent="0.25"/>
    <row r="172" ht="15.75" hidden="1" customHeight="1" x14ac:dyDescent="0.25"/>
    <row r="173" ht="15.75" hidden="1" customHeight="1" x14ac:dyDescent="0.25"/>
    <row r="174" ht="15.75" hidden="1" customHeight="1" x14ac:dyDescent="0.25"/>
    <row r="175" ht="15.75" hidden="1" customHeight="1" x14ac:dyDescent="0.25"/>
    <row r="176" ht="15.75" hidden="1" customHeight="1" x14ac:dyDescent="0.25"/>
    <row r="177" ht="15.75" hidden="1" customHeight="1" x14ac:dyDescent="0.25"/>
    <row r="178" ht="15.75" hidden="1" customHeight="1" x14ac:dyDescent="0.25"/>
    <row r="179" ht="15.75" hidden="1" customHeight="1" x14ac:dyDescent="0.25"/>
    <row r="180" ht="15.75" hidden="1" customHeight="1" x14ac:dyDescent="0.25"/>
    <row r="181" ht="15.75" hidden="1" customHeight="1" x14ac:dyDescent="0.25"/>
    <row r="182" ht="15.75" hidden="1" customHeight="1" x14ac:dyDescent="0.25"/>
    <row r="183" ht="15.75" hidden="1" customHeight="1" x14ac:dyDescent="0.25"/>
    <row r="184" ht="15.75" hidden="1" customHeight="1" x14ac:dyDescent="0.25"/>
    <row r="185" ht="15.75" hidden="1" customHeight="1" x14ac:dyDescent="0.25"/>
    <row r="186" ht="15.75" hidden="1" customHeight="1" x14ac:dyDescent="0.25"/>
    <row r="187" ht="15.75" hidden="1" customHeight="1" x14ac:dyDescent="0.25"/>
    <row r="188" ht="15.75" hidden="1" customHeight="1" x14ac:dyDescent="0.25"/>
    <row r="189" ht="15.75" hidden="1" customHeight="1" x14ac:dyDescent="0.25"/>
    <row r="190" ht="15.75" hidden="1" customHeight="1" x14ac:dyDescent="0.25"/>
    <row r="191" ht="15.75" hidden="1" customHeight="1" x14ac:dyDescent="0.25"/>
    <row r="192" ht="15.75" hidden="1" customHeight="1" x14ac:dyDescent="0.25"/>
    <row r="193" ht="15.75" hidden="1" customHeight="1" x14ac:dyDescent="0.25"/>
    <row r="194" ht="15.75" hidden="1" customHeight="1" x14ac:dyDescent="0.25"/>
    <row r="195" ht="15.75" hidden="1" customHeight="1" x14ac:dyDescent="0.25"/>
    <row r="196" ht="15.75" hidden="1" customHeight="1" x14ac:dyDescent="0.25"/>
    <row r="197" ht="15.75" hidden="1" customHeight="1" x14ac:dyDescent="0.25"/>
    <row r="198" ht="15.75" hidden="1" customHeight="1" x14ac:dyDescent="0.25"/>
    <row r="199" ht="15.75" hidden="1" customHeight="1" x14ac:dyDescent="0.25"/>
    <row r="200" ht="15.75" hidden="1" customHeight="1" x14ac:dyDescent="0.25"/>
    <row r="201" ht="15.75" hidden="1" customHeight="1" x14ac:dyDescent="0.25"/>
    <row r="202" ht="15.75" hidden="1" customHeight="1" x14ac:dyDescent="0.25"/>
    <row r="203" ht="15.75" hidden="1" customHeight="1" x14ac:dyDescent="0.25"/>
    <row r="204" ht="15.75" hidden="1" customHeight="1" x14ac:dyDescent="0.25"/>
    <row r="205" ht="15.75" hidden="1" customHeight="1" x14ac:dyDescent="0.25"/>
    <row r="206" ht="15.75" hidden="1" customHeight="1" x14ac:dyDescent="0.25"/>
    <row r="207" ht="15.75" hidden="1" customHeight="1" x14ac:dyDescent="0.25"/>
    <row r="208" ht="15.75" hidden="1" customHeight="1" x14ac:dyDescent="0.25"/>
    <row r="209" ht="15.75" hidden="1" customHeight="1" x14ac:dyDescent="0.25"/>
    <row r="210" ht="15.75" hidden="1" customHeight="1" x14ac:dyDescent="0.25"/>
    <row r="211" ht="15.75" hidden="1" customHeight="1" x14ac:dyDescent="0.25"/>
    <row r="212" ht="15.75" hidden="1" customHeight="1" x14ac:dyDescent="0.25"/>
    <row r="213" ht="15.75" hidden="1" customHeight="1" x14ac:dyDescent="0.25"/>
    <row r="214" ht="15.75" hidden="1" customHeight="1" x14ac:dyDescent="0.25"/>
    <row r="215" ht="15.75" hidden="1" customHeight="1" x14ac:dyDescent="0.25"/>
    <row r="216" ht="15.75" hidden="1" customHeight="1" x14ac:dyDescent="0.25"/>
    <row r="217" ht="15.75" hidden="1" customHeight="1" x14ac:dyDescent="0.25"/>
    <row r="218" ht="15.75" hidden="1" customHeight="1" x14ac:dyDescent="0.25"/>
    <row r="219" ht="15.75" hidden="1" customHeight="1" x14ac:dyDescent="0.25"/>
    <row r="220" ht="15.75" hidden="1" customHeight="1" x14ac:dyDescent="0.25"/>
    <row r="221" ht="15.75" hidden="1" customHeight="1" x14ac:dyDescent="0.25"/>
    <row r="222" ht="15.75" hidden="1" customHeight="1" x14ac:dyDescent="0.25"/>
    <row r="223" ht="15.75" hidden="1" customHeight="1" x14ac:dyDescent="0.25"/>
    <row r="224" ht="15.75" hidden="1" customHeight="1" x14ac:dyDescent="0.25"/>
    <row r="225" ht="15.75" hidden="1" customHeight="1" x14ac:dyDescent="0.25"/>
    <row r="226" ht="15.75" hidden="1" customHeight="1" x14ac:dyDescent="0.25"/>
    <row r="227" ht="15.75" hidden="1" customHeight="1" x14ac:dyDescent="0.25"/>
    <row r="228" ht="15.75" hidden="1" customHeight="1" x14ac:dyDescent="0.25"/>
    <row r="229" ht="15.75" hidden="1" customHeight="1" x14ac:dyDescent="0.25"/>
    <row r="230" ht="15.75" hidden="1" customHeight="1" x14ac:dyDescent="0.25"/>
    <row r="231" ht="15.75" hidden="1" customHeight="1" x14ac:dyDescent="0.25"/>
    <row r="232" ht="15.75" hidden="1" customHeight="1" x14ac:dyDescent="0.25"/>
    <row r="233" ht="15.75" hidden="1" customHeight="1" x14ac:dyDescent="0.25"/>
    <row r="234" ht="15.75" hidden="1" customHeight="1" x14ac:dyDescent="0.25"/>
    <row r="235" ht="15.75" hidden="1" customHeight="1" x14ac:dyDescent="0.25"/>
    <row r="236" ht="15.75" hidden="1" customHeight="1" x14ac:dyDescent="0.25"/>
    <row r="237" ht="15.75" hidden="1" customHeight="1" x14ac:dyDescent="0.25"/>
    <row r="238" ht="15.75" hidden="1" customHeight="1" x14ac:dyDescent="0.25"/>
    <row r="239" ht="15.75" hidden="1" customHeight="1" x14ac:dyDescent="0.25"/>
    <row r="240" ht="15.75" hidden="1" customHeight="1" x14ac:dyDescent="0.25"/>
    <row r="241" ht="15.75" hidden="1" customHeight="1" x14ac:dyDescent="0.25"/>
    <row r="242" ht="15.75" hidden="1" customHeight="1" x14ac:dyDescent="0.25"/>
    <row r="243" ht="15.75" hidden="1" customHeight="1" x14ac:dyDescent="0.25"/>
    <row r="244" ht="15.75" hidden="1" customHeight="1" x14ac:dyDescent="0.25"/>
    <row r="245" ht="15.75" hidden="1" customHeight="1" x14ac:dyDescent="0.25"/>
    <row r="246" ht="15.75" hidden="1" customHeight="1" x14ac:dyDescent="0.25"/>
    <row r="247" ht="15.75" hidden="1" customHeight="1" x14ac:dyDescent="0.25"/>
  </sheetData>
  <mergeCells count="16">
    <mergeCell ref="A54:C54"/>
    <mergeCell ref="D54:G54"/>
    <mergeCell ref="A12:G12"/>
    <mergeCell ref="A39:C39"/>
    <mergeCell ref="A40:G40"/>
    <mergeCell ref="A51:C51"/>
    <mergeCell ref="A52:C52"/>
    <mergeCell ref="A9:G9"/>
    <mergeCell ref="A10:G10"/>
    <mergeCell ref="B11:C11"/>
    <mergeCell ref="A8:G8"/>
    <mergeCell ref="C1:G1"/>
    <mergeCell ref="C2:G2"/>
    <mergeCell ref="C3:G3"/>
    <mergeCell ref="C4:G4"/>
    <mergeCell ref="D7:G7"/>
  </mergeCells>
  <hyperlinks>
    <hyperlink ref="C4" r:id="rId1" xr:uid="{FBACEEA9-2EF1-4C97-801D-36F1727081F7}"/>
  </hyperlinks>
  <pageMargins left="0.31" right="0.17" top="0.34" bottom="0.75" header="0.3" footer="0.3"/>
  <pageSetup paperSize="9" scale="42" fitToHeight="0"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7"/>
  <sheetViews>
    <sheetView workbookViewId="0">
      <selection activeCell="H9" sqref="H9"/>
    </sheetView>
  </sheetViews>
  <sheetFormatPr defaultRowHeight="15" x14ac:dyDescent="0.25"/>
  <cols>
    <col min="2" max="2" width="42.7109375" customWidth="1"/>
    <col min="3" max="3" width="8.42578125" bestFit="1" customWidth="1"/>
    <col min="5" max="5" width="13.7109375" bestFit="1" customWidth="1"/>
  </cols>
  <sheetData>
    <row r="1" spans="1:5" ht="47.25" x14ac:dyDescent="0.25">
      <c r="A1" s="103" t="s">
        <v>82</v>
      </c>
      <c r="B1" s="103" t="s">
        <v>108</v>
      </c>
      <c r="C1" s="103" t="s">
        <v>109</v>
      </c>
      <c r="D1" s="103" t="s">
        <v>110</v>
      </c>
      <c r="E1" s="103" t="s">
        <v>111</v>
      </c>
    </row>
    <row r="2" spans="1:5" ht="31.5" x14ac:dyDescent="0.25">
      <c r="A2" s="104">
        <v>1</v>
      </c>
      <c r="B2" s="105" t="s">
        <v>112</v>
      </c>
      <c r="C2" s="106">
        <v>150000</v>
      </c>
      <c r="D2" s="104">
        <v>50</v>
      </c>
      <c r="E2" s="107">
        <f>C2*D2</f>
        <v>7500000</v>
      </c>
    </row>
    <row r="3" spans="1:5" ht="15.75" x14ac:dyDescent="0.25">
      <c r="A3" s="104">
        <v>2</v>
      </c>
      <c r="B3" s="105" t="s">
        <v>113</v>
      </c>
      <c r="C3" s="106">
        <v>155000</v>
      </c>
      <c r="D3" s="104">
        <v>50</v>
      </c>
      <c r="E3" s="107">
        <f t="shared" ref="E3:E26" si="0">C3*D3</f>
        <v>7750000</v>
      </c>
    </row>
    <row r="4" spans="1:5" ht="15.75" x14ac:dyDescent="0.25">
      <c r="A4" s="104">
        <v>3</v>
      </c>
      <c r="B4" s="105" t="s">
        <v>114</v>
      </c>
      <c r="C4" s="106">
        <v>155000</v>
      </c>
      <c r="D4" s="104">
        <v>50</v>
      </c>
      <c r="E4" s="107">
        <f t="shared" si="0"/>
        <v>7750000</v>
      </c>
    </row>
    <row r="5" spans="1:5" ht="15.75" x14ac:dyDescent="0.25">
      <c r="A5" s="104">
        <v>4</v>
      </c>
      <c r="B5" s="105" t="s">
        <v>115</v>
      </c>
      <c r="C5" s="106">
        <v>70000</v>
      </c>
      <c r="D5" s="104">
        <v>50</v>
      </c>
      <c r="E5" s="107">
        <f t="shared" si="0"/>
        <v>3500000</v>
      </c>
    </row>
    <row r="6" spans="1:5" ht="15.75" x14ac:dyDescent="0.25">
      <c r="A6" s="104">
        <v>5</v>
      </c>
      <c r="B6" s="105" t="s">
        <v>116</v>
      </c>
      <c r="C6" s="106">
        <v>102000</v>
      </c>
      <c r="D6" s="104">
        <v>50</v>
      </c>
      <c r="E6" s="107">
        <f t="shared" si="0"/>
        <v>5100000</v>
      </c>
    </row>
    <row r="7" spans="1:5" ht="15.75" x14ac:dyDescent="0.25">
      <c r="A7" s="104">
        <v>6</v>
      </c>
      <c r="B7" s="105" t="s">
        <v>117</v>
      </c>
      <c r="C7" s="106">
        <v>75000</v>
      </c>
      <c r="D7" s="104">
        <v>50</v>
      </c>
      <c r="E7" s="107">
        <f t="shared" si="0"/>
        <v>3750000</v>
      </c>
    </row>
    <row r="8" spans="1:5" ht="15.75" x14ac:dyDescent="0.25">
      <c r="A8" s="104">
        <v>7</v>
      </c>
      <c r="B8" s="105" t="s">
        <v>146</v>
      </c>
      <c r="C8" s="106">
        <v>27000</v>
      </c>
      <c r="D8" s="104">
        <v>50</v>
      </c>
      <c r="E8" s="107">
        <f t="shared" si="0"/>
        <v>1350000</v>
      </c>
    </row>
    <row r="9" spans="1:5" ht="31.5" x14ac:dyDescent="0.25">
      <c r="A9" s="104">
        <v>8</v>
      </c>
      <c r="B9" s="105" t="s">
        <v>118</v>
      </c>
      <c r="C9" s="106">
        <v>247000</v>
      </c>
      <c r="D9" s="104">
        <v>50</v>
      </c>
      <c r="E9" s="107">
        <f t="shared" si="0"/>
        <v>12350000</v>
      </c>
    </row>
    <row r="10" spans="1:5" ht="31.5" x14ac:dyDescent="0.25">
      <c r="A10" s="104">
        <v>9</v>
      </c>
      <c r="B10" s="105" t="s">
        <v>119</v>
      </c>
      <c r="C10" s="106">
        <v>101000</v>
      </c>
      <c r="D10" s="104">
        <v>50</v>
      </c>
      <c r="E10" s="107">
        <f t="shared" si="0"/>
        <v>5050000</v>
      </c>
    </row>
    <row r="11" spans="1:5" ht="15.75" x14ac:dyDescent="0.25">
      <c r="A11" s="104">
        <v>10</v>
      </c>
      <c r="B11" s="105" t="s">
        <v>120</v>
      </c>
      <c r="C11" s="106">
        <v>82000</v>
      </c>
      <c r="D11" s="104">
        <v>50</v>
      </c>
      <c r="E11" s="107">
        <f t="shared" si="0"/>
        <v>4100000</v>
      </c>
    </row>
    <row r="12" spans="1:5" ht="15.75" x14ac:dyDescent="0.25">
      <c r="A12" s="104">
        <v>11</v>
      </c>
      <c r="B12" s="105" t="s">
        <v>121</v>
      </c>
      <c r="C12" s="106">
        <v>123000</v>
      </c>
      <c r="D12" s="104">
        <v>50</v>
      </c>
      <c r="E12" s="107">
        <f t="shared" si="0"/>
        <v>6150000</v>
      </c>
    </row>
    <row r="13" spans="1:5" ht="15.75" x14ac:dyDescent="0.25">
      <c r="A13" s="104">
        <v>12</v>
      </c>
      <c r="B13" s="105" t="s">
        <v>122</v>
      </c>
      <c r="C13" s="106">
        <v>174000</v>
      </c>
      <c r="D13" s="104">
        <v>50</v>
      </c>
      <c r="E13" s="107">
        <f t="shared" si="0"/>
        <v>8700000</v>
      </c>
    </row>
    <row r="14" spans="1:5" ht="15.75" x14ac:dyDescent="0.25">
      <c r="A14" s="104">
        <v>13</v>
      </c>
      <c r="B14" s="105" t="s">
        <v>123</v>
      </c>
      <c r="C14" s="106">
        <v>59000</v>
      </c>
      <c r="D14" s="104">
        <v>50</v>
      </c>
      <c r="E14" s="107">
        <f t="shared" si="0"/>
        <v>2950000</v>
      </c>
    </row>
    <row r="15" spans="1:5" ht="15.75" x14ac:dyDescent="0.25">
      <c r="A15" s="104">
        <v>14</v>
      </c>
      <c r="B15" s="105" t="s">
        <v>124</v>
      </c>
      <c r="C15" s="106">
        <v>41000</v>
      </c>
      <c r="D15" s="104">
        <v>50</v>
      </c>
      <c r="E15" s="107">
        <f t="shared" si="0"/>
        <v>2050000</v>
      </c>
    </row>
    <row r="16" spans="1:5" ht="31.5" x14ac:dyDescent="0.25">
      <c r="A16" s="104">
        <v>15</v>
      </c>
      <c r="B16" s="105" t="s">
        <v>125</v>
      </c>
      <c r="C16" s="106">
        <v>102000</v>
      </c>
      <c r="D16" s="104">
        <v>3</v>
      </c>
      <c r="E16" s="107">
        <f t="shared" si="0"/>
        <v>306000</v>
      </c>
    </row>
    <row r="17" spans="1:5" ht="15.75" x14ac:dyDescent="0.25">
      <c r="A17" s="104">
        <v>16</v>
      </c>
      <c r="B17" s="105" t="s">
        <v>126</v>
      </c>
      <c r="C17" s="106">
        <v>150000</v>
      </c>
      <c r="D17" s="104">
        <v>50</v>
      </c>
      <c r="E17" s="107">
        <f t="shared" si="0"/>
        <v>7500000</v>
      </c>
    </row>
    <row r="18" spans="1:5" ht="15.75" x14ac:dyDescent="0.25">
      <c r="A18" s="104">
        <v>17</v>
      </c>
      <c r="B18" s="105" t="s">
        <v>127</v>
      </c>
      <c r="C18" s="106">
        <v>150000</v>
      </c>
      <c r="D18" s="104">
        <v>50</v>
      </c>
      <c r="E18" s="107">
        <f t="shared" si="0"/>
        <v>7500000</v>
      </c>
    </row>
    <row r="19" spans="1:5" ht="15.75" x14ac:dyDescent="0.25">
      <c r="A19" s="104">
        <v>18</v>
      </c>
      <c r="B19" s="105" t="s">
        <v>128</v>
      </c>
      <c r="C19" s="106">
        <v>150000</v>
      </c>
      <c r="D19" s="104">
        <v>50</v>
      </c>
      <c r="E19" s="107">
        <f t="shared" si="0"/>
        <v>7500000</v>
      </c>
    </row>
    <row r="20" spans="1:5" ht="15.75" x14ac:dyDescent="0.25">
      <c r="A20" s="104">
        <v>19</v>
      </c>
      <c r="B20" s="105" t="s">
        <v>147</v>
      </c>
      <c r="C20" s="106">
        <v>150000</v>
      </c>
      <c r="D20" s="104">
        <v>50</v>
      </c>
      <c r="E20" s="107">
        <f t="shared" si="0"/>
        <v>7500000</v>
      </c>
    </row>
    <row r="21" spans="1:5" ht="15.75" x14ac:dyDescent="0.25">
      <c r="A21" s="104">
        <v>20</v>
      </c>
      <c r="B21" s="105" t="s">
        <v>130</v>
      </c>
      <c r="C21" s="106">
        <v>150000</v>
      </c>
      <c r="D21" s="104">
        <v>45</v>
      </c>
      <c r="E21" s="107">
        <f t="shared" si="0"/>
        <v>6750000</v>
      </c>
    </row>
    <row r="22" spans="1:5" ht="15.75" x14ac:dyDescent="0.25">
      <c r="A22" s="104">
        <v>21</v>
      </c>
      <c r="B22" s="108" t="s">
        <v>131</v>
      </c>
      <c r="C22" s="106">
        <v>60000</v>
      </c>
      <c r="D22" s="104">
        <v>5</v>
      </c>
      <c r="E22" s="107">
        <f t="shared" si="0"/>
        <v>300000</v>
      </c>
    </row>
    <row r="23" spans="1:5" ht="15.75" x14ac:dyDescent="0.25">
      <c r="A23" s="104">
        <v>22</v>
      </c>
      <c r="B23" s="109" t="s">
        <v>132</v>
      </c>
      <c r="C23" s="106">
        <v>155000</v>
      </c>
      <c r="D23" s="104">
        <v>5</v>
      </c>
      <c r="E23" s="107">
        <f t="shared" si="0"/>
        <v>775000</v>
      </c>
    </row>
    <row r="24" spans="1:5" ht="15.75" x14ac:dyDescent="0.25">
      <c r="A24" s="104">
        <v>23</v>
      </c>
      <c r="B24" s="110" t="s">
        <v>133</v>
      </c>
      <c r="C24" s="106">
        <v>220000</v>
      </c>
      <c r="D24" s="104">
        <v>5</v>
      </c>
      <c r="E24" s="107">
        <f t="shared" si="0"/>
        <v>1100000</v>
      </c>
    </row>
    <row r="25" spans="1:5" ht="15.75" x14ac:dyDescent="0.25">
      <c r="A25" s="104">
        <v>24</v>
      </c>
      <c r="B25" s="109" t="s">
        <v>134</v>
      </c>
      <c r="C25" s="106">
        <v>329000</v>
      </c>
      <c r="D25" s="104">
        <v>5</v>
      </c>
      <c r="E25" s="107">
        <f t="shared" si="0"/>
        <v>1645000</v>
      </c>
    </row>
    <row r="26" spans="1:5" ht="15.75" x14ac:dyDescent="0.25">
      <c r="A26" s="104">
        <v>25</v>
      </c>
      <c r="B26" s="109" t="s">
        <v>135</v>
      </c>
      <c r="C26" s="106">
        <v>200000</v>
      </c>
      <c r="D26" s="104">
        <v>5</v>
      </c>
      <c r="E26" s="107">
        <f t="shared" si="0"/>
        <v>1000000</v>
      </c>
    </row>
    <row r="27" spans="1:5" ht="15.75" x14ac:dyDescent="0.25">
      <c r="A27" s="104"/>
      <c r="B27" s="111" t="s">
        <v>148</v>
      </c>
      <c r="C27" s="112"/>
      <c r="D27" s="104"/>
      <c r="E27" s="107">
        <f>SUM(E2:E26)</f>
        <v>119926000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Normal="100" workbookViewId="0">
      <selection sqref="A1:XFD1048576"/>
    </sheetView>
  </sheetViews>
  <sheetFormatPr defaultColWidth="15.28515625" defaultRowHeight="15" x14ac:dyDescent="0.25"/>
  <sheetData/>
  <pageMargins left="0.45" right="0.2" top="0.5" bottom="0.25" header="0.3" footer="0.3"/>
  <pageSetup scale="81"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TN.</vt:lpstr>
      <vt:lpstr>TN</vt:lpstr>
      <vt:lpstr>Sheet2</vt:lpstr>
      <vt:lpstr>199</vt:lpstr>
      <vt:lpstr>TP</vt:lpstr>
      <vt:lpstr>TÂM TRÍ</vt:lpstr>
      <vt:lpstr>Sheet1</vt:lpstr>
      <vt:lpstr>Trung tâm y khoa</vt:lpstr>
      <vt:lpstr>'199'!Print_Area</vt:lpstr>
      <vt:lpstr>Sheet2!Print_Area</vt:lpstr>
      <vt:lpstr>'TÂM TRÍ'!Print_Area</vt:lpstr>
      <vt:lpstr>TN!Print_Area</vt:lpstr>
      <vt:lpstr>TN.!Print_Area</vt:lpstr>
      <vt:lpstr>TP!Print_Area</vt:lpstr>
      <vt:lpstr>'199'!Print_Titles</vt:lpstr>
      <vt:lpstr>TN!Print_Titles</vt:lpstr>
      <vt:lpstr>TN.!Print_Titles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QUANG CHUNG</dc:creator>
  <cp:lastModifiedBy>Administrator</cp:lastModifiedBy>
  <cp:lastPrinted>2025-03-31T04:07:24Z</cp:lastPrinted>
  <dcterms:created xsi:type="dcterms:W3CDTF">2022-03-17T08:23:25Z</dcterms:created>
  <dcterms:modified xsi:type="dcterms:W3CDTF">2025-03-31T04:14:43Z</dcterms:modified>
</cp:coreProperties>
</file>