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ADEN SERVICES (VIỆT NAM) – CHI NHÁNH ĐÀ NẴNG\"/>
    </mc:Choice>
  </mc:AlternateContent>
  <xr:revisionPtr revIDLastSave="0" documentId="13_ncr:1_{897EBAF1-C4F0-499B-BDE8-BEFA3622A63C}" xr6:coauthVersionLast="47" xr6:coauthVersionMax="47" xr10:uidLastSave="{00000000-0000-0000-0000-000000000000}"/>
  <bookViews>
    <workbookView xWindow="-120" yWindow="-120" windowWidth="20730" windowHeight="11160" xr2:uid="{BDD50B2E-B8EA-44FA-A967-6236DCC75793}"/>
  </bookViews>
  <sheets>
    <sheet name="BOF" sheetId="1" r:id="rId1"/>
  </sheets>
  <definedNames>
    <definedName name="_xlnm.Print_Area" localSheetId="0">BOF!$A$1:$F$24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1" l="1"/>
  <c r="F22" i="1"/>
  <c r="F24" i="1" s="1"/>
  <c r="E22" i="1"/>
  <c r="E24" i="1" s="1"/>
  <c r="A16" i="1"/>
  <c r="A17" i="1" s="1"/>
  <c r="A18" i="1" s="1"/>
  <c r="A19" i="1" s="1"/>
  <c r="A20" i="1" s="1"/>
  <c r="A21" i="1" s="1"/>
  <c r="A7" i="1"/>
  <c r="A8" i="1" s="1"/>
  <c r="A9" i="1" s="1"/>
  <c r="A10" i="1" s="1"/>
  <c r="A11" i="1" s="1"/>
  <c r="A12" i="1" s="1"/>
</calcChain>
</file>

<file path=xl/sharedStrings.xml><?xml version="1.0" encoding="utf-8"?>
<sst xmlns="http://schemas.openxmlformats.org/spreadsheetml/2006/main" count="52" uniqueCount="48">
  <si>
    <t>Quotation for annual health check list in Da Nang_Quarter 01 - 2025</t>
  </si>
  <si>
    <t>No</t>
  </si>
  <si>
    <t>Danh mục khám theo Thông Tư 32/2013/ TT-BYT</t>
  </si>
  <si>
    <t>List of examinations according to Circular 14/2013/TT-BYT</t>
  </si>
  <si>
    <t>HOSPITAL</t>
  </si>
  <si>
    <t>Male</t>
  </si>
  <si>
    <t>Female</t>
  </si>
  <si>
    <r>
      <rPr>
        <b/>
        <i/>
        <sz val="11"/>
        <color theme="1"/>
        <rFont val="Times New Roman"/>
        <family val="1"/>
      </rPr>
      <t>Khám tổng quát các chuyên khoa:</t>
    </r>
    <r>
      <rPr>
        <sz val="11"/>
        <color theme="1"/>
        <rFont val="Times New Roman"/>
        <family val="1"/>
      </rPr>
      <t xml:space="preserve">
- Đo chỉ số
- Khám Nội, Ngoại, Da liễu tổng quát
- Khám Mắt + Đo thị lực
- Khám Tai Mũi Họng
- Khám Răng hàm mặt</t>
    </r>
  </si>
  <si>
    <r>
      <rPr>
        <b/>
        <i/>
        <sz val="11"/>
        <color theme="1"/>
        <rFont val="Times New Roman"/>
        <family val="1"/>
      </rPr>
      <t>General examination of specialties:</t>
    </r>
    <r>
      <rPr>
        <sz val="11"/>
        <color theme="1"/>
        <rFont val="Times New Roman"/>
        <family val="1"/>
      </rPr>
      <t xml:space="preserve">
- Measuring index
- General Internal Medicine, Surgery, and Dermatology
- Eye Examination + Vision measurement
- Ear, Nose and Throat Examination
- Dental and maxillofacial examination</t>
    </r>
  </si>
  <si>
    <t>Khám tổng quát các chuyên khoa:
- Đo chỉ số
- Khám Nội, Ngoại, Da liễu tổng quát
- Khám Mắt + Đo thị lực
- Khám Tai Mũi Họng
- Khám Răng hàm mặt</t>
  </si>
  <si>
    <r>
      <rPr>
        <b/>
        <i/>
        <sz val="11"/>
        <color theme="1"/>
        <rFont val="Times New Roman"/>
        <family val="1"/>
      </rPr>
      <t xml:space="preserve"> Khám phụ khoa:</t>
    </r>
    <r>
      <rPr>
        <sz val="11"/>
        <color theme="1"/>
        <rFont val="Times New Roman"/>
        <family val="1"/>
      </rPr>
      <t xml:space="preserve">
Khám phát hiện các bệnh viêm nhiễm đường sinh dục dưới, phát hiện sớm ung thư, tư vấn sức khỏe, sinh sản…Tư vấn cách điều trị và phòng tránh các bệnh phụ khoa. Phát hiện nguyên nhân gây vô sinh</t>
    </r>
  </si>
  <si>
    <r>
      <rPr>
        <b/>
        <i/>
        <sz val="11"/>
        <color theme="1"/>
        <rFont val="Times New Roman"/>
        <family val="1"/>
      </rPr>
      <t>Gynecological examination:</t>
    </r>
    <r>
      <rPr>
        <sz val="11"/>
        <color theme="1"/>
        <rFont val="Times New Roman"/>
        <family val="1"/>
      </rPr>
      <t xml:space="preserve">
Examination to detect lower genital tract infections, early cancer detection, health and reproductive counseling... Advice on how to treat and prevent gynecological diseases. Detect the cause of infertility</t>
    </r>
  </si>
  <si>
    <t xml:space="preserve"> Khám phụ khoa:
Khám phát hiện các bệnh viêm nhiễm đường sinh dục dưới, phát hiện sớm ung thư, tư vấn sức khỏe, sinh sản…Tư vấn cách điều trị và phòng tránh các bệnh phụ khoa. Phát hiện nguyên nhân gây vô sinh</t>
  </si>
  <si>
    <t>Chụp X-Q tim phổi thẳng  ( kỹ thuật số )</t>
  </si>
  <si>
    <t>Straight chest X-Q (digital)</t>
  </si>
  <si>
    <t>Xét nghiệm Công thức máu ( Đánh giá tình trạng thiếu máu )</t>
  </si>
  <si>
    <t>Blood formula test (Assess anemia)</t>
  </si>
  <si>
    <t>Xét nghiệm Đường máu ( Tầm soát bệnh đái tháo đường )</t>
  </si>
  <si>
    <t>Blood Sugar Test (Diabetes Screening)</t>
  </si>
  <si>
    <t>Xét nghiệm Nước tiểu toàn phần ( phát hiện viêm nhiễm đường tiết niệu, viêm vi cầu thận )</t>
  </si>
  <si>
    <t>Complete Urine Test (detects urinary tract infections, glomerulonephritis)</t>
  </si>
  <si>
    <t>Xét nghiệm mước tiểu toàn phần</t>
  </si>
  <si>
    <t>Sàng lọc ung thư vú: khám vú 2 bên</t>
  </si>
  <si>
    <t>Bilateral mammary ultrasound</t>
  </si>
  <si>
    <t>Siêu âm tuyến vú</t>
  </si>
  <si>
    <t>Men gan (GOT, GPT)</t>
  </si>
  <si>
    <t>ALT, AST test (Liver diseases: Acute and chronic hepatitis, liver cell failure</t>
  </si>
  <si>
    <t>Chức năng gan</t>
  </si>
  <si>
    <t>Chức năng thận (ure, creatinin)</t>
  </si>
  <si>
    <t>Creatinine, Urea test (Kidney disease: renal insufficiency, acute and chronic glomerulonephritis)</t>
  </si>
  <si>
    <t>Chức năng thận</t>
  </si>
  <si>
    <t>Screening to detect cervical cancer - Papsmeer test</t>
  </si>
  <si>
    <t>Xét nghiệm phiến đồ âm đạo - Pap smear</t>
  </si>
  <si>
    <t>Bộ Lipid máu mỡ: cholesterol toàn phần (Đánh giá những rối loạn do mỡ máu)</t>
  </si>
  <si>
    <t>Xét nghiệm axit uric</t>
  </si>
  <si>
    <t>Viêm gan B</t>
  </si>
  <si>
    <t>Siêu âm ổ bụng tổng quát</t>
  </si>
  <si>
    <t>Siêu âm tuyến giáp</t>
  </si>
  <si>
    <t>Điện tim</t>
  </si>
  <si>
    <t>Tổng tiền danh mục khám</t>
  </si>
  <si>
    <t>Total cost</t>
  </si>
  <si>
    <t>Tổng chi phí</t>
  </si>
  <si>
    <t>Chiếu khấu</t>
  </si>
  <si>
    <t>Discount</t>
  </si>
  <si>
    <t>Chiết khấu</t>
  </si>
  <si>
    <t>CHI PHÍ PHẢI THANH TOÁN  (VAT)</t>
  </si>
  <si>
    <t>Total payment (VAT)</t>
  </si>
  <si>
    <t>Tổng tiền phải trả (đã bao gồm 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</si>
</sst>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2" x14ac:knownFonts="1">
    <font>
      <sz val="11"/>
      <color theme="1"/>
      <name val="Calibri"/>
      <family val="2"/>
      <scheme val="minor"/>
    </font>
    <font>
      <sz val="11"/>
      <color theme="1"/>
      <name val="Calibri"/>
      <family val="2"/>
      <scheme val="minor"/>
    </font>
    <font>
      <b/>
      <sz val="16"/>
      <color rgb="FFFF0000"/>
      <name val="Times New Roman"/>
      <family val="1"/>
    </font>
    <font>
      <sz val="11"/>
      <color theme="1"/>
      <name val="Times New Roman"/>
      <family val="1"/>
    </font>
    <font>
      <b/>
      <sz val="14"/>
      <color rgb="FFFFFF00"/>
      <name val="Times New Roman"/>
      <family val="1"/>
    </font>
    <font>
      <b/>
      <sz val="11"/>
      <name val="Times New Roman"/>
      <family val="1"/>
    </font>
    <font>
      <b/>
      <sz val="12"/>
      <name val="Times New Roman"/>
      <family val="1"/>
    </font>
    <font>
      <b/>
      <i/>
      <sz val="11"/>
      <color theme="1"/>
      <name val="Times New Roman"/>
      <family val="1"/>
    </font>
    <font>
      <sz val="11"/>
      <color theme="1"/>
      <name val="Calibri"/>
      <family val="2"/>
      <charset val="163"/>
      <scheme val="minor"/>
    </font>
    <font>
      <b/>
      <sz val="11"/>
      <color theme="1"/>
      <name val="Times New Roman"/>
      <family val="1"/>
    </font>
    <font>
      <b/>
      <sz val="12.5"/>
      <color theme="1"/>
      <name val="Times New Roman"/>
      <family val="1"/>
    </font>
    <font>
      <b/>
      <sz val="12"/>
      <color theme="1"/>
      <name val="Times New Roman"/>
      <family val="1"/>
    </font>
  </fonts>
  <fills count="6">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2" tint="-0.749992370372631"/>
        <bgColor indexed="64"/>
      </patternFill>
    </fill>
  </fills>
  <borders count="3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43" fontId="8" fillId="0" borderId="0" applyFont="0" applyFill="0" applyBorder="0" applyAlignment="0" applyProtection="0"/>
  </cellStyleXfs>
  <cellXfs count="55">
    <xf numFmtId="0" fontId="0" fillId="0" borderId="0" xfId="0"/>
    <xf numFmtId="0" fontId="3" fillId="0" borderId="0" xfId="0" applyFont="1"/>
    <xf numFmtId="165" fontId="3" fillId="0" borderId="0" xfId="1" applyNumberFormat="1" applyFont="1" applyAlignment="1">
      <alignment vertical="center"/>
    </xf>
    <xf numFmtId="0" fontId="4" fillId="2" borderId="2" xfId="0" applyFont="1" applyFill="1" applyBorder="1" applyAlignment="1">
      <alignment vertical="center" wrapText="1"/>
    </xf>
    <xf numFmtId="0" fontId="3" fillId="0" borderId="0" xfId="0" applyFont="1" applyAlignment="1">
      <alignment horizontal="center" vertical="center"/>
    </xf>
    <xf numFmtId="0" fontId="4" fillId="2" borderId="8" xfId="0" applyFont="1" applyFill="1" applyBorder="1" applyAlignment="1">
      <alignment vertical="center" wrapText="1"/>
    </xf>
    <xf numFmtId="0" fontId="4" fillId="2" borderId="14" xfId="0" applyFont="1" applyFill="1" applyBorder="1" applyAlignment="1">
      <alignment vertical="center" wrapText="1"/>
    </xf>
    <xf numFmtId="165" fontId="6" fillId="4" borderId="17" xfId="1" applyNumberFormat="1" applyFont="1" applyFill="1" applyBorder="1" applyAlignment="1">
      <alignment horizontal="center" vertical="center" wrapText="1"/>
    </xf>
    <xf numFmtId="165" fontId="6" fillId="4" borderId="18" xfId="1"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vertical="top" wrapText="1"/>
    </xf>
    <xf numFmtId="0" fontId="3" fillId="0" borderId="21" xfId="0" applyFont="1" applyBorder="1" applyAlignment="1">
      <alignment vertical="center" wrapText="1"/>
    </xf>
    <xf numFmtId="0" fontId="3" fillId="0" borderId="22" xfId="0" applyFont="1" applyBorder="1" applyAlignment="1">
      <alignment vertical="center" wrapText="1"/>
    </xf>
    <xf numFmtId="0" fontId="3" fillId="0" borderId="0" xfId="0" applyFont="1" applyAlignment="1">
      <alignment wrapText="1"/>
    </xf>
    <xf numFmtId="0" fontId="3" fillId="0" borderId="23" xfId="0" applyFont="1" applyBorder="1" applyAlignment="1">
      <alignment horizontal="center" vertical="center" wrapText="1"/>
    </xf>
    <xf numFmtId="0" fontId="3" fillId="0" borderId="8" xfId="0" applyFont="1" applyBorder="1" applyAlignment="1">
      <alignment vertical="top" wrapText="1"/>
    </xf>
    <xf numFmtId="0" fontId="3" fillId="0" borderId="24" xfId="0" applyFont="1" applyBorder="1" applyAlignment="1">
      <alignment vertical="center" wrapText="1"/>
    </xf>
    <xf numFmtId="0" fontId="3" fillId="0" borderId="25" xfId="0" applyFont="1" applyBorder="1" applyAlignment="1">
      <alignment vertical="center" wrapText="1"/>
    </xf>
    <xf numFmtId="165" fontId="9" fillId="0" borderId="26" xfId="1" applyNumberFormat="1" applyFont="1" applyBorder="1" applyAlignment="1">
      <alignment horizontal="right" vertical="center" wrapText="1"/>
    </xf>
    <xf numFmtId="0" fontId="3" fillId="0" borderId="8" xfId="0" applyFont="1" applyBorder="1" applyAlignment="1">
      <alignment vertical="center" wrapText="1"/>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xf numFmtId="0" fontId="3" fillId="0" borderId="8" xfId="0" applyFont="1" applyBorder="1" applyAlignment="1">
      <alignment wrapText="1"/>
    </xf>
    <xf numFmtId="0" fontId="3" fillId="0" borderId="27" xfId="0" applyFont="1" applyBorder="1" applyAlignment="1">
      <alignment vertical="center" wrapText="1"/>
    </xf>
    <xf numFmtId="0" fontId="3" fillId="0" borderId="0" xfId="0" applyFont="1" applyAlignment="1">
      <alignment vertical="center" wrapText="1"/>
    </xf>
    <xf numFmtId="0" fontId="10" fillId="0" borderId="28" xfId="0" applyFont="1" applyBorder="1" applyAlignment="1">
      <alignment vertical="center"/>
    </xf>
    <xf numFmtId="0" fontId="10" fillId="0" borderId="27" xfId="0" applyFont="1" applyBorder="1" applyAlignment="1">
      <alignment vertical="center"/>
    </xf>
    <xf numFmtId="0" fontId="9" fillId="0" borderId="25" xfId="0" applyFont="1" applyBorder="1" applyAlignment="1">
      <alignment horizontal="center" vertical="center"/>
    </xf>
    <xf numFmtId="165" fontId="9" fillId="0" borderId="23" xfId="1" applyNumberFormat="1" applyFont="1" applyBorder="1" applyAlignment="1">
      <alignment vertical="center"/>
    </xf>
    <xf numFmtId="165" fontId="9" fillId="0" borderId="26" xfId="1" applyNumberFormat="1" applyFont="1" applyBorder="1" applyAlignment="1">
      <alignment vertical="center"/>
    </xf>
    <xf numFmtId="0" fontId="9" fillId="0" borderId="28" xfId="0" applyFont="1" applyBorder="1" applyAlignment="1">
      <alignment vertical="center"/>
    </xf>
    <xf numFmtId="0" fontId="11" fillId="0" borderId="27" xfId="0" applyFont="1" applyBorder="1" applyAlignment="1">
      <alignment vertical="center"/>
    </xf>
    <xf numFmtId="9" fontId="9" fillId="0" borderId="23" xfId="1" quotePrefix="1" applyNumberFormat="1" applyFont="1" applyBorder="1" applyAlignment="1">
      <alignment horizontal="right" vertical="center"/>
    </xf>
    <xf numFmtId="9" fontId="9" fillId="0" borderId="26" xfId="1" quotePrefix="1" applyNumberFormat="1" applyFont="1" applyBorder="1" applyAlignment="1">
      <alignment horizontal="right" vertical="center"/>
    </xf>
    <xf numFmtId="0" fontId="9" fillId="4" borderId="29" xfId="0" applyFont="1" applyFill="1" applyBorder="1" applyAlignment="1">
      <alignment vertical="center"/>
    </xf>
    <xf numFmtId="0" fontId="9" fillId="4" borderId="30" xfId="0" applyFont="1" applyFill="1" applyBorder="1" applyAlignment="1">
      <alignment vertical="center"/>
    </xf>
    <xf numFmtId="0" fontId="9" fillId="4" borderId="31" xfId="0" applyFont="1" applyFill="1" applyBorder="1" applyAlignment="1">
      <alignment horizontal="center" vertical="center"/>
    </xf>
    <xf numFmtId="165" fontId="9" fillId="4" borderId="17" xfId="1" applyNumberFormat="1" applyFont="1" applyFill="1" applyBorder="1" applyAlignment="1">
      <alignment vertical="center"/>
    </xf>
    <xf numFmtId="165" fontId="9" fillId="4" borderId="18" xfId="1" applyNumberFormat="1" applyFont="1" applyFill="1" applyBorder="1" applyAlignment="1">
      <alignment vertical="center"/>
    </xf>
    <xf numFmtId="165" fontId="9" fillId="5" borderId="23" xfId="1" applyNumberFormat="1" applyFont="1" applyFill="1" applyBorder="1" applyAlignment="1">
      <alignment vertical="center"/>
    </xf>
    <xf numFmtId="0" fontId="2" fillId="0" borderId="0" xfId="0" applyFont="1" applyAlignment="1">
      <alignment horizontal="left"/>
    </xf>
    <xf numFmtId="0" fontId="4"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6" xfId="0" applyFont="1" applyFill="1" applyBorder="1" applyAlignment="1">
      <alignment horizontal="center" vertical="center" wrapText="1"/>
    </xf>
    <xf numFmtId="165" fontId="5" fillId="3" borderId="5" xfId="1" applyNumberFormat="1" applyFont="1" applyFill="1" applyBorder="1" applyAlignment="1">
      <alignment horizontal="center" vertical="center"/>
    </xf>
    <xf numFmtId="165" fontId="5" fillId="3" borderId="6" xfId="1" applyNumberFormat="1" applyFont="1" applyFill="1" applyBorder="1" applyAlignment="1">
      <alignment horizontal="center" vertical="center"/>
    </xf>
    <xf numFmtId="165" fontId="6" fillId="4" borderId="11" xfId="1" applyNumberFormat="1" applyFont="1" applyFill="1" applyBorder="1" applyAlignment="1">
      <alignment horizontal="center" vertical="center" wrapText="1"/>
    </xf>
    <xf numFmtId="165" fontId="6" fillId="4" borderId="12" xfId="1" applyNumberFormat="1" applyFont="1" applyFill="1" applyBorder="1" applyAlignment="1">
      <alignment horizontal="center" vertical="center"/>
    </xf>
  </cellXfs>
  <cellStyles count="3">
    <cellStyle name="Comma" xfId="1" builtinId="3"/>
    <cellStyle name="Comma 4" xfId="2" xr:uid="{1466CEE7-300F-417C-B074-46ADFCAB55A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6192A-BEDA-4E58-B533-A448F2A5C448}">
  <dimension ref="A1:F26"/>
  <sheetViews>
    <sheetView tabSelected="1" view="pageBreakPreview" zoomScale="85" zoomScaleNormal="82" zoomScaleSheetLayoutView="85" workbookViewId="0">
      <pane xSplit="3" ySplit="5" topLeftCell="D21" activePane="bottomRight" state="frozen"/>
      <selection pane="topRight" activeCell="D1" sqref="D1"/>
      <selection pane="bottomLeft" activeCell="A6" sqref="A6"/>
      <selection pane="bottomRight" activeCell="E17" sqref="E17"/>
    </sheetView>
  </sheetViews>
  <sheetFormatPr defaultColWidth="9.140625" defaultRowHeight="15" x14ac:dyDescent="0.25"/>
  <cols>
    <col min="1" max="1" width="6.140625" style="1" customWidth="1"/>
    <col min="2" max="2" width="41.28515625" style="1" customWidth="1"/>
    <col min="3" max="4" width="52" style="1" customWidth="1"/>
    <col min="5" max="5" width="13.7109375" style="2" customWidth="1"/>
    <col min="6" max="6" width="12.42578125" style="2" customWidth="1"/>
    <col min="7" max="16384" width="9.140625" style="1"/>
  </cols>
  <sheetData>
    <row r="1" spans="1:6" ht="20.25" x14ac:dyDescent="0.3">
      <c r="A1" s="41" t="s">
        <v>0</v>
      </c>
      <c r="B1" s="41"/>
      <c r="C1" s="41"/>
      <c r="D1" s="41"/>
      <c r="E1" s="41"/>
      <c r="F1" s="41"/>
    </row>
    <row r="2" spans="1:6" ht="15.75" thickBot="1" x14ac:dyDescent="0.3"/>
    <row r="3" spans="1:6" s="4" customFormat="1" ht="27" customHeight="1" thickBot="1" x14ac:dyDescent="0.3">
      <c r="A3" s="42" t="s">
        <v>1</v>
      </c>
      <c r="B3" s="3" t="s">
        <v>2</v>
      </c>
      <c r="C3" s="45" t="s">
        <v>3</v>
      </c>
      <c r="D3" s="48" t="s">
        <v>2</v>
      </c>
      <c r="E3" s="51" t="s">
        <v>4</v>
      </c>
      <c r="F3" s="52"/>
    </row>
    <row r="4" spans="1:6" s="4" customFormat="1" ht="46.5" customHeight="1" x14ac:dyDescent="0.25">
      <c r="A4" s="43"/>
      <c r="B4" s="5"/>
      <c r="C4" s="46"/>
      <c r="D4" s="49"/>
      <c r="E4" s="53"/>
      <c r="F4" s="54"/>
    </row>
    <row r="5" spans="1:6" s="9" customFormat="1" ht="19.5" thickBot="1" x14ac:dyDescent="0.3">
      <c r="A5" s="44"/>
      <c r="B5" s="6"/>
      <c r="C5" s="47"/>
      <c r="D5" s="50"/>
      <c r="E5" s="7" t="s">
        <v>5</v>
      </c>
      <c r="F5" s="8" t="s">
        <v>6</v>
      </c>
    </row>
    <row r="6" spans="1:6" s="14" customFormat="1" ht="90" x14ac:dyDescent="0.25">
      <c r="A6" s="10">
        <v>1</v>
      </c>
      <c r="B6" s="11" t="s">
        <v>7</v>
      </c>
      <c r="C6" s="12" t="s">
        <v>8</v>
      </c>
      <c r="D6" s="13" t="s">
        <v>9</v>
      </c>
      <c r="E6" s="29">
        <v>200000</v>
      </c>
      <c r="F6" s="30">
        <v>200000</v>
      </c>
    </row>
    <row r="7" spans="1:6" s="14" customFormat="1" ht="71.25" customHeight="1" x14ac:dyDescent="0.25">
      <c r="A7" s="15">
        <f>A6+1</f>
        <v>2</v>
      </c>
      <c r="B7" s="16" t="s">
        <v>10</v>
      </c>
      <c r="C7" s="17" t="s">
        <v>11</v>
      </c>
      <c r="D7" s="18" t="s">
        <v>12</v>
      </c>
      <c r="E7" s="40"/>
      <c r="F7" s="30">
        <v>165000</v>
      </c>
    </row>
    <row r="8" spans="1:6" s="14" customFormat="1" ht="23.25" customHeight="1" x14ac:dyDescent="0.25">
      <c r="A8" s="15">
        <f t="shared" ref="A8:A12" si="0">A7+1</f>
        <v>3</v>
      </c>
      <c r="B8" s="20" t="s">
        <v>13</v>
      </c>
      <c r="C8" s="21" t="s">
        <v>14</v>
      </c>
      <c r="D8" s="22" t="s">
        <v>13</v>
      </c>
      <c r="E8" s="29">
        <v>102000</v>
      </c>
      <c r="F8" s="30">
        <v>102000</v>
      </c>
    </row>
    <row r="9" spans="1:6" s="14" customFormat="1" ht="30" x14ac:dyDescent="0.25">
      <c r="A9" s="15">
        <f t="shared" si="0"/>
        <v>4</v>
      </c>
      <c r="B9" s="23" t="s">
        <v>15</v>
      </c>
      <c r="C9" s="21" t="s">
        <v>16</v>
      </c>
      <c r="D9" s="22" t="s">
        <v>15</v>
      </c>
      <c r="E9" s="29">
        <v>75000</v>
      </c>
      <c r="F9" s="30">
        <v>75000</v>
      </c>
    </row>
    <row r="10" spans="1:6" s="14" customFormat="1" ht="30" x14ac:dyDescent="0.25">
      <c r="A10" s="15">
        <f t="shared" si="0"/>
        <v>5</v>
      </c>
      <c r="B10" s="23" t="s">
        <v>17</v>
      </c>
      <c r="C10" s="21" t="s">
        <v>18</v>
      </c>
      <c r="D10" s="22" t="s">
        <v>17</v>
      </c>
      <c r="E10" s="29">
        <v>27000</v>
      </c>
      <c r="F10" s="30">
        <v>27000</v>
      </c>
    </row>
    <row r="11" spans="1:6" s="14" customFormat="1" ht="44.1" customHeight="1" x14ac:dyDescent="0.25">
      <c r="A11" s="15">
        <f t="shared" si="0"/>
        <v>6</v>
      </c>
      <c r="B11" s="23" t="s">
        <v>19</v>
      </c>
      <c r="C11" s="21" t="s">
        <v>20</v>
      </c>
      <c r="D11" s="22" t="s">
        <v>21</v>
      </c>
      <c r="E11" s="29">
        <v>59000</v>
      </c>
      <c r="F11" s="30">
        <v>59000</v>
      </c>
    </row>
    <row r="12" spans="1:6" s="25" customFormat="1" ht="16.5" customHeight="1" x14ac:dyDescent="0.25">
      <c r="A12" s="15">
        <f t="shared" si="0"/>
        <v>7</v>
      </c>
      <c r="B12" s="24" t="s">
        <v>22</v>
      </c>
      <c r="C12" s="18" t="s">
        <v>23</v>
      </c>
      <c r="D12" s="18" t="s">
        <v>24</v>
      </c>
      <c r="E12" s="29">
        <v>220000</v>
      </c>
      <c r="F12" s="30">
        <v>220000</v>
      </c>
    </row>
    <row r="13" spans="1:6" s="25" customFormat="1" ht="30" x14ac:dyDescent="0.25">
      <c r="A13" s="15">
        <v>8</v>
      </c>
      <c r="B13" s="20" t="s">
        <v>25</v>
      </c>
      <c r="C13" s="17" t="s">
        <v>26</v>
      </c>
      <c r="D13" s="18" t="s">
        <v>27</v>
      </c>
      <c r="E13" s="29">
        <v>60000</v>
      </c>
      <c r="F13" s="30">
        <v>60000</v>
      </c>
    </row>
    <row r="14" spans="1:6" s="25" customFormat="1" ht="30" x14ac:dyDescent="0.25">
      <c r="A14" s="15">
        <v>9</v>
      </c>
      <c r="B14" s="20" t="s">
        <v>28</v>
      </c>
      <c r="C14" s="17" t="s">
        <v>29</v>
      </c>
      <c r="D14" s="18" t="s">
        <v>30</v>
      </c>
      <c r="E14" s="29">
        <v>41000</v>
      </c>
      <c r="F14" s="30">
        <v>41000</v>
      </c>
    </row>
    <row r="15" spans="1:6" s="25" customFormat="1" ht="16.5" customHeight="1" x14ac:dyDescent="0.25">
      <c r="A15" s="15">
        <v>10</v>
      </c>
      <c r="B15" s="24"/>
      <c r="C15" s="18" t="s">
        <v>31</v>
      </c>
      <c r="D15" s="18" t="s">
        <v>32</v>
      </c>
      <c r="E15" s="29">
        <v>329000</v>
      </c>
      <c r="F15" s="30">
        <v>329000</v>
      </c>
    </row>
    <row r="16" spans="1:6" s="25" customFormat="1" ht="30" x14ac:dyDescent="0.25">
      <c r="A16" s="15">
        <f>A15+1</f>
        <v>11</v>
      </c>
      <c r="B16" s="24"/>
      <c r="C16" s="18"/>
      <c r="D16" s="18" t="s">
        <v>33</v>
      </c>
      <c r="E16" s="29">
        <v>247000</v>
      </c>
      <c r="F16" s="30">
        <v>247000</v>
      </c>
    </row>
    <row r="17" spans="1:6" s="25" customFormat="1" ht="16.5" customHeight="1" x14ac:dyDescent="0.25">
      <c r="A17" s="15">
        <f t="shared" ref="A17:A21" si="1">A16+1</f>
        <v>12</v>
      </c>
      <c r="B17" s="24"/>
      <c r="C17" s="18"/>
      <c r="D17" s="18" t="s">
        <v>34</v>
      </c>
      <c r="E17" s="29">
        <v>41000</v>
      </c>
      <c r="F17" s="30">
        <v>41000</v>
      </c>
    </row>
    <row r="18" spans="1:6" s="25" customFormat="1" ht="16.5" customHeight="1" x14ac:dyDescent="0.25">
      <c r="A18" s="15">
        <f t="shared" si="1"/>
        <v>13</v>
      </c>
      <c r="B18" s="24"/>
      <c r="C18" s="18"/>
      <c r="D18" s="18" t="s">
        <v>35</v>
      </c>
      <c r="E18" s="29">
        <v>123000</v>
      </c>
      <c r="F18" s="30">
        <v>123000</v>
      </c>
    </row>
    <row r="19" spans="1:6" s="25" customFormat="1" ht="16.5" customHeight="1" x14ac:dyDescent="0.25">
      <c r="A19" s="15">
        <f t="shared" si="1"/>
        <v>14</v>
      </c>
      <c r="B19" s="24"/>
      <c r="C19" s="18"/>
      <c r="D19" s="18" t="s">
        <v>36</v>
      </c>
      <c r="E19" s="29">
        <v>230000</v>
      </c>
      <c r="F19" s="19">
        <v>230000</v>
      </c>
    </row>
    <row r="20" spans="1:6" s="25" customFormat="1" ht="16.5" customHeight="1" x14ac:dyDescent="0.25">
      <c r="A20" s="15">
        <f t="shared" si="1"/>
        <v>15</v>
      </c>
      <c r="B20" s="24"/>
      <c r="C20" s="18"/>
      <c r="D20" s="18" t="s">
        <v>37</v>
      </c>
      <c r="E20" s="29">
        <v>230000</v>
      </c>
      <c r="F20" s="19">
        <v>230000</v>
      </c>
    </row>
    <row r="21" spans="1:6" s="25" customFormat="1" ht="16.5" customHeight="1" x14ac:dyDescent="0.25">
      <c r="A21" s="15">
        <f t="shared" si="1"/>
        <v>16</v>
      </c>
      <c r="B21" s="24"/>
      <c r="C21" s="18"/>
      <c r="D21" s="18" t="s">
        <v>38</v>
      </c>
      <c r="E21" s="29">
        <v>140000</v>
      </c>
      <c r="F21" s="19">
        <v>140000</v>
      </c>
    </row>
    <row r="22" spans="1:6" ht="16.5" x14ac:dyDescent="0.25">
      <c r="A22" s="26"/>
      <c r="B22" s="27" t="s">
        <v>39</v>
      </c>
      <c r="C22" s="28" t="s">
        <v>40</v>
      </c>
      <c r="D22" s="28" t="s">
        <v>41</v>
      </c>
      <c r="E22" s="29">
        <f>SUM(E6:E21)</f>
        <v>2124000</v>
      </c>
      <c r="F22" s="30">
        <f>SUM(F6:F21)</f>
        <v>2289000</v>
      </c>
    </row>
    <row r="23" spans="1:6" ht="15.75" x14ac:dyDescent="0.25">
      <c r="A23" s="31"/>
      <c r="B23" s="32" t="s">
        <v>42</v>
      </c>
      <c r="C23" s="28" t="s">
        <v>43</v>
      </c>
      <c r="D23" s="28" t="s">
        <v>44</v>
      </c>
      <c r="E23" s="33">
        <v>0.05</v>
      </c>
      <c r="F23" s="34">
        <v>0.05</v>
      </c>
    </row>
    <row r="24" spans="1:6" ht="33.75" customHeight="1" thickBot="1" x14ac:dyDescent="0.3">
      <c r="A24" s="35"/>
      <c r="B24" s="36" t="s">
        <v>45</v>
      </c>
      <c r="C24" s="37" t="s">
        <v>46</v>
      </c>
      <c r="D24" s="37" t="s">
        <v>47</v>
      </c>
      <c r="E24" s="38">
        <f>E22-E22*E23</f>
        <v>2017800</v>
      </c>
      <c r="F24" s="39">
        <f>F22-F22*F23</f>
        <v>2174550</v>
      </c>
    </row>
    <row r="26" spans="1:6" x14ac:dyDescent="0.25">
      <c r="A26" s="1">
        <f>1</f>
        <v>1</v>
      </c>
    </row>
  </sheetData>
  <mergeCells count="6">
    <mergeCell ref="A1:F1"/>
    <mergeCell ref="A3:A5"/>
    <mergeCell ref="C3:C5"/>
    <mergeCell ref="D3:D5"/>
    <mergeCell ref="E3:F3"/>
    <mergeCell ref="E4:F4"/>
  </mergeCells>
  <pageMargins left="0.7" right="0.7" top="0.75" bottom="0.75" header="0.3" footer="0.3"/>
  <pageSetup paperSize="9" scale="6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BOF</vt:lpstr>
      <vt:lpstr>BOF!Print_Area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Le Thi Thuy</dc:creator>
  <cp:lastModifiedBy>Administrator</cp:lastModifiedBy>
  <dcterms:created xsi:type="dcterms:W3CDTF">2025-03-17T03:50:24Z</dcterms:created>
  <dcterms:modified xsi:type="dcterms:W3CDTF">2025-03-22T02:30:41Z</dcterms:modified>
</cp:coreProperties>
</file>