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DAMARY\2025\"/>
    </mc:Choice>
  </mc:AlternateContent>
  <xr:revisionPtr revIDLastSave="0" documentId="13_ncr:1_{C0A20383-089F-48FF-B0CC-3291130A5027}" xr6:coauthVersionLast="47" xr6:coauthVersionMax="47" xr10:uidLastSave="{00000000-0000-0000-0000-000000000000}"/>
  <bookViews>
    <workbookView xWindow="-120" yWindow="-120" windowWidth="20730" windowHeight="11160" firstSheet="2" activeTab="2" xr2:uid="{00000000-000D-0000-FFFF-FFFF00000000}"/>
  </bookViews>
  <sheets>
    <sheet name="MÃ DV" sheetId="5" state="hidden" r:id="rId1"/>
    <sheet name="Giảm 15%" sheetId="11" state="hidden" r:id="rId2"/>
    <sheet name="Thiện Nhân" sheetId="10" r:id="rId3"/>
    <sheet name="BV 199" sheetId="13" state="hidden" r:id="rId4"/>
    <sheet name="TÂM TRÍ" sheetId="14" state="hidden" r:id="rId5"/>
    <sheet name="Thiện Phước" sheetId="12" state="hidden" r:id="rId6"/>
    <sheet name="Giảm 7%" sheetId="7" state="hidden" r:id="rId7"/>
    <sheet name="Giảm 5%" sheetId="6" state="hidden" r:id="rId8"/>
    <sheet name="BÁO GIÁ CHUẨN" sheetId="4" state="hidden" r:id="rId9"/>
  </sheets>
  <definedNames>
    <definedName name="_xlnm.Print_Area" localSheetId="8">'BÁO GIÁ CHUẨN'!$A$1:$G$233</definedName>
    <definedName name="_xlnm.Print_Area" localSheetId="3">'BV 199'!$A$1:$F$55</definedName>
    <definedName name="_xlnm.Print_Area" localSheetId="1">'Giảm 15%'!$A$1:$G$233</definedName>
    <definedName name="_xlnm.Print_Area" localSheetId="7">'Giảm 5%'!$A$1:$G$233</definedName>
    <definedName name="_xlnm.Print_Area" localSheetId="6">'Giảm 7%'!$A$1:$G$233</definedName>
    <definedName name="_xlnm.Print_Area" localSheetId="0">'MÃ DV'!$A$1:$H$233</definedName>
    <definedName name="_xlnm.Print_Area" localSheetId="2">'Thiện Nhân'!$A$1:$I$234</definedName>
    <definedName name="_xlnm.Print_Area" localSheetId="5">'Thiện Phước'!$A$1:$F$68</definedName>
    <definedName name="_xlnm.Print_Titles" localSheetId="8">'BÁO GIÁ CHUẨN'!$32:$32</definedName>
    <definedName name="_xlnm.Print_Titles" localSheetId="3">'BV 199'!$10:$10</definedName>
    <definedName name="_xlnm.Print_Titles" localSheetId="1">'Giảm 15%'!$32:$32</definedName>
    <definedName name="_xlnm.Print_Titles" localSheetId="7">'Giảm 5%'!$32:$32</definedName>
    <definedName name="_xlnm.Print_Titles" localSheetId="6">'Giảm 7%'!$32:$32</definedName>
    <definedName name="_xlnm.Print_Titles" localSheetId="0">'MÃ DV'!$32:$32</definedName>
    <definedName name="_xlnm.Print_Titles" localSheetId="2">'Thiện Nhân'!$48:$48</definedName>
    <definedName name="_xlnm.Print_Titles" localSheetId="5">'Thiện Phước'!$9:$9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0" l="1"/>
  <c r="G42" i="10"/>
  <c r="H41" i="10"/>
  <c r="G41" i="10"/>
  <c r="H40" i="10"/>
  <c r="G40" i="10"/>
  <c r="H39" i="10"/>
  <c r="G39" i="10"/>
  <c r="H38" i="10"/>
  <c r="G38" i="10"/>
  <c r="H37" i="10"/>
  <c r="G37" i="10"/>
  <c r="H36" i="10"/>
  <c r="G36" i="10"/>
  <c r="G35" i="10"/>
  <c r="H34" i="10"/>
  <c r="G34" i="10"/>
  <c r="H33" i="10"/>
  <c r="G33" i="10"/>
  <c r="H30" i="10"/>
  <c r="G30" i="10"/>
  <c r="H28" i="10"/>
  <c r="G28" i="10"/>
  <c r="H27" i="10"/>
  <c r="G27" i="10"/>
  <c r="H26" i="10"/>
  <c r="G26" i="10"/>
  <c r="H25" i="10"/>
  <c r="G25" i="10"/>
  <c r="H24" i="10"/>
  <c r="G24" i="10"/>
  <c r="H23" i="10"/>
  <c r="G23" i="10"/>
  <c r="H22" i="10"/>
  <c r="G22" i="10"/>
  <c r="H21" i="10"/>
  <c r="G21" i="10"/>
  <c r="H15" i="10"/>
  <c r="G15" i="10"/>
  <c r="E35" i="14" l="1"/>
  <c r="F35" i="14"/>
  <c r="F33" i="14"/>
  <c r="E33" i="14"/>
  <c r="E27" i="14"/>
  <c r="F27" i="14"/>
  <c r="E24" i="14"/>
  <c r="F24" i="14"/>
  <c r="F39" i="14"/>
  <c r="E39" i="14"/>
  <c r="F38" i="14"/>
  <c r="E38" i="14"/>
  <c r="F37" i="14"/>
  <c r="E37" i="14"/>
  <c r="F36" i="14"/>
  <c r="E36" i="14"/>
  <c r="F25" i="14"/>
  <c r="E25" i="14"/>
  <c r="F31" i="14"/>
  <c r="F40" i="14"/>
  <c r="F41" i="14"/>
  <c r="F42" i="14"/>
  <c r="E31" i="14"/>
  <c r="E32" i="14"/>
  <c r="E40" i="14"/>
  <c r="E41" i="14"/>
  <c r="E42" i="14"/>
  <c r="F22" i="14"/>
  <c r="E22" i="14"/>
  <c r="E20" i="14"/>
  <c r="E21" i="14"/>
  <c r="E34" i="14"/>
  <c r="E30" i="14"/>
  <c r="E23" i="14"/>
  <c r="E19" i="14"/>
  <c r="F20" i="14"/>
  <c r="F21" i="14"/>
  <c r="F34" i="14"/>
  <c r="F30" i="14"/>
  <c r="F23" i="14"/>
  <c r="F19" i="14"/>
  <c r="F13" i="14"/>
  <c r="E13" i="14"/>
  <c r="D43" i="14"/>
  <c r="E43" i="14" l="1"/>
  <c r="F43" i="14"/>
  <c r="D39" i="13"/>
  <c r="E19" i="13"/>
  <c r="F19" i="13"/>
  <c r="E20" i="13"/>
  <c r="F20" i="13"/>
  <c r="E21" i="13"/>
  <c r="F21" i="13"/>
  <c r="E22" i="13"/>
  <c r="F22" i="13"/>
  <c r="E23" i="13"/>
  <c r="F23" i="13"/>
  <c r="E24" i="13"/>
  <c r="F24" i="13"/>
  <c r="E25" i="13"/>
  <c r="F25" i="13"/>
  <c r="E26" i="13"/>
  <c r="F26" i="13"/>
  <c r="E29" i="13"/>
  <c r="F29" i="13"/>
  <c r="E30" i="13"/>
  <c r="F30" i="13"/>
  <c r="E31" i="13"/>
  <c r="E32" i="13"/>
  <c r="F32" i="13"/>
  <c r="E33" i="13"/>
  <c r="F33" i="13"/>
  <c r="E34" i="13"/>
  <c r="F34" i="13"/>
  <c r="E35" i="13"/>
  <c r="F35" i="13"/>
  <c r="E36" i="13"/>
  <c r="F36" i="13"/>
  <c r="E37" i="13"/>
  <c r="F37" i="13"/>
  <c r="E38" i="13"/>
  <c r="F38" i="13"/>
  <c r="F18" i="13"/>
  <c r="E18" i="13"/>
  <c r="F11" i="13"/>
  <c r="E11" i="13"/>
  <c r="E52" i="12"/>
  <c r="F51" i="12"/>
  <c r="F50" i="12"/>
  <c r="F49" i="12"/>
  <c r="F52" i="12" s="1"/>
  <c r="F48" i="12"/>
  <c r="E46" i="12"/>
  <c r="F45" i="12"/>
  <c r="F44" i="12"/>
  <c r="F43" i="12"/>
  <c r="F42" i="12"/>
  <c r="F41" i="12"/>
  <c r="F40" i="12"/>
  <c r="F39" i="12"/>
  <c r="F46" i="12" s="1"/>
  <c r="E37" i="12"/>
  <c r="F36" i="12"/>
  <c r="F35" i="12"/>
  <c r="F34" i="12"/>
  <c r="F33" i="12"/>
  <c r="F37" i="12" s="1"/>
  <c r="E31" i="12"/>
  <c r="F30" i="12"/>
  <c r="F29" i="12"/>
  <c r="F28" i="12"/>
  <c r="F27" i="12"/>
  <c r="F26" i="12"/>
  <c r="F25" i="12"/>
  <c r="F24" i="12"/>
  <c r="F23" i="12"/>
  <c r="F22" i="12"/>
  <c r="F21" i="12"/>
  <c r="F20" i="12"/>
  <c r="F19" i="12"/>
  <c r="F18" i="12"/>
  <c r="F11" i="12"/>
  <c r="F31" i="12" s="1"/>
  <c r="E39" i="13" l="1"/>
  <c r="F39" i="13"/>
  <c r="F53" i="12"/>
  <c r="H44" i="10" l="1"/>
  <c r="F44" i="10"/>
  <c r="E44" i="10"/>
  <c r="G44" i="10" l="1"/>
  <c r="F220" i="11"/>
  <c r="F219" i="11"/>
  <c r="F218" i="11"/>
  <c r="F217" i="11"/>
  <c r="F212" i="11"/>
  <c r="F210" i="11"/>
  <c r="F209" i="11"/>
  <c r="F208" i="11"/>
  <c r="F206" i="11"/>
  <c r="F205" i="11"/>
  <c r="F204" i="11"/>
  <c r="F203" i="11"/>
  <c r="F202" i="11"/>
  <c r="F200" i="11"/>
  <c r="F199" i="11"/>
  <c r="F198" i="11"/>
  <c r="F197" i="11"/>
  <c r="F196" i="11"/>
  <c r="F195" i="11"/>
  <c r="F194" i="11"/>
  <c r="F193" i="11"/>
  <c r="F192" i="11"/>
  <c r="F191" i="11"/>
  <c r="F189" i="11"/>
  <c r="F187" i="11"/>
  <c r="F186" i="11"/>
  <c r="F185" i="11"/>
  <c r="F184" i="11"/>
  <c r="F183" i="11"/>
  <c r="F182" i="11"/>
  <c r="F181" i="11"/>
  <c r="F180" i="11"/>
  <c r="F178" i="11"/>
  <c r="F177" i="11"/>
  <c r="F175" i="11"/>
  <c r="F174" i="11"/>
  <c r="F173" i="11"/>
  <c r="F172" i="11"/>
  <c r="F171"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6" i="11"/>
  <c r="F115" i="11"/>
  <c r="F113" i="11"/>
  <c r="F112" i="11"/>
  <c r="F111" i="11"/>
  <c r="F110" i="11"/>
  <c r="F109" i="11"/>
  <c r="F108" i="11"/>
  <c r="F107" i="11"/>
  <c r="F106" i="11"/>
  <c r="F105" i="11"/>
  <c r="F104" i="11"/>
  <c r="F103" i="11"/>
  <c r="F102" i="11"/>
  <c r="F101" i="11"/>
  <c r="F100" i="11"/>
  <c r="F99" i="11"/>
  <c r="F98" i="11"/>
  <c r="F97" i="11"/>
  <c r="F96" i="11"/>
  <c r="F95" i="11"/>
  <c r="F93" i="11"/>
  <c r="F92" i="11"/>
  <c r="F91" i="11"/>
  <c r="F90" i="11"/>
  <c r="F89" i="11"/>
  <c r="F88" i="11"/>
  <c r="F87" i="11"/>
  <c r="F86" i="11"/>
  <c r="F85" i="11"/>
  <c r="F84" i="11"/>
  <c r="F83" i="11"/>
  <c r="F82" i="11"/>
  <c r="F81" i="11"/>
  <c r="F79" i="11"/>
  <c r="F78" i="11"/>
  <c r="F77" i="11"/>
  <c r="F76" i="11"/>
  <c r="F75" i="11"/>
  <c r="F74" i="11"/>
  <c r="F73" i="11"/>
  <c r="F72" i="11"/>
  <c r="F71" i="11"/>
  <c r="F70" i="11"/>
  <c r="F69" i="11"/>
  <c r="F68" i="11"/>
  <c r="F67" i="11"/>
  <c r="F66" i="11"/>
  <c r="F65" i="11"/>
  <c r="F64" i="11"/>
  <c r="F63" i="11"/>
  <c r="F62" i="11"/>
  <c r="F61" i="11"/>
  <c r="F60"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26" i="11"/>
  <c r="F24" i="11"/>
  <c r="F23" i="11"/>
  <c r="F22" i="11"/>
  <c r="F21" i="11"/>
  <c r="F20" i="11"/>
  <c r="F14" i="11"/>
  <c r="F28" i="11" s="1"/>
  <c r="E28" i="11"/>
  <c r="F25" i="11"/>
  <c r="F20" i="7"/>
  <c r="F212" i="7"/>
  <c r="F217" i="7"/>
  <c r="F218" i="7"/>
  <c r="F219" i="7"/>
  <c r="F220" i="7"/>
  <c r="F210" i="7"/>
  <c r="F209" i="7"/>
  <c r="F208" i="7"/>
  <c r="F202" i="7"/>
  <c r="F191" i="7"/>
  <c r="F181" i="7"/>
  <c r="F182" i="7"/>
  <c r="F183" i="7"/>
  <c r="F184" i="7"/>
  <c r="F185" i="7"/>
  <c r="F186" i="7"/>
  <c r="F187" i="7"/>
  <c r="F189" i="7"/>
  <c r="F192" i="7"/>
  <c r="F193" i="7"/>
  <c r="F194" i="7"/>
  <c r="F195" i="7"/>
  <c r="F196" i="7"/>
  <c r="F197" i="7"/>
  <c r="F198" i="7"/>
  <c r="F199" i="7"/>
  <c r="F200" i="7"/>
  <c r="F203" i="7"/>
  <c r="F204" i="7"/>
  <c r="F205" i="7"/>
  <c r="F206" i="7"/>
  <c r="F180" i="7"/>
  <c r="F178" i="7"/>
  <c r="F177" i="7"/>
  <c r="F172" i="7"/>
  <c r="F173" i="7"/>
  <c r="F174" i="7"/>
  <c r="F175" i="7"/>
  <c r="F171"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4" i="7"/>
  <c r="F26" i="7"/>
  <c r="F23" i="7"/>
  <c r="F22" i="7"/>
  <c r="F21" i="7"/>
  <c r="F14" i="7"/>
  <c r="F218" i="6"/>
  <c r="F219" i="6"/>
  <c r="F220" i="6"/>
  <c r="F182" i="6"/>
  <c r="F183" i="6"/>
  <c r="F187" i="6"/>
  <c r="F195" i="6"/>
  <c r="F197" i="6"/>
  <c r="F199" i="6"/>
  <c r="F200" i="6"/>
  <c r="F202" i="6"/>
  <c r="F203" i="6"/>
  <c r="F204" i="6"/>
  <c r="F205" i="6"/>
  <c r="F206" i="6"/>
  <c r="F119" i="6"/>
  <c r="F120" i="6"/>
  <c r="F121" i="6"/>
  <c r="F123" i="6"/>
  <c r="F124" i="6"/>
  <c r="F125" i="6"/>
  <c r="F131" i="6"/>
  <c r="F132" i="6"/>
  <c r="F133" i="6"/>
  <c r="F134" i="6"/>
  <c r="F138" i="6"/>
  <c r="F139" i="6"/>
  <c r="F140" i="6"/>
  <c r="F141" i="6"/>
  <c r="F142" i="6"/>
  <c r="F143" i="6"/>
  <c r="F144" i="6"/>
  <c r="F146" i="6"/>
  <c r="F148" i="6"/>
  <c r="F152" i="6"/>
  <c r="F154" i="6"/>
  <c r="F156" i="6"/>
  <c r="F157" i="6"/>
  <c r="F158" i="6"/>
  <c r="F159" i="6"/>
  <c r="F160" i="6"/>
  <c r="F161" i="6"/>
  <c r="F162" i="6"/>
  <c r="F163" i="6"/>
  <c r="F164" i="6"/>
  <c r="F165" i="6"/>
  <c r="F166" i="6"/>
  <c r="F167" i="6"/>
  <c r="F168" i="6"/>
  <c r="F169" i="6"/>
  <c r="F172" i="6"/>
  <c r="F173" i="6"/>
  <c r="F118" i="6"/>
  <c r="F115" i="6"/>
  <c r="F97" i="6"/>
  <c r="F98" i="6"/>
  <c r="F99" i="6"/>
  <c r="F104" i="6"/>
  <c r="F67" i="6"/>
  <c r="F68" i="6"/>
  <c r="F51" i="6"/>
  <c r="F57" i="6"/>
  <c r="F58" i="6"/>
  <c r="F24" i="6"/>
  <c r="F14" i="6"/>
  <c r="E28" i="7"/>
  <c r="F25" i="7"/>
  <c r="E28" i="6"/>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F212" i="4"/>
  <c r="F218" i="4"/>
  <c r="F219" i="4"/>
  <c r="F220" i="4"/>
  <c r="F217" i="4"/>
  <c r="F209" i="4"/>
  <c r="F210" i="4"/>
  <c r="F208" i="4"/>
  <c r="F206" i="4"/>
  <c r="F205" i="4"/>
  <c r="F204"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177" i="4"/>
  <c r="F161" i="4"/>
  <c r="F162" i="4"/>
  <c r="F163" i="4"/>
  <c r="F164" i="4"/>
  <c r="F165" i="4"/>
  <c r="F166" i="4"/>
  <c r="F167" i="4"/>
  <c r="F168" i="4"/>
  <c r="F169" i="4"/>
  <c r="F170" i="4"/>
  <c r="F171" i="4"/>
  <c r="F172" i="4"/>
  <c r="F173" i="4"/>
  <c r="F174" i="4"/>
  <c r="F175" i="4"/>
  <c r="F160" i="4"/>
  <c r="F141" i="4"/>
  <c r="F142" i="4"/>
  <c r="F143" i="4"/>
  <c r="F144" i="4"/>
  <c r="F145" i="4"/>
  <c r="F146" i="4"/>
  <c r="F147" i="4"/>
  <c r="F148" i="4"/>
  <c r="F149" i="4"/>
  <c r="F150" i="4"/>
  <c r="F151" i="4"/>
  <c r="F152" i="4"/>
  <c r="F153" i="4"/>
  <c r="F154" i="4"/>
  <c r="F155" i="4"/>
  <c r="F156" i="4"/>
  <c r="F157" i="4"/>
  <c r="F158" i="4"/>
  <c r="F159" i="4"/>
  <c r="F140" i="4"/>
  <c r="F119" i="4"/>
  <c r="F120" i="4"/>
  <c r="F121" i="4"/>
  <c r="F122" i="4"/>
  <c r="F123" i="4"/>
  <c r="F124" i="4"/>
  <c r="F125" i="4"/>
  <c r="F126" i="4"/>
  <c r="F127" i="4"/>
  <c r="F128" i="4"/>
  <c r="F129" i="4"/>
  <c r="F130" i="4"/>
  <c r="F131" i="4"/>
  <c r="F132" i="4"/>
  <c r="F133" i="4"/>
  <c r="F134" i="4"/>
  <c r="F135" i="4"/>
  <c r="F136" i="4"/>
  <c r="F137" i="4"/>
  <c r="F138" i="4"/>
  <c r="F139" i="4"/>
  <c r="F118" i="4"/>
  <c r="F116" i="4"/>
  <c r="F115" i="4"/>
  <c r="F101" i="4"/>
  <c r="F102" i="4"/>
  <c r="F103" i="4"/>
  <c r="F104" i="4"/>
  <c r="F105" i="4"/>
  <c r="F106" i="4"/>
  <c r="F107" i="4"/>
  <c r="F108" i="4"/>
  <c r="F109" i="4"/>
  <c r="F110" i="4"/>
  <c r="F111" i="4"/>
  <c r="F112" i="4"/>
  <c r="F113" i="4"/>
  <c r="F100" i="4"/>
  <c r="F99" i="4"/>
  <c r="F98" i="4"/>
  <c r="F97" i="4"/>
  <c r="F96" i="4"/>
  <c r="F95" i="4"/>
  <c r="F93" i="4"/>
  <c r="F92" i="4"/>
  <c r="F91" i="4"/>
  <c r="F90" i="4"/>
  <c r="F89" i="4"/>
  <c r="F88" i="4"/>
  <c r="F87" i="4"/>
  <c r="F86" i="4"/>
  <c r="F85" i="4"/>
  <c r="F84" i="4"/>
  <c r="F83" i="4"/>
  <c r="F82" i="4"/>
  <c r="F81" i="4"/>
  <c r="F79" i="4"/>
  <c r="F78" i="4"/>
  <c r="F61" i="4"/>
  <c r="F62" i="4"/>
  <c r="F63" i="4"/>
  <c r="F64" i="4"/>
  <c r="F65" i="4"/>
  <c r="F66" i="4"/>
  <c r="F67" i="4"/>
  <c r="F68" i="4"/>
  <c r="F69" i="4"/>
  <c r="F70" i="4"/>
  <c r="F71" i="4"/>
  <c r="F72" i="4"/>
  <c r="F73" i="4"/>
  <c r="F74" i="4"/>
  <c r="F75" i="4"/>
  <c r="F76" i="4"/>
  <c r="F77" i="4"/>
  <c r="F60" i="4"/>
  <c r="F40" i="4"/>
  <c r="F41" i="4"/>
  <c r="F42" i="4"/>
  <c r="F43" i="4"/>
  <c r="F44" i="4"/>
  <c r="F45" i="4"/>
  <c r="F46" i="4"/>
  <c r="F47" i="4"/>
  <c r="F48" i="4"/>
  <c r="F49" i="4"/>
  <c r="F50" i="4"/>
  <c r="F51" i="4"/>
  <c r="F52" i="4"/>
  <c r="F53" i="4"/>
  <c r="F54" i="4"/>
  <c r="F55" i="4"/>
  <c r="F56" i="4"/>
  <c r="F57" i="4"/>
  <c r="F58" i="4"/>
  <c r="F39" i="4"/>
  <c r="F35" i="4"/>
  <c r="F36" i="4"/>
  <c r="F37" i="4"/>
  <c r="F38" i="4"/>
  <c r="F34" i="4"/>
  <c r="F26" i="4"/>
  <c r="F25" i="4"/>
  <c r="F24" i="4"/>
  <c r="F23" i="4"/>
  <c r="F22" i="4"/>
  <c r="F21" i="4"/>
  <c r="F20" i="4"/>
  <c r="F14" i="4"/>
  <c r="F28" i="4" l="1"/>
  <c r="G28" i="5"/>
  <c r="F28" i="7"/>
  <c r="F28" i="6"/>
  <c r="E28" i="4"/>
</calcChain>
</file>

<file path=xl/sharedStrings.xml><?xml version="1.0" encoding="utf-8"?>
<sst xmlns="http://schemas.openxmlformats.org/spreadsheetml/2006/main" count="3048" uniqueCount="726">
  <si>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</si>
  <si>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</si>
  <si>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</si>
  <si>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</si>
  <si>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</si>
  <si>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</si>
  <si>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</si>
  <si>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</si>
  <si>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</si>
  <si>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</si>
  <si>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</si>
  <si>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</si>
  <si>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</si>
  <si>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</si>
  <si>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</si>
  <si>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</si>
  <si>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</si>
  <si>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</si>
  <si>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</si>
  <si>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</si>
  <si>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</si>
  <si>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</si>
  <si>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</si>
  <si>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</si>
  <si>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</si>
  <si>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</si>
  <si>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</si>
  <si>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</si>
  <si>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</si>
  <si>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</si>
  <si>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</si>
  <si>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</si>
  <si>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</si>
  <si>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</si>
  <si>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</si>
  <si>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</si>
  <si>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</si>
  <si>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</si>
  <si>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</si>
  <si>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</si>
  <si>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</si>
  <si>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</si>
  <si>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</si>
  <si>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</si>
  <si>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</si>
  <si>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</si>
  <si>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</si>
  <si>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</si>
  <si>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</si>
  <si>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</si>
  <si>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</si>
  <si>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</si>
  <si>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</si>
  <si>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</si>
  <si>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</si>
  <si>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</si>
  <si>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</si>
  <si>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</si>
  <si>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</si>
  <si>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</si>
  <si>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</si>
  <si>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</si>
  <si>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</si>
  <si>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</si>
  <si>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</si>
  <si>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</si>
  <si>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</si>
  <si>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</si>
  <si>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</si>
  <si>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</si>
  <si>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</si>
  <si>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</si>
  <si>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</si>
  <si>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</si>
  <si>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</si>
  <si>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</si>
  <si>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</si>
  <si>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</si>
  <si>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</si>
  <si>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</si>
  <si>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</si>
  <si>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</si>
  <si>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</si>
  <si>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</si>
  <si>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</si>
  <si>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</si>
  <si>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</si>
  <si>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</si>
  <si>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</si>
  <si>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</si>
  <si>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</si>
  <si>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</si>
  <si>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</si>
  <si>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</si>
  <si>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</si>
  <si>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</si>
  <si>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</si>
  <si>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</si>
  <si>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</si>
  <si>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</si>
  <si>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</si>
  <si>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</si>
  <si>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</si>
  <si>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</si>
  <si>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</si>
  <si>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</si>
  <si>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</si>
  <si>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</si>
  <si>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</si>
  <si>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</si>
  <si>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</si>
  <si>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</si>
  <si>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</si>
  <si>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</si>
  <si>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</si>
  <si>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</si>
  <si>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</si>
  <si>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</si>
  <si>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</si>
  <si>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</si>
  <si>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</si>
  <si>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</si>
  <si>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</si>
  <si>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</si>
  <si>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</si>
  <si>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</si>
  <si>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</si>
  <si>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</si>
  <si>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</si>
  <si>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</si>
  <si>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</si>
  <si>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</si>
  <si>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</si>
  <si>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</si>
  <si>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</si>
  <si>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</si>
  <si>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</si>
  <si>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</si>
  <si>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</si>
  <si>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</si>
  <si>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</si>
  <si>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</si>
  <si>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</si>
  <si>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</si>
  <si>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</si>
  <si>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</si>
  <si>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</si>
  <si>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</si>
  <si>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</si>
  <si>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</si>
  <si>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</si>
  <si>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</si>
  <si>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</si>
  <si>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</si>
  <si>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</si>
  <si>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</si>
  <si>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</si>
  <si>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</si>
  <si>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</si>
  <si>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</si>
  <si>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</si>
  <si>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</si>
  <si>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</si>
  <si>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</si>
  <si>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</si>
  <si>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</si>
  <si>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</si>
  <si>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</si>
  <si>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</si>
  <si>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</si>
  <si>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</si>
  <si>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</si>
  <si>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</si>
  <si>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</si>
  <si>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</si>
  <si>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</si>
  <si>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</si>
  <si>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</si>
  <si>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</si>
  <si>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</si>
  <si>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</si>
  <si>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</si>
  <si>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</si>
  <si>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</si>
  <si>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</si>
  <si>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</si>
  <si>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</si>
  <si>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</si>
  <si>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</si>
  <si>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</si>
  <si>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</si>
  <si>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</si>
  <si>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</si>
  <si>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</si>
  <si>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</si>
  <si>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</si>
  <si>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</si>
  <si>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</si>
  <si>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</si>
  <si>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</si>
  <si>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</si>
  <si>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</si>
  <si>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</si>
  <si>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</si>
  <si>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</si>
  <si>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</si>
  <si>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</si>
  <si>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</si>
  <si>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</si>
  <si>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</si>
  <si>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</si>
  <si>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</si>
  <si>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</si>
  <si>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</si>
  <si>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</si>
  <si>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</si>
  <si>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</si>
  <si>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</si>
  <si>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</si>
  <si>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</si>
  <si>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</si>
  <si>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</si>
  <si>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</si>
  <si>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</si>
  <si>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</si>
  <si>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</si>
  <si>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</si>
  <si>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</si>
  <si>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</si>
  <si>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</si>
  <si>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</si>
  <si>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</si>
  <si>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</si>
  <si>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</si>
  <si>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</si>
  <si>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</si>
  <si>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</si>
  <si>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</si>
  <si>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</si>
  <si>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</si>
  <si>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</si>
  <si>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</si>
  <si>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</si>
  <si>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</si>
  <si>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</si>
  <si>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</si>
  <si>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</si>
  <si>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</si>
  <si>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</si>
  <si>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</si>
  <si>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</si>
  <si>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</si>
  <si>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</si>
  <si>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</si>
  <si>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</si>
  <si>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</si>
  <si>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</si>
  <si>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</si>
  <si>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</si>
  <si>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</si>
  <si>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</si>
  <si>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</si>
  <si>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</si>
  <si>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</si>
  <si>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</si>
  <si>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</si>
  <si>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</si>
  <si>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</si>
  <si>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</si>
  <si>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</si>
  <si>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</si>
  <si>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</si>
  <si>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</si>
  <si>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</si>
  <si>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</si>
  <si>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</si>
  <si>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</si>
  <si>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</si>
  <si>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</si>
  <si>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</si>
  <si>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</si>
  <si>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</si>
  <si>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</si>
  <si>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</si>
  <si>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</si>
  <si>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</si>
  <si>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</si>
  <si>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</si>
  <si>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</si>
  <si>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</si>
  <si>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</si>
  <si>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</si>
  <si>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</si>
  <si>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</si>
  <si>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</si>
  <si>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</si>
  <si>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</si>
  <si>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</si>
  <si>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</si>
  <si>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</si>
  <si>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</si>
  <si>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</si>
  <si>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</si>
  <si>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</si>
  <si>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</si>
  <si>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</si>
  <si>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</si>
  <si>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</si>
  <si>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</si>
  <si>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</si>
  <si>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</si>
  <si>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</si>
  <si>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</si>
  <si>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</si>
  <si>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</si>
  <si>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</si>
  <si>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</si>
  <si>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</si>
  <si>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</si>
  <si>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</si>
  <si>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</si>
  <si>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</si>
  <si>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</si>
  <si>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</si>
  <si>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</si>
  <si>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</si>
  <si>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</si>
  <si>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</si>
  <si>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</si>
  <si>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</si>
  <si>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</si>
  <si>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</si>
  <si>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</si>
  <si>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</si>
  <si>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</si>
  <si>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</si>
  <si>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</si>
  <si>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</si>
  <si>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</si>
  <si>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</si>
  <si>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</si>
  <si>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</si>
  <si>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</si>
  <si>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</si>
  <si>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</si>
  <si>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</si>
  <si>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</si>
  <si>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</si>
  <si>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</si>
  <si>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</si>
  <si>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</si>
  <si>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</si>
  <si>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</si>
  <si>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</si>
  <si>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</si>
  <si>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</si>
  <si>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</si>
  <si>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</si>
  <si>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</si>
  <si>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</si>
  <si>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</si>
  <si>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</si>
  <si>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</si>
  <si>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</si>
  <si>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</si>
  <si>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</si>
  <si>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</si>
  <si>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</si>
  <si>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</si>
  <si>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</si>
  <si>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</si>
  <si>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</si>
  <si>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</si>
  <si>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</si>
  <si>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</si>
  <si>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</si>
  <si>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</si>
  <si>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</si>
  <si>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</si>
  <si>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</si>
  <si>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</si>
  <si>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</si>
  <si>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</si>
  <si>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</si>
  <si>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</si>
  <si>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</si>
  <si>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</si>
  <si>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</si>
  <si>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</si>
  <si>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</si>
  <si>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</si>
  <si>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</si>
  <si>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</si>
  <si>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</si>
  <si>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</si>
  <si>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</si>
  <si>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</si>
  <si>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</si>
  <si>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</si>
  <si>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</si>
  <si>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</si>
  <si>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</si>
  <si>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</si>
  <si>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</si>
  <si>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</si>
  <si>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</si>
  <si>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</si>
  <si>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</si>
  <si>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</si>
  <si>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</si>
  <si>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</si>
  <si>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</si>
  <si>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</si>
  <si>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</si>
  <si>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</si>
  <si>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</si>
  <si>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</si>
  <si>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</si>
  <si>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</si>
  <si>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</si>
  <si>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</si>
  <si>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</si>
  <si>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</si>
  <si>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</si>
  <si>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</si>
  <si>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</si>
  <si>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</si>
  <si>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</si>
  <si>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</si>
  <si>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</si>
  <si>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</si>
  <si>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</si>
  <si>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</si>
  <si>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</si>
  <si>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</si>
  <si>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</si>
  <si>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</si>
  <si>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</si>
  <si>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</si>
  <si>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</si>
  <si>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</si>
  <si>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</si>
  <si>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</si>
  <si>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</si>
  <si>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</si>
  <si>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</si>
  <si>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</si>
  <si>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</si>
  <si>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</si>
  <si>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</si>
  <si>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</si>
  <si>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</si>
  <si>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</si>
  <si>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</si>
  <si>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</si>
  <si>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</si>
  <si>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</si>
  <si>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</si>
  <si>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</si>
  <si>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</si>
  <si>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</si>
  <si>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</si>
  <si>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</si>
  <si>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</si>
  <si>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</si>
  <si>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</si>
  <si>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</si>
  <si>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</si>
  <si>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</si>
  <si>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</si>
  <si>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</si>
  <si>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</si>
  <si>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</si>
  <si>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</si>
  <si>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</si>
  <si>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</si>
  <si>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</si>
  <si>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</si>
  <si>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</si>
  <si>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</si>
  <si>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</si>
  <si>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</si>
  <si>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</si>
  <si>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</si>
  <si>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</si>
  <si>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</si>
  <si>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</si>
  <si>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</si>
  <si>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</si>
  <si>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</si>
  <si>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</si>
  <si>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</si>
  <si>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</si>
  <si>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</si>
  <si>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</si>
  <si>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</si>
  <si>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</si>
  <si>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</si>
  <si>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</si>
  <si>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</si>
  <si>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</si>
  <si>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</si>
  <si>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</si>
  <si>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</si>
  <si>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</si>
  <si>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</si>
  <si>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</si>
  <si>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</si>
  <si>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</si>
  <si>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</si>
  <si>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</si>
  <si>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</si>
  <si>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</si>
  <si>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</si>
  <si>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</si>
  <si>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</si>
  <si>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</si>
  <si>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</si>
  <si>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</si>
  <si>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</si>
  <si>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</si>
  <si>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</si>
  <si>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</si>
  <si>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</si>
  <si>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</si>
  <si>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</si>
  <si>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</si>
  <si>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</si>
  <si>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</si>
  <si>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</si>
  <si>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</si>
  <si>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</si>
  <si>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</si>
  <si>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</si>
  <si>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</si>
  <si>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</si>
  <si>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</si>
  <si>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</si>
  <si>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</si>
  <si>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</si>
  <si>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</si>
  <si>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</si>
  <si>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</si>
  <si>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</si>
  <si>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</si>
  <si>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</si>
  <si>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</si>
  <si>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</si>
  <si>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</si>
  <si>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</si>
  <si>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</si>
  <si>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</si>
  <si>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</si>
  <si>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</si>
  <si>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</si>
  <si>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</si>
  <si>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</si>
  <si>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</si>
  <si>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</si>
  <si>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</si>
  <si>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</si>
  <si>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</si>
  <si>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</si>
  <si>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</si>
  <si>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</si>
  <si>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</si>
  <si>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</si>
  <si>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</si>
  <si>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</si>
  <si>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</si>
  <si>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</si>
  <si>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</si>
  <si>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</si>
  <si>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</si>
  <si>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</si>
  <si>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</si>
  <si>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</si>
  <si>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</si>
  <si>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</si>
  <si>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</si>
  <si>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</si>
  <si>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</si>
  <si>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</si>
  <si>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</si>
  <si>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</si>
  <si>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</si>
  <si>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</si>
  <si>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</si>
  <si>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</si>
  <si>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</si>
  <si>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</si>
  <si>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</si>
  <si>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</si>
  <si>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</si>
  <si>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</si>
  <si>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</si>
  <si>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</si>
  <si>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</si>
  <si>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</si>
  <si>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</si>
  <si>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</si>
  <si>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</si>
  <si>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</si>
  <si>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Nữ có gia đình</t>
  </si>
  <si>
    <t xml:space="preserve">Nữ độc thân </t>
  </si>
  <si>
    <t>Nam</t>
  </si>
  <si>
    <t>Giá niêm yết</t>
  </si>
  <si>
    <t>Giá áp dụng</t>
  </si>
  <si>
    <t>Kính gửi: CÔNG TY TNHH DAMARY VIỆT NAM</t>
  </si>
  <si>
    <r>
      <t>Chụp cộng hưởng từ (MRI) vùng bụng (</t>
    </r>
    <r>
      <rPr>
        <b/>
        <sz val="13"/>
        <rFont val="Times New Roman"/>
        <family val="1"/>
      </rPr>
      <t>không đối quang từ</t>
    </r>
    <r>
      <rPr>
        <sz val="13"/>
        <rFont val="Times New Roman"/>
        <family val="1"/>
      </rPr>
      <t>) (Máy MRI 3.0 Tesla Lumina - Hãng Siemen -Đức)</t>
    </r>
  </si>
  <si>
    <t xml:space="preserve">         PHÒNG KHÁM ĐA KHOA THIỆN PHƯỚC ĐÀ NẴNG</t>
  </si>
  <si>
    <t xml:space="preserve">  Số 82 Quang Trung, Q. Hải Châu, Đà Nẵng</t>
  </si>
  <si>
    <t xml:space="preserve">         Website: www.facebook.com/pkdkthienphuoc</t>
  </si>
  <si>
    <t xml:space="preserve">   Tel: 0236 3866 577</t>
  </si>
  <si>
    <t>BẢNG BÁO GIÁ GÓI KHÁM SỨC KHỎE TỔNG QUÁT</t>
  </si>
  <si>
    <t>Phòng khám đa khoa Thiện Phước Đà Nẵng xin gửi đến Quý Công ty/Đơn vị bảng báo giá các danh mục khám (Bao gồm các hạng mục khám bệnh và các xét nghiệm) của gói khám sức khỏe tổng quát định kỳ như sau:</t>
  </si>
  <si>
    <t>TT</t>
  </si>
  <si>
    <t>Nội dung khám</t>
  </si>
  <si>
    <t>Số lượng (người)</t>
  </si>
  <si>
    <t>Đơn giá (đồng)</t>
  </si>
  <si>
    <t>Thành tiền
(đồng)</t>
  </si>
  <si>
    <t>I. KHÁM SỨC KHỎE ĐỢT I</t>
  </si>
  <si>
    <t xml:space="preserve">Khám tổng quát lâm sàng– kết luận – tư vấn </t>
  </si>
  <si>
    <t xml:space="preserve">Phát hiện sơ bộ các bệnh lý ngoại khoa toàn thân </t>
  </si>
  <si>
    <t>Phát hiện các bệnh lý sơ bộ da liễu</t>
  </si>
  <si>
    <t xml:space="preserve">Chụp X quang phổi thẳng </t>
  </si>
  <si>
    <r>
      <t xml:space="preserve">Siêu âm bụng tổng quát </t>
    </r>
    <r>
      <rPr>
        <i/>
        <sz val="12"/>
        <color theme="1"/>
        <rFont val="Calibri "/>
        <charset val="163"/>
      </rPr>
      <t>(siêu âm màu)</t>
    </r>
  </si>
  <si>
    <t xml:space="preserve">Điện tâm đồ </t>
  </si>
  <si>
    <t>Tổng phân tích máu</t>
  </si>
  <si>
    <t xml:space="preserve">Phân tích hồng cầu,công thức bạch cầu, hematocrit,  bạch cầu, tiểu cầu, huyết sắc tố, </t>
  </si>
  <si>
    <t>Xét nghiệm Glucose- đường máu</t>
  </si>
  <si>
    <t>Cholesterol TP</t>
  </si>
  <si>
    <t>Xét nghiệm cholesterol toàn phần</t>
  </si>
  <si>
    <t xml:space="preserve">Triglycerid </t>
  </si>
  <si>
    <t>Loại chất béo</t>
  </si>
  <si>
    <t xml:space="preserve">HDL-cholesterol  </t>
  </si>
  <si>
    <t>LDL-cholesterol</t>
  </si>
  <si>
    <t>XN SGOT, SGPT</t>
  </si>
  <si>
    <t xml:space="preserve">Xét nghiệm Creatinin </t>
  </si>
  <si>
    <t>Xét nghiệm nước tiểu 10 thông số</t>
  </si>
  <si>
    <t>XN Axit Uric</t>
  </si>
  <si>
    <t>Tổng cộng</t>
  </si>
  <si>
    <t>* HẠNG MỤC KHÁM ĐỐI VỚI LAO ĐỘNG NỮ</t>
  </si>
  <si>
    <t>Khám tư vấn phụ khoa</t>
  </si>
  <si>
    <t xml:space="preserve">Siêu âm màu tuyến vú (nữ) </t>
  </si>
  <si>
    <t xml:space="preserve">Soi cổ tử cung (đối với nữ) </t>
  </si>
  <si>
    <t>Xét nghiệm Pap’s mear</t>
  </si>
  <si>
    <t>II. HẠNG MỤC KHÁM BỔ SUNG THEO ĐIỀU 16 THỎA ƯỚC LAO ĐỘNG TẬP THỂ CHO CBNV</t>
  </si>
  <si>
    <t xml:space="preserve">Siêu âm màu tuyến giáp  </t>
  </si>
  <si>
    <t xml:space="preserve">CEA trong máu </t>
  </si>
  <si>
    <t>AFP  trong máu</t>
  </si>
  <si>
    <t xml:space="preserve">Ca72-4  trong máu </t>
  </si>
  <si>
    <t>Cyfra 21-1  trong máu</t>
  </si>
  <si>
    <t>Total PSA và Free PSA  trong máu</t>
  </si>
  <si>
    <t xml:space="preserve">Ca 15-3  trong máu </t>
  </si>
  <si>
    <t xml:space="preserve">III. DANH MỤC KHÁM PHÁT HIỆN BỆNH NGHỀ NGHIỆP </t>
  </si>
  <si>
    <t>Test lẩy da</t>
  </si>
  <si>
    <t>Đo dộ pH da cổ tay</t>
  </si>
  <si>
    <t>Kết luận bệnh nghề nghiệp</t>
  </si>
  <si>
    <t>Tổng chi phí</t>
  </si>
  <si>
    <r>
      <rPr>
        <b/>
        <sz val="13"/>
        <color theme="1"/>
        <rFont val="Calibri "/>
        <charset val="163"/>
      </rPr>
      <t>Đà Nẵng</t>
    </r>
    <r>
      <rPr>
        <sz val="13"/>
        <color theme="1"/>
        <rFont val="Calibri "/>
        <charset val="163"/>
      </rPr>
      <t>, Ngày … Tháng … Năm 2025</t>
    </r>
  </si>
  <si>
    <t xml:space="preserve">     . Đơn giá trên đã bao gồm hóa đơn tài chính (VAT 0%).</t>
  </si>
  <si>
    <t xml:space="preserve">     . Báo giá này có hiệu lực 60 ngày kể từ ngày báo giá</t>
  </si>
  <si>
    <t>Địa chỉ: 216 Nguyễn Công Trứ, An Hải Đông, Sơn Trà, TP ĐN 
Hotline: 0949.781122  –  Email: lexuantung.bv199@gmail.com</t>
  </si>
  <si>
    <t>BÁO GIÁ DỊCH VỤ KHÁM SỨC KHỎE</t>
  </si>
  <si>
    <t>Lời đầu tiên, thay mặt Bệnh viện 199 kính chúc Quý khách hàng sức khỏe và thành công</t>
  </si>
  <si>
    <t>Bệnh viện 199 chân thành cảm ơn sự tín nhiệm của Quý Cơ Quan</t>
  </si>
  <si>
    <t>Bệnh viện đa khoa 199 với chức năng chính là kiểm tra sức khỏe định kỳ, khám sức khỏe bệnh nghề nghiệp và bệnh thông thường, mãn tính cho thân chủ. Bệnh viện 199 có đầy đủ các thiết bị y khoa cần thiết thuộc thế hệ mới; phòng ốc sạch sẽ, lịch sự; các bác sỹ, y tá tận tâm, thân thiện. Hy vọng sẽ làm hài lòng nhân viên của Quý Cơ Quan. Chúng tôi xin gởi bảng báo giá dịch vụ KSK định kỳ theo thông tư 32/2023/TT-BYT ngày 31/12/2023 và một số dịch vụ y tế khác như sau:</t>
  </si>
  <si>
    <t>Xét nghiệm công thức máu 18 thông số</t>
  </si>
  <si>
    <r>
      <rPr>
        <b/>
        <sz val="13"/>
        <color theme="1"/>
        <rFont val="Arial"/>
        <family val="2"/>
      </rPr>
      <t>Đà Nẵng</t>
    </r>
    <r>
      <rPr>
        <sz val="13"/>
        <color theme="1"/>
        <rFont val="Arial"/>
        <family val="2"/>
      </rPr>
      <t>, Ngày … Tháng … Năm 2025</t>
    </r>
  </si>
  <si>
    <t>Người lập</t>
  </si>
  <si>
    <t xml:space="preserve">     . Đơn giá trên đã bao gồm hóa đơn VAT (0%).</t>
  </si>
  <si>
    <t xml:space="preserve">     . Hân hạnh được phục vụ Quý Công ty!</t>
  </si>
  <si>
    <r>
      <rPr>
        <b/>
        <u/>
        <sz val="15"/>
        <rFont val="Calibri Light"/>
        <family val="1"/>
        <scheme val="major"/>
      </rPr>
      <t>Kính gửi</t>
    </r>
    <r>
      <rPr>
        <b/>
        <sz val="15"/>
        <rFont val="Calibri Light"/>
        <family val="1"/>
        <scheme val="major"/>
      </rPr>
      <t>: CÔNG TY TNHH DAMARY VIỆT NAM</t>
    </r>
  </si>
  <si>
    <r>
      <t xml:space="preserve">Kính gửi: </t>
    </r>
    <r>
      <rPr>
        <b/>
        <sz val="12"/>
        <rFont val="Calibri "/>
        <charset val="163"/>
      </rPr>
      <t xml:space="preserve"> CÔNG TY TNHH DAMARY VIỆT NAM</t>
    </r>
  </si>
  <si>
    <t>Xét nghiệm Canxi ion</t>
  </si>
  <si>
    <t xml:space="preserve">XN GGT </t>
  </si>
  <si>
    <t>Siêu âm bụng</t>
  </si>
  <si>
    <t>Siêu âm tuyến giáp</t>
  </si>
  <si>
    <t>Siêu âm tuyến vú</t>
  </si>
  <si>
    <t>Xem xét bất thường ở ổ bụng: gan, thận, mật, tử cung buồng trứng</t>
  </si>
  <si>
    <t>Phát hiện bệnh lý tuyến vú</t>
  </si>
  <si>
    <t>Phát hiện bệnh lý tuyến giáp</t>
  </si>
  <si>
    <t>CA 125 trong máu</t>
  </si>
  <si>
    <t>PSA trong máu</t>
  </si>
  <si>
    <t xml:space="preserve">Chụp XQ cột sống cổ thẳng nghiêng </t>
  </si>
  <si>
    <t>Chụp XQ cột sống thắt lưng thẳng nghiêng</t>
  </si>
  <si>
    <t>TSH</t>
  </si>
  <si>
    <t xml:space="preserve">Free T4 </t>
  </si>
  <si>
    <t>Xem xét bất thường u phổi, viêm phổi</t>
  </si>
  <si>
    <t>Nữ kết hôn</t>
  </si>
  <si>
    <t>Nữ độc thân</t>
  </si>
  <si>
    <t>BỆNH VIỆN ĐA KHOA TÂM TRÍ ĐÀ NẴNG</t>
  </si>
  <si>
    <t>64 CMT8, Phường Khuê Trung, Quận Cẩm Lệ, Đà Nẵng, Việt Nam</t>
  </si>
  <si>
    <t>Điện thoại:  0236 3679 555</t>
  </si>
  <si>
    <t>https://www.youtube.com/@benhvienakhoatamtrianang2845/featured</t>
  </si>
  <si>
    <t xml:space="preserve">THƯ BÁO GIÁ </t>
  </si>
  <si>
    <r>
      <t xml:space="preserve">Bệnh viện Tâm Trí Quảng Nam </t>
    </r>
    <r>
      <rPr>
        <sz val="14"/>
        <color indexed="8"/>
        <rFont val="Calibri Light"/>
        <family val="1"/>
        <scheme val="major"/>
      </rPr>
      <t>kính gởi đến quý Cơ Quan báo giá các danh mục khám tham khảo như sau:</t>
    </r>
  </si>
  <si>
    <t>Đơn giá (VNĐ)</t>
  </si>
  <si>
    <t>Khám chuyên khoa Nội, Chuyên khoa TMH, Chuyên Khoa RMH, Chuyên khoa mắt, chuyên khoa da liễu, Phụ khoa (đối với nữ) cân đo, huyết áp,….</t>
  </si>
  <si>
    <t>XQ</t>
  </si>
  <si>
    <t>Chụp X-Quang tim phổi</t>
  </si>
  <si>
    <t>Nước tiểu 10 thông số</t>
  </si>
  <si>
    <t xml:space="preserve">Tổng phân tích tế bào máu bằng máy Laser. </t>
  </si>
  <si>
    <t>GLUCOSE máu.</t>
  </si>
  <si>
    <t>AST ( SGOT )</t>
  </si>
  <si>
    <t xml:space="preserve">ALT ( SGPT ) </t>
  </si>
  <si>
    <t>Xét nghiệm CREATININ máu</t>
  </si>
  <si>
    <t>Mỡ máu</t>
  </si>
  <si>
    <t>Triglycerid</t>
  </si>
  <si>
    <t>Siêu âm màu Bụng - Tổng Quát</t>
  </si>
  <si>
    <t xml:space="preserve">Siêu âm vú </t>
  </si>
  <si>
    <t xml:space="preserve">Khám vú </t>
  </si>
  <si>
    <t>Khám phụ khoa</t>
  </si>
  <si>
    <t>Quảng Nam, ngày     tháng      năm 2025</t>
  </si>
  <si>
    <t>LDL-cho</t>
  </si>
  <si>
    <t>* Đơn giá trên đã bao gồm các loại thuế, phí
* Báo giá có hiệu lực kể từ ngày báo giá đến hết năm 2025</t>
  </si>
  <si>
    <t>Kiểm tra canxi</t>
  </si>
  <si>
    <t>Định lượng canxi ion</t>
  </si>
  <si>
    <t>Kiểm tra viêm gan do bia rượu</t>
  </si>
  <si>
    <t>Ca 12.5</t>
  </si>
  <si>
    <t>Total PSA</t>
  </si>
  <si>
    <t>Điện tim</t>
  </si>
  <si>
    <t>Bệnh lý thiếu máu cơ tim, rối loạn nhịp tim</t>
  </si>
  <si>
    <t>Kiểm tra gan do bia rượu GAMMA GT</t>
  </si>
  <si>
    <t>Chi phí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</si>
</sst>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0_-;\-* #,##0_-;_-* &quot;-&quot;??_-;_-@_-"/>
    <numFmt numFmtId="167" formatCode="_ * #,##0.00_ ;_ * \-#,##0.00_ ;_ * &quot;-&quot;??_ ;_ @_ "/>
  </numFmts>
  <fonts count="83">
    <font>
      <sz val="11"/>
      <color theme="1"/>
      <name val="Calibri"/>
      <family val="2"/>
      <scheme val="minor"/>
    </font>
    <font>
      <sz val="11"/>
      <color theme="1"/>
      <name val="Calibri"/>
      <family val="2"/>
      <charset val="163"/>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
      <b/>
      <sz val="12"/>
      <name val="Times New Roman"/>
      <family val="1"/>
    </font>
    <font>
      <sz val="12"/>
      <name val="Times New Roman"/>
      <family val="1"/>
    </font>
    <font>
      <sz val="11"/>
      <name val="Times New Roman"/>
      <family val="1"/>
    </font>
    <font>
      <sz val="12"/>
      <color theme="1"/>
      <name val="Times New Roman"/>
      <family val="2"/>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i/>
      <sz val="12"/>
      <color theme="1"/>
      <name val="Calibri "/>
      <charset val="163"/>
    </font>
    <font>
      <sz val="12"/>
      <color rgb="FF000000"/>
      <name val="Calibri "/>
      <charset val="163"/>
    </font>
    <font>
      <b/>
      <i/>
      <sz val="12"/>
      <color theme="1"/>
      <name val="Calibri "/>
      <charset val="163"/>
    </font>
    <font>
      <sz val="13"/>
      <color theme="1"/>
      <name val="Calibri "/>
      <charset val="163"/>
    </font>
    <font>
      <b/>
      <sz val="13"/>
      <color theme="1"/>
      <name val="Calibri "/>
      <charset val="163"/>
    </font>
    <font>
      <sz val="12"/>
      <color theme="1"/>
      <name val="Arial"/>
      <family val="2"/>
    </font>
    <font>
      <b/>
      <sz val="13"/>
      <color theme="1"/>
      <name val="Calibri Light"/>
      <family val="1"/>
      <scheme val="major"/>
    </font>
    <font>
      <b/>
      <sz val="14"/>
      <name val="Calibri Light"/>
      <family val="1"/>
      <scheme val="major"/>
    </font>
    <font>
      <b/>
      <sz val="17"/>
      <name val="Calibri Light"/>
      <family val="1"/>
      <scheme val="major"/>
    </font>
    <font>
      <b/>
      <sz val="10"/>
      <name val="Calibri Light"/>
      <family val="1"/>
      <scheme val="major"/>
    </font>
    <font>
      <b/>
      <sz val="15"/>
      <name val="Calibri Light"/>
      <family val="1"/>
      <scheme val="major"/>
    </font>
    <font>
      <b/>
      <u/>
      <sz val="15"/>
      <name val="Calibri Light"/>
      <family val="1"/>
      <scheme val="major"/>
    </font>
    <font>
      <sz val="11"/>
      <color theme="1"/>
      <name val="Calibri Light"/>
      <family val="1"/>
      <scheme val="major"/>
    </font>
    <font>
      <sz val="13"/>
      <color theme="1"/>
      <name val="Calibri Light"/>
      <family val="1"/>
      <scheme val="major"/>
    </font>
    <font>
      <b/>
      <sz val="12"/>
      <color theme="1"/>
      <name val="Arial"/>
      <family val="2"/>
    </font>
    <font>
      <sz val="13"/>
      <color theme="1"/>
      <name val="Arial"/>
      <family val="2"/>
    </font>
    <font>
      <b/>
      <sz val="13"/>
      <color theme="1"/>
      <name val="Arial"/>
      <family val="2"/>
    </font>
    <font>
      <b/>
      <u/>
      <sz val="12"/>
      <color rgb="FFFF0000"/>
      <name val="Arial"/>
      <family val="2"/>
    </font>
    <font>
      <sz val="12"/>
      <color rgb="FF002060"/>
      <name val="Arial"/>
      <family val="2"/>
    </font>
    <font>
      <b/>
      <sz val="15"/>
      <color theme="1"/>
      <name val="Times New Roman"/>
      <family val="1"/>
    </font>
    <font>
      <sz val="12"/>
      <name val="Calibri Light"/>
      <family val="1"/>
      <scheme val="major"/>
    </font>
    <font>
      <b/>
      <sz val="15"/>
      <color theme="1"/>
      <name val="Calibri Light"/>
      <family val="1"/>
      <scheme val="major"/>
    </font>
    <font>
      <u/>
      <sz val="12"/>
      <color theme="10"/>
      <name val="Times New Roman"/>
      <family val="1"/>
    </font>
    <font>
      <u/>
      <sz val="15"/>
      <color theme="10"/>
      <name val="Times New Roman"/>
      <family val="1"/>
    </font>
    <font>
      <sz val="15"/>
      <color theme="1"/>
      <name val="Calibri Light"/>
      <family val="1"/>
      <scheme val="major"/>
    </font>
    <font>
      <i/>
      <sz val="12"/>
      <color theme="1"/>
      <name val="Calibri Light"/>
      <family val="1"/>
      <scheme val="major"/>
    </font>
    <font>
      <i/>
      <sz val="15"/>
      <color theme="1"/>
      <name val="Calibri Light"/>
      <family val="1"/>
      <scheme val="major"/>
    </font>
    <font>
      <sz val="10"/>
      <name val="Arial"/>
      <family val="2"/>
    </font>
    <font>
      <b/>
      <sz val="26"/>
      <name val="Calibri Light"/>
      <family val="1"/>
      <scheme val="major"/>
    </font>
    <font>
      <b/>
      <sz val="14"/>
      <color theme="1"/>
      <name val="Calibri Light"/>
      <family val="1"/>
      <scheme val="major"/>
    </font>
    <font>
      <sz val="14"/>
      <color indexed="8"/>
      <name val="Calibri Light"/>
      <family val="1"/>
      <scheme val="major"/>
    </font>
    <font>
      <b/>
      <sz val="16"/>
      <color rgb="FF000000"/>
      <name val="Calibri Light"/>
      <family val="1"/>
      <scheme val="major"/>
    </font>
    <font>
      <b/>
      <sz val="16"/>
      <name val="Calibri Light"/>
      <family val="1"/>
      <scheme val="major"/>
    </font>
    <font>
      <b/>
      <sz val="12"/>
      <color theme="1"/>
      <name val="Calibri Light"/>
      <family val="1"/>
      <scheme val="major"/>
    </font>
    <font>
      <sz val="12"/>
      <color theme="1"/>
      <name val="Calibri Light"/>
      <family val="1"/>
      <scheme val="major"/>
    </font>
    <font>
      <sz val="16"/>
      <color rgb="FF000000"/>
      <name val="Calibri Light"/>
      <family val="1"/>
      <scheme val="major"/>
    </font>
    <font>
      <b/>
      <sz val="16"/>
      <color rgb="FFFF0000"/>
      <name val="Calibri Light"/>
      <family val="1"/>
      <scheme val="major"/>
    </font>
    <font>
      <sz val="16"/>
      <color theme="1"/>
      <name val="Calibri Light"/>
      <family val="1"/>
      <scheme val="major"/>
    </font>
    <font>
      <b/>
      <sz val="16"/>
      <color theme="1"/>
      <name val="Calibri Light"/>
      <family val="1"/>
      <scheme val="major"/>
    </font>
    <font>
      <b/>
      <i/>
      <sz val="15"/>
      <color theme="1"/>
      <name val="Calibri Light"/>
      <family val="1"/>
      <scheme val="major"/>
    </font>
    <font>
      <b/>
      <sz val="13"/>
      <color rgb="FFFF0000"/>
      <name val="Calibri Light"/>
      <family val="1"/>
      <scheme val="major"/>
    </font>
    <font>
      <b/>
      <u/>
      <sz val="13"/>
      <color rgb="FFFF0000"/>
      <name val="Calibri Light"/>
      <family val="1"/>
      <scheme val="major"/>
    </font>
    <font>
      <u/>
      <sz val="13"/>
      <color rgb="FFFF0000"/>
      <name val="Calibri Light"/>
      <family val="1"/>
      <scheme val="major"/>
    </font>
    <font>
      <sz val="13"/>
      <color rgb="FF002060"/>
      <name val="Calibri Light"/>
      <family val="1"/>
      <scheme val="major"/>
    </font>
    <font>
      <sz val="12"/>
      <color rgb="FF002060"/>
      <name val="Calibri Light"/>
      <family val="1"/>
      <scheme val="major"/>
    </font>
    <font>
      <b/>
      <sz val="12"/>
      <color rgb="FFFF0000"/>
      <name val="Calibri Light"/>
      <family val="1"/>
      <scheme val="major"/>
    </font>
    <font>
      <sz val="16"/>
      <color rgb="FF000000"/>
      <name val="Calibri Light"/>
      <family val="2"/>
      <scheme val="major"/>
    </font>
  </fonts>
  <fills count="14">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9BCBCB"/>
        <bgColor indexed="64"/>
      </patternFill>
    </fill>
    <fill>
      <patternFill patternType="solid">
        <fgColor theme="6" tint="-0.249977111117893"/>
        <bgColor indexed="64"/>
      </patternFill>
    </fill>
    <fill>
      <patternFill patternType="solid">
        <fgColor indexed="9"/>
        <bgColor indexed="64"/>
      </patternFill>
    </fill>
    <fill>
      <patternFill patternType="solid">
        <fgColor theme="8" tint="0.59999389629810485"/>
        <bgColor indexed="64"/>
      </patternFill>
    </fill>
    <fill>
      <patternFill patternType="solid">
        <fgColor rgb="FFFFFF99"/>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164" fontId="4" fillId="0" borderId="0" applyFont="0" applyFill="0" applyBorder="0" applyAlignment="0" applyProtection="0"/>
    <xf numFmtId="0" fontId="27" fillId="0" borderId="0"/>
    <xf numFmtId="164" fontId="27" fillId="0" borderId="0" applyFont="0" applyFill="0" applyBorder="0" applyAlignment="0" applyProtection="0"/>
    <xf numFmtId="0" fontId="1" fillId="0" borderId="0"/>
    <xf numFmtId="0" fontId="25" fillId="0" borderId="0">
      <alignment vertical="center"/>
    </xf>
    <xf numFmtId="0" fontId="58" fillId="0" borderId="0" applyNumberFormat="0" applyFill="0" applyBorder="0" applyAlignment="0" applyProtection="0">
      <alignment vertical="center"/>
    </xf>
    <xf numFmtId="0" fontId="4" fillId="0" borderId="0"/>
    <xf numFmtId="0" fontId="63" fillId="0" borderId="0"/>
    <xf numFmtId="167" fontId="25" fillId="0" borderId="0" applyFont="0" applyFill="0" applyBorder="0" applyAlignment="0" applyProtection="0">
      <alignment vertical="center"/>
    </xf>
  </cellStyleXfs>
  <cellXfs count="475">
    <xf numFmtId="0" fontId="0" fillId="0" borderId="0" xfId="0"/>
    <xf numFmtId="0" fontId="3" fillId="0" borderId="5" xfId="0" applyFont="1" applyBorder="1" applyAlignment="1">
      <alignment horizontal="center" vertical="center"/>
    </xf>
    <xf numFmtId="0" fontId="3" fillId="0" borderId="5" xfId="0" applyFont="1" applyBorder="1" applyAlignment="1">
      <alignment horizontal="left" vertical="center"/>
    </xf>
    <xf numFmtId="0" fontId="3" fillId="0" borderId="5" xfId="0" applyFont="1" applyBorder="1" applyAlignment="1">
      <alignment vertical="center"/>
    </xf>
    <xf numFmtId="0" fontId="6" fillId="0" borderId="5" xfId="0" applyFont="1" applyBorder="1" applyAlignment="1">
      <alignment horizontal="left" vertical="center"/>
    </xf>
    <xf numFmtId="0" fontId="3" fillId="0" borderId="6" xfId="0" applyFont="1" applyBorder="1" applyAlignment="1">
      <alignment vertical="center"/>
    </xf>
    <xf numFmtId="0" fontId="2" fillId="0" borderId="5" xfId="0" applyFont="1" applyBorder="1" applyAlignment="1">
      <alignment vertical="center"/>
    </xf>
    <xf numFmtId="0" fontId="2" fillId="0" borderId="5" xfId="0" applyFont="1" applyBorder="1" applyAlignment="1">
      <alignment vertical="center" wrapText="1"/>
    </xf>
    <xf numFmtId="0" fontId="3" fillId="0" borderId="5" xfId="0" applyFont="1" applyBorder="1" applyAlignment="1">
      <alignment vertical="center" wrapText="1"/>
    </xf>
    <xf numFmtId="0" fontId="3" fillId="0" borderId="5" xfId="0" applyFont="1" applyBorder="1"/>
    <xf numFmtId="0" fontId="2" fillId="0" borderId="6" xfId="0" applyFont="1" applyBorder="1" applyAlignment="1">
      <alignment vertical="center" wrapText="1"/>
    </xf>
    <xf numFmtId="0" fontId="2" fillId="0" borderId="7" xfId="0" applyFont="1" applyBorder="1" applyAlignment="1">
      <alignment vertical="center"/>
    </xf>
    <xf numFmtId="0" fontId="3" fillId="0" borderId="15" xfId="0" applyFont="1" applyBorder="1"/>
    <xf numFmtId="0" fontId="6" fillId="0" borderId="15" xfId="0" applyFont="1" applyBorder="1"/>
    <xf numFmtId="0" fontId="6" fillId="0" borderId="5" xfId="0" applyFont="1" applyBorder="1"/>
    <xf numFmtId="0" fontId="3" fillId="0" borderId="0" xfId="0" applyFont="1"/>
    <xf numFmtId="3" fontId="3" fillId="0" borderId="0" xfId="0" applyNumberFormat="1" applyFont="1" applyAlignment="1">
      <alignment vertical="center"/>
    </xf>
    <xf numFmtId="0" fontId="5" fillId="0" borderId="5" xfId="0" applyFont="1" applyBorder="1" applyAlignment="1">
      <alignment vertical="center"/>
    </xf>
    <xf numFmtId="0" fontId="2" fillId="0" borderId="5" xfId="0" applyFont="1" applyBorder="1"/>
    <xf numFmtId="3" fontId="3" fillId="0" borderId="5" xfId="1" applyNumberFormat="1" applyFont="1" applyBorder="1" applyAlignment="1">
      <alignment horizontal="center"/>
    </xf>
    <xf numFmtId="0" fontId="6" fillId="0" borderId="5" xfId="0" applyFont="1" applyBorder="1" applyAlignment="1">
      <alignment wrapText="1"/>
    </xf>
    <xf numFmtId="0" fontId="3" fillId="0" borderId="5" xfId="0" applyFont="1" applyBorder="1" applyAlignment="1">
      <alignment horizontal="left" vertical="center" wrapText="1"/>
    </xf>
    <xf numFmtId="0" fontId="7" fillId="0" borderId="6" xfId="0" applyFont="1" applyBorder="1" applyAlignment="1">
      <alignment vertical="top" wrapText="1"/>
    </xf>
    <xf numFmtId="0" fontId="7" fillId="0" borderId="5" xfId="0" applyFont="1" applyBorder="1" applyAlignment="1">
      <alignment vertical="center"/>
    </xf>
    <xf numFmtId="0" fontId="7" fillId="0" borderId="5" xfId="0" applyFont="1" applyBorder="1" applyAlignment="1">
      <alignment vertical="top" wrapText="1"/>
    </xf>
    <xf numFmtId="0" fontId="9" fillId="0" borderId="5" xfId="0" applyFont="1" applyBorder="1" applyAlignment="1">
      <alignment horizontal="center" vertical="center"/>
    </xf>
    <xf numFmtId="3" fontId="7" fillId="0" borderId="5" xfId="1" applyNumberFormat="1" applyFont="1" applyBorder="1" applyAlignment="1">
      <alignment horizontal="center" vertical="center"/>
    </xf>
    <xf numFmtId="3" fontId="9" fillId="0" borderId="5" xfId="0" applyNumberFormat="1" applyFont="1" applyBorder="1" applyAlignment="1">
      <alignment horizontal="center" vertical="center"/>
    </xf>
    <xf numFmtId="0" fontId="10" fillId="0" borderId="5" xfId="0" applyFont="1" applyBorder="1" applyAlignment="1">
      <alignment vertical="center" wrapText="1"/>
    </xf>
    <xf numFmtId="0" fontId="7" fillId="0" borderId="14" xfId="0" applyFont="1" applyBorder="1"/>
    <xf numFmtId="0" fontId="9" fillId="0" borderId="14" xfId="0" applyFont="1" applyBorder="1"/>
    <xf numFmtId="3" fontId="7" fillId="0" borderId="14" xfId="1" applyNumberFormat="1" applyFont="1" applyBorder="1" applyAlignment="1">
      <alignment horizontal="center"/>
    </xf>
    <xf numFmtId="0" fontId="11" fillId="0" borderId="14" xfId="0" applyFont="1" applyBorder="1" applyAlignment="1">
      <alignment wrapText="1"/>
    </xf>
    <xf numFmtId="0" fontId="1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4" fillId="0" borderId="1" xfId="0" applyFont="1" applyBorder="1" applyAlignment="1">
      <alignment vertical="center" wrapText="1"/>
    </xf>
    <xf numFmtId="0" fontId="7" fillId="0" borderId="1" xfId="0" applyFont="1" applyBorder="1" applyAlignment="1">
      <alignment vertical="center" wrapText="1"/>
    </xf>
    <xf numFmtId="0" fontId="14" fillId="0" borderId="1" xfId="0" applyFont="1" applyBorder="1" applyAlignment="1">
      <alignment horizontal="center" vertical="center"/>
    </xf>
    <xf numFmtId="0" fontId="12" fillId="0" borderId="1" xfId="0" applyFont="1" applyBorder="1" applyAlignment="1">
      <alignment horizontal="center" vertical="center" wrapText="1"/>
    </xf>
    <xf numFmtId="3" fontId="7" fillId="0" borderId="1" xfId="1" applyNumberFormat="1" applyFont="1" applyBorder="1" applyAlignment="1">
      <alignment horizontal="center" vertical="center" wrapText="1"/>
    </xf>
    <xf numFmtId="0" fontId="11" fillId="0" borderId="1" xfId="0" applyFont="1" applyBorder="1" applyAlignment="1">
      <alignment wrapText="1"/>
    </xf>
    <xf numFmtId="0" fontId="7" fillId="3" borderId="1" xfId="0" applyFont="1" applyFill="1" applyBorder="1" applyAlignment="1">
      <alignment vertical="center" wrapText="1"/>
    </xf>
    <xf numFmtId="0" fontId="7" fillId="0" borderId="1" xfId="0" applyFont="1" applyBorder="1" applyAlignment="1">
      <alignment vertical="center"/>
    </xf>
    <xf numFmtId="3" fontId="7" fillId="0" borderId="1" xfId="1" applyNumberFormat="1" applyFont="1" applyBorder="1" applyAlignment="1">
      <alignment horizontal="center" vertical="center"/>
    </xf>
    <xf numFmtId="0" fontId="14" fillId="2" borderId="1" xfId="0" applyFont="1" applyFill="1" applyBorder="1" applyAlignment="1">
      <alignment horizontal="left" vertical="center" wrapText="1"/>
    </xf>
    <xf numFmtId="0" fontId="7" fillId="2" borderId="1" xfId="0" applyFont="1" applyFill="1" applyBorder="1" applyAlignment="1">
      <alignment vertical="center" wrapText="1"/>
    </xf>
    <xf numFmtId="3" fontId="14" fillId="2" borderId="1" xfId="1" applyNumberFormat="1" applyFont="1" applyFill="1" applyBorder="1" applyAlignment="1">
      <alignment horizontal="center" vertical="center"/>
    </xf>
    <xf numFmtId="0" fontId="11" fillId="5" borderId="1" xfId="0" applyFont="1" applyFill="1" applyBorder="1" applyAlignment="1">
      <alignment wrapText="1"/>
    </xf>
    <xf numFmtId="0" fontId="7" fillId="0" borderId="19" xfId="0" applyFont="1" applyBorder="1"/>
    <xf numFmtId="0" fontId="9" fillId="0" borderId="20" xfId="0" applyFont="1" applyBorder="1"/>
    <xf numFmtId="0" fontId="7" fillId="0" borderId="20" xfId="0" applyFont="1" applyBorder="1"/>
    <xf numFmtId="3" fontId="7" fillId="0" borderId="20" xfId="1" applyNumberFormat="1" applyFont="1" applyBorder="1" applyAlignment="1">
      <alignment horizontal="center"/>
    </xf>
    <xf numFmtId="0" fontId="11" fillId="0" borderId="21" xfId="0" applyFont="1" applyBorder="1" applyAlignment="1">
      <alignment wrapText="1"/>
    </xf>
    <xf numFmtId="0" fontId="11" fillId="0" borderId="22" xfId="0" applyFont="1" applyBorder="1"/>
    <xf numFmtId="0" fontId="11" fillId="0" borderId="5" xfId="0" applyFont="1" applyBorder="1"/>
    <xf numFmtId="0" fontId="11" fillId="0" borderId="23" xfId="0" applyFont="1" applyBorder="1" applyAlignment="1">
      <alignment wrapText="1"/>
    </xf>
    <xf numFmtId="0" fontId="7" fillId="0" borderId="24" xfId="0" applyFont="1" applyBorder="1"/>
    <xf numFmtId="0" fontId="9" fillId="0" borderId="25" xfId="0" applyFont="1" applyBorder="1"/>
    <xf numFmtId="0" fontId="7" fillId="0" borderId="25" xfId="0" applyFont="1" applyBorder="1"/>
    <xf numFmtId="3" fontId="7" fillId="0" borderId="25" xfId="1" applyNumberFormat="1" applyFont="1" applyBorder="1" applyAlignment="1">
      <alignment horizontal="center"/>
    </xf>
    <xf numFmtId="0" fontId="11" fillId="0" borderId="26" xfId="0" applyFont="1" applyBorder="1" applyAlignment="1">
      <alignment wrapText="1"/>
    </xf>
    <xf numFmtId="0" fontId="12" fillId="5" borderId="1" xfId="0" applyFont="1" applyFill="1" applyBorder="1" applyAlignment="1">
      <alignment horizontal="center" vertical="center"/>
    </xf>
    <xf numFmtId="3" fontId="15" fillId="4" borderId="1" xfId="0" applyNumberFormat="1" applyFont="1" applyFill="1" applyBorder="1" applyAlignment="1">
      <alignment vertical="center"/>
    </xf>
    <xf numFmtId="3" fontId="16" fillId="4" borderId="1" xfId="0" applyNumberFormat="1" applyFont="1" applyFill="1" applyBorder="1" applyAlignment="1">
      <alignment vertical="center"/>
    </xf>
    <xf numFmtId="3" fontId="16" fillId="4" borderId="16" xfId="0" applyNumberFormat="1" applyFont="1" applyFill="1" applyBorder="1" applyAlignment="1">
      <alignment horizontal="left" vertical="center"/>
    </xf>
    <xf numFmtId="3" fontId="16" fillId="4" borderId="18" xfId="0" applyNumberFormat="1" applyFont="1" applyFill="1" applyBorder="1" applyAlignment="1">
      <alignment horizontal="left" vertical="center"/>
    </xf>
    <xf numFmtId="3" fontId="7" fillId="4" borderId="1" xfId="0" applyNumberFormat="1" applyFont="1" applyFill="1" applyBorder="1" applyAlignment="1">
      <alignment vertical="center"/>
    </xf>
    <xf numFmtId="0" fontId="11" fillId="4" borderId="1" xfId="0" applyFont="1" applyFill="1" applyBorder="1" applyAlignment="1">
      <alignment wrapText="1"/>
    </xf>
    <xf numFmtId="3" fontId="14" fillId="0" borderId="1" xfId="1" applyNumberFormat="1" applyFont="1" applyBorder="1" applyAlignment="1">
      <alignment horizontal="center" vertical="center"/>
    </xf>
    <xf numFmtId="3" fontId="14" fillId="3" borderId="1" xfId="1" applyNumberFormat="1" applyFont="1" applyFill="1" applyBorder="1" applyAlignment="1">
      <alignment horizontal="center" vertical="center"/>
    </xf>
    <xf numFmtId="0" fontId="14" fillId="0" borderId="1" xfId="0" applyFont="1" applyBorder="1" applyAlignment="1">
      <alignment vertical="center"/>
    </xf>
    <xf numFmtId="0" fontId="12" fillId="0" borderId="3" xfId="0" applyFont="1" applyBorder="1" applyAlignment="1">
      <alignment horizontal="center" vertical="center" wrapText="1"/>
    </xf>
    <xf numFmtId="3" fontId="14" fillId="0" borderId="1" xfId="1" applyNumberFormat="1" applyFont="1" applyBorder="1" applyAlignment="1">
      <alignment horizontal="center" vertical="center" wrapText="1"/>
    </xf>
    <xf numFmtId="0" fontId="13" fillId="0" borderId="1" xfId="0" applyFont="1" applyBorder="1" applyAlignment="1">
      <alignment vertical="center" wrapText="1"/>
    </xf>
    <xf numFmtId="0" fontId="17" fillId="0" borderId="1" xfId="0" applyFont="1" applyBorder="1" applyAlignment="1">
      <alignment vertical="center" wrapText="1"/>
    </xf>
    <xf numFmtId="3" fontId="13" fillId="0" borderId="1" xfId="0" applyNumberFormat="1" applyFont="1" applyBorder="1" applyAlignment="1">
      <alignment horizontal="left" vertical="center" wrapText="1"/>
    </xf>
    <xf numFmtId="3" fontId="17" fillId="0" borderId="1" xfId="0" applyNumberFormat="1" applyFont="1" applyBorder="1" applyAlignment="1">
      <alignment horizontal="left" vertical="center" wrapText="1"/>
    </xf>
    <xf numFmtId="3" fontId="14" fillId="4" borderId="1" xfId="1" applyNumberFormat="1" applyFont="1" applyFill="1" applyBorder="1" applyAlignment="1">
      <alignment horizontal="center" vertical="center"/>
    </xf>
    <xf numFmtId="0" fontId="12" fillId="0" borderId="1" xfId="0" applyFont="1" applyBorder="1" applyAlignment="1">
      <alignment horizontal="center" vertical="center"/>
    </xf>
    <xf numFmtId="0" fontId="13" fillId="2" borderId="4" xfId="0" applyFont="1" applyFill="1" applyBorder="1" applyAlignment="1">
      <alignment vertical="center"/>
    </xf>
    <xf numFmtId="0" fontId="12" fillId="0" borderId="4" xfId="0" applyFont="1" applyBorder="1" applyAlignment="1">
      <alignment vertical="center" wrapText="1"/>
    </xf>
    <xf numFmtId="0" fontId="14" fillId="0" borderId="2" xfId="0" applyFont="1" applyBorder="1" applyAlignment="1">
      <alignment vertical="center" wrapText="1"/>
    </xf>
    <xf numFmtId="3" fontId="14" fillId="0" borderId="2" xfId="1" applyNumberFormat="1" applyFont="1" applyBorder="1" applyAlignment="1">
      <alignment horizontal="center" vertical="center" wrapText="1"/>
    </xf>
    <xf numFmtId="3" fontId="7" fillId="0" borderId="1" xfId="0" applyNumberFormat="1" applyFont="1" applyBorder="1" applyAlignment="1">
      <alignment horizontal="center" vertical="center"/>
    </xf>
    <xf numFmtId="3" fontId="7" fillId="0" borderId="1" xfId="0" applyNumberFormat="1" applyFont="1" applyBorder="1" applyAlignment="1">
      <alignment vertical="center"/>
    </xf>
    <xf numFmtId="3" fontId="7" fillId="0" borderId="1" xfId="0" applyNumberFormat="1" applyFont="1" applyBorder="1" applyAlignment="1">
      <alignment horizontal="left" vertical="center" wrapText="1"/>
    </xf>
    <xf numFmtId="0" fontId="14" fillId="0" borderId="1" xfId="0" applyFont="1" applyBorder="1" applyAlignment="1">
      <alignment horizontal="center" vertical="center" wrapText="1"/>
    </xf>
    <xf numFmtId="3" fontId="7" fillId="2" borderId="1" xfId="0" applyNumberFormat="1" applyFont="1" applyFill="1" applyBorder="1" applyAlignment="1">
      <alignment horizontal="left" vertical="center"/>
    </xf>
    <xf numFmtId="3" fontId="7" fillId="2" borderId="1" xfId="1" applyNumberFormat="1" applyFont="1" applyFill="1" applyBorder="1" applyAlignment="1">
      <alignment horizontal="center" vertical="center"/>
    </xf>
    <xf numFmtId="3" fontId="7" fillId="2" borderId="1" xfId="0" applyNumberFormat="1" applyFont="1" applyFill="1" applyBorder="1" applyAlignment="1">
      <alignment horizontal="left" vertical="center" wrapText="1"/>
    </xf>
    <xf numFmtId="3" fontId="7" fillId="2" borderId="1" xfId="0" applyNumberFormat="1" applyFont="1" applyFill="1" applyBorder="1" applyAlignment="1">
      <alignment horizontal="center" vertical="center"/>
    </xf>
    <xf numFmtId="0" fontId="7" fillId="0" borderId="6" xfId="0" applyFont="1" applyBorder="1"/>
    <xf numFmtId="0" fontId="9" fillId="0" borderId="6" xfId="0" applyFont="1" applyBorder="1"/>
    <xf numFmtId="3" fontId="7" fillId="0" borderId="6" xfId="1" applyNumberFormat="1" applyFont="1" applyBorder="1" applyAlignment="1">
      <alignment horizontal="center"/>
    </xf>
    <xf numFmtId="0" fontId="11" fillId="0" borderId="6" xfId="0" applyFont="1" applyBorder="1" applyAlignment="1">
      <alignment wrapText="1"/>
    </xf>
    <xf numFmtId="0" fontId="7" fillId="0" borderId="5" xfId="0" applyFont="1" applyBorder="1" applyAlignment="1">
      <alignment horizontal="center" vertical="center"/>
    </xf>
    <xf numFmtId="0" fontId="18" fillId="0" borderId="5" xfId="0" applyFont="1" applyBorder="1" applyAlignment="1">
      <alignment horizontal="left" vertical="center"/>
    </xf>
    <xf numFmtId="0" fontId="7" fillId="0" borderId="5" xfId="0" applyFont="1" applyBorder="1" applyAlignment="1">
      <alignment horizontal="left" vertical="center"/>
    </xf>
    <xf numFmtId="0" fontId="19" fillId="0" borderId="5" xfId="0" applyFont="1" applyBorder="1" applyAlignment="1">
      <alignment horizontal="center" vertical="center"/>
    </xf>
    <xf numFmtId="3" fontId="7" fillId="0" borderId="5" xfId="0" applyNumberFormat="1" applyFont="1" applyBorder="1" applyAlignment="1">
      <alignment horizontal="right" vertical="center"/>
    </xf>
    <xf numFmtId="0" fontId="11" fillId="0" borderId="5" xfId="0" applyFont="1" applyBorder="1" applyAlignment="1">
      <alignment horizontal="left" vertical="center"/>
    </xf>
    <xf numFmtId="0" fontId="15" fillId="0" borderId="5" xfId="0" applyFont="1" applyBorder="1" applyAlignment="1">
      <alignment vertical="center"/>
    </xf>
    <xf numFmtId="0" fontId="11" fillId="0" borderId="5" xfId="0" applyFont="1" applyBorder="1" applyAlignment="1">
      <alignment vertical="center"/>
    </xf>
    <xf numFmtId="3" fontId="7" fillId="0" borderId="5" xfId="0" applyNumberFormat="1" applyFont="1" applyBorder="1" applyAlignment="1">
      <alignment horizontal="center" vertical="center"/>
    </xf>
    <xf numFmtId="0" fontId="12" fillId="0" borderId="4" xfId="0" applyFont="1" applyBorder="1" applyAlignment="1">
      <alignment horizontal="center" vertical="center"/>
    </xf>
    <xf numFmtId="0" fontId="11" fillId="0" borderId="1" xfId="0" applyFont="1" applyBorder="1" applyAlignment="1">
      <alignment horizontal="left" vertical="center" wrapText="1"/>
    </xf>
    <xf numFmtId="3" fontId="20" fillId="0" borderId="1" xfId="1" applyNumberFormat="1" applyFont="1" applyBorder="1" applyAlignment="1">
      <alignment horizontal="center" vertical="center"/>
    </xf>
    <xf numFmtId="3" fontId="20" fillId="0" borderId="1" xfId="1" applyNumberFormat="1" applyFont="1" applyBorder="1" applyAlignment="1">
      <alignment horizontal="center" vertical="center" wrapText="1"/>
    </xf>
    <xf numFmtId="0" fontId="20" fillId="0" borderId="1" xfId="0" applyFont="1" applyBorder="1" applyAlignment="1">
      <alignment vertical="center" wrapText="1"/>
    </xf>
    <xf numFmtId="0" fontId="11" fillId="0" borderId="1" xfId="0" applyFont="1" applyBorder="1" applyAlignment="1">
      <alignment vertical="center" wrapText="1"/>
    </xf>
    <xf numFmtId="0" fontId="12" fillId="0" borderId="3" xfId="0" applyFont="1" applyBorder="1" applyAlignment="1">
      <alignment horizontal="center" vertical="center"/>
    </xf>
    <xf numFmtId="0" fontId="11" fillId="0" borderId="4" xfId="0" applyFont="1" applyBorder="1" applyAlignment="1">
      <alignment horizontal="center" vertical="center" wrapText="1"/>
    </xf>
    <xf numFmtId="0" fontId="17" fillId="0" borderId="1" xfId="0" applyFont="1" applyBorder="1" applyAlignment="1">
      <alignment horizontal="left" vertical="center" wrapText="1"/>
    </xf>
    <xf numFmtId="3" fontId="21" fillId="0" borderId="27" xfId="0" applyNumberFormat="1" applyFont="1" applyBorder="1" applyAlignment="1">
      <alignment horizontal="left" vertical="center" wrapText="1"/>
    </xf>
    <xf numFmtId="3" fontId="21" fillId="0" borderId="28" xfId="0" applyNumberFormat="1" applyFont="1" applyBorder="1" applyAlignment="1">
      <alignment horizontal="left" vertical="center" wrapText="1"/>
    </xf>
    <xf numFmtId="0" fontId="11" fillId="0" borderId="1" xfId="0" applyFont="1" applyBorder="1" applyAlignment="1">
      <alignment horizontal="left" vertical="top" wrapText="1"/>
    </xf>
    <xf numFmtId="3" fontId="14" fillId="5" borderId="1" xfId="1" applyNumberFormat="1" applyFont="1" applyFill="1" applyBorder="1" applyAlignment="1">
      <alignment horizontal="center" vertical="center" wrapText="1"/>
    </xf>
    <xf numFmtId="3" fontId="20" fillId="0" borderId="5" xfId="1" applyNumberFormat="1" applyFont="1" applyBorder="1" applyAlignment="1">
      <alignment horizontal="center"/>
    </xf>
    <xf numFmtId="3" fontId="14" fillId="5" borderId="1" xfId="1" applyNumberFormat="1" applyFont="1" applyFill="1" applyBorder="1" applyAlignment="1">
      <alignment horizontal="center" vertical="center"/>
    </xf>
    <xf numFmtId="3" fontId="7" fillId="3" borderId="1" xfId="1" applyNumberFormat="1" applyFont="1" applyFill="1" applyBorder="1" applyAlignment="1">
      <alignment horizontal="center" vertical="center" wrapText="1"/>
    </xf>
    <xf numFmtId="3" fontId="7" fillId="0" borderId="1" xfId="0" applyNumberFormat="1" applyFont="1" applyBorder="1" applyAlignment="1">
      <alignment horizontal="center" vertical="center" wrapText="1"/>
    </xf>
    <xf numFmtId="3" fontId="20" fillId="0" borderId="5" xfId="1" applyNumberFormat="1" applyFont="1" applyBorder="1" applyAlignment="1">
      <alignment horizontal="center" vertical="center"/>
    </xf>
    <xf numFmtId="3" fontId="20" fillId="4" borderId="1" xfId="0" applyNumberFormat="1" applyFont="1" applyFill="1" applyBorder="1" applyAlignment="1">
      <alignment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7" fillId="0" borderId="29" xfId="0" applyFont="1" applyBorder="1"/>
    <xf numFmtId="0" fontId="11" fillId="0" borderId="15" xfId="0" applyFont="1" applyBorder="1"/>
    <xf numFmtId="0" fontId="7" fillId="0" borderId="30" xfId="0" applyFont="1" applyBorder="1"/>
    <xf numFmtId="0" fontId="12" fillId="5" borderId="16" xfId="0" applyFont="1" applyFill="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3" fontId="12" fillId="5" borderId="1" xfId="1" applyNumberFormat="1" applyFont="1" applyFill="1" applyBorder="1" applyAlignment="1">
      <alignment horizontal="center" vertical="center" wrapText="1"/>
    </xf>
    <xf numFmtId="0" fontId="11" fillId="5" borderId="18" xfId="0" applyFont="1" applyFill="1" applyBorder="1" applyAlignment="1">
      <alignment wrapText="1"/>
    </xf>
    <xf numFmtId="0" fontId="11" fillId="0" borderId="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3" xfId="0" applyFont="1" applyBorder="1" applyAlignment="1">
      <alignment horizontal="center" wrapText="1"/>
    </xf>
    <xf numFmtId="0" fontId="17" fillId="0" borderId="3" xfId="0" applyFont="1" applyBorder="1" applyAlignment="1">
      <alignment horizontal="left" vertical="center" wrapText="1"/>
    </xf>
    <xf numFmtId="3" fontId="24" fillId="0" borderId="7" xfId="0" applyNumberFormat="1" applyFont="1" applyBorder="1" applyAlignment="1">
      <alignment vertical="center"/>
    </xf>
    <xf numFmtId="0" fontId="25" fillId="0" borderId="5" xfId="0" applyFont="1" applyBorder="1"/>
    <xf numFmtId="0" fontId="17" fillId="0" borderId="1" xfId="0" applyFont="1" applyBorder="1" applyAlignment="1">
      <alignment horizontal="center" vertical="center"/>
    </xf>
    <xf numFmtId="3" fontId="17" fillId="0" borderId="1" xfId="1" applyNumberFormat="1" applyFont="1" applyBorder="1" applyAlignment="1">
      <alignment horizontal="center" vertical="center" wrapText="1"/>
    </xf>
    <xf numFmtId="0" fontId="13" fillId="0" borderId="1" xfId="0" applyFont="1" applyBorder="1" applyAlignment="1">
      <alignment wrapText="1"/>
    </xf>
    <xf numFmtId="0" fontId="17" fillId="3" borderId="1" xfId="0" applyFont="1" applyFill="1" applyBorder="1" applyAlignment="1">
      <alignment vertical="center" wrapText="1"/>
    </xf>
    <xf numFmtId="0" fontId="17" fillId="0" borderId="1" xfId="0" applyFont="1" applyBorder="1" applyAlignment="1">
      <alignment vertical="center"/>
    </xf>
    <xf numFmtId="3" fontId="17" fillId="3" borderId="1" xfId="1" applyNumberFormat="1" applyFont="1" applyFill="1" applyBorder="1" applyAlignment="1">
      <alignment horizontal="center" vertical="center"/>
    </xf>
    <xf numFmtId="3" fontId="17" fillId="0" borderId="1" xfId="1" applyNumberFormat="1" applyFont="1" applyBorder="1" applyAlignment="1">
      <alignment horizontal="center" vertical="center"/>
    </xf>
    <xf numFmtId="0" fontId="24" fillId="0" borderId="5" xfId="0" applyFont="1" applyBorder="1"/>
    <xf numFmtId="3" fontId="17" fillId="6" borderId="1" xfId="1" applyNumberFormat="1" applyFont="1" applyFill="1" applyBorder="1" applyAlignment="1">
      <alignment horizontal="center" vertical="center" wrapText="1"/>
    </xf>
    <xf numFmtId="0" fontId="13" fillId="0" borderId="1" xfId="0" applyFont="1" applyBorder="1" applyAlignment="1">
      <alignment horizontal="center" vertical="center"/>
    </xf>
    <xf numFmtId="0" fontId="17" fillId="2" borderId="1" xfId="0" applyFont="1" applyFill="1" applyBorder="1" applyAlignment="1">
      <alignment horizontal="left" vertical="center" wrapText="1"/>
    </xf>
    <xf numFmtId="0" fontId="17" fillId="2" borderId="1" xfId="0" applyFont="1" applyFill="1" applyBorder="1" applyAlignment="1">
      <alignment vertical="center" wrapText="1"/>
    </xf>
    <xf numFmtId="3" fontId="17" fillId="2" borderId="1" xfId="1" applyNumberFormat="1" applyFont="1" applyFill="1" applyBorder="1" applyAlignment="1">
      <alignment horizontal="center" vertical="center"/>
    </xf>
    <xf numFmtId="3" fontId="12" fillId="5" borderId="1" xfId="1" applyNumberFormat="1" applyFont="1" applyFill="1" applyBorder="1" applyAlignment="1">
      <alignment horizontal="center" vertical="center"/>
    </xf>
    <xf numFmtId="0" fontId="2" fillId="0" borderId="15" xfId="0" applyFont="1" applyBorder="1"/>
    <xf numFmtId="0" fontId="25" fillId="0" borderId="15" xfId="0" applyFont="1" applyBorder="1"/>
    <xf numFmtId="3" fontId="26" fillId="0" borderId="27" xfId="0" applyNumberFormat="1" applyFont="1" applyBorder="1" applyAlignment="1">
      <alignment horizontal="left" vertical="center" wrapText="1"/>
    </xf>
    <xf numFmtId="3" fontId="26" fillId="0" borderId="28" xfId="0" applyNumberFormat="1" applyFont="1" applyBorder="1" applyAlignment="1">
      <alignment horizontal="left" vertical="center" wrapText="1"/>
    </xf>
    <xf numFmtId="0" fontId="13" fillId="0" borderId="1" xfId="0" applyFont="1" applyBorder="1" applyAlignment="1">
      <alignment horizontal="left" vertical="top" wrapText="1"/>
    </xf>
    <xf numFmtId="3" fontId="17" fillId="3" borderId="1" xfId="1" applyNumberFormat="1" applyFont="1" applyFill="1" applyBorder="1" applyAlignment="1">
      <alignment horizontal="center" vertical="center" wrapText="1"/>
    </xf>
    <xf numFmtId="3" fontId="17" fillId="0" borderId="1" xfId="0" applyNumberFormat="1" applyFont="1" applyBorder="1" applyAlignment="1">
      <alignment horizontal="center" vertical="center" wrapText="1"/>
    </xf>
    <xf numFmtId="0" fontId="29" fillId="0" borderId="0" xfId="2" applyFont="1"/>
    <xf numFmtId="0" fontId="29" fillId="0" borderId="5" xfId="2" applyFont="1" applyBorder="1" applyAlignment="1">
      <alignment vertical="center"/>
    </xf>
    <xf numFmtId="0" fontId="28" fillId="0" borderId="5" xfId="2" applyFont="1" applyBorder="1" applyAlignment="1">
      <alignment vertical="center"/>
    </xf>
    <xf numFmtId="0" fontId="28" fillId="0" borderId="5" xfId="2" applyFont="1" applyBorder="1" applyAlignment="1">
      <alignment horizontal="center" vertical="center"/>
    </xf>
    <xf numFmtId="0" fontId="31" fillId="0" borderId="7" xfId="2" applyFont="1" applyBorder="1" applyAlignment="1">
      <alignment vertical="center" wrapText="1"/>
    </xf>
    <xf numFmtId="0" fontId="33" fillId="0" borderId="0" xfId="2" applyFont="1"/>
    <xf numFmtId="0" fontId="34" fillId="7" borderId="1" xfId="2" applyFont="1" applyFill="1" applyBorder="1" applyAlignment="1">
      <alignment horizontal="center" vertical="center" wrapText="1"/>
    </xf>
    <xf numFmtId="0" fontId="35" fillId="0" borderId="0" xfId="2" applyFont="1"/>
    <xf numFmtId="0" fontId="35" fillId="2" borderId="1" xfId="2" applyFont="1" applyFill="1" applyBorder="1" applyAlignment="1">
      <alignment vertical="center" wrapText="1"/>
    </xf>
    <xf numFmtId="0" fontId="35" fillId="2" borderId="0" xfId="2" applyFont="1" applyFill="1"/>
    <xf numFmtId="0" fontId="35" fillId="2" borderId="1" xfId="2" applyFont="1" applyFill="1" applyBorder="1" applyAlignment="1">
      <alignment horizontal="center" vertical="center" wrapText="1"/>
    </xf>
    <xf numFmtId="165" fontId="35" fillId="2" borderId="1" xfId="3" applyNumberFormat="1" applyFont="1" applyFill="1" applyBorder="1" applyAlignment="1">
      <alignment horizontal="center" vertical="center" wrapText="1"/>
    </xf>
    <xf numFmtId="166" fontId="34" fillId="2" borderId="1" xfId="2" applyNumberFormat="1" applyFont="1" applyFill="1" applyBorder="1" applyAlignment="1">
      <alignment horizontal="right" vertical="center" wrapText="1"/>
    </xf>
    <xf numFmtId="166" fontId="35" fillId="2" borderId="0" xfId="2" applyNumberFormat="1" applyFont="1" applyFill="1"/>
    <xf numFmtId="0" fontId="37" fillId="2" borderId="1" xfId="2" applyFont="1" applyFill="1" applyBorder="1" applyAlignment="1">
      <alignment horizontal="left" vertical="center" wrapText="1"/>
    </xf>
    <xf numFmtId="165" fontId="35" fillId="2" borderId="16" xfId="3" applyNumberFormat="1" applyFont="1" applyFill="1" applyBorder="1" applyAlignment="1">
      <alignment horizontal="center" vertical="center" wrapText="1"/>
    </xf>
    <xf numFmtId="166" fontId="35" fillId="2" borderId="1" xfId="3" applyNumberFormat="1" applyFont="1" applyFill="1" applyBorder="1" applyAlignment="1">
      <alignment horizontal="right" vertical="center" wrapText="1"/>
    </xf>
    <xf numFmtId="0" fontId="35" fillId="7" borderId="17" xfId="2" applyFont="1" applyFill="1" applyBorder="1" applyAlignment="1">
      <alignment horizontal="center" vertical="center" wrapText="1"/>
    </xf>
    <xf numFmtId="166" fontId="38" fillId="7" borderId="1" xfId="2" applyNumberFormat="1" applyFont="1" applyFill="1" applyBorder="1" applyAlignment="1">
      <alignment horizontal="right" vertical="center" wrapText="1"/>
    </xf>
    <xf numFmtId="166" fontId="38" fillId="7" borderId="18" xfId="2" applyNumberFormat="1" applyFont="1" applyFill="1" applyBorder="1" applyAlignment="1">
      <alignment horizontal="right" vertical="center" wrapText="1"/>
    </xf>
    <xf numFmtId="0" fontId="35" fillId="0" borderId="1" xfId="2" applyFont="1" applyBorder="1" applyAlignment="1">
      <alignment horizontal="center" vertical="center" wrapText="1"/>
    </xf>
    <xf numFmtId="0" fontId="35" fillId="0" borderId="1" xfId="2" applyFont="1" applyBorder="1" applyAlignment="1">
      <alignment vertical="center" wrapText="1"/>
    </xf>
    <xf numFmtId="166" fontId="35" fillId="0" borderId="0" xfId="2" applyNumberFormat="1" applyFont="1"/>
    <xf numFmtId="165" fontId="35" fillId="2" borderId="1" xfId="2" applyNumberFormat="1" applyFont="1" applyFill="1" applyBorder="1"/>
    <xf numFmtId="0" fontId="35" fillId="0" borderId="1" xfId="2" applyFont="1" applyBorder="1" applyAlignment="1">
      <alignment vertical="center"/>
    </xf>
    <xf numFmtId="165" fontId="37" fillId="2" borderId="16" xfId="3" applyNumberFormat="1" applyFont="1" applyFill="1" applyBorder="1" applyAlignment="1">
      <alignment horizontal="center" vertical="center" wrapText="1"/>
    </xf>
    <xf numFmtId="0" fontId="34" fillId="7" borderId="18" xfId="2" applyFont="1" applyFill="1" applyBorder="1" applyAlignment="1">
      <alignment vertical="center" wrapText="1"/>
    </xf>
    <xf numFmtId="166" fontId="34" fillId="7" borderId="1" xfId="2" applyNumberFormat="1" applyFont="1" applyFill="1" applyBorder="1" applyAlignment="1">
      <alignment horizontal="right" vertical="center" wrapText="1"/>
    </xf>
    <xf numFmtId="0" fontId="35" fillId="7" borderId="0" xfId="2" applyFont="1" applyFill="1"/>
    <xf numFmtId="0" fontId="39" fillId="0" borderId="0" xfId="2" applyFont="1"/>
    <xf numFmtId="0" fontId="31" fillId="0" borderId="15" xfId="2" applyFont="1" applyBorder="1" applyAlignment="1">
      <alignment horizontal="left" vertical="center"/>
    </xf>
    <xf numFmtId="0" fontId="35" fillId="0" borderId="5" xfId="2" applyFont="1" applyBorder="1" applyAlignment="1">
      <alignment vertical="center"/>
    </xf>
    <xf numFmtId="0" fontId="41" fillId="0" borderId="0" xfId="2" applyFont="1" applyAlignment="1">
      <alignment vertical="center"/>
    </xf>
    <xf numFmtId="0" fontId="41" fillId="0" borderId="0" xfId="2" applyFont="1" applyAlignment="1">
      <alignment horizontal="left" vertical="center"/>
    </xf>
    <xf numFmtId="0" fontId="42" fillId="0" borderId="0" xfId="4" applyFont="1" applyAlignment="1">
      <alignment vertical="center" wrapText="1"/>
    </xf>
    <xf numFmtId="0" fontId="43" fillId="0" borderId="0" xfId="4" applyFont="1" applyAlignment="1">
      <alignment vertical="center"/>
    </xf>
    <xf numFmtId="0" fontId="45" fillId="0" borderId="0" xfId="4" applyFont="1" applyAlignment="1">
      <alignment vertical="center"/>
    </xf>
    <xf numFmtId="0" fontId="48" fillId="0" borderId="0" xfId="4" applyFont="1"/>
    <xf numFmtId="0" fontId="48" fillId="0" borderId="0" xfId="4" applyFont="1" applyAlignment="1">
      <alignment wrapText="1"/>
    </xf>
    <xf numFmtId="0" fontId="48" fillId="0" borderId="0" xfId="4" applyFont="1" applyAlignment="1">
      <alignment horizontal="center"/>
    </xf>
    <xf numFmtId="0" fontId="49" fillId="0" borderId="0" xfId="4" applyFont="1" applyAlignment="1">
      <alignment vertical="center"/>
    </xf>
    <xf numFmtId="0" fontId="49" fillId="0" borderId="0" xfId="4" applyFont="1" applyAlignment="1">
      <alignment vertical="center" wrapText="1"/>
    </xf>
    <xf numFmtId="0" fontId="49" fillId="0" borderId="0" xfId="4" applyFont="1" applyAlignment="1">
      <alignment horizontal="center" vertical="center"/>
    </xf>
    <xf numFmtId="0" fontId="48" fillId="0" borderId="0" xfId="4" applyFont="1" applyAlignment="1">
      <alignment vertical="center"/>
    </xf>
    <xf numFmtId="0" fontId="48" fillId="0" borderId="0" xfId="4" applyFont="1" applyAlignment="1">
      <alignment horizontal="left"/>
    </xf>
    <xf numFmtId="0" fontId="50" fillId="9" borderId="1" xfId="2" applyFont="1" applyFill="1" applyBorder="1" applyAlignment="1">
      <alignment horizontal="center" vertical="center" wrapText="1"/>
    </xf>
    <xf numFmtId="0" fontId="41" fillId="0" borderId="0" xfId="2" applyFont="1"/>
    <xf numFmtId="0" fontId="41" fillId="0" borderId="1" xfId="2" applyFont="1" applyBorder="1" applyAlignment="1">
      <alignment vertical="center" wrapText="1"/>
    </xf>
    <xf numFmtId="166" fontId="41" fillId="0" borderId="0" xfId="2" applyNumberFormat="1" applyFont="1"/>
    <xf numFmtId="0" fontId="41" fillId="0" borderId="1" xfId="2" applyFont="1" applyBorder="1" applyAlignment="1">
      <alignment horizontal="center" vertical="center" wrapText="1"/>
    </xf>
    <xf numFmtId="166" fontId="41" fillId="2" borderId="1" xfId="3" applyNumberFormat="1" applyFont="1" applyFill="1" applyBorder="1" applyAlignment="1">
      <alignment horizontal="right" vertical="center" wrapText="1"/>
    </xf>
    <xf numFmtId="165" fontId="41" fillId="2" borderId="1" xfId="3" applyNumberFormat="1" applyFont="1" applyFill="1" applyBorder="1" applyAlignment="1">
      <alignment horizontal="center" vertical="center" wrapText="1"/>
    </xf>
    <xf numFmtId="0" fontId="51" fillId="0" borderId="0" xfId="2" applyFont="1"/>
    <xf numFmtId="0" fontId="52" fillId="0" borderId="0" xfId="2" applyFont="1" applyAlignment="1">
      <alignment horizontal="center"/>
    </xf>
    <xf numFmtId="0" fontId="53" fillId="0" borderId="13" xfId="2" applyFont="1" applyBorder="1" applyAlignment="1">
      <alignment horizontal="left" vertical="center"/>
    </xf>
    <xf numFmtId="0" fontId="41" fillId="0" borderId="6" xfId="2" applyFont="1" applyBorder="1" applyAlignment="1">
      <alignment horizontal="center" vertical="center"/>
    </xf>
    <xf numFmtId="0" fontId="41" fillId="0" borderId="5" xfId="2" applyFont="1" applyBorder="1" applyAlignment="1">
      <alignment vertical="center"/>
    </xf>
    <xf numFmtId="0" fontId="41" fillId="0" borderId="5" xfId="2" applyFont="1" applyBorder="1" applyAlignment="1">
      <alignment horizontal="left" vertical="center"/>
    </xf>
    <xf numFmtId="165" fontId="50" fillId="9" borderId="1" xfId="1" applyNumberFormat="1" applyFont="1" applyFill="1" applyBorder="1" applyAlignment="1">
      <alignment vertical="center" wrapText="1"/>
    </xf>
    <xf numFmtId="0" fontId="50" fillId="9" borderId="0" xfId="2" applyFont="1" applyFill="1" applyAlignment="1">
      <alignment horizontal="center" vertical="center" wrapText="1"/>
    </xf>
    <xf numFmtId="165" fontId="50" fillId="9" borderId="0" xfId="1" applyNumberFormat="1" applyFont="1" applyFill="1" applyBorder="1" applyAlignment="1">
      <alignment vertical="center" wrapText="1"/>
    </xf>
    <xf numFmtId="165" fontId="41" fillId="10" borderId="1" xfId="3" applyNumberFormat="1" applyFont="1" applyFill="1" applyBorder="1" applyAlignment="1">
      <alignment horizontal="center" vertical="center" wrapText="1"/>
    </xf>
    <xf numFmtId="0" fontId="48" fillId="0" borderId="0" xfId="5" applyFont="1">
      <alignment vertical="center"/>
    </xf>
    <xf numFmtId="0" fontId="48" fillId="0" borderId="0" xfId="5" applyFont="1" applyAlignment="1">
      <alignment horizontal="left" vertical="center"/>
    </xf>
    <xf numFmtId="0" fontId="56" fillId="0" borderId="0" xfId="5" applyFont="1" applyAlignment="1"/>
    <xf numFmtId="0" fontId="61" fillId="0" borderId="0" xfId="7" applyFont="1" applyAlignment="1" applyProtection="1">
      <alignment vertical="center"/>
      <protection locked="0"/>
    </xf>
    <xf numFmtId="0" fontId="61" fillId="0" borderId="0" xfId="7" applyFont="1" applyAlignment="1" applyProtection="1">
      <alignment horizontal="left" vertical="center"/>
      <protection locked="0"/>
    </xf>
    <xf numFmtId="0" fontId="68" fillId="12" borderId="1" xfId="5" applyFont="1" applyFill="1" applyBorder="1" applyAlignment="1">
      <alignment horizontal="center" vertical="center" wrapText="1"/>
    </xf>
    <xf numFmtId="0" fontId="69" fillId="0" borderId="6" xfId="5" applyFont="1" applyBorder="1" applyAlignment="1">
      <alignment vertical="center" wrapText="1"/>
    </xf>
    <xf numFmtId="0" fontId="70" fillId="0" borderId="5" xfId="5" applyFont="1" applyBorder="1" applyAlignment="1"/>
    <xf numFmtId="0" fontId="70" fillId="0" borderId="15" xfId="5" applyFont="1" applyBorder="1" applyAlignment="1"/>
    <xf numFmtId="0" fontId="71" fillId="0" borderId="1" xfId="5" applyFont="1" applyBorder="1" applyAlignment="1">
      <alignment horizontal="center" vertical="center"/>
    </xf>
    <xf numFmtId="0" fontId="67" fillId="0" borderId="1" xfId="5" applyFont="1" applyBorder="1" applyAlignment="1">
      <alignment horizontal="left" vertical="center" wrapText="1"/>
    </xf>
    <xf numFmtId="0" fontId="73" fillId="2" borderId="1" xfId="5" applyFont="1" applyFill="1" applyBorder="1" applyAlignment="1">
      <alignment vertical="center" wrapText="1"/>
    </xf>
    <xf numFmtId="0" fontId="72" fillId="0" borderId="1" xfId="5" applyFont="1" applyBorder="1" applyAlignment="1">
      <alignment wrapText="1"/>
    </xf>
    <xf numFmtId="0" fontId="72" fillId="2" borderId="1" xfId="5" applyFont="1" applyFill="1" applyBorder="1" applyAlignment="1">
      <alignment wrapText="1"/>
    </xf>
    <xf numFmtId="3" fontId="70" fillId="0" borderId="15" xfId="5" applyNumberFormat="1" applyFont="1" applyBorder="1" applyAlignment="1"/>
    <xf numFmtId="3" fontId="74" fillId="13" borderId="1" xfId="9" applyNumberFormat="1" applyFont="1" applyFill="1" applyBorder="1" applyAlignment="1">
      <alignment horizontal="center" vertical="center"/>
    </xf>
    <xf numFmtId="0" fontId="72" fillId="13" borderId="1" xfId="5" applyFont="1" applyFill="1" applyBorder="1" applyAlignment="1">
      <alignment vertical="center" wrapText="1"/>
    </xf>
    <xf numFmtId="0" fontId="69" fillId="0" borderId="15" xfId="5" applyFont="1" applyBorder="1">
      <alignment vertical="center"/>
    </xf>
    <xf numFmtId="0" fontId="69" fillId="0" borderId="5" xfId="5" applyFont="1" applyBorder="1">
      <alignment vertical="center"/>
    </xf>
    <xf numFmtId="0" fontId="74" fillId="2" borderId="0" xfId="5" applyFont="1" applyFill="1" applyAlignment="1">
      <alignment horizontal="center" vertical="center"/>
    </xf>
    <xf numFmtId="0" fontId="74" fillId="2" borderId="0" xfId="5" applyFont="1" applyFill="1" applyAlignment="1">
      <alignment horizontal="left" vertical="center"/>
    </xf>
    <xf numFmtId="3" fontId="74" fillId="2" borderId="36" xfId="9" applyNumberFormat="1" applyFont="1" applyFill="1" applyBorder="1" applyAlignment="1">
      <alignment horizontal="center" vertical="center"/>
    </xf>
    <xf numFmtId="0" fontId="72" fillId="2" borderId="36" xfId="5" applyFont="1" applyFill="1" applyBorder="1" applyAlignment="1">
      <alignment vertical="center" wrapText="1"/>
    </xf>
    <xf numFmtId="0" fontId="69" fillId="2" borderId="15" xfId="5" applyFont="1" applyFill="1" applyBorder="1">
      <alignment vertical="center"/>
    </xf>
    <xf numFmtId="0" fontId="69" fillId="2" borderId="5" xfId="5" applyFont="1" applyFill="1" applyBorder="1">
      <alignment vertical="center"/>
    </xf>
    <xf numFmtId="0" fontId="42" fillId="0" borderId="0" xfId="5" applyFont="1" applyAlignment="1">
      <alignment horizontal="center" vertical="center"/>
    </xf>
    <xf numFmtId="0" fontId="42" fillId="0" borderId="0" xfId="5" applyFont="1" applyAlignment="1">
      <alignment horizontal="left" vertical="center"/>
    </xf>
    <xf numFmtId="3" fontId="42" fillId="0" borderId="0" xfId="9" applyNumberFormat="1" applyFont="1" applyAlignment="1">
      <alignment horizontal="center" vertical="center"/>
    </xf>
    <xf numFmtId="3" fontId="42" fillId="0" borderId="0" xfId="9" applyNumberFormat="1" applyFont="1">
      <alignment vertical="center"/>
    </xf>
    <xf numFmtId="0" fontId="76" fillId="0" borderId="0" xfId="5" applyFont="1" applyAlignment="1">
      <alignment vertical="center" wrapText="1"/>
    </xf>
    <xf numFmtId="0" fontId="77" fillId="0" borderId="6" xfId="5" applyFont="1" applyBorder="1">
      <alignment vertical="center"/>
    </xf>
    <xf numFmtId="0" fontId="77" fillId="0" borderId="6" xfId="5" applyFont="1" applyBorder="1" applyAlignment="1">
      <alignment horizontal="left" vertical="center"/>
    </xf>
    <xf numFmtId="3" fontId="42" fillId="0" borderId="6" xfId="9" applyNumberFormat="1" applyFont="1" applyBorder="1" applyAlignment="1">
      <alignment horizontal="center" vertical="center"/>
    </xf>
    <xf numFmtId="3" fontId="49" fillId="0" borderId="6" xfId="9" applyNumberFormat="1" applyFont="1" applyBorder="1" applyAlignment="1">
      <alignment horizontal="center" vertical="center"/>
    </xf>
    <xf numFmtId="0" fontId="49" fillId="0" borderId="6" xfId="5" applyFont="1" applyBorder="1" applyAlignment="1">
      <alignment horizontal="center" vertical="center"/>
    </xf>
    <xf numFmtId="0" fontId="70" fillId="0" borderId="5" xfId="5" applyFont="1" applyBorder="1" applyAlignment="1">
      <alignment horizontal="center" vertical="center"/>
    </xf>
    <xf numFmtId="0" fontId="78" fillId="0" borderId="5" xfId="5" applyFont="1" applyBorder="1" applyAlignment="1">
      <alignment horizontal="left" vertical="center"/>
    </xf>
    <xf numFmtId="0" fontId="49" fillId="0" borderId="5" xfId="5" applyFont="1" applyBorder="1" applyAlignment="1">
      <alignment horizontal="left" vertical="center" wrapText="1"/>
    </xf>
    <xf numFmtId="0" fontId="49" fillId="0" borderId="5" xfId="5" applyFont="1" applyBorder="1" applyAlignment="1">
      <alignment vertical="center" wrapText="1"/>
    </xf>
    <xf numFmtId="0" fontId="49" fillId="0" borderId="5" xfId="5" applyFont="1" applyBorder="1" applyAlignment="1">
      <alignment horizontal="center" vertical="center" wrapText="1"/>
    </xf>
    <xf numFmtId="0" fontId="49" fillId="0" borderId="5" xfId="5" applyFont="1" applyBorder="1" applyAlignment="1">
      <alignment horizontal="left" vertical="center"/>
    </xf>
    <xf numFmtId="0" fontId="70" fillId="0" borderId="5" xfId="5" applyFont="1" applyBorder="1" applyAlignment="1">
      <alignment horizontal="left" vertical="center"/>
    </xf>
    <xf numFmtId="0" fontId="79" fillId="0" borderId="5" xfId="5" applyFont="1" applyBorder="1" applyAlignment="1">
      <alignment horizontal="center" vertical="center"/>
    </xf>
    <xf numFmtId="0" fontId="79" fillId="0" borderId="5" xfId="5" applyFont="1" applyBorder="1" applyAlignment="1">
      <alignment horizontal="left" vertical="center" wrapText="1"/>
    </xf>
    <xf numFmtId="0" fontId="79" fillId="0" borderId="5" xfId="5" applyFont="1" applyBorder="1" applyAlignment="1">
      <alignment vertical="center" wrapText="1"/>
    </xf>
    <xf numFmtId="0" fontId="79" fillId="0" borderId="5" xfId="5" applyFont="1" applyBorder="1" applyAlignment="1">
      <alignment horizontal="center" vertical="center" wrapText="1"/>
    </xf>
    <xf numFmtId="0" fontId="80" fillId="0" borderId="5" xfId="5" applyFont="1" applyBorder="1">
      <alignment vertical="center"/>
    </xf>
    <xf numFmtId="0" fontId="49" fillId="0" borderId="5" xfId="5" applyFont="1" applyBorder="1" applyAlignment="1">
      <alignment horizontal="center" vertical="center"/>
    </xf>
    <xf numFmtId="0" fontId="70" fillId="0" borderId="5" xfId="5" applyFont="1" applyBorder="1">
      <alignment vertical="center"/>
    </xf>
    <xf numFmtId="3" fontId="42" fillId="0" borderId="5" xfId="9" applyNumberFormat="1" applyFont="1" applyBorder="1" applyAlignment="1">
      <alignment horizontal="center" vertical="center"/>
    </xf>
    <xf numFmtId="3" fontId="49" fillId="0" borderId="5" xfId="9" applyNumberFormat="1" applyFont="1" applyBorder="1" applyAlignment="1">
      <alignment horizontal="center" vertical="center"/>
    </xf>
    <xf numFmtId="0" fontId="49" fillId="0" borderId="5" xfId="5" applyFont="1" applyBorder="1">
      <alignment vertical="center"/>
    </xf>
    <xf numFmtId="0" fontId="77" fillId="0" borderId="5" xfId="5" applyFont="1" applyBorder="1">
      <alignment vertical="center"/>
    </xf>
    <xf numFmtId="0" fontId="76" fillId="0" borderId="5" xfId="5" applyFont="1" applyBorder="1" applyAlignment="1">
      <alignment horizontal="left" vertical="center"/>
    </xf>
    <xf numFmtId="0" fontId="76" fillId="0" borderId="5" xfId="5" applyFont="1" applyBorder="1">
      <alignment vertical="center"/>
    </xf>
    <xf numFmtId="3" fontId="76" fillId="0" borderId="5" xfId="9" applyNumberFormat="1" applyFont="1" applyBorder="1" applyAlignment="1">
      <alignment horizontal="center" vertical="center"/>
    </xf>
    <xf numFmtId="0" fontId="81" fillId="0" borderId="5" xfId="5" applyFont="1" applyBorder="1" applyAlignment="1">
      <alignment horizontal="left" vertical="center"/>
    </xf>
    <xf numFmtId="3" fontId="42" fillId="0" borderId="5" xfId="5" applyNumberFormat="1" applyFont="1" applyBorder="1" applyAlignment="1">
      <alignment horizontal="center" vertical="center"/>
    </xf>
    <xf numFmtId="3" fontId="49" fillId="0" borderId="5" xfId="5" applyNumberFormat="1" applyFont="1" applyBorder="1" applyAlignment="1">
      <alignment horizontal="center" vertical="center"/>
    </xf>
    <xf numFmtId="0" fontId="69" fillId="0" borderId="5" xfId="5" applyFont="1" applyBorder="1" applyAlignment="1">
      <alignment horizontal="left"/>
    </xf>
    <xf numFmtId="3" fontId="69" fillId="0" borderId="5" xfId="9" applyNumberFormat="1" applyFont="1" applyBorder="1" applyAlignment="1">
      <alignment horizontal="center"/>
    </xf>
    <xf numFmtId="3" fontId="70" fillId="0" borderId="5" xfId="9" applyNumberFormat="1" applyFont="1" applyBorder="1" applyAlignment="1">
      <alignment horizontal="center"/>
    </xf>
    <xf numFmtId="0" fontId="81" fillId="0" borderId="5" xfId="5" applyFont="1" applyBorder="1" applyAlignment="1">
      <alignment wrapText="1"/>
    </xf>
    <xf numFmtId="0" fontId="67" fillId="12" borderId="2" xfId="5" applyFont="1" applyFill="1" applyBorder="1" applyAlignment="1">
      <alignment horizontal="center" vertical="center" wrapText="1"/>
    </xf>
    <xf numFmtId="0" fontId="68" fillId="12" borderId="2" xfId="5" applyFont="1" applyFill="1" applyBorder="1" applyAlignment="1">
      <alignment horizontal="center" vertical="center" wrapText="1"/>
    </xf>
    <xf numFmtId="0" fontId="69" fillId="0" borderId="11" xfId="5" applyFont="1" applyBorder="1" applyAlignment="1">
      <alignment vertical="center" wrapText="1"/>
    </xf>
    <xf numFmtId="3" fontId="82" fillId="0" borderId="1" xfId="9" applyNumberFormat="1" applyFont="1" applyBorder="1" applyAlignment="1">
      <alignment horizontal="center" vertical="center" wrapText="1"/>
    </xf>
    <xf numFmtId="0" fontId="69" fillId="0" borderId="34" xfId="5" applyFont="1" applyBorder="1">
      <alignment vertical="center"/>
    </xf>
    <xf numFmtId="0" fontId="72" fillId="0" borderId="1" xfId="5" applyFont="1" applyBorder="1" applyAlignment="1">
      <alignment horizontal="center" vertical="center" wrapText="1"/>
    </xf>
    <xf numFmtId="3" fontId="82" fillId="7" borderId="1" xfId="9" applyNumberFormat="1" applyFont="1" applyFill="1" applyBorder="1" applyAlignment="1">
      <alignment horizontal="center" vertical="center" wrapText="1"/>
    </xf>
    <xf numFmtId="0" fontId="12" fillId="5" borderId="16" xfId="0" applyFont="1" applyFill="1" applyBorder="1" applyAlignment="1">
      <alignment horizontal="center" vertical="center" wrapText="1"/>
    </xf>
    <xf numFmtId="0" fontId="12" fillId="5" borderId="17"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8" fillId="0" borderId="6" xfId="0" applyFont="1" applyBorder="1" applyAlignment="1">
      <alignment horizontal="right" vertical="top" wrapText="1"/>
    </xf>
    <xf numFmtId="0" fontId="8" fillId="0" borderId="5" xfId="0" applyFont="1" applyBorder="1" applyAlignment="1">
      <alignment horizontal="right" vertical="top" wrapText="1"/>
    </xf>
    <xf numFmtId="3" fontId="22" fillId="0" borderId="5" xfId="0" applyNumberFormat="1" applyFont="1" applyBorder="1" applyAlignment="1">
      <alignment horizontal="center" vertical="center"/>
    </xf>
    <xf numFmtId="0" fontId="10" fillId="0" borderId="5"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12" fillId="5"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3" fontId="14" fillId="0" borderId="2" xfId="1" applyNumberFormat="1" applyFont="1" applyBorder="1" applyAlignment="1">
      <alignment horizontal="center" vertical="center" wrapText="1"/>
    </xf>
    <xf numFmtId="3" fontId="14" fillId="0" borderId="4" xfId="1" applyNumberFormat="1" applyFont="1" applyBorder="1" applyAlignment="1">
      <alignment horizontal="center" vertical="center" wrapText="1"/>
    </xf>
    <xf numFmtId="3" fontId="14" fillId="0" borderId="3"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3" fontId="7" fillId="3" borderId="2" xfId="1" applyNumberFormat="1" applyFont="1" applyFill="1" applyBorder="1" applyAlignment="1">
      <alignment horizontal="center" vertical="center" wrapText="1"/>
    </xf>
    <xf numFmtId="3" fontId="7" fillId="3" borderId="3" xfId="1" applyNumberFormat="1"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1" xfId="0" applyFont="1" applyBorder="1" applyAlignment="1">
      <alignment horizontal="center" vertical="center"/>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3" fillId="0" borderId="1" xfId="0" applyFont="1" applyBorder="1" applyAlignment="1">
      <alignment horizontal="center"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3" fontId="15" fillId="4" borderId="16"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0" fontId="17" fillId="0" borderId="2" xfId="0" applyFont="1" applyBorder="1" applyAlignment="1">
      <alignment horizontal="left" vertical="center" wrapText="1"/>
    </xf>
    <xf numFmtId="0" fontId="17" fillId="0" borderId="4" xfId="0" applyFont="1" applyBorder="1" applyAlignment="1">
      <alignment horizontal="left" vertical="center" wrapText="1"/>
    </xf>
    <xf numFmtId="0" fontId="17" fillId="0" borderId="3" xfId="0" applyFont="1" applyBorder="1" applyAlignment="1">
      <alignment horizontal="left" vertical="center" wrapText="1"/>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12" fillId="0" borderId="4" xfId="0" applyFont="1" applyBorder="1" applyAlignment="1">
      <alignment horizontal="center" vertical="center"/>
    </xf>
    <xf numFmtId="0" fontId="15" fillId="0" borderId="5" xfId="0" applyFont="1" applyBorder="1" applyAlignment="1">
      <alignment horizontal="left" vertical="center"/>
    </xf>
    <xf numFmtId="3" fontId="11" fillId="0" borderId="2" xfId="0" applyNumberFormat="1" applyFont="1" applyBorder="1" applyAlignment="1">
      <alignment horizontal="center" vertical="center" wrapText="1"/>
    </xf>
    <xf numFmtId="3" fontId="11" fillId="0" borderId="3" xfId="0" applyNumberFormat="1" applyFont="1" applyBorder="1" applyAlignment="1">
      <alignment horizontal="center" vertical="center" wrapText="1"/>
    </xf>
    <xf numFmtId="0" fontId="15" fillId="4" borderId="1" xfId="0" applyFont="1" applyFill="1" applyBorder="1" applyAlignment="1">
      <alignment vertical="center"/>
    </xf>
    <xf numFmtId="0" fontId="13" fillId="2" borderId="2"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7" fillId="0" borderId="5" xfId="0" applyFont="1" applyBorder="1" applyAlignment="1">
      <alignment horizontal="left" vertical="center" wrapText="1"/>
    </xf>
    <xf numFmtId="0" fontId="19" fillId="0" borderId="5" xfId="0" applyFont="1" applyBorder="1" applyAlignment="1">
      <alignment horizontal="left" vertical="center" wrapText="1"/>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7" fillId="0" borderId="3" xfId="0" applyFont="1" applyBorder="1" applyAlignment="1">
      <alignment horizontal="center" vertical="center"/>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3" xfId="0" applyFont="1" applyBorder="1" applyAlignment="1">
      <alignment horizontal="center" vertical="center" wrapText="1"/>
    </xf>
    <xf numFmtId="3" fontId="17" fillId="0" borderId="2" xfId="1" applyNumberFormat="1" applyFont="1" applyBorder="1" applyAlignment="1">
      <alignment horizontal="center" vertical="center" wrapText="1"/>
    </xf>
    <xf numFmtId="3" fontId="17" fillId="0" borderId="4" xfId="1" applyNumberFormat="1" applyFont="1" applyBorder="1" applyAlignment="1">
      <alignment horizontal="center" vertical="center" wrapText="1"/>
    </xf>
    <xf numFmtId="3" fontId="17" fillId="0" borderId="3" xfId="1" applyNumberFormat="1" applyFont="1" applyBorder="1" applyAlignment="1">
      <alignment horizontal="center" vertical="center" wrapText="1"/>
    </xf>
    <xf numFmtId="3" fontId="12" fillId="5" borderId="1" xfId="1" applyNumberFormat="1" applyFont="1" applyFill="1" applyBorder="1" applyAlignment="1">
      <alignment horizontal="center"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5" borderId="2" xfId="0" applyFont="1" applyFill="1" applyBorder="1" applyAlignment="1">
      <alignment horizontal="center" vertical="center" wrapText="1"/>
    </xf>
    <xf numFmtId="0" fontId="13" fillId="5" borderId="3" xfId="0" applyFont="1" applyFill="1" applyBorder="1" applyAlignment="1">
      <alignment horizontal="center" vertical="center" wrapText="1"/>
    </xf>
    <xf numFmtId="3" fontId="17" fillId="3" borderId="2" xfId="1" applyNumberFormat="1" applyFont="1" applyFill="1" applyBorder="1" applyAlignment="1">
      <alignment horizontal="center" vertical="center" wrapText="1"/>
    </xf>
    <xf numFmtId="3" fontId="17" fillId="3" borderId="3" xfId="1" applyNumberFormat="1" applyFont="1" applyFill="1" applyBorder="1" applyAlignment="1">
      <alignment horizontal="center" vertical="center" wrapText="1"/>
    </xf>
    <xf numFmtId="0" fontId="42" fillId="0" borderId="0" xfId="4" applyFont="1" applyAlignment="1">
      <alignment horizontal="left" vertical="center" wrapText="1"/>
    </xf>
    <xf numFmtId="0" fontId="44" fillId="0" borderId="0" xfId="4" applyFont="1" applyAlignment="1">
      <alignment horizontal="center" vertical="center"/>
    </xf>
    <xf numFmtId="0" fontId="46" fillId="0" borderId="0" xfId="4" applyFont="1" applyAlignment="1">
      <alignment horizontal="center" vertical="center"/>
    </xf>
    <xf numFmtId="0" fontId="49" fillId="0" borderId="33" xfId="4" applyFont="1" applyBorder="1" applyAlignment="1">
      <alignment horizontal="left" vertical="center" wrapText="1"/>
    </xf>
    <xf numFmtId="0" fontId="41" fillId="0" borderId="7" xfId="2" applyFont="1" applyBorder="1" applyAlignment="1">
      <alignment horizontal="left" vertical="center" wrapText="1"/>
    </xf>
    <xf numFmtId="0" fontId="41" fillId="0" borderId="34" xfId="2" applyFont="1" applyBorder="1" applyAlignment="1">
      <alignment horizontal="left" vertical="center" wrapText="1"/>
    </xf>
    <xf numFmtId="0" fontId="41" fillId="0" borderId="15" xfId="2" applyFont="1" applyBorder="1" applyAlignment="1">
      <alignment horizontal="left" vertical="center" wrapText="1"/>
    </xf>
    <xf numFmtId="0" fontId="51" fillId="0" borderId="0" xfId="2" applyFont="1" applyAlignment="1">
      <alignment horizontal="center"/>
    </xf>
    <xf numFmtId="0" fontId="52" fillId="0" borderId="0" xfId="2" applyFont="1" applyAlignment="1">
      <alignment horizontal="center"/>
    </xf>
    <xf numFmtId="0" fontId="53" fillId="0" borderId="11" xfId="2" applyFont="1" applyBorder="1" applyAlignment="1">
      <alignment horizontal="left" vertical="center"/>
    </xf>
    <xf numFmtId="0" fontId="53" fillId="0" borderId="13" xfId="2" applyFont="1" applyBorder="1" applyAlignment="1">
      <alignment horizontal="left" vertical="center"/>
    </xf>
    <xf numFmtId="0" fontId="50" fillId="9" borderId="1" xfId="2" applyFont="1" applyFill="1" applyBorder="1" applyAlignment="1">
      <alignment horizontal="center" vertical="center" wrapText="1"/>
    </xf>
    <xf numFmtId="0" fontId="41" fillId="0" borderId="1" xfId="2" applyFont="1" applyBorder="1" applyAlignment="1">
      <alignment horizontal="left" vertical="center" wrapText="1"/>
    </xf>
    <xf numFmtId="165" fontId="41" fillId="2" borderId="1" xfId="3" applyNumberFormat="1" applyFont="1" applyFill="1" applyBorder="1" applyAlignment="1">
      <alignment vertical="center" wrapText="1"/>
    </xf>
    <xf numFmtId="0" fontId="41" fillId="0" borderId="1" xfId="2" applyFont="1" applyBorder="1" applyAlignment="1">
      <alignment horizontal="center" vertical="center" wrapText="1"/>
    </xf>
    <xf numFmtId="0" fontId="54" fillId="0" borderId="7" xfId="2" applyFont="1" applyBorder="1" applyAlignment="1">
      <alignment horizontal="left" vertical="center" wrapText="1"/>
    </xf>
    <xf numFmtId="0" fontId="54" fillId="0" borderId="34" xfId="2" applyFont="1" applyBorder="1" applyAlignment="1">
      <alignment horizontal="left" vertical="center" wrapText="1"/>
    </xf>
    <xf numFmtId="0" fontId="54" fillId="0" borderId="15" xfId="2" applyFont="1" applyBorder="1" applyAlignment="1">
      <alignment horizontal="left" vertical="center" wrapText="1"/>
    </xf>
    <xf numFmtId="0" fontId="41" fillId="0" borderId="7" xfId="2" applyFont="1" applyBorder="1" applyAlignment="1">
      <alignment horizontal="left" vertical="center"/>
    </xf>
    <xf numFmtId="0" fontId="41" fillId="0" borderId="34" xfId="2" applyFont="1" applyBorder="1" applyAlignment="1">
      <alignment horizontal="left" vertical="center"/>
    </xf>
    <xf numFmtId="0" fontId="41" fillId="0" borderId="15" xfId="2" applyFont="1" applyBorder="1" applyAlignment="1">
      <alignment horizontal="left" vertical="center"/>
    </xf>
    <xf numFmtId="0" fontId="74" fillId="13" borderId="16" xfId="5" applyFont="1" applyFill="1" applyBorder="1" applyAlignment="1">
      <alignment horizontal="center" vertical="center"/>
    </xf>
    <xf numFmtId="0" fontId="74" fillId="13" borderId="17" xfId="5" applyFont="1" applyFill="1" applyBorder="1" applyAlignment="1">
      <alignment horizontal="center" vertical="center"/>
    </xf>
    <xf numFmtId="0" fontId="65" fillId="0" borderId="0" xfId="5" applyFont="1" applyAlignment="1">
      <alignment horizontal="left" vertical="center" wrapText="1"/>
    </xf>
    <xf numFmtId="0" fontId="65" fillId="0" borderId="0" xfId="5" applyFont="1" applyAlignment="1">
      <alignment horizontal="left" vertical="center"/>
    </xf>
    <xf numFmtId="0" fontId="75" fillId="0" borderId="0" xfId="5" applyFont="1" applyAlignment="1">
      <alignment horizontal="center" vertical="center"/>
    </xf>
    <xf numFmtId="0" fontId="67" fillId="0" borderId="1" xfId="5" applyFont="1" applyBorder="1" applyAlignment="1">
      <alignment horizontal="left" vertical="center"/>
    </xf>
    <xf numFmtId="0" fontId="72" fillId="0" borderId="1" xfId="5" applyFont="1" applyBorder="1" applyAlignment="1">
      <alignment horizontal="left" vertical="center" wrapText="1"/>
    </xf>
    <xf numFmtId="0" fontId="72" fillId="0" borderId="1" xfId="5" applyFont="1" applyBorder="1" applyAlignment="1">
      <alignment horizontal="center" vertical="center" wrapText="1"/>
    </xf>
    <xf numFmtId="0" fontId="68" fillId="2" borderId="2" xfId="5" applyFont="1" applyFill="1" applyBorder="1" applyAlignment="1">
      <alignment horizontal="left" vertical="center"/>
    </xf>
    <xf numFmtId="0" fontId="68" fillId="2" borderId="4" xfId="5" applyFont="1" applyFill="1" applyBorder="1" applyAlignment="1">
      <alignment horizontal="left" vertical="center"/>
    </xf>
    <xf numFmtId="0" fontId="68" fillId="2" borderId="3" xfId="5" applyFont="1" applyFill="1" applyBorder="1" applyAlignment="1">
      <alignment horizontal="left" vertical="center"/>
    </xf>
    <xf numFmtId="0" fontId="67" fillId="0" borderId="1" xfId="5" applyFont="1" applyBorder="1" applyAlignment="1">
      <alignment horizontal="left" vertical="center" wrapText="1"/>
    </xf>
    <xf numFmtId="3" fontId="82" fillId="0" borderId="2" xfId="9" applyNumberFormat="1" applyFont="1" applyBorder="1" applyAlignment="1">
      <alignment horizontal="center" vertical="center" wrapText="1"/>
    </xf>
    <xf numFmtId="3" fontId="82" fillId="0" borderId="3" xfId="9" applyNumberFormat="1" applyFont="1" applyBorder="1" applyAlignment="1">
      <alignment horizontal="center" vertical="center" wrapText="1"/>
    </xf>
    <xf numFmtId="0" fontId="43" fillId="11" borderId="0" xfId="8" applyFont="1" applyFill="1" applyAlignment="1">
      <alignment horizontal="left" vertical="center" wrapText="1"/>
    </xf>
    <xf numFmtId="0" fontId="65" fillId="0" borderId="33" xfId="7" applyFont="1" applyBorder="1" applyAlignment="1" applyProtection="1">
      <alignment horizontal="left" vertical="center" wrapText="1"/>
      <protection locked="0"/>
    </xf>
    <xf numFmtId="0" fontId="71" fillId="0" borderId="2" xfId="5" applyFont="1" applyBorder="1" applyAlignment="1">
      <alignment horizontal="center" vertical="center" wrapText="1"/>
    </xf>
    <xf numFmtId="0" fontId="71" fillId="0" borderId="4" xfId="5" applyFont="1" applyBorder="1" applyAlignment="1">
      <alignment horizontal="center" vertical="center" wrapText="1"/>
    </xf>
    <xf numFmtId="0" fontId="67" fillId="0" borderId="2" xfId="5" applyFont="1" applyBorder="1" applyAlignment="1">
      <alignment horizontal="left" vertical="center" wrapText="1"/>
    </xf>
    <xf numFmtId="0" fontId="67" fillId="0" borderId="4" xfId="5" applyFont="1" applyBorder="1" applyAlignment="1">
      <alignment horizontal="left" vertical="center" wrapText="1"/>
    </xf>
    <xf numFmtId="0" fontId="71" fillId="2" borderId="2" xfId="5" applyFont="1" applyFill="1" applyBorder="1" applyAlignment="1">
      <alignment horizontal="left" vertical="center" wrapText="1"/>
    </xf>
    <xf numFmtId="0" fontId="71" fillId="2" borderId="4" xfId="5" applyFont="1" applyFill="1" applyBorder="1" applyAlignment="1">
      <alignment horizontal="left" vertical="center" wrapText="1"/>
    </xf>
    <xf numFmtId="3" fontId="82" fillId="0" borderId="4" xfId="9" applyNumberFormat="1" applyFont="1" applyBorder="1" applyAlignment="1">
      <alignment horizontal="center" vertical="center" wrapText="1"/>
    </xf>
    <xf numFmtId="0" fontId="72" fillId="0" borderId="1" xfId="5" applyFont="1" applyBorder="1" applyAlignment="1">
      <alignment horizontal="center" vertical="center"/>
    </xf>
    <xf numFmtId="3" fontId="67" fillId="12" borderId="16" xfId="9" applyNumberFormat="1" applyFont="1" applyFill="1" applyBorder="1" applyAlignment="1">
      <alignment horizontal="center" vertical="center" wrapText="1"/>
    </xf>
    <xf numFmtId="3" fontId="67" fillId="12" borderId="17" xfId="9" applyNumberFormat="1" applyFont="1" applyFill="1" applyBorder="1" applyAlignment="1">
      <alignment horizontal="center" vertical="center" wrapText="1"/>
    </xf>
    <xf numFmtId="3" fontId="67" fillId="12" borderId="18" xfId="9" applyNumberFormat="1" applyFont="1" applyFill="1" applyBorder="1" applyAlignment="1">
      <alignment horizontal="center" vertical="center" wrapText="1"/>
    </xf>
    <xf numFmtId="0" fontId="67" fillId="12" borderId="35" xfId="5" applyFont="1" applyFill="1" applyBorder="1" applyAlignment="1">
      <alignment horizontal="center" vertical="center" wrapText="1"/>
    </xf>
    <xf numFmtId="0" fontId="67" fillId="12" borderId="37" xfId="5" applyFont="1" applyFill="1" applyBorder="1" applyAlignment="1">
      <alignment horizontal="center" vertical="center" wrapText="1"/>
    </xf>
    <xf numFmtId="0" fontId="67" fillId="12" borderId="38" xfId="5" applyFont="1" applyFill="1" applyBorder="1" applyAlignment="1">
      <alignment horizontal="center" vertical="center" wrapText="1"/>
    </xf>
    <xf numFmtId="0" fontId="67" fillId="12" borderId="39" xfId="5" applyFont="1" applyFill="1" applyBorder="1" applyAlignment="1">
      <alignment horizontal="center" vertical="center" wrapText="1"/>
    </xf>
    <xf numFmtId="0" fontId="67" fillId="12" borderId="2" xfId="5" applyFont="1" applyFill="1" applyBorder="1" applyAlignment="1">
      <alignment horizontal="center" vertical="center" wrapText="1"/>
    </xf>
    <xf numFmtId="0" fontId="67" fillId="12" borderId="3" xfId="5" applyFont="1" applyFill="1" applyBorder="1" applyAlignment="1">
      <alignment horizontal="center" vertical="center" wrapText="1"/>
    </xf>
    <xf numFmtId="0" fontId="64" fillId="11" borderId="0" xfId="8" applyFont="1" applyFill="1" applyAlignment="1">
      <alignment horizontal="center" wrapText="1"/>
    </xf>
    <xf numFmtId="0" fontId="55" fillId="0" borderId="0" xfId="5" applyFont="1" applyAlignment="1">
      <alignment horizontal="right" vertical="center" wrapText="1"/>
    </xf>
    <xf numFmtId="0" fontId="57" fillId="0" borderId="0" xfId="5" applyFont="1" applyAlignment="1">
      <alignment horizontal="right" vertical="center" wrapText="1"/>
    </xf>
    <xf numFmtId="0" fontId="59" fillId="0" borderId="0" xfId="6" applyFont="1" applyAlignment="1">
      <alignment horizontal="right" vertical="top" wrapText="1"/>
    </xf>
    <xf numFmtId="0" fontId="60" fillId="0" borderId="0" xfId="5" applyFont="1" applyAlignment="1">
      <alignment horizontal="right" vertical="top" wrapText="1"/>
    </xf>
    <xf numFmtId="0" fontId="62" fillId="0" borderId="0" xfId="7" applyFont="1" applyAlignment="1" applyProtection="1">
      <alignment horizontal="center" vertical="center"/>
      <protection locked="0"/>
    </xf>
    <xf numFmtId="0" fontId="31" fillId="0" borderId="0" xfId="2" applyFont="1" applyAlignment="1">
      <alignment horizontal="left" vertical="center" wrapText="1"/>
    </xf>
    <xf numFmtId="0" fontId="28" fillId="0" borderId="0" xfId="2" applyFont="1" applyAlignment="1">
      <alignment horizontal="right" vertical="center"/>
    </xf>
    <xf numFmtId="3" fontId="30" fillId="0" borderId="31" xfId="2" applyNumberFormat="1" applyFont="1" applyBorder="1" applyAlignment="1">
      <alignment horizontal="center" vertical="center"/>
    </xf>
    <xf numFmtId="3" fontId="30" fillId="0" borderId="0" xfId="2" applyNumberFormat="1" applyFont="1" applyAlignment="1">
      <alignment horizontal="center" vertical="center"/>
    </xf>
    <xf numFmtId="0" fontId="34" fillId="7" borderId="16" xfId="2" applyFont="1" applyFill="1" applyBorder="1" applyAlignment="1">
      <alignment horizontal="center" vertical="center" wrapText="1"/>
    </xf>
    <xf numFmtId="0" fontId="34" fillId="7" borderId="17" xfId="2" applyFont="1" applyFill="1" applyBorder="1" applyAlignment="1">
      <alignment horizontal="center" vertical="center" wrapText="1"/>
    </xf>
    <xf numFmtId="0" fontId="33" fillId="0" borderId="32" xfId="2" applyFont="1" applyBorder="1" applyAlignment="1">
      <alignment horizontal="left" vertical="center" wrapText="1"/>
    </xf>
    <xf numFmtId="0" fontId="33" fillId="0" borderId="33" xfId="2" applyFont="1" applyBorder="1" applyAlignment="1">
      <alignment horizontal="left" vertical="center" wrapText="1"/>
    </xf>
    <xf numFmtId="0" fontId="32" fillId="8" borderId="16" xfId="2" applyFont="1" applyFill="1" applyBorder="1" applyAlignment="1">
      <alignment horizontal="left" vertical="center" wrapText="1"/>
    </xf>
    <xf numFmtId="0" fontId="32" fillId="8" borderId="17" xfId="2" applyFont="1" applyFill="1" applyBorder="1" applyAlignment="1">
      <alignment horizontal="left" vertical="center" wrapText="1"/>
    </xf>
    <xf numFmtId="0" fontId="32" fillId="8" borderId="18" xfId="2" applyFont="1" applyFill="1" applyBorder="1" applyAlignment="1">
      <alignment horizontal="left" vertical="center" wrapText="1"/>
    </xf>
    <xf numFmtId="0" fontId="35" fillId="2" borderId="2" xfId="2" applyFont="1" applyFill="1" applyBorder="1" applyAlignment="1">
      <alignment horizontal="center" vertical="center" wrapText="1"/>
    </xf>
    <xf numFmtId="0" fontId="35" fillId="2" borderId="4" xfId="2" applyFont="1" applyFill="1" applyBorder="1" applyAlignment="1">
      <alignment horizontal="center" vertical="center" wrapText="1"/>
    </xf>
    <xf numFmtId="0" fontId="35" fillId="2" borderId="3" xfId="2" applyFont="1" applyFill="1" applyBorder="1" applyAlignment="1">
      <alignment horizontal="center" vertical="center" wrapText="1"/>
    </xf>
    <xf numFmtId="165" fontId="35" fillId="2" borderId="2" xfId="3" applyNumberFormat="1" applyFont="1" applyFill="1" applyBorder="1" applyAlignment="1">
      <alignment horizontal="center" vertical="center" wrapText="1"/>
    </xf>
    <xf numFmtId="165" fontId="35" fillId="2" borderId="4" xfId="3" applyNumberFormat="1" applyFont="1" applyFill="1" applyBorder="1" applyAlignment="1">
      <alignment horizontal="center" vertical="center" wrapText="1"/>
    </xf>
    <xf numFmtId="165" fontId="35" fillId="2" borderId="3" xfId="3" applyNumberFormat="1" applyFont="1" applyFill="1" applyBorder="1" applyAlignment="1">
      <alignment horizontal="center" vertical="center" wrapText="1"/>
    </xf>
    <xf numFmtId="166" fontId="34" fillId="2" borderId="2" xfId="2" applyNumberFormat="1" applyFont="1" applyFill="1" applyBorder="1" applyAlignment="1">
      <alignment horizontal="center" vertical="center" wrapText="1"/>
    </xf>
    <xf numFmtId="166" fontId="34" fillId="2" borderId="4" xfId="2" applyNumberFormat="1" applyFont="1" applyFill="1" applyBorder="1" applyAlignment="1">
      <alignment horizontal="center" vertical="center" wrapText="1"/>
    </xf>
    <xf numFmtId="166" fontId="34" fillId="2" borderId="3" xfId="2" applyNumberFormat="1" applyFont="1" applyFill="1" applyBorder="1" applyAlignment="1">
      <alignment horizontal="center" vertical="center" wrapText="1"/>
    </xf>
    <xf numFmtId="165" fontId="35" fillId="2" borderId="27" xfId="2" applyNumberFormat="1" applyFont="1" applyFill="1" applyBorder="1" applyAlignment="1">
      <alignment horizontal="center"/>
    </xf>
    <xf numFmtId="0" fontId="35" fillId="2" borderId="27" xfId="2" applyFont="1" applyFill="1" applyBorder="1" applyAlignment="1">
      <alignment horizontal="center"/>
    </xf>
    <xf numFmtId="0" fontId="35" fillId="0" borderId="7" xfId="2" applyFont="1" applyBorder="1" applyAlignment="1">
      <alignment horizontal="left" vertical="center" wrapText="1"/>
    </xf>
    <xf numFmtId="0" fontId="35" fillId="0" borderId="34" xfId="2" applyFont="1" applyBorder="1" applyAlignment="1">
      <alignment horizontal="left" vertical="center" wrapText="1"/>
    </xf>
    <xf numFmtId="0" fontId="35" fillId="0" borderId="15" xfId="2" applyFont="1" applyBorder="1" applyAlignment="1">
      <alignment horizontal="left" vertical="center" wrapText="1"/>
    </xf>
    <xf numFmtId="0" fontId="35" fillId="0" borderId="7" xfId="2" applyFont="1" applyBorder="1" applyAlignment="1">
      <alignment horizontal="left" vertical="center"/>
    </xf>
    <xf numFmtId="0" fontId="35" fillId="0" borderId="34" xfId="2" applyFont="1" applyBorder="1" applyAlignment="1">
      <alignment horizontal="left" vertical="center"/>
    </xf>
    <xf numFmtId="0" fontId="35" fillId="0" borderId="15" xfId="2" applyFont="1" applyBorder="1" applyAlignment="1">
      <alignment horizontal="left" vertical="center"/>
    </xf>
    <xf numFmtId="0" fontId="33" fillId="0" borderId="7" xfId="2" applyFont="1" applyBorder="1" applyAlignment="1">
      <alignment horizontal="left" vertical="center" wrapText="1"/>
    </xf>
    <xf numFmtId="0" fontId="33" fillId="0" borderId="34" xfId="2" applyFont="1" applyBorder="1" applyAlignment="1">
      <alignment horizontal="left" vertical="center" wrapText="1"/>
    </xf>
    <xf numFmtId="0" fontId="38" fillId="7" borderId="16" xfId="2" applyFont="1" applyFill="1" applyBorder="1" applyAlignment="1">
      <alignment horizontal="center" vertical="center" wrapText="1"/>
    </xf>
    <xf numFmtId="0" fontId="38" fillId="7" borderId="17" xfId="2" applyFont="1" applyFill="1" applyBorder="1" applyAlignment="1">
      <alignment horizontal="center" vertical="center" wrapText="1"/>
    </xf>
    <xf numFmtId="0" fontId="38" fillId="7" borderId="18" xfId="2" applyFont="1" applyFill="1" applyBorder="1" applyAlignment="1">
      <alignment horizontal="center" vertical="center" wrapText="1"/>
    </xf>
    <xf numFmtId="0" fontId="39" fillId="0" borderId="0" xfId="2" applyFont="1" applyAlignment="1">
      <alignment horizontal="center"/>
    </xf>
    <xf numFmtId="0" fontId="40" fillId="0" borderId="12" xfId="2" applyFont="1" applyBorder="1" applyAlignment="1">
      <alignment horizontal="center"/>
    </xf>
    <xf numFmtId="0" fontId="31" fillId="0" borderId="7" xfId="2" applyFont="1" applyBorder="1" applyAlignment="1">
      <alignment horizontal="left" vertical="center"/>
    </xf>
    <xf numFmtId="0" fontId="31" fillId="0" borderId="15" xfId="2" applyFont="1" applyBorder="1" applyAlignment="1">
      <alignment horizontal="left" vertical="center"/>
    </xf>
  </cellXfs>
  <cellStyles count="10">
    <cellStyle name="Comma" xfId="1" builtinId="3"/>
    <cellStyle name="Comma 2" xfId="3" xr:uid="{C97F51D9-4789-4F67-80AF-4F4E080A4BE5}"/>
    <cellStyle name="Comma 3" xfId="9" xr:uid="{417C243D-BE0D-4C33-A1F2-C0DCF15EF5C0}"/>
    <cellStyle name="Hyperlink 2" xfId="6" xr:uid="{1E9B9F90-BAB9-457C-8B59-559D99CDAF95}"/>
    <cellStyle name="Normal" xfId="0" builtinId="0"/>
    <cellStyle name="Normal 2" xfId="2" xr:uid="{C6DF9679-CAA0-4C6E-9C17-3543828F9D36}"/>
    <cellStyle name="Normal 2 2" xfId="8" xr:uid="{63B14165-3113-4A3B-A88A-8B22CEEA59A8}"/>
    <cellStyle name="Normal 3" xfId="4" xr:uid="{403A2BE1-AD12-490B-A7D3-5FD3F090AB39}"/>
    <cellStyle name="Normal 3 2 2 3" xfId="7" xr:uid="{8D4A3562-3B41-4F31-85C7-B62B480F47A8}"/>
    <cellStyle name="Normal 4" xfId="5" xr:uid="{9563EDC2-D9CF-47DC-ADE2-4FB2997066E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https://lh5.googleusercontent.com/48gDFmjuxKvm1qBq-nfvlS-pxD-LNBxQYyHTJiGH_F-IAtdetdKWed56Clz294TR1vnTOgwaskznC0HBv1J0jKTAx-aFgWFWffduHF6lIGyMHlQW5vtmIChDEPsgeHQMML4mM5tcK8e4h7fmXQ" TargetMode="External"/><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80293</xdr:colOff>
      <xdr:row>0</xdr:row>
      <xdr:rowOff>0</xdr:rowOff>
    </xdr:from>
    <xdr:to>
      <xdr:col>2</xdr:col>
      <xdr:colOff>661147</xdr:colOff>
      <xdr:row>6</xdr:row>
      <xdr:rowOff>142874</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1"/>
        <a:stretch>
          <a:fillRect/>
        </a:stretch>
      </xdr:blipFill>
      <xdr:spPr>
        <a:xfrm>
          <a:off x="517322" y="0"/>
          <a:ext cx="1477325" cy="14203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160005</xdr:colOff>
      <xdr:row>0</xdr:row>
      <xdr:rowOff>95249</xdr:rowOff>
    </xdr:from>
    <xdr:to>
      <xdr:col>1</xdr:col>
      <xdr:colOff>1973036</xdr:colOff>
      <xdr:row>0</xdr:row>
      <xdr:rowOff>700288</xdr:rowOff>
    </xdr:to>
    <xdr:pic>
      <xdr:nvPicPr>
        <xdr:cNvPr id="2" name="Picture 1" descr="https://lh5.googleusercontent.com/48gDFmjuxKvm1qBq-nfvlS-pxD-LNBxQYyHTJiGH_F-IAtdetdKWed56Clz294TR1vnTOgwaskznC0HBv1J0jKTAx-aFgWFWffduHF6lIGyMHlQW5vtmIChDEPsgeHQMML4mM5tcK8e4h7fmXQ">
          <a:extLst>
            <a:ext uri="{FF2B5EF4-FFF2-40B4-BE49-F238E27FC236}">
              <a16:creationId xmlns:a16="http://schemas.microsoft.com/office/drawing/2014/main" id="{42895DF2-C72F-4F86-B89E-F8B51AF88593}"/>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60005" y="95249"/>
          <a:ext cx="2232131" cy="605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244928</xdr:colOff>
      <xdr:row>0</xdr:row>
      <xdr:rowOff>0</xdr:rowOff>
    </xdr:from>
    <xdr:to>
      <xdr:col>1</xdr:col>
      <xdr:colOff>2607128</xdr:colOff>
      <xdr:row>6</xdr:row>
      <xdr:rowOff>23678</xdr:rowOff>
    </xdr:to>
    <xdr:pic>
      <xdr:nvPicPr>
        <xdr:cNvPr id="2" name="Picture 1">
          <a:extLst>
            <a:ext uri="{FF2B5EF4-FFF2-40B4-BE49-F238E27FC236}">
              <a16:creationId xmlns:a16="http://schemas.microsoft.com/office/drawing/2014/main" id="{5C66BBAF-8DC9-407C-BA00-CB3D1E05E9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903" y="0"/>
          <a:ext cx="2362200" cy="18524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CF8A655A-A8BC-460D-BB1B-01ACD7464C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youtube.com/@benhvienakhoatamtrianang2845/featured"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zoomScale="55" zoomScaleNormal="55" workbookViewId="0">
      <selection activeCell="H22" sqref="H22"/>
    </sheetView>
  </sheetViews>
  <sheetFormatPr defaultColWidth="9.140625" defaultRowHeight="15.7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c r="A1" s="22"/>
      <c r="B1" s="22"/>
      <c r="C1" s="22"/>
      <c r="D1" s="22"/>
      <c r="E1" s="298" t="s">
        <v>312</v>
      </c>
      <c r="F1" s="298"/>
      <c r="G1" s="298"/>
      <c r="H1" s="298"/>
    </row>
    <row r="2" spans="1:13" s="3" customFormat="1" ht="16.5">
      <c r="A2" s="24"/>
      <c r="B2" s="24"/>
      <c r="C2" s="24"/>
      <c r="D2" s="24"/>
      <c r="E2" s="299"/>
      <c r="F2" s="299"/>
      <c r="G2" s="299"/>
      <c r="H2" s="299"/>
    </row>
    <row r="3" spans="1:13" s="3" customFormat="1" ht="16.5">
      <c r="A3" s="24"/>
      <c r="B3" s="24"/>
      <c r="C3" s="24"/>
      <c r="D3" s="24"/>
      <c r="E3" s="299"/>
      <c r="F3" s="299"/>
      <c r="G3" s="299"/>
      <c r="H3" s="299"/>
    </row>
    <row r="4" spans="1:13" s="3" customFormat="1" ht="16.5">
      <c r="A4" s="24"/>
      <c r="B4" s="24"/>
      <c r="C4" s="24"/>
      <c r="D4" s="24"/>
      <c r="E4" s="299"/>
      <c r="F4" s="299"/>
      <c r="G4" s="299"/>
      <c r="H4" s="299"/>
    </row>
    <row r="5" spans="1:13" s="3" customFormat="1" ht="16.5">
      <c r="A5" s="24"/>
      <c r="B5" s="24"/>
      <c r="C5" s="24"/>
      <c r="D5" s="24"/>
      <c r="E5" s="299"/>
      <c r="F5" s="299"/>
      <c r="G5" s="299"/>
      <c r="H5" s="299"/>
    </row>
    <row r="6" spans="1:13" s="3" customFormat="1" ht="16.5">
      <c r="A6" s="23"/>
      <c r="B6" s="23"/>
      <c r="C6" s="25"/>
      <c r="D6" s="25"/>
      <c r="E6" s="25"/>
      <c r="F6" s="26"/>
      <c r="G6" s="26"/>
      <c r="H6" s="23"/>
    </row>
    <row r="7" spans="1:13" s="3" customFormat="1" ht="18.75">
      <c r="A7" s="300" t="s">
        <v>419</v>
      </c>
      <c r="B7" s="300"/>
      <c r="C7" s="300"/>
      <c r="D7" s="300"/>
      <c r="E7" s="300"/>
      <c r="F7" s="300"/>
      <c r="G7" s="300"/>
      <c r="H7" s="300"/>
      <c r="I7" s="6"/>
      <c r="J7" s="6"/>
      <c r="K7" s="6"/>
      <c r="L7" s="6"/>
      <c r="M7" s="6"/>
    </row>
    <row r="8" spans="1:13" s="3" customFormat="1" ht="16.5">
      <c r="A8" s="27"/>
      <c r="B8" s="27"/>
      <c r="C8" s="27"/>
      <c r="D8" s="27"/>
      <c r="E8" s="27"/>
      <c r="F8" s="103"/>
      <c r="G8" s="103"/>
      <c r="H8" s="27"/>
      <c r="I8" s="6"/>
      <c r="J8" s="6"/>
      <c r="K8" s="6"/>
      <c r="L8" s="6"/>
      <c r="M8" s="6"/>
    </row>
    <row r="9" spans="1:13" s="3" customFormat="1" ht="16.5">
      <c r="A9" s="28"/>
      <c r="B9" s="28"/>
      <c r="C9" s="301" t="s">
        <v>38</v>
      </c>
      <c r="D9" s="301"/>
      <c r="E9" s="301"/>
      <c r="F9" s="301"/>
      <c r="G9" s="301"/>
      <c r="H9" s="301"/>
      <c r="I9" s="7"/>
      <c r="J9" s="7"/>
      <c r="K9" s="7"/>
      <c r="L9" s="7"/>
    </row>
    <row r="10" spans="1:13" s="3" customFormat="1">
      <c r="A10" s="302" t="s">
        <v>39</v>
      </c>
      <c r="B10" s="303"/>
      <c r="C10" s="303"/>
      <c r="D10" s="303"/>
      <c r="E10" s="303"/>
      <c r="F10" s="303"/>
      <c r="G10" s="303"/>
      <c r="H10" s="304"/>
      <c r="I10" s="8"/>
      <c r="J10" s="8"/>
      <c r="K10" s="8"/>
      <c r="L10" s="8"/>
      <c r="M10" s="8"/>
    </row>
    <row r="11" spans="1:13" s="3" customFormat="1">
      <c r="A11" s="305"/>
      <c r="B11" s="306"/>
      <c r="C11" s="306"/>
      <c r="D11" s="306"/>
      <c r="E11" s="306"/>
      <c r="F11" s="306"/>
      <c r="G11" s="306"/>
      <c r="H11" s="307"/>
      <c r="I11" s="21"/>
      <c r="J11" s="21"/>
      <c r="K11" s="21"/>
      <c r="L11" s="21"/>
      <c r="M11" s="21"/>
    </row>
    <row r="12" spans="1:13" ht="16.5">
      <c r="A12" s="29"/>
      <c r="B12" s="29"/>
      <c r="C12" s="30"/>
      <c r="D12" s="29"/>
      <c r="E12" s="29"/>
      <c r="F12" s="31"/>
      <c r="G12" s="31"/>
      <c r="H12" s="32"/>
    </row>
    <row r="13" spans="1:13" ht="16.5">
      <c r="A13" s="33" t="s">
        <v>259</v>
      </c>
      <c r="B13" s="33" t="s">
        <v>420</v>
      </c>
      <c r="C13" s="308" t="s">
        <v>2</v>
      </c>
      <c r="D13" s="308"/>
      <c r="E13" s="33" t="s">
        <v>3</v>
      </c>
      <c r="F13" s="116" t="s">
        <v>4</v>
      </c>
      <c r="G13" s="116" t="s">
        <v>4</v>
      </c>
      <c r="H13" s="34" t="s">
        <v>0</v>
      </c>
      <c r="I13" s="10"/>
    </row>
    <row r="14" spans="1:13" ht="49.5">
      <c r="A14" s="309">
        <v>1</v>
      </c>
      <c r="B14" s="309" t="s">
        <v>421</v>
      </c>
      <c r="C14" s="312" t="s">
        <v>1</v>
      </c>
      <c r="D14" s="309" t="s">
        <v>327</v>
      </c>
      <c r="E14" s="35" t="s">
        <v>5</v>
      </c>
      <c r="F14" s="315">
        <v>200000</v>
      </c>
      <c r="G14" s="315">
        <f>F14*90%</f>
        <v>180000</v>
      </c>
      <c r="H14" s="318"/>
      <c r="I14" s="11"/>
    </row>
    <row r="15" spans="1:13" ht="49.5">
      <c r="A15" s="310"/>
      <c r="B15" s="310"/>
      <c r="C15" s="313"/>
      <c r="D15" s="310"/>
      <c r="E15" s="35" t="s">
        <v>6</v>
      </c>
      <c r="F15" s="316"/>
      <c r="G15" s="316"/>
      <c r="H15" s="319"/>
      <c r="I15" s="11"/>
    </row>
    <row r="16" spans="1:13" ht="33">
      <c r="A16" s="310"/>
      <c r="B16" s="310"/>
      <c r="C16" s="313"/>
      <c r="D16" s="310"/>
      <c r="E16" s="35" t="s">
        <v>7</v>
      </c>
      <c r="F16" s="316"/>
      <c r="G16" s="316"/>
      <c r="H16" s="319"/>
      <c r="I16" s="11"/>
    </row>
    <row r="17" spans="1:9" ht="16.5">
      <c r="A17" s="310"/>
      <c r="B17" s="310"/>
      <c r="C17" s="313"/>
      <c r="D17" s="310"/>
      <c r="E17" s="35" t="s">
        <v>8</v>
      </c>
      <c r="F17" s="316"/>
      <c r="G17" s="316"/>
      <c r="H17" s="319"/>
      <c r="I17" s="12"/>
    </row>
    <row r="18" spans="1:9" ht="16.5">
      <c r="A18" s="310"/>
      <c r="B18" s="310"/>
      <c r="C18" s="313"/>
      <c r="D18" s="310"/>
      <c r="E18" s="35" t="s">
        <v>412</v>
      </c>
      <c r="F18" s="316"/>
      <c r="G18" s="316"/>
      <c r="H18" s="319"/>
      <c r="I18" s="12"/>
    </row>
    <row r="19" spans="1:9" ht="16.5">
      <c r="A19" s="311"/>
      <c r="B19" s="311"/>
      <c r="C19" s="314"/>
      <c r="D19" s="311"/>
      <c r="E19" s="35" t="s">
        <v>22</v>
      </c>
      <c r="F19" s="317"/>
      <c r="G19" s="317"/>
      <c r="H19" s="320"/>
      <c r="I19" s="12"/>
    </row>
    <row r="20" spans="1:9" ht="33">
      <c r="A20" s="37">
        <v>2</v>
      </c>
      <c r="B20" s="37" t="s">
        <v>422</v>
      </c>
      <c r="C20" s="38" t="s">
        <v>9</v>
      </c>
      <c r="D20" s="36" t="s">
        <v>10</v>
      </c>
      <c r="E20" s="108" t="s">
        <v>334</v>
      </c>
      <c r="F20" s="39">
        <v>102000</v>
      </c>
      <c r="G20" s="39">
        <f>F20*90%</f>
        <v>91800</v>
      </c>
      <c r="H20" s="40"/>
      <c r="I20" s="12"/>
    </row>
    <row r="21" spans="1:9" ht="66">
      <c r="A21" s="37">
        <v>3</v>
      </c>
      <c r="B21" s="37" t="s">
        <v>423</v>
      </c>
      <c r="C21" s="38" t="s">
        <v>12</v>
      </c>
      <c r="D21" s="36" t="s">
        <v>13</v>
      </c>
      <c r="E21" s="36" t="s">
        <v>14</v>
      </c>
      <c r="F21" s="39">
        <v>59000</v>
      </c>
      <c r="G21" s="39">
        <f>F21*90%</f>
        <v>53100</v>
      </c>
      <c r="H21" s="40"/>
      <c r="I21" s="12"/>
    </row>
    <row r="22" spans="1:9" ht="66">
      <c r="A22" s="37">
        <v>4</v>
      </c>
      <c r="B22" s="37" t="s">
        <v>424</v>
      </c>
      <c r="C22" s="38" t="s">
        <v>15</v>
      </c>
      <c r="D22" s="36" t="s">
        <v>16</v>
      </c>
      <c r="E22" s="36" t="s">
        <v>17</v>
      </c>
      <c r="F22" s="39">
        <v>75000</v>
      </c>
      <c r="G22" s="39">
        <f>F22*90%</f>
        <v>67500</v>
      </c>
      <c r="H22" s="40"/>
      <c r="I22" s="12"/>
    </row>
    <row r="23" spans="1:9" ht="49.5">
      <c r="A23" s="37">
        <v>5</v>
      </c>
      <c r="B23" s="37" t="s">
        <v>425</v>
      </c>
      <c r="C23" s="38" t="s">
        <v>18</v>
      </c>
      <c r="D23" s="36" t="s">
        <v>19</v>
      </c>
      <c r="E23" s="36" t="s">
        <v>20</v>
      </c>
      <c r="F23" s="39">
        <v>27000</v>
      </c>
      <c r="G23" s="39">
        <f>F23*90%</f>
        <v>24300</v>
      </c>
      <c r="H23" s="40"/>
      <c r="I23" s="12"/>
    </row>
    <row r="24" spans="1:9" ht="33" customHeight="1">
      <c r="A24" s="37">
        <v>6</v>
      </c>
      <c r="B24" s="37" t="s">
        <v>426</v>
      </c>
      <c r="C24" s="321" t="s">
        <v>40</v>
      </c>
      <c r="D24" s="41" t="s">
        <v>41</v>
      </c>
      <c r="E24" s="41" t="s">
        <v>42</v>
      </c>
      <c r="F24" s="322">
        <v>60000</v>
      </c>
      <c r="G24" s="322">
        <f t="shared" ref="G24:G25" si="0">F24*90%</f>
        <v>54000</v>
      </c>
      <c r="H24" s="324" t="s">
        <v>382</v>
      </c>
      <c r="I24" s="12"/>
    </row>
    <row r="25" spans="1:9" ht="33">
      <c r="A25" s="37">
        <v>7</v>
      </c>
      <c r="B25" s="37" t="s">
        <v>427</v>
      </c>
      <c r="C25" s="321"/>
      <c r="D25" s="41" t="s">
        <v>43</v>
      </c>
      <c r="E25" s="41" t="s">
        <v>42</v>
      </c>
      <c r="F25" s="323"/>
      <c r="G25" s="323">
        <f t="shared" si="0"/>
        <v>0</v>
      </c>
      <c r="H25" s="325"/>
      <c r="I25" s="12"/>
    </row>
    <row r="26" spans="1:9" ht="49.5">
      <c r="A26" s="37">
        <v>8</v>
      </c>
      <c r="B26" s="37" t="s">
        <v>428</v>
      </c>
      <c r="C26" s="38" t="s">
        <v>44</v>
      </c>
      <c r="D26" s="36" t="s">
        <v>45</v>
      </c>
      <c r="E26" s="42" t="s">
        <v>46</v>
      </c>
      <c r="F26" s="43">
        <v>41000</v>
      </c>
      <c r="G26" s="39">
        <f>F26*90%</f>
        <v>36900</v>
      </c>
      <c r="H26" s="40"/>
      <c r="I26" s="12"/>
    </row>
    <row r="27" spans="1:9" ht="16.5">
      <c r="A27" s="37">
        <v>9</v>
      </c>
      <c r="B27" s="37" t="s">
        <v>429</v>
      </c>
      <c r="C27" s="78"/>
      <c r="D27" s="44" t="s">
        <v>23</v>
      </c>
      <c r="E27" s="45" t="s">
        <v>24</v>
      </c>
      <c r="F27" s="46" t="s">
        <v>25</v>
      </c>
      <c r="G27" s="46" t="s">
        <v>25</v>
      </c>
      <c r="H27" s="40"/>
      <c r="I27" s="12"/>
    </row>
    <row r="28" spans="1:9" ht="16.5">
      <c r="A28" s="295" t="s">
        <v>26</v>
      </c>
      <c r="B28" s="296"/>
      <c r="C28" s="296"/>
      <c r="D28" s="296"/>
      <c r="E28" s="297"/>
      <c r="F28" s="116">
        <f>SUM(F14:F27)</f>
        <v>564000</v>
      </c>
      <c r="G28" s="116">
        <f>SUM(G14:G27)</f>
        <v>507600</v>
      </c>
      <c r="H28" s="47"/>
      <c r="I28" s="12"/>
    </row>
    <row r="29" spans="1:9" ht="16.5">
      <c r="A29" s="48"/>
      <c r="B29" s="126"/>
      <c r="C29" s="49"/>
      <c r="D29" s="50"/>
      <c r="E29" s="50"/>
      <c r="F29" s="51"/>
      <c r="G29" s="51"/>
      <c r="H29" s="52"/>
      <c r="I29" s="12"/>
    </row>
    <row r="30" spans="1:9" s="14" customFormat="1" ht="16.5">
      <c r="A30" s="53" t="s">
        <v>47</v>
      </c>
      <c r="B30" s="127"/>
      <c r="C30" s="54"/>
      <c r="D30" s="54"/>
      <c r="E30" s="54"/>
      <c r="F30" s="117"/>
      <c r="G30" s="117"/>
      <c r="H30" s="55"/>
      <c r="I30" s="13"/>
    </row>
    <row r="31" spans="1:9" ht="16.5">
      <c r="A31" s="56"/>
      <c r="B31" s="128"/>
      <c r="C31" s="57"/>
      <c r="D31" s="58"/>
      <c r="E31" s="58"/>
      <c r="F31" s="59"/>
      <c r="G31" s="59"/>
      <c r="H31" s="60"/>
      <c r="I31" s="12"/>
    </row>
    <row r="32" spans="1:9" ht="16.5">
      <c r="A32" s="61" t="s">
        <v>259</v>
      </c>
      <c r="B32" s="129"/>
      <c r="C32" s="295" t="s">
        <v>2</v>
      </c>
      <c r="D32" s="297"/>
      <c r="E32" s="61" t="s">
        <v>3</v>
      </c>
      <c r="F32" s="118" t="s">
        <v>4</v>
      </c>
      <c r="G32" s="118" t="s">
        <v>4</v>
      </c>
      <c r="H32" s="34" t="s">
        <v>0</v>
      </c>
      <c r="I32" s="12"/>
    </row>
    <row r="33" spans="1:9" ht="16.5">
      <c r="A33" s="62" t="s">
        <v>209</v>
      </c>
      <c r="B33" s="62"/>
      <c r="C33" s="63"/>
      <c r="D33" s="64"/>
      <c r="E33" s="65"/>
      <c r="F33" s="66"/>
      <c r="G33" s="66"/>
      <c r="H33" s="67"/>
      <c r="I33" s="12"/>
    </row>
    <row r="34" spans="1:9" ht="33">
      <c r="A34" s="37">
        <v>1</v>
      </c>
      <c r="B34" s="37" t="s">
        <v>430</v>
      </c>
      <c r="C34" s="38" t="s">
        <v>48</v>
      </c>
      <c r="D34" s="36" t="s">
        <v>49</v>
      </c>
      <c r="E34" s="36" t="s">
        <v>50</v>
      </c>
      <c r="F34" s="68">
        <v>169000</v>
      </c>
      <c r="G34" s="39">
        <f>F34*90%</f>
        <v>152100</v>
      </c>
      <c r="H34" s="40"/>
      <c r="I34" s="12"/>
    </row>
    <row r="35" spans="1:9" ht="33">
      <c r="A35" s="37">
        <v>2</v>
      </c>
      <c r="B35" s="37" t="s">
        <v>431</v>
      </c>
      <c r="C35" s="38" t="s">
        <v>51</v>
      </c>
      <c r="D35" s="36" t="s">
        <v>52</v>
      </c>
      <c r="E35" s="42" t="s">
        <v>53</v>
      </c>
      <c r="F35" s="68">
        <v>41000</v>
      </c>
      <c r="G35" s="39">
        <f t="shared" ref="G35:G101" si="1">F35*90%</f>
        <v>36900</v>
      </c>
      <c r="H35" s="40"/>
      <c r="I35" s="12"/>
    </row>
    <row r="36" spans="1:9" ht="66">
      <c r="A36" s="37">
        <v>3</v>
      </c>
      <c r="B36" s="37" t="s">
        <v>432</v>
      </c>
      <c r="C36" s="38" t="s">
        <v>54</v>
      </c>
      <c r="D36" s="41" t="s">
        <v>55</v>
      </c>
      <c r="E36" s="41" t="s">
        <v>56</v>
      </c>
      <c r="F36" s="69">
        <v>41000</v>
      </c>
      <c r="G36" s="39">
        <f t="shared" si="1"/>
        <v>36900</v>
      </c>
      <c r="H36" s="40"/>
      <c r="I36" s="12"/>
    </row>
    <row r="37" spans="1:9" ht="33">
      <c r="A37" s="37">
        <v>4</v>
      </c>
      <c r="B37" s="37" t="s">
        <v>433</v>
      </c>
      <c r="C37" s="38" t="s">
        <v>57</v>
      </c>
      <c r="D37" s="41" t="s">
        <v>58</v>
      </c>
      <c r="E37" s="41" t="s">
        <v>59</v>
      </c>
      <c r="F37" s="69">
        <v>47000</v>
      </c>
      <c r="G37" s="39">
        <f t="shared" si="1"/>
        <v>42300</v>
      </c>
      <c r="H37" s="40"/>
      <c r="I37" s="12"/>
    </row>
    <row r="38" spans="1:9" ht="49.5">
      <c r="A38" s="37">
        <v>5</v>
      </c>
      <c r="B38" s="37" t="s">
        <v>434</v>
      </c>
      <c r="C38" s="312" t="s">
        <v>44</v>
      </c>
      <c r="D38" s="41" t="s">
        <v>267</v>
      </c>
      <c r="E38" s="41" t="s">
        <v>268</v>
      </c>
      <c r="F38" s="69">
        <v>41000</v>
      </c>
      <c r="G38" s="39">
        <f t="shared" si="1"/>
        <v>36900</v>
      </c>
      <c r="H38" s="109" t="s">
        <v>377</v>
      </c>
      <c r="I38" s="12"/>
    </row>
    <row r="39" spans="1:9" ht="33">
      <c r="A39" s="37">
        <v>6</v>
      </c>
      <c r="B39" s="37" t="s">
        <v>435</v>
      </c>
      <c r="C39" s="314"/>
      <c r="D39" s="41" t="s">
        <v>274</v>
      </c>
      <c r="E39" s="41" t="s">
        <v>275</v>
      </c>
      <c r="F39" s="69">
        <v>41000</v>
      </c>
      <c r="G39" s="39">
        <f t="shared" si="1"/>
        <v>36900</v>
      </c>
      <c r="H39" s="109" t="s">
        <v>376</v>
      </c>
      <c r="I39" s="12"/>
    </row>
    <row r="40" spans="1:9" ht="33" customHeight="1">
      <c r="A40" s="37">
        <v>7</v>
      </c>
      <c r="B40" s="37" t="s">
        <v>436</v>
      </c>
      <c r="C40" s="326" t="s">
        <v>60</v>
      </c>
      <c r="D40" s="41" t="s">
        <v>61</v>
      </c>
      <c r="E40" s="70" t="s">
        <v>62</v>
      </c>
      <c r="F40" s="69">
        <v>41000</v>
      </c>
      <c r="G40" s="39">
        <f t="shared" si="1"/>
        <v>36900</v>
      </c>
      <c r="H40" s="327" t="s">
        <v>378</v>
      </c>
      <c r="I40" s="12"/>
    </row>
    <row r="41" spans="1:9" ht="33">
      <c r="A41" s="37">
        <v>8</v>
      </c>
      <c r="B41" s="37" t="s">
        <v>437</v>
      </c>
      <c r="C41" s="326"/>
      <c r="D41" s="41" t="s">
        <v>63</v>
      </c>
      <c r="E41" s="70" t="s">
        <v>64</v>
      </c>
      <c r="F41" s="69">
        <v>59000</v>
      </c>
      <c r="G41" s="39">
        <f t="shared" si="1"/>
        <v>53100</v>
      </c>
      <c r="H41" s="328"/>
      <c r="I41" s="12"/>
    </row>
    <row r="42" spans="1:9" ht="33">
      <c r="A42" s="37">
        <v>9</v>
      </c>
      <c r="B42" s="37" t="s">
        <v>438</v>
      </c>
      <c r="C42" s="326"/>
      <c r="D42" s="41" t="s">
        <v>65</v>
      </c>
      <c r="E42" s="70" t="s">
        <v>66</v>
      </c>
      <c r="F42" s="69">
        <v>59000</v>
      </c>
      <c r="G42" s="39">
        <f t="shared" si="1"/>
        <v>53100</v>
      </c>
      <c r="H42" s="328"/>
      <c r="I42" s="12"/>
    </row>
    <row r="43" spans="1:9" ht="33">
      <c r="A43" s="37">
        <v>10</v>
      </c>
      <c r="B43" s="37" t="s">
        <v>439</v>
      </c>
      <c r="C43" s="326"/>
      <c r="D43" s="41" t="s">
        <v>67</v>
      </c>
      <c r="E43" s="70" t="s">
        <v>68</v>
      </c>
      <c r="F43" s="69">
        <v>47000</v>
      </c>
      <c r="G43" s="39">
        <f t="shared" si="1"/>
        <v>42300</v>
      </c>
      <c r="H43" s="328"/>
      <c r="I43" s="12"/>
    </row>
    <row r="44" spans="1:9" ht="33">
      <c r="A44" s="37">
        <v>11</v>
      </c>
      <c r="B44" s="37" t="s">
        <v>440</v>
      </c>
      <c r="C44" s="326"/>
      <c r="D44" s="41" t="s">
        <v>69</v>
      </c>
      <c r="E44" s="70" t="s">
        <v>70</v>
      </c>
      <c r="F44" s="69">
        <v>41000</v>
      </c>
      <c r="G44" s="39">
        <f t="shared" si="1"/>
        <v>36900</v>
      </c>
      <c r="H44" s="329"/>
      <c r="I44" s="12"/>
    </row>
    <row r="45" spans="1:9" ht="33">
      <c r="A45" s="37">
        <v>12</v>
      </c>
      <c r="B45" s="37" t="s">
        <v>441</v>
      </c>
      <c r="C45" s="71" t="s">
        <v>127</v>
      </c>
      <c r="D45" s="35" t="s">
        <v>128</v>
      </c>
      <c r="E45" s="35" t="s">
        <v>129</v>
      </c>
      <c r="F45" s="72">
        <v>102000</v>
      </c>
      <c r="G45" s="39">
        <f t="shared" si="1"/>
        <v>91800</v>
      </c>
      <c r="H45" s="40"/>
      <c r="I45" s="12"/>
    </row>
    <row r="46" spans="1:9" ht="16.5" customHeight="1">
      <c r="A46" s="37">
        <v>13</v>
      </c>
      <c r="B46" s="37" t="s">
        <v>442</v>
      </c>
      <c r="C46" s="312" t="s">
        <v>277</v>
      </c>
      <c r="D46" s="35" t="s">
        <v>194</v>
      </c>
      <c r="E46" s="35" t="s">
        <v>195</v>
      </c>
      <c r="F46" s="72">
        <v>62000</v>
      </c>
      <c r="G46" s="39">
        <f t="shared" si="1"/>
        <v>55800</v>
      </c>
      <c r="H46" s="327" t="s">
        <v>379</v>
      </c>
      <c r="I46" s="12"/>
    </row>
    <row r="47" spans="1:9" ht="16.5">
      <c r="A47" s="37">
        <v>14</v>
      </c>
      <c r="B47" s="37" t="s">
        <v>443</v>
      </c>
      <c r="C47" s="313"/>
      <c r="D47" s="35" t="s">
        <v>196</v>
      </c>
      <c r="E47" s="35" t="s">
        <v>197</v>
      </c>
      <c r="F47" s="72">
        <v>165000</v>
      </c>
      <c r="G47" s="39">
        <f t="shared" si="1"/>
        <v>148500</v>
      </c>
      <c r="H47" s="328"/>
      <c r="I47" s="12"/>
    </row>
    <row r="48" spans="1:9" ht="16.5">
      <c r="A48" s="37">
        <v>15</v>
      </c>
      <c r="B48" s="37" t="s">
        <v>444</v>
      </c>
      <c r="C48" s="314"/>
      <c r="D48" s="35" t="s">
        <v>201</v>
      </c>
      <c r="E48" s="35" t="s">
        <v>202</v>
      </c>
      <c r="F48" s="72">
        <v>116000</v>
      </c>
      <c r="G48" s="39">
        <f t="shared" si="1"/>
        <v>104400</v>
      </c>
      <c r="H48" s="329"/>
      <c r="I48" s="12"/>
    </row>
    <row r="49" spans="1:9" ht="16.5">
      <c r="A49" s="37">
        <v>16</v>
      </c>
      <c r="B49" s="37" t="s">
        <v>445</v>
      </c>
      <c r="C49" s="312" t="s">
        <v>272</v>
      </c>
      <c r="D49" s="35" t="s">
        <v>198</v>
      </c>
      <c r="E49" s="35" t="s">
        <v>199</v>
      </c>
      <c r="F49" s="72">
        <v>83000</v>
      </c>
      <c r="G49" s="39">
        <f t="shared" si="1"/>
        <v>74700</v>
      </c>
      <c r="H49" s="40"/>
      <c r="I49" s="12"/>
    </row>
    <row r="50" spans="1:9" ht="33">
      <c r="A50" s="37">
        <v>17</v>
      </c>
      <c r="B50" s="37" t="s">
        <v>446</v>
      </c>
      <c r="C50" s="313"/>
      <c r="D50" s="35" t="s">
        <v>269</v>
      </c>
      <c r="E50" s="35" t="s">
        <v>199</v>
      </c>
      <c r="F50" s="72">
        <v>130000</v>
      </c>
      <c r="G50" s="39">
        <f t="shared" si="1"/>
        <v>117000</v>
      </c>
      <c r="H50" s="327" t="s">
        <v>379</v>
      </c>
      <c r="I50" s="12"/>
    </row>
    <row r="51" spans="1:9" ht="16.5">
      <c r="A51" s="37">
        <v>18</v>
      </c>
      <c r="B51" s="37" t="s">
        <v>447</v>
      </c>
      <c r="C51" s="313"/>
      <c r="D51" s="35" t="s">
        <v>270</v>
      </c>
      <c r="E51" s="35" t="s">
        <v>199</v>
      </c>
      <c r="F51" s="72">
        <v>120000</v>
      </c>
      <c r="G51" s="39">
        <f t="shared" si="1"/>
        <v>108000</v>
      </c>
      <c r="H51" s="328"/>
      <c r="I51" s="12"/>
    </row>
    <row r="52" spans="1:9" ht="16.5">
      <c r="A52" s="37">
        <v>19</v>
      </c>
      <c r="B52" s="37" t="s">
        <v>448</v>
      </c>
      <c r="C52" s="314"/>
      <c r="D52" s="35" t="s">
        <v>271</v>
      </c>
      <c r="E52" s="35" t="s">
        <v>200</v>
      </c>
      <c r="F52" s="72">
        <v>282000</v>
      </c>
      <c r="G52" s="39">
        <f t="shared" si="1"/>
        <v>253800</v>
      </c>
      <c r="H52" s="329"/>
      <c r="I52" s="12"/>
    </row>
    <row r="53" spans="1:9" ht="16.5">
      <c r="A53" s="37">
        <v>20</v>
      </c>
      <c r="B53" s="37" t="s">
        <v>449</v>
      </c>
      <c r="C53" s="71" t="s">
        <v>374</v>
      </c>
      <c r="D53" s="35" t="s">
        <v>337</v>
      </c>
      <c r="E53" s="35" t="s">
        <v>193</v>
      </c>
      <c r="F53" s="72">
        <v>128000</v>
      </c>
      <c r="G53" s="39">
        <f t="shared" si="1"/>
        <v>115200</v>
      </c>
      <c r="H53" s="40"/>
      <c r="I53" s="12"/>
    </row>
    <row r="54" spans="1:9" ht="16.5" customHeight="1">
      <c r="A54" s="37">
        <v>21</v>
      </c>
      <c r="B54" s="37" t="s">
        <v>450</v>
      </c>
      <c r="C54" s="335" t="s">
        <v>130</v>
      </c>
      <c r="D54" s="35" t="s">
        <v>131</v>
      </c>
      <c r="E54" s="35" t="s">
        <v>132</v>
      </c>
      <c r="F54" s="72">
        <v>71000</v>
      </c>
      <c r="G54" s="39">
        <f t="shared" si="1"/>
        <v>63900</v>
      </c>
      <c r="H54" s="324" t="s">
        <v>381</v>
      </c>
      <c r="I54" s="12"/>
    </row>
    <row r="55" spans="1:9" ht="16.5">
      <c r="A55" s="37">
        <v>22</v>
      </c>
      <c r="B55" s="37" t="s">
        <v>451</v>
      </c>
      <c r="C55" s="336"/>
      <c r="D55" s="35" t="s">
        <v>133</v>
      </c>
      <c r="E55" s="35" t="s">
        <v>134</v>
      </c>
      <c r="F55" s="68">
        <v>138000</v>
      </c>
      <c r="G55" s="39">
        <f t="shared" si="1"/>
        <v>124200</v>
      </c>
      <c r="H55" s="325"/>
      <c r="I55" s="12"/>
    </row>
    <row r="56" spans="1:9" ht="16.5">
      <c r="A56" s="37">
        <v>23</v>
      </c>
      <c r="B56" s="37" t="s">
        <v>452</v>
      </c>
      <c r="C56" s="110" t="s">
        <v>390</v>
      </c>
      <c r="D56" s="35" t="s">
        <v>391</v>
      </c>
      <c r="E56" s="35" t="s">
        <v>392</v>
      </c>
      <c r="F56" s="68">
        <v>282000</v>
      </c>
      <c r="G56" s="39">
        <f t="shared" si="1"/>
        <v>253800</v>
      </c>
      <c r="H56" s="111"/>
      <c r="I56" s="12"/>
    </row>
    <row r="57" spans="1:9" s="14" customFormat="1" ht="16.5" customHeight="1">
      <c r="A57" s="37">
        <v>24</v>
      </c>
      <c r="B57" s="37" t="s">
        <v>453</v>
      </c>
      <c r="C57" s="337" t="s">
        <v>205</v>
      </c>
      <c r="D57" s="35" t="s">
        <v>161</v>
      </c>
      <c r="E57" s="35" t="s">
        <v>162</v>
      </c>
      <c r="F57" s="72">
        <v>30000</v>
      </c>
      <c r="G57" s="39">
        <f t="shared" si="1"/>
        <v>27000</v>
      </c>
      <c r="H57" s="338" t="s">
        <v>383</v>
      </c>
      <c r="I57" s="13"/>
    </row>
    <row r="58" spans="1:9" s="14" customFormat="1" ht="16.5">
      <c r="A58" s="37">
        <v>25</v>
      </c>
      <c r="B58" s="37" t="s">
        <v>454</v>
      </c>
      <c r="C58" s="337"/>
      <c r="D58" s="35" t="s">
        <v>278</v>
      </c>
      <c r="E58" s="35" t="s">
        <v>162</v>
      </c>
      <c r="F58" s="72">
        <v>20000</v>
      </c>
      <c r="G58" s="39">
        <f t="shared" si="1"/>
        <v>18000</v>
      </c>
      <c r="H58" s="339"/>
      <c r="I58" s="13"/>
    </row>
    <row r="59" spans="1:9" ht="16.5">
      <c r="A59" s="340" t="s">
        <v>208</v>
      </c>
      <c r="B59" s="341"/>
      <c r="C59" s="341"/>
      <c r="D59" s="341"/>
      <c r="E59" s="342"/>
      <c r="F59" s="66"/>
      <c r="G59" s="66"/>
      <c r="H59" s="67"/>
      <c r="I59" s="12"/>
    </row>
    <row r="60" spans="1:9" s="14" customFormat="1" ht="33">
      <c r="A60" s="37">
        <v>26</v>
      </c>
      <c r="B60" s="123" t="s">
        <v>455</v>
      </c>
      <c r="C60" s="330" t="s">
        <v>260</v>
      </c>
      <c r="D60" s="73" t="s">
        <v>71</v>
      </c>
      <c r="E60" s="74" t="s">
        <v>72</v>
      </c>
      <c r="F60" s="39">
        <v>174000</v>
      </c>
      <c r="G60" s="39">
        <f t="shared" si="1"/>
        <v>156600</v>
      </c>
      <c r="H60" s="40"/>
      <c r="I60" s="13"/>
    </row>
    <row r="61" spans="1:9" s="14" customFormat="1" ht="33">
      <c r="A61" s="37">
        <v>27</v>
      </c>
      <c r="B61" s="123" t="s">
        <v>456</v>
      </c>
      <c r="C61" s="331"/>
      <c r="D61" s="73" t="s">
        <v>83</v>
      </c>
      <c r="E61" s="74" t="s">
        <v>84</v>
      </c>
      <c r="F61" s="107">
        <v>231000</v>
      </c>
      <c r="G61" s="39">
        <f t="shared" si="1"/>
        <v>207900</v>
      </c>
      <c r="H61" s="40"/>
      <c r="I61" s="13"/>
    </row>
    <row r="62" spans="1:9" s="14" customFormat="1" ht="33">
      <c r="A62" s="37">
        <v>28</v>
      </c>
      <c r="B62" s="123" t="s">
        <v>457</v>
      </c>
      <c r="C62" s="331"/>
      <c r="D62" s="73" t="s">
        <v>85</v>
      </c>
      <c r="E62" s="74" t="s">
        <v>86</v>
      </c>
      <c r="F62" s="39">
        <v>732000</v>
      </c>
      <c r="G62" s="39">
        <f t="shared" si="1"/>
        <v>658800</v>
      </c>
      <c r="H62" s="40"/>
      <c r="I62" s="13"/>
    </row>
    <row r="63" spans="1:9" s="14" customFormat="1" ht="33">
      <c r="A63" s="37">
        <v>29</v>
      </c>
      <c r="B63" s="123" t="s">
        <v>458</v>
      </c>
      <c r="C63" s="331"/>
      <c r="D63" s="73" t="s">
        <v>79</v>
      </c>
      <c r="E63" s="74" t="s">
        <v>279</v>
      </c>
      <c r="F63" s="119">
        <v>121000</v>
      </c>
      <c r="G63" s="39">
        <f t="shared" si="1"/>
        <v>108900</v>
      </c>
      <c r="H63" s="40"/>
      <c r="I63" s="13"/>
    </row>
    <row r="64" spans="1:9" s="14" customFormat="1" ht="33">
      <c r="A64" s="37">
        <v>30</v>
      </c>
      <c r="B64" s="123" t="s">
        <v>459</v>
      </c>
      <c r="C64" s="331"/>
      <c r="D64" s="73" t="s">
        <v>93</v>
      </c>
      <c r="E64" s="74" t="s">
        <v>94</v>
      </c>
      <c r="F64" s="39">
        <v>192000</v>
      </c>
      <c r="G64" s="39">
        <f t="shared" si="1"/>
        <v>172800</v>
      </c>
      <c r="H64" s="40"/>
      <c r="I64" s="13"/>
    </row>
    <row r="65" spans="1:9" s="14" customFormat="1" ht="33">
      <c r="A65" s="37">
        <v>31</v>
      </c>
      <c r="B65" s="123" t="s">
        <v>460</v>
      </c>
      <c r="C65" s="331"/>
      <c r="D65" s="73" t="s">
        <v>80</v>
      </c>
      <c r="E65" s="74" t="s">
        <v>81</v>
      </c>
      <c r="F65" s="39">
        <v>173000</v>
      </c>
      <c r="G65" s="39">
        <f t="shared" si="1"/>
        <v>155700</v>
      </c>
      <c r="H65" s="40"/>
      <c r="I65" s="13"/>
    </row>
    <row r="66" spans="1:9" s="14" customFormat="1" ht="33">
      <c r="A66" s="37">
        <v>32</v>
      </c>
      <c r="B66" s="123" t="s">
        <v>461</v>
      </c>
      <c r="C66" s="331"/>
      <c r="D66" s="73" t="s">
        <v>82</v>
      </c>
      <c r="E66" s="74" t="s">
        <v>281</v>
      </c>
      <c r="F66" s="107">
        <v>231000</v>
      </c>
      <c r="G66" s="39">
        <f t="shared" si="1"/>
        <v>207900</v>
      </c>
      <c r="H66" s="109" t="s">
        <v>396</v>
      </c>
      <c r="I66" s="13"/>
    </row>
    <row r="67" spans="1:9" s="14" customFormat="1" ht="16.5">
      <c r="A67" s="37">
        <v>33</v>
      </c>
      <c r="B67" s="123" t="s">
        <v>462</v>
      </c>
      <c r="C67" s="331"/>
      <c r="D67" s="75" t="s">
        <v>234</v>
      </c>
      <c r="E67" s="76" t="s">
        <v>235</v>
      </c>
      <c r="F67" s="120">
        <v>500000</v>
      </c>
      <c r="G67" s="39">
        <f t="shared" si="1"/>
        <v>450000</v>
      </c>
      <c r="H67" s="40"/>
      <c r="I67" s="13"/>
    </row>
    <row r="68" spans="1:9" s="14" customFormat="1" ht="33">
      <c r="A68" s="37">
        <v>34</v>
      </c>
      <c r="B68" s="123" t="s">
        <v>463</v>
      </c>
      <c r="C68" s="331"/>
      <c r="D68" s="73" t="s">
        <v>73</v>
      </c>
      <c r="E68" s="74" t="s">
        <v>280</v>
      </c>
      <c r="F68" s="39">
        <v>290000</v>
      </c>
      <c r="G68" s="39">
        <f t="shared" si="1"/>
        <v>261000</v>
      </c>
      <c r="H68" s="40" t="s">
        <v>74</v>
      </c>
      <c r="I68" s="12"/>
    </row>
    <row r="69" spans="1:9" s="14" customFormat="1" ht="33">
      <c r="A69" s="37">
        <v>35</v>
      </c>
      <c r="B69" s="123" t="s">
        <v>464</v>
      </c>
      <c r="C69" s="331"/>
      <c r="D69" s="73" t="s">
        <v>75</v>
      </c>
      <c r="E69" s="74" t="s">
        <v>76</v>
      </c>
      <c r="F69" s="39">
        <v>231000</v>
      </c>
      <c r="G69" s="39">
        <f t="shared" si="1"/>
        <v>207900</v>
      </c>
      <c r="H69" s="40"/>
      <c r="I69" s="13"/>
    </row>
    <row r="70" spans="1:9" s="14" customFormat="1" ht="49.5">
      <c r="A70" s="37">
        <v>36</v>
      </c>
      <c r="B70" s="123" t="s">
        <v>465</v>
      </c>
      <c r="C70" s="331"/>
      <c r="D70" s="73" t="s">
        <v>77</v>
      </c>
      <c r="E70" s="74" t="s">
        <v>78</v>
      </c>
      <c r="F70" s="39">
        <v>616000</v>
      </c>
      <c r="G70" s="39">
        <f t="shared" si="1"/>
        <v>554400</v>
      </c>
      <c r="H70" s="40"/>
      <c r="I70" s="13"/>
    </row>
    <row r="71" spans="1:9" s="14" customFormat="1" ht="33">
      <c r="A71" s="37">
        <v>37</v>
      </c>
      <c r="B71" s="123" t="s">
        <v>466</v>
      </c>
      <c r="C71" s="331"/>
      <c r="D71" s="73" t="s">
        <v>87</v>
      </c>
      <c r="E71" s="74" t="s">
        <v>88</v>
      </c>
      <c r="F71" s="107">
        <v>231000</v>
      </c>
      <c r="G71" s="39">
        <f t="shared" si="1"/>
        <v>207900</v>
      </c>
      <c r="H71" s="40"/>
      <c r="I71" s="13"/>
    </row>
    <row r="72" spans="1:9" s="14" customFormat="1" ht="16.5">
      <c r="A72" s="37">
        <v>38</v>
      </c>
      <c r="B72" s="123" t="s">
        <v>467</v>
      </c>
      <c r="C72" s="332"/>
      <c r="D72" s="73" t="s">
        <v>95</v>
      </c>
      <c r="E72" s="74" t="s">
        <v>96</v>
      </c>
      <c r="F72" s="39">
        <v>412000</v>
      </c>
      <c r="G72" s="39">
        <f t="shared" si="1"/>
        <v>370800</v>
      </c>
      <c r="H72" s="40"/>
      <c r="I72" s="13"/>
    </row>
    <row r="73" spans="1:9" s="14" customFormat="1" ht="33" customHeight="1">
      <c r="A73" s="37">
        <v>39</v>
      </c>
      <c r="B73" s="123" t="s">
        <v>468</v>
      </c>
      <c r="C73" s="330" t="s">
        <v>90</v>
      </c>
      <c r="D73" s="73" t="s">
        <v>89</v>
      </c>
      <c r="E73" s="343" t="s">
        <v>397</v>
      </c>
      <c r="F73" s="39">
        <v>137000</v>
      </c>
      <c r="G73" s="39">
        <f t="shared" si="1"/>
        <v>123300</v>
      </c>
      <c r="H73" s="327" t="s">
        <v>380</v>
      </c>
      <c r="I73" s="13"/>
    </row>
    <row r="74" spans="1:9" s="14" customFormat="1" ht="33">
      <c r="A74" s="37">
        <v>40</v>
      </c>
      <c r="B74" s="123" t="s">
        <v>469</v>
      </c>
      <c r="C74" s="331"/>
      <c r="D74" s="73" t="s">
        <v>91</v>
      </c>
      <c r="E74" s="344"/>
      <c r="F74" s="39">
        <v>137000</v>
      </c>
      <c r="G74" s="39">
        <f t="shared" si="1"/>
        <v>123300</v>
      </c>
      <c r="H74" s="328"/>
      <c r="I74" s="13"/>
    </row>
    <row r="75" spans="1:9" s="14" customFormat="1" ht="33">
      <c r="A75" s="37">
        <v>41</v>
      </c>
      <c r="B75" s="123" t="s">
        <v>470</v>
      </c>
      <c r="C75" s="332"/>
      <c r="D75" s="73" t="s">
        <v>92</v>
      </c>
      <c r="E75" s="345"/>
      <c r="F75" s="39">
        <v>208000</v>
      </c>
      <c r="G75" s="39">
        <f t="shared" si="1"/>
        <v>187200</v>
      </c>
      <c r="H75" s="329"/>
      <c r="I75" s="13"/>
    </row>
    <row r="76" spans="1:9" s="14" customFormat="1" ht="16.5">
      <c r="A76" s="37">
        <v>42</v>
      </c>
      <c r="B76" s="123" t="s">
        <v>471</v>
      </c>
      <c r="C76" s="330" t="s">
        <v>398</v>
      </c>
      <c r="D76" s="73" t="s">
        <v>399</v>
      </c>
      <c r="E76" s="333" t="s">
        <v>401</v>
      </c>
      <c r="F76" s="39">
        <v>215000</v>
      </c>
      <c r="G76" s="39">
        <f t="shared" si="1"/>
        <v>193500</v>
      </c>
      <c r="H76" s="105"/>
      <c r="I76" s="13"/>
    </row>
    <row r="77" spans="1:9" s="14" customFormat="1" ht="16.5">
      <c r="A77" s="37">
        <v>43</v>
      </c>
      <c r="B77" s="123" t="s">
        <v>472</v>
      </c>
      <c r="C77" s="331"/>
      <c r="D77" s="73" t="s">
        <v>400</v>
      </c>
      <c r="E77" s="334"/>
      <c r="F77" s="39">
        <v>323000</v>
      </c>
      <c r="G77" s="39">
        <f t="shared" si="1"/>
        <v>290700</v>
      </c>
      <c r="H77" s="105"/>
      <c r="I77" s="13"/>
    </row>
    <row r="78" spans="1:9" s="14" customFormat="1" ht="82.5">
      <c r="A78" s="37">
        <v>44</v>
      </c>
      <c r="B78" s="123" t="s">
        <v>473</v>
      </c>
      <c r="C78" s="331"/>
      <c r="D78" s="73" t="s">
        <v>403</v>
      </c>
      <c r="E78" s="112" t="s">
        <v>402</v>
      </c>
      <c r="F78" s="39">
        <v>269000</v>
      </c>
      <c r="G78" s="39">
        <f t="shared" si="1"/>
        <v>242100</v>
      </c>
      <c r="H78" s="105"/>
      <c r="I78" s="13"/>
    </row>
    <row r="79" spans="1:9" s="14" customFormat="1" ht="82.5">
      <c r="A79" s="37">
        <v>45</v>
      </c>
      <c r="B79" s="123" t="s">
        <v>474</v>
      </c>
      <c r="C79" s="332"/>
      <c r="D79" s="73" t="s">
        <v>404</v>
      </c>
      <c r="E79" s="112" t="s">
        <v>405</v>
      </c>
      <c r="F79" s="39">
        <v>588000</v>
      </c>
      <c r="G79" s="39">
        <f t="shared" si="1"/>
        <v>529200</v>
      </c>
      <c r="H79" s="105"/>
      <c r="I79" s="13"/>
    </row>
    <row r="80" spans="1:9" s="14" customFormat="1" ht="16.5">
      <c r="A80" s="340" t="s">
        <v>207</v>
      </c>
      <c r="B80" s="341"/>
      <c r="C80" s="341"/>
      <c r="D80" s="341"/>
      <c r="E80" s="342"/>
      <c r="F80" s="66"/>
      <c r="G80" s="66"/>
      <c r="H80" s="67"/>
      <c r="I80" s="13"/>
    </row>
    <row r="81" spans="1:9" ht="49.5">
      <c r="A81" s="37">
        <v>46</v>
      </c>
      <c r="B81" s="37" t="s">
        <v>475</v>
      </c>
      <c r="C81" s="326" t="s">
        <v>97</v>
      </c>
      <c r="D81" s="35" t="s">
        <v>98</v>
      </c>
      <c r="E81" s="35" t="s">
        <v>99</v>
      </c>
      <c r="F81" s="72">
        <v>123000</v>
      </c>
      <c r="G81" s="39">
        <f t="shared" si="1"/>
        <v>110700</v>
      </c>
      <c r="H81" s="40"/>
      <c r="I81" s="12"/>
    </row>
    <row r="82" spans="1:9" ht="33">
      <c r="A82" s="37">
        <v>47</v>
      </c>
      <c r="B82" s="37" t="s">
        <v>476</v>
      </c>
      <c r="C82" s="326"/>
      <c r="D82" s="35" t="s">
        <v>100</v>
      </c>
      <c r="E82" s="35" t="s">
        <v>101</v>
      </c>
      <c r="F82" s="72">
        <v>66000</v>
      </c>
      <c r="G82" s="39">
        <f t="shared" si="1"/>
        <v>59400</v>
      </c>
      <c r="H82" s="40"/>
      <c r="I82" s="12"/>
    </row>
    <row r="83" spans="1:9" ht="115.5">
      <c r="A83" s="37">
        <v>48</v>
      </c>
      <c r="B83" s="37" t="s">
        <v>477</v>
      </c>
      <c r="C83" s="326"/>
      <c r="D83" s="35" t="s">
        <v>102</v>
      </c>
      <c r="E83" s="35" t="s">
        <v>103</v>
      </c>
      <c r="F83" s="72">
        <v>139000</v>
      </c>
      <c r="G83" s="39">
        <f t="shared" si="1"/>
        <v>125100</v>
      </c>
      <c r="H83" s="40" t="s">
        <v>104</v>
      </c>
      <c r="I83" s="12"/>
    </row>
    <row r="84" spans="1:9" ht="115.5">
      <c r="A84" s="37">
        <v>49</v>
      </c>
      <c r="B84" s="37" t="s">
        <v>478</v>
      </c>
      <c r="C84" s="326"/>
      <c r="D84" s="35" t="s">
        <v>105</v>
      </c>
      <c r="E84" s="35" t="s">
        <v>106</v>
      </c>
      <c r="F84" s="72">
        <v>66000</v>
      </c>
      <c r="G84" s="39">
        <f t="shared" si="1"/>
        <v>59400</v>
      </c>
      <c r="H84" s="40" t="s">
        <v>104</v>
      </c>
      <c r="I84" s="12"/>
    </row>
    <row r="85" spans="1:9" ht="148.5">
      <c r="A85" s="37">
        <v>50</v>
      </c>
      <c r="B85" s="37" t="s">
        <v>479</v>
      </c>
      <c r="C85" s="326"/>
      <c r="D85" s="35" t="s">
        <v>406</v>
      </c>
      <c r="E85" s="35" t="s">
        <v>407</v>
      </c>
      <c r="F85" s="72">
        <v>212000</v>
      </c>
      <c r="G85" s="39">
        <f t="shared" si="1"/>
        <v>190800</v>
      </c>
      <c r="H85" s="40"/>
      <c r="I85" s="12"/>
    </row>
    <row r="86" spans="1:9" ht="33">
      <c r="A86" s="37">
        <v>51</v>
      </c>
      <c r="B86" s="37" t="s">
        <v>480</v>
      </c>
      <c r="C86" s="326"/>
      <c r="D86" s="35" t="s">
        <v>107</v>
      </c>
      <c r="E86" s="35" t="s">
        <v>108</v>
      </c>
      <c r="F86" s="72">
        <v>868000</v>
      </c>
      <c r="G86" s="39">
        <f t="shared" si="1"/>
        <v>781200</v>
      </c>
      <c r="H86" s="109" t="s">
        <v>109</v>
      </c>
      <c r="I86" s="12"/>
    </row>
    <row r="87" spans="1:9" ht="49.5">
      <c r="A87" s="37">
        <v>52</v>
      </c>
      <c r="B87" s="37" t="s">
        <v>481</v>
      </c>
      <c r="C87" s="326"/>
      <c r="D87" s="35" t="s">
        <v>110</v>
      </c>
      <c r="E87" s="35" t="s">
        <v>111</v>
      </c>
      <c r="F87" s="72">
        <v>139000</v>
      </c>
      <c r="G87" s="39">
        <f t="shared" si="1"/>
        <v>125100</v>
      </c>
      <c r="H87" s="109" t="s">
        <v>112</v>
      </c>
      <c r="I87" s="12"/>
    </row>
    <row r="88" spans="1:9" ht="49.5">
      <c r="A88" s="37">
        <v>53</v>
      </c>
      <c r="B88" s="37" t="s">
        <v>482</v>
      </c>
      <c r="C88" s="326"/>
      <c r="D88" s="35" t="s">
        <v>113</v>
      </c>
      <c r="E88" s="35" t="s">
        <v>114</v>
      </c>
      <c r="F88" s="72">
        <v>72000</v>
      </c>
      <c r="G88" s="39">
        <f t="shared" si="1"/>
        <v>64800</v>
      </c>
      <c r="H88" s="109" t="s">
        <v>115</v>
      </c>
      <c r="I88" s="12"/>
    </row>
    <row r="89" spans="1:9" ht="33">
      <c r="A89" s="37">
        <v>54</v>
      </c>
      <c r="B89" s="37" t="s">
        <v>483</v>
      </c>
      <c r="C89" s="326" t="s">
        <v>116</v>
      </c>
      <c r="D89" s="35" t="s">
        <v>117</v>
      </c>
      <c r="E89" s="35" t="s">
        <v>118</v>
      </c>
      <c r="F89" s="72">
        <v>174000</v>
      </c>
      <c r="G89" s="39">
        <f t="shared" si="1"/>
        <v>156600</v>
      </c>
      <c r="H89" s="40"/>
      <c r="I89" s="12"/>
    </row>
    <row r="90" spans="1:9" ht="33">
      <c r="A90" s="37">
        <v>55</v>
      </c>
      <c r="B90" s="37" t="s">
        <v>484</v>
      </c>
      <c r="C90" s="326"/>
      <c r="D90" s="35" t="s">
        <v>119</v>
      </c>
      <c r="E90" s="35" t="s">
        <v>120</v>
      </c>
      <c r="F90" s="72">
        <v>88000</v>
      </c>
      <c r="G90" s="39">
        <f t="shared" si="1"/>
        <v>79200</v>
      </c>
      <c r="H90" s="40"/>
      <c r="I90" s="12"/>
    </row>
    <row r="91" spans="1:9" ht="49.5">
      <c r="A91" s="37">
        <v>56</v>
      </c>
      <c r="B91" s="37" t="s">
        <v>485</v>
      </c>
      <c r="C91" s="335" t="s">
        <v>121</v>
      </c>
      <c r="D91" s="35" t="s">
        <v>122</v>
      </c>
      <c r="E91" s="35" t="s">
        <v>123</v>
      </c>
      <c r="F91" s="68">
        <v>168000</v>
      </c>
      <c r="G91" s="39">
        <f t="shared" si="1"/>
        <v>151200</v>
      </c>
      <c r="H91" s="40"/>
      <c r="I91" s="12"/>
    </row>
    <row r="92" spans="1:9" ht="49.5">
      <c r="A92" s="37">
        <v>57</v>
      </c>
      <c r="B92" s="37" t="s">
        <v>486</v>
      </c>
      <c r="C92" s="349"/>
      <c r="D92" s="35" t="s">
        <v>389</v>
      </c>
      <c r="E92" s="35" t="s">
        <v>124</v>
      </c>
      <c r="F92" s="68">
        <v>168000</v>
      </c>
      <c r="G92" s="39">
        <f t="shared" si="1"/>
        <v>151200</v>
      </c>
      <c r="H92" s="40"/>
      <c r="I92" s="12"/>
    </row>
    <row r="93" spans="1:9" ht="16.5">
      <c r="A93" s="37">
        <v>58</v>
      </c>
      <c r="B93" s="37" t="s">
        <v>487</v>
      </c>
      <c r="C93" s="336"/>
      <c r="D93" s="35" t="s">
        <v>125</v>
      </c>
      <c r="E93" s="35" t="s">
        <v>126</v>
      </c>
      <c r="F93" s="68">
        <v>253000</v>
      </c>
      <c r="G93" s="39">
        <f t="shared" si="1"/>
        <v>227700</v>
      </c>
      <c r="H93" s="40"/>
      <c r="I93" s="12"/>
    </row>
    <row r="94" spans="1:9" ht="16.5">
      <c r="A94" s="340" t="s">
        <v>261</v>
      </c>
      <c r="B94" s="341"/>
      <c r="C94" s="341"/>
      <c r="D94" s="341"/>
      <c r="E94" s="342"/>
      <c r="F94" s="77"/>
      <c r="G94" s="77"/>
      <c r="H94" s="67"/>
      <c r="I94" s="12"/>
    </row>
    <row r="95" spans="1:9" ht="16.5">
      <c r="A95" s="37">
        <v>59</v>
      </c>
      <c r="B95" s="123" t="s">
        <v>488</v>
      </c>
      <c r="C95" s="312" t="s">
        <v>240</v>
      </c>
      <c r="D95" s="35" t="s">
        <v>236</v>
      </c>
      <c r="E95" s="35" t="s">
        <v>237</v>
      </c>
      <c r="F95" s="68">
        <v>250000</v>
      </c>
      <c r="G95" s="39">
        <f t="shared" si="1"/>
        <v>225000</v>
      </c>
      <c r="H95" s="40"/>
      <c r="I95" s="12"/>
    </row>
    <row r="96" spans="1:9" ht="49.5">
      <c r="A96" s="37">
        <v>60</v>
      </c>
      <c r="B96" s="125" t="s">
        <v>489</v>
      </c>
      <c r="C96" s="314"/>
      <c r="D96" s="35" t="s">
        <v>239</v>
      </c>
      <c r="E96" s="35" t="s">
        <v>238</v>
      </c>
      <c r="F96" s="68">
        <v>399000</v>
      </c>
      <c r="G96" s="39">
        <f t="shared" si="1"/>
        <v>359100</v>
      </c>
      <c r="H96" s="40"/>
      <c r="I96" s="12"/>
    </row>
    <row r="97" spans="1:9" ht="16.5">
      <c r="A97" s="37">
        <v>61</v>
      </c>
      <c r="B97" s="123" t="s">
        <v>490</v>
      </c>
      <c r="C97" s="335" t="s">
        <v>243</v>
      </c>
      <c r="D97" s="35" t="s">
        <v>241</v>
      </c>
      <c r="E97" s="35"/>
      <c r="F97" s="68">
        <v>2500000</v>
      </c>
      <c r="G97" s="39">
        <f t="shared" si="1"/>
        <v>2250000</v>
      </c>
      <c r="H97" s="40"/>
      <c r="I97" s="12"/>
    </row>
    <row r="98" spans="1:9" ht="16.5">
      <c r="A98" s="37">
        <v>62</v>
      </c>
      <c r="B98" s="125" t="s">
        <v>491</v>
      </c>
      <c r="C98" s="336"/>
      <c r="D98" s="35" t="s">
        <v>242</v>
      </c>
      <c r="E98" s="35"/>
      <c r="F98" s="68">
        <v>2200000</v>
      </c>
      <c r="G98" s="39">
        <f t="shared" si="1"/>
        <v>1980000</v>
      </c>
      <c r="H98" s="40"/>
      <c r="I98" s="12"/>
    </row>
    <row r="99" spans="1:9" ht="82.5">
      <c r="A99" s="37">
        <v>63</v>
      </c>
      <c r="B99" s="123" t="s">
        <v>492</v>
      </c>
      <c r="C99" s="104" t="s">
        <v>311</v>
      </c>
      <c r="D99" s="35" t="s">
        <v>375</v>
      </c>
      <c r="E99" s="35"/>
      <c r="F99" s="68">
        <v>250000</v>
      </c>
      <c r="G99" s="39">
        <f t="shared" si="1"/>
        <v>225000</v>
      </c>
      <c r="H99" s="40" t="s">
        <v>336</v>
      </c>
      <c r="I99" s="12"/>
    </row>
    <row r="100" spans="1:9" ht="16.5">
      <c r="A100" s="37">
        <v>64</v>
      </c>
      <c r="B100" s="125" t="s">
        <v>493</v>
      </c>
      <c r="C100" s="335" t="s">
        <v>258</v>
      </c>
      <c r="D100" s="35" t="s">
        <v>244</v>
      </c>
      <c r="E100" s="35"/>
      <c r="F100" s="68">
        <v>275000</v>
      </c>
      <c r="G100" s="39">
        <f t="shared" si="1"/>
        <v>247500</v>
      </c>
      <c r="H100" s="40"/>
      <c r="I100" s="12"/>
    </row>
    <row r="101" spans="1:9" ht="16.5">
      <c r="A101" s="37">
        <v>65</v>
      </c>
      <c r="B101" s="123" t="s">
        <v>494</v>
      </c>
      <c r="C101" s="349"/>
      <c r="D101" s="35" t="s">
        <v>245</v>
      </c>
      <c r="E101" s="35"/>
      <c r="F101" s="68">
        <v>187000</v>
      </c>
      <c r="G101" s="39">
        <f t="shared" si="1"/>
        <v>168300</v>
      </c>
      <c r="H101" s="40"/>
      <c r="I101" s="12"/>
    </row>
    <row r="102" spans="1:9" ht="16.5">
      <c r="A102" s="37">
        <v>66</v>
      </c>
      <c r="B102" s="125" t="s">
        <v>495</v>
      </c>
      <c r="C102" s="349"/>
      <c r="D102" s="35" t="s">
        <v>246</v>
      </c>
      <c r="E102" s="35"/>
      <c r="F102" s="68">
        <v>187000</v>
      </c>
      <c r="G102" s="39">
        <f t="shared" ref="G102:G165" si="2">F102*90%</f>
        <v>168300</v>
      </c>
      <c r="H102" s="40"/>
      <c r="I102" s="12"/>
    </row>
    <row r="103" spans="1:9" ht="16.5">
      <c r="A103" s="37">
        <v>67</v>
      </c>
      <c r="B103" s="123" t="s">
        <v>496</v>
      </c>
      <c r="C103" s="349"/>
      <c r="D103" s="35" t="s">
        <v>247</v>
      </c>
      <c r="E103" s="35"/>
      <c r="F103" s="68">
        <v>189000</v>
      </c>
      <c r="G103" s="39">
        <f t="shared" si="2"/>
        <v>170100</v>
      </c>
      <c r="H103" s="40"/>
      <c r="I103" s="12"/>
    </row>
    <row r="104" spans="1:9" ht="16.5">
      <c r="A104" s="37">
        <v>68</v>
      </c>
      <c r="B104" s="125" t="s">
        <v>497</v>
      </c>
      <c r="C104" s="349"/>
      <c r="D104" s="35" t="s">
        <v>248</v>
      </c>
      <c r="E104" s="35"/>
      <c r="F104" s="68">
        <v>150000</v>
      </c>
      <c r="G104" s="39">
        <f t="shared" si="2"/>
        <v>135000</v>
      </c>
      <c r="H104" s="40"/>
      <c r="I104" s="12"/>
    </row>
    <row r="105" spans="1:9" ht="16.5">
      <c r="A105" s="37">
        <v>69</v>
      </c>
      <c r="B105" s="123" t="s">
        <v>498</v>
      </c>
      <c r="C105" s="349"/>
      <c r="D105" s="35" t="s">
        <v>249</v>
      </c>
      <c r="E105" s="35"/>
      <c r="F105" s="68">
        <v>189000</v>
      </c>
      <c r="G105" s="39">
        <f t="shared" si="2"/>
        <v>170100</v>
      </c>
      <c r="H105" s="40"/>
      <c r="I105" s="12"/>
    </row>
    <row r="106" spans="1:9" ht="16.5">
      <c r="A106" s="37">
        <v>70</v>
      </c>
      <c r="B106" s="125" t="s">
        <v>499</v>
      </c>
      <c r="C106" s="349"/>
      <c r="D106" s="35" t="s">
        <v>250</v>
      </c>
      <c r="E106" s="35"/>
      <c r="F106" s="68">
        <v>189000</v>
      </c>
      <c r="G106" s="39">
        <f t="shared" si="2"/>
        <v>170100</v>
      </c>
      <c r="H106" s="40"/>
      <c r="I106" s="12"/>
    </row>
    <row r="107" spans="1:9" ht="16.5">
      <c r="A107" s="37">
        <v>71</v>
      </c>
      <c r="B107" s="123" t="s">
        <v>500</v>
      </c>
      <c r="C107" s="349"/>
      <c r="D107" s="35" t="s">
        <v>251</v>
      </c>
      <c r="E107" s="35"/>
      <c r="F107" s="68">
        <v>187000</v>
      </c>
      <c r="G107" s="39">
        <f t="shared" si="2"/>
        <v>168300</v>
      </c>
      <c r="H107" s="40"/>
      <c r="I107" s="12"/>
    </row>
    <row r="108" spans="1:9" ht="16.5">
      <c r="A108" s="37">
        <v>72</v>
      </c>
      <c r="B108" s="125" t="s">
        <v>501</v>
      </c>
      <c r="C108" s="349"/>
      <c r="D108" s="35" t="s">
        <v>252</v>
      </c>
      <c r="E108" s="35"/>
      <c r="F108" s="68">
        <v>201000</v>
      </c>
      <c r="G108" s="39">
        <f t="shared" si="2"/>
        <v>180900</v>
      </c>
      <c r="H108" s="40"/>
      <c r="I108" s="12"/>
    </row>
    <row r="109" spans="1:9" ht="16.5">
      <c r="A109" s="37">
        <v>73</v>
      </c>
      <c r="B109" s="123" t="s">
        <v>502</v>
      </c>
      <c r="C109" s="349"/>
      <c r="D109" s="35" t="s">
        <v>253</v>
      </c>
      <c r="E109" s="35"/>
      <c r="F109" s="68">
        <v>187000</v>
      </c>
      <c r="G109" s="39">
        <f t="shared" si="2"/>
        <v>168300</v>
      </c>
      <c r="H109" s="40"/>
      <c r="I109" s="12"/>
    </row>
    <row r="110" spans="1:9" ht="16.5">
      <c r="A110" s="37">
        <v>74</v>
      </c>
      <c r="B110" s="125" t="s">
        <v>503</v>
      </c>
      <c r="C110" s="349"/>
      <c r="D110" s="35" t="s">
        <v>254</v>
      </c>
      <c r="E110" s="35"/>
      <c r="F110" s="68">
        <v>187000</v>
      </c>
      <c r="G110" s="39">
        <f t="shared" si="2"/>
        <v>168300</v>
      </c>
      <c r="H110" s="40"/>
      <c r="I110" s="12"/>
    </row>
    <row r="111" spans="1:9" ht="16.5">
      <c r="A111" s="37">
        <v>75</v>
      </c>
      <c r="B111" s="123" t="s">
        <v>504</v>
      </c>
      <c r="C111" s="349"/>
      <c r="D111" s="35" t="s">
        <v>255</v>
      </c>
      <c r="E111" s="35"/>
      <c r="F111" s="68">
        <v>132000</v>
      </c>
      <c r="G111" s="39">
        <f t="shared" si="2"/>
        <v>118800</v>
      </c>
      <c r="H111" s="40"/>
      <c r="I111" s="12"/>
    </row>
    <row r="112" spans="1:9" ht="16.5">
      <c r="A112" s="37">
        <v>76</v>
      </c>
      <c r="B112" s="125" t="s">
        <v>505</v>
      </c>
      <c r="C112" s="349"/>
      <c r="D112" s="35" t="s">
        <v>256</v>
      </c>
      <c r="E112" s="35"/>
      <c r="F112" s="68">
        <v>187000</v>
      </c>
      <c r="G112" s="39">
        <f t="shared" si="2"/>
        <v>168300</v>
      </c>
      <c r="H112" s="40"/>
      <c r="I112" s="12"/>
    </row>
    <row r="113" spans="1:9" ht="16.5">
      <c r="A113" s="37">
        <v>77</v>
      </c>
      <c r="B113" s="123" t="s">
        <v>506</v>
      </c>
      <c r="C113" s="336"/>
      <c r="D113" s="35" t="s">
        <v>257</v>
      </c>
      <c r="E113" s="35"/>
      <c r="F113" s="68">
        <v>1073000</v>
      </c>
      <c r="G113" s="39">
        <f t="shared" si="2"/>
        <v>965700</v>
      </c>
      <c r="H113" s="40"/>
      <c r="I113" s="12"/>
    </row>
    <row r="114" spans="1:9" ht="16.5">
      <c r="A114" s="340" t="s">
        <v>226</v>
      </c>
      <c r="B114" s="341"/>
      <c r="C114" s="341"/>
      <c r="D114" s="341"/>
      <c r="E114" s="342"/>
      <c r="F114" s="66"/>
      <c r="G114" s="66"/>
      <c r="H114" s="67"/>
      <c r="I114" s="12"/>
    </row>
    <row r="115" spans="1:9" ht="49.5">
      <c r="A115" s="37">
        <v>78</v>
      </c>
      <c r="B115" s="125" t="s">
        <v>507</v>
      </c>
      <c r="C115" s="71" t="s">
        <v>231</v>
      </c>
      <c r="D115" s="35" t="s">
        <v>232</v>
      </c>
      <c r="E115" s="35" t="s">
        <v>227</v>
      </c>
      <c r="F115" s="68">
        <v>50000</v>
      </c>
      <c r="G115" s="39">
        <f t="shared" si="2"/>
        <v>45000</v>
      </c>
      <c r="H115" s="40"/>
      <c r="I115" s="12"/>
    </row>
    <row r="116" spans="1:9" ht="49.5">
      <c r="A116" s="37">
        <v>79</v>
      </c>
      <c r="B116" s="125" t="s">
        <v>508</v>
      </c>
      <c r="C116" s="71" t="s">
        <v>230</v>
      </c>
      <c r="D116" s="35" t="s">
        <v>228</v>
      </c>
      <c r="E116" s="35" t="s">
        <v>229</v>
      </c>
      <c r="F116" s="68">
        <v>108000</v>
      </c>
      <c r="G116" s="39">
        <f t="shared" si="2"/>
        <v>97200</v>
      </c>
      <c r="H116" s="40"/>
      <c r="I116" s="12"/>
    </row>
    <row r="117" spans="1:9" ht="16.5">
      <c r="A117" s="353" t="s">
        <v>262</v>
      </c>
      <c r="B117" s="353"/>
      <c r="C117" s="353"/>
      <c r="D117" s="353"/>
      <c r="E117" s="353"/>
      <c r="F117" s="77"/>
      <c r="G117" s="77"/>
      <c r="H117" s="67"/>
      <c r="I117" s="12"/>
    </row>
    <row r="118" spans="1:9" ht="49.5">
      <c r="A118" s="37">
        <v>80</v>
      </c>
      <c r="B118" s="123" t="s">
        <v>509</v>
      </c>
      <c r="C118" s="354" t="s">
        <v>204</v>
      </c>
      <c r="D118" s="36" t="s">
        <v>324</v>
      </c>
      <c r="E118" s="36" t="s">
        <v>11</v>
      </c>
      <c r="F118" s="106">
        <v>230000</v>
      </c>
      <c r="G118" s="39">
        <f t="shared" si="2"/>
        <v>207000</v>
      </c>
      <c r="H118" s="40"/>
      <c r="I118" s="12"/>
    </row>
    <row r="119" spans="1:9" ht="49.5">
      <c r="A119" s="37">
        <v>81</v>
      </c>
      <c r="B119" s="124" t="s">
        <v>510</v>
      </c>
      <c r="C119" s="355"/>
      <c r="D119" s="36" t="s">
        <v>34</v>
      </c>
      <c r="E119" s="36" t="s">
        <v>35</v>
      </c>
      <c r="F119" s="106">
        <v>220000</v>
      </c>
      <c r="G119" s="39">
        <f t="shared" si="2"/>
        <v>198000</v>
      </c>
      <c r="H119" s="40"/>
      <c r="I119" s="12"/>
    </row>
    <row r="120" spans="1:9" ht="33">
      <c r="A120" s="37">
        <v>82</v>
      </c>
      <c r="B120" s="123" t="s">
        <v>511</v>
      </c>
      <c r="C120" s="355"/>
      <c r="D120" s="36" t="s">
        <v>325</v>
      </c>
      <c r="E120" s="108" t="s">
        <v>329</v>
      </c>
      <c r="F120" s="106">
        <v>230000</v>
      </c>
      <c r="G120" s="39">
        <f t="shared" si="2"/>
        <v>207000</v>
      </c>
      <c r="H120" s="40"/>
      <c r="I120" s="12"/>
    </row>
    <row r="121" spans="1:9" ht="33">
      <c r="A121" s="346">
        <v>83</v>
      </c>
      <c r="B121" s="124" t="s">
        <v>512</v>
      </c>
      <c r="C121" s="355"/>
      <c r="D121" s="35" t="s">
        <v>408</v>
      </c>
      <c r="E121" s="35"/>
      <c r="F121" s="72">
        <v>250000</v>
      </c>
      <c r="G121" s="39">
        <f t="shared" si="2"/>
        <v>225000</v>
      </c>
      <c r="H121" s="40"/>
      <c r="I121" s="12"/>
    </row>
    <row r="122" spans="1:9" ht="16.5">
      <c r="A122" s="347"/>
      <c r="B122" s="123" t="s">
        <v>513</v>
      </c>
      <c r="C122" s="355"/>
      <c r="D122" s="35" t="s">
        <v>409</v>
      </c>
      <c r="E122" s="35"/>
      <c r="F122" s="72">
        <v>375000</v>
      </c>
      <c r="G122" s="39">
        <f t="shared" si="2"/>
        <v>337500</v>
      </c>
      <c r="H122" s="40"/>
      <c r="I122" s="12"/>
    </row>
    <row r="123" spans="1:9" ht="33">
      <c r="A123" s="348"/>
      <c r="B123" s="124" t="s">
        <v>514</v>
      </c>
      <c r="C123" s="355"/>
      <c r="D123" s="35" t="s">
        <v>410</v>
      </c>
      <c r="E123" s="35"/>
      <c r="F123" s="72">
        <v>500000</v>
      </c>
      <c r="G123" s="39">
        <f t="shared" si="2"/>
        <v>450000</v>
      </c>
      <c r="H123" s="40"/>
      <c r="I123" s="12"/>
    </row>
    <row r="124" spans="1:9" ht="33">
      <c r="A124" s="37">
        <v>84</v>
      </c>
      <c r="B124" s="123" t="s">
        <v>515</v>
      </c>
      <c r="C124" s="355"/>
      <c r="D124" s="36" t="s">
        <v>411</v>
      </c>
      <c r="E124" s="36" t="s">
        <v>137</v>
      </c>
      <c r="F124" s="68">
        <v>700000</v>
      </c>
      <c r="G124" s="39">
        <f t="shared" si="2"/>
        <v>630000</v>
      </c>
      <c r="H124" s="40"/>
      <c r="I124" s="12"/>
    </row>
    <row r="125" spans="1:9" ht="49.5">
      <c r="A125" s="37">
        <v>85</v>
      </c>
      <c r="B125" s="124" t="s">
        <v>516</v>
      </c>
      <c r="C125" s="355"/>
      <c r="D125" s="36" t="s">
        <v>138</v>
      </c>
      <c r="E125" s="108" t="s">
        <v>330</v>
      </c>
      <c r="F125" s="68">
        <v>770000</v>
      </c>
      <c r="G125" s="39">
        <f t="shared" si="2"/>
        <v>693000</v>
      </c>
      <c r="H125" s="40"/>
      <c r="I125" s="12"/>
    </row>
    <row r="126" spans="1:9" ht="49.5">
      <c r="A126" s="37">
        <v>86</v>
      </c>
      <c r="B126" s="123" t="s">
        <v>517</v>
      </c>
      <c r="C126" s="356"/>
      <c r="D126" s="36" t="s">
        <v>139</v>
      </c>
      <c r="E126" s="36" t="s">
        <v>140</v>
      </c>
      <c r="F126" s="68">
        <v>249000</v>
      </c>
      <c r="G126" s="39">
        <f t="shared" si="2"/>
        <v>224100</v>
      </c>
      <c r="H126" s="40"/>
      <c r="I126" s="12"/>
    </row>
    <row r="127" spans="1:9" ht="33">
      <c r="A127" s="37">
        <v>87</v>
      </c>
      <c r="B127" s="123" t="s">
        <v>518</v>
      </c>
      <c r="C127" s="312" t="s">
        <v>282</v>
      </c>
      <c r="D127" s="35" t="s">
        <v>141</v>
      </c>
      <c r="E127" s="35" t="s">
        <v>142</v>
      </c>
      <c r="F127" s="72">
        <v>157000</v>
      </c>
      <c r="G127" s="39">
        <f t="shared" si="2"/>
        <v>141300</v>
      </c>
      <c r="H127" s="40"/>
      <c r="I127" s="12"/>
    </row>
    <row r="128" spans="1:9" ht="33">
      <c r="A128" s="37">
        <v>88</v>
      </c>
      <c r="B128" s="124" t="s">
        <v>519</v>
      </c>
      <c r="C128" s="313"/>
      <c r="D128" s="35" t="s">
        <v>143</v>
      </c>
      <c r="E128" s="35" t="s">
        <v>144</v>
      </c>
      <c r="F128" s="72">
        <v>157000</v>
      </c>
      <c r="G128" s="39">
        <f t="shared" si="2"/>
        <v>141300</v>
      </c>
      <c r="H128" s="40"/>
      <c r="I128" s="12"/>
    </row>
    <row r="129" spans="1:9" ht="16.5">
      <c r="A129" s="37">
        <v>89</v>
      </c>
      <c r="B129" s="123" t="s">
        <v>520</v>
      </c>
      <c r="C129" s="313"/>
      <c r="D129" s="35" t="s">
        <v>393</v>
      </c>
      <c r="E129" s="35" t="s">
        <v>394</v>
      </c>
      <c r="F129" s="72">
        <v>143000</v>
      </c>
      <c r="G129" s="39">
        <f t="shared" si="2"/>
        <v>128700</v>
      </c>
      <c r="H129" s="40"/>
      <c r="I129" s="12"/>
    </row>
    <row r="130" spans="1:9" ht="16.5">
      <c r="A130" s="37">
        <v>90</v>
      </c>
      <c r="B130" s="124" t="s">
        <v>521</v>
      </c>
      <c r="C130" s="313"/>
      <c r="D130" s="35" t="s">
        <v>395</v>
      </c>
      <c r="E130" s="35" t="s">
        <v>394</v>
      </c>
      <c r="F130" s="72">
        <v>185000</v>
      </c>
      <c r="G130" s="39">
        <f t="shared" si="2"/>
        <v>166500</v>
      </c>
      <c r="H130" s="40"/>
      <c r="I130" s="12"/>
    </row>
    <row r="131" spans="1:9" ht="49.5">
      <c r="A131" s="37">
        <v>91</v>
      </c>
      <c r="B131" s="123" t="s">
        <v>522</v>
      </c>
      <c r="C131" s="313"/>
      <c r="D131" s="35" t="s">
        <v>370</v>
      </c>
      <c r="E131" s="35" t="s">
        <v>371</v>
      </c>
      <c r="F131" s="72">
        <v>1200000</v>
      </c>
      <c r="G131" s="39">
        <f t="shared" si="2"/>
        <v>1080000</v>
      </c>
      <c r="H131" s="109"/>
      <c r="I131" s="12"/>
    </row>
    <row r="132" spans="1:9" ht="33">
      <c r="A132" s="37">
        <v>92</v>
      </c>
      <c r="B132" s="124" t="s">
        <v>523</v>
      </c>
      <c r="C132" s="314"/>
      <c r="D132" s="35" t="s">
        <v>145</v>
      </c>
      <c r="E132" s="35" t="s">
        <v>146</v>
      </c>
      <c r="F132" s="72"/>
      <c r="G132" s="39">
        <f t="shared" si="2"/>
        <v>0</v>
      </c>
      <c r="H132" s="40"/>
      <c r="I132" s="12"/>
    </row>
    <row r="133" spans="1:9" ht="33">
      <c r="A133" s="37">
        <v>93</v>
      </c>
      <c r="B133" s="123" t="s">
        <v>524</v>
      </c>
      <c r="C133" s="313" t="s">
        <v>283</v>
      </c>
      <c r="D133" s="35" t="s">
        <v>149</v>
      </c>
      <c r="E133" s="35" t="s">
        <v>150</v>
      </c>
      <c r="F133" s="72"/>
      <c r="G133" s="39">
        <f t="shared" si="2"/>
        <v>0</v>
      </c>
      <c r="H133" s="40"/>
      <c r="I133" s="12"/>
    </row>
    <row r="134" spans="1:9" ht="33">
      <c r="A134" s="37">
        <v>94</v>
      </c>
      <c r="B134" s="124" t="s">
        <v>525</v>
      </c>
      <c r="C134" s="313"/>
      <c r="D134" s="35" t="s">
        <v>331</v>
      </c>
      <c r="E134" s="108" t="s">
        <v>332</v>
      </c>
      <c r="F134" s="72">
        <v>700000</v>
      </c>
      <c r="G134" s="39">
        <f t="shared" si="2"/>
        <v>630000</v>
      </c>
      <c r="H134" s="40"/>
      <c r="I134" s="12"/>
    </row>
    <row r="135" spans="1:9" ht="33">
      <c r="A135" s="37">
        <v>95</v>
      </c>
      <c r="B135" s="123" t="s">
        <v>526</v>
      </c>
      <c r="C135" s="313"/>
      <c r="D135" s="35" t="s">
        <v>151</v>
      </c>
      <c r="E135" s="35" t="s">
        <v>152</v>
      </c>
      <c r="F135" s="68">
        <v>847000</v>
      </c>
      <c r="G135" s="39">
        <f t="shared" si="2"/>
        <v>762300</v>
      </c>
      <c r="H135" s="40"/>
      <c r="I135" s="12"/>
    </row>
    <row r="136" spans="1:9" ht="33">
      <c r="A136" s="37">
        <v>96</v>
      </c>
      <c r="B136" s="124" t="s">
        <v>527</v>
      </c>
      <c r="C136" s="313"/>
      <c r="D136" s="35" t="s">
        <v>153</v>
      </c>
      <c r="E136" s="35" t="s">
        <v>154</v>
      </c>
      <c r="F136" s="68">
        <v>2178000</v>
      </c>
      <c r="G136" s="39">
        <f t="shared" si="2"/>
        <v>1960200</v>
      </c>
      <c r="H136" s="40"/>
      <c r="I136" s="12"/>
    </row>
    <row r="137" spans="1:9" ht="33">
      <c r="A137" s="37">
        <v>97</v>
      </c>
      <c r="B137" s="123" t="s">
        <v>528</v>
      </c>
      <c r="C137" s="313"/>
      <c r="D137" s="35" t="s">
        <v>155</v>
      </c>
      <c r="E137" s="35" t="s">
        <v>156</v>
      </c>
      <c r="F137" s="68">
        <v>847000</v>
      </c>
      <c r="G137" s="39">
        <f t="shared" si="2"/>
        <v>762300</v>
      </c>
      <c r="H137" s="40"/>
      <c r="I137" s="12"/>
    </row>
    <row r="138" spans="1:9" ht="33">
      <c r="A138" s="37">
        <v>98</v>
      </c>
      <c r="B138" s="124" t="s">
        <v>529</v>
      </c>
      <c r="C138" s="313"/>
      <c r="D138" s="35" t="s">
        <v>157</v>
      </c>
      <c r="E138" s="108" t="s">
        <v>333</v>
      </c>
      <c r="F138" s="68">
        <v>1700000</v>
      </c>
      <c r="G138" s="39">
        <f t="shared" si="2"/>
        <v>1530000</v>
      </c>
      <c r="H138" s="40"/>
      <c r="I138" s="12"/>
    </row>
    <row r="139" spans="1:9" ht="33">
      <c r="A139" s="37">
        <v>99</v>
      </c>
      <c r="B139" s="123" t="s">
        <v>530</v>
      </c>
      <c r="C139" s="313"/>
      <c r="D139" s="35" t="s">
        <v>158</v>
      </c>
      <c r="E139" s="35" t="s">
        <v>146</v>
      </c>
      <c r="F139" s="68"/>
      <c r="G139" s="39">
        <f t="shared" si="2"/>
        <v>0</v>
      </c>
      <c r="H139" s="40"/>
      <c r="I139" s="12"/>
    </row>
    <row r="140" spans="1:9" ht="75">
      <c r="A140" s="37">
        <v>100</v>
      </c>
      <c r="B140" s="123" t="s">
        <v>531</v>
      </c>
      <c r="C140" s="321" t="s">
        <v>304</v>
      </c>
      <c r="D140" s="35" t="s">
        <v>342</v>
      </c>
      <c r="E140" s="35" t="s">
        <v>284</v>
      </c>
      <c r="F140" s="107">
        <v>3420000</v>
      </c>
      <c r="G140" s="39">
        <f t="shared" si="2"/>
        <v>3078000</v>
      </c>
      <c r="H140" s="113" t="s">
        <v>335</v>
      </c>
      <c r="I140" s="114"/>
    </row>
    <row r="141" spans="1:9" ht="49.5">
      <c r="A141" s="37">
        <v>101</v>
      </c>
      <c r="B141" s="124" t="s">
        <v>532</v>
      </c>
      <c r="C141" s="321"/>
      <c r="D141" s="35" t="s">
        <v>343</v>
      </c>
      <c r="E141" s="35" t="s">
        <v>285</v>
      </c>
      <c r="F141" s="107">
        <v>3420000</v>
      </c>
      <c r="G141" s="39">
        <f t="shared" si="2"/>
        <v>3078000</v>
      </c>
      <c r="H141" s="40"/>
      <c r="I141" s="12"/>
    </row>
    <row r="142" spans="1:9" ht="75">
      <c r="A142" s="37">
        <v>102</v>
      </c>
      <c r="B142" s="123" t="s">
        <v>533</v>
      </c>
      <c r="C142" s="321"/>
      <c r="D142" s="35" t="s">
        <v>344</v>
      </c>
      <c r="E142" s="35" t="s">
        <v>309</v>
      </c>
      <c r="F142" s="107">
        <v>3420000</v>
      </c>
      <c r="G142" s="39">
        <f t="shared" si="2"/>
        <v>3078000</v>
      </c>
      <c r="H142" s="113" t="s">
        <v>335</v>
      </c>
      <c r="I142" s="114"/>
    </row>
    <row r="143" spans="1:9" ht="49.5">
      <c r="A143" s="37">
        <v>103</v>
      </c>
      <c r="B143" s="124" t="s">
        <v>534</v>
      </c>
      <c r="C143" s="321"/>
      <c r="D143" s="35" t="s">
        <v>345</v>
      </c>
      <c r="E143" s="35" t="s">
        <v>310</v>
      </c>
      <c r="F143" s="107">
        <v>3420000</v>
      </c>
      <c r="G143" s="39">
        <f t="shared" si="2"/>
        <v>3078000</v>
      </c>
      <c r="H143" s="40"/>
      <c r="I143" s="12"/>
    </row>
    <row r="144" spans="1:9" ht="33">
      <c r="A144" s="37">
        <v>104</v>
      </c>
      <c r="B144" s="123" t="s">
        <v>535</v>
      </c>
      <c r="C144" s="321"/>
      <c r="D144" s="35" t="s">
        <v>346</v>
      </c>
      <c r="E144" s="35" t="s">
        <v>286</v>
      </c>
      <c r="F144" s="107">
        <v>3420000</v>
      </c>
      <c r="G144" s="39">
        <f t="shared" si="2"/>
        <v>3078000</v>
      </c>
      <c r="H144" s="40"/>
      <c r="I144" s="12"/>
    </row>
    <row r="145" spans="1:9" ht="49.5">
      <c r="A145" s="37">
        <v>105</v>
      </c>
      <c r="B145" s="124" t="s">
        <v>536</v>
      </c>
      <c r="C145" s="321"/>
      <c r="D145" s="108" t="s">
        <v>373</v>
      </c>
      <c r="E145" s="35" t="s">
        <v>287</v>
      </c>
      <c r="F145" s="107">
        <v>5730000</v>
      </c>
      <c r="G145" s="39">
        <f t="shared" si="2"/>
        <v>5157000</v>
      </c>
      <c r="H145" s="40"/>
      <c r="I145" s="12"/>
    </row>
    <row r="146" spans="1:9" ht="49.5">
      <c r="A146" s="37">
        <v>106</v>
      </c>
      <c r="B146" s="123" t="s">
        <v>537</v>
      </c>
      <c r="C146" s="321"/>
      <c r="D146" s="35" t="s">
        <v>347</v>
      </c>
      <c r="E146" s="35" t="s">
        <v>288</v>
      </c>
      <c r="F146" s="107">
        <v>3420000</v>
      </c>
      <c r="G146" s="39">
        <f t="shared" si="2"/>
        <v>3078000</v>
      </c>
      <c r="H146" s="40"/>
      <c r="I146" s="12"/>
    </row>
    <row r="147" spans="1:9" ht="49.5">
      <c r="A147" s="37">
        <v>107</v>
      </c>
      <c r="B147" s="124" t="s">
        <v>538</v>
      </c>
      <c r="C147" s="321"/>
      <c r="D147" s="35" t="s">
        <v>348</v>
      </c>
      <c r="E147" s="35" t="s">
        <v>288</v>
      </c>
      <c r="F147" s="107">
        <v>4530000</v>
      </c>
      <c r="G147" s="39">
        <f t="shared" si="2"/>
        <v>4077000</v>
      </c>
      <c r="H147" s="40"/>
      <c r="I147" s="12"/>
    </row>
    <row r="148" spans="1:9" ht="49.5">
      <c r="A148" s="37">
        <v>108</v>
      </c>
      <c r="B148" s="123" t="s">
        <v>539</v>
      </c>
      <c r="C148" s="321"/>
      <c r="D148" s="35" t="s">
        <v>349</v>
      </c>
      <c r="E148" s="35" t="s">
        <v>289</v>
      </c>
      <c r="F148" s="107">
        <v>3420000</v>
      </c>
      <c r="G148" s="39">
        <f t="shared" si="2"/>
        <v>3078000</v>
      </c>
      <c r="H148" s="40"/>
      <c r="I148" s="12"/>
    </row>
    <row r="149" spans="1:9" ht="49.5">
      <c r="A149" s="37">
        <v>109</v>
      </c>
      <c r="B149" s="124" t="s">
        <v>540</v>
      </c>
      <c r="C149" s="321"/>
      <c r="D149" s="108" t="s">
        <v>372</v>
      </c>
      <c r="E149" s="35" t="s">
        <v>290</v>
      </c>
      <c r="F149" s="107">
        <v>5515200</v>
      </c>
      <c r="G149" s="39">
        <f t="shared" si="2"/>
        <v>4963680</v>
      </c>
      <c r="H149" s="40"/>
      <c r="I149" s="12"/>
    </row>
    <row r="150" spans="1:9" ht="33">
      <c r="A150" s="37">
        <v>110</v>
      </c>
      <c r="B150" s="123" t="s">
        <v>541</v>
      </c>
      <c r="C150" s="321"/>
      <c r="D150" s="35" t="s">
        <v>350</v>
      </c>
      <c r="E150" s="35" t="s">
        <v>292</v>
      </c>
      <c r="F150" s="72">
        <v>2790000</v>
      </c>
      <c r="G150" s="39">
        <f t="shared" si="2"/>
        <v>2511000</v>
      </c>
      <c r="H150" s="115" t="s">
        <v>291</v>
      </c>
      <c r="I150" s="12"/>
    </row>
    <row r="151" spans="1:9" ht="49.5">
      <c r="A151" s="37">
        <v>111</v>
      </c>
      <c r="B151" s="124" t="s">
        <v>542</v>
      </c>
      <c r="C151" s="321"/>
      <c r="D151" s="35" t="s">
        <v>351</v>
      </c>
      <c r="E151" s="35" t="s">
        <v>293</v>
      </c>
      <c r="F151" s="107">
        <v>3078000</v>
      </c>
      <c r="G151" s="39">
        <f t="shared" si="2"/>
        <v>2770200</v>
      </c>
      <c r="H151" s="40"/>
      <c r="I151" s="12"/>
    </row>
    <row r="152" spans="1:9" ht="49.5">
      <c r="A152" s="37">
        <v>112</v>
      </c>
      <c r="B152" s="123" t="s">
        <v>543</v>
      </c>
      <c r="C152" s="321"/>
      <c r="D152" s="35" t="s">
        <v>352</v>
      </c>
      <c r="E152" s="35" t="s">
        <v>293</v>
      </c>
      <c r="F152" s="107">
        <v>4200000</v>
      </c>
      <c r="G152" s="39">
        <f t="shared" si="2"/>
        <v>3780000</v>
      </c>
      <c r="H152" s="40"/>
      <c r="I152" s="12"/>
    </row>
    <row r="153" spans="1:9" ht="49.5">
      <c r="A153" s="37">
        <v>113</v>
      </c>
      <c r="B153" s="124" t="s">
        <v>544</v>
      </c>
      <c r="C153" s="321"/>
      <c r="D153" s="35" t="s">
        <v>353</v>
      </c>
      <c r="E153" s="35" t="s">
        <v>294</v>
      </c>
      <c r="F153" s="107">
        <v>3078000</v>
      </c>
      <c r="G153" s="39">
        <f t="shared" si="2"/>
        <v>2770200</v>
      </c>
      <c r="H153" s="40"/>
      <c r="I153" s="12"/>
    </row>
    <row r="154" spans="1:9" ht="49.5">
      <c r="A154" s="37">
        <v>114</v>
      </c>
      <c r="B154" s="123" t="s">
        <v>545</v>
      </c>
      <c r="C154" s="321"/>
      <c r="D154" s="35" t="s">
        <v>354</v>
      </c>
      <c r="E154" s="35" t="s">
        <v>294</v>
      </c>
      <c r="F154" s="107">
        <v>4200000</v>
      </c>
      <c r="G154" s="39">
        <f t="shared" si="2"/>
        <v>3780000</v>
      </c>
      <c r="H154" s="40"/>
      <c r="I154" s="12"/>
    </row>
    <row r="155" spans="1:9" ht="49.5">
      <c r="A155" s="37">
        <v>115</v>
      </c>
      <c r="B155" s="124" t="s">
        <v>546</v>
      </c>
      <c r="C155" s="321"/>
      <c r="D155" s="35" t="s">
        <v>355</v>
      </c>
      <c r="E155" s="35" t="s">
        <v>295</v>
      </c>
      <c r="F155" s="107">
        <v>3078000</v>
      </c>
      <c r="G155" s="39">
        <f t="shared" si="2"/>
        <v>2770200</v>
      </c>
      <c r="H155" s="40"/>
      <c r="I155" s="12"/>
    </row>
    <row r="156" spans="1:9" ht="33">
      <c r="A156" s="37">
        <v>116</v>
      </c>
      <c r="B156" s="123" t="s">
        <v>547</v>
      </c>
      <c r="C156" s="321"/>
      <c r="D156" s="35" t="s">
        <v>356</v>
      </c>
      <c r="E156" s="35" t="s">
        <v>296</v>
      </c>
      <c r="F156" s="107">
        <v>3420000</v>
      </c>
      <c r="G156" s="39">
        <f t="shared" si="2"/>
        <v>3078000</v>
      </c>
      <c r="H156" s="40"/>
      <c r="I156" s="12"/>
    </row>
    <row r="157" spans="1:9" ht="33">
      <c r="A157" s="37">
        <v>117</v>
      </c>
      <c r="B157" s="124" t="s">
        <v>548</v>
      </c>
      <c r="C157" s="321"/>
      <c r="D157" s="35" t="s">
        <v>357</v>
      </c>
      <c r="E157" s="35" t="s">
        <v>297</v>
      </c>
      <c r="F157" s="107">
        <v>3420000</v>
      </c>
      <c r="G157" s="39">
        <f t="shared" si="2"/>
        <v>3078000</v>
      </c>
      <c r="H157" s="40"/>
      <c r="I157" s="12"/>
    </row>
    <row r="158" spans="1:9" ht="33">
      <c r="A158" s="37">
        <v>118</v>
      </c>
      <c r="B158" s="123" t="s">
        <v>549</v>
      </c>
      <c r="C158" s="321"/>
      <c r="D158" s="35" t="s">
        <v>358</v>
      </c>
      <c r="E158" s="35" t="s">
        <v>298</v>
      </c>
      <c r="F158" s="107">
        <v>3420000</v>
      </c>
      <c r="G158" s="39">
        <f t="shared" si="2"/>
        <v>3078000</v>
      </c>
      <c r="H158" s="40"/>
      <c r="I158" s="12"/>
    </row>
    <row r="159" spans="1:9" ht="33">
      <c r="A159" s="37">
        <v>119</v>
      </c>
      <c r="B159" s="124" t="s">
        <v>550</v>
      </c>
      <c r="C159" s="321"/>
      <c r="D159" s="35" t="s">
        <v>359</v>
      </c>
      <c r="E159" s="35" t="s">
        <v>305</v>
      </c>
      <c r="F159" s="107">
        <v>3420000</v>
      </c>
      <c r="G159" s="39">
        <f t="shared" si="2"/>
        <v>3078000</v>
      </c>
      <c r="H159" s="40"/>
      <c r="I159" s="12"/>
    </row>
    <row r="160" spans="1:9" ht="33">
      <c r="A160" s="37">
        <v>120</v>
      </c>
      <c r="B160" s="123" t="s">
        <v>551</v>
      </c>
      <c r="C160" s="321"/>
      <c r="D160" s="35" t="s">
        <v>360</v>
      </c>
      <c r="E160" s="35" t="s">
        <v>299</v>
      </c>
      <c r="F160" s="107">
        <v>7740000</v>
      </c>
      <c r="G160" s="39">
        <f t="shared" si="2"/>
        <v>6966000</v>
      </c>
      <c r="H160" s="40"/>
      <c r="I160" s="12"/>
    </row>
    <row r="161" spans="1:10" ht="33">
      <c r="A161" s="37">
        <v>121</v>
      </c>
      <c r="B161" s="124" t="s">
        <v>552</v>
      </c>
      <c r="C161" s="321"/>
      <c r="D161" s="35" t="s">
        <v>361</v>
      </c>
      <c r="E161" s="35" t="s">
        <v>306</v>
      </c>
      <c r="F161" s="107">
        <v>3420000</v>
      </c>
      <c r="G161" s="39">
        <f t="shared" si="2"/>
        <v>3078000</v>
      </c>
      <c r="H161" s="40"/>
      <c r="I161" s="12"/>
    </row>
    <row r="162" spans="1:10" ht="66">
      <c r="A162" s="37">
        <v>122</v>
      </c>
      <c r="B162" s="124" t="s">
        <v>553</v>
      </c>
      <c r="C162" s="321"/>
      <c r="D162" s="35" t="s">
        <v>362</v>
      </c>
      <c r="E162" s="35" t="s">
        <v>307</v>
      </c>
      <c r="F162" s="107">
        <v>4740000</v>
      </c>
      <c r="G162" s="39">
        <f t="shared" si="2"/>
        <v>4266000</v>
      </c>
      <c r="H162" s="40"/>
      <c r="I162" s="12"/>
    </row>
    <row r="163" spans="1:10" ht="33">
      <c r="A163" s="37">
        <v>123</v>
      </c>
      <c r="B163" s="123" t="s">
        <v>554</v>
      </c>
      <c r="C163" s="321"/>
      <c r="D163" s="35" t="s">
        <v>363</v>
      </c>
      <c r="E163" s="35" t="s">
        <v>308</v>
      </c>
      <c r="F163" s="72">
        <v>3720000</v>
      </c>
      <c r="G163" s="39">
        <f t="shared" si="2"/>
        <v>3348000</v>
      </c>
      <c r="H163" s="40"/>
      <c r="I163" s="12"/>
    </row>
    <row r="164" spans="1:10" ht="33">
      <c r="A164" s="37">
        <v>124</v>
      </c>
      <c r="B164" s="124" t="s">
        <v>555</v>
      </c>
      <c r="C164" s="321"/>
      <c r="D164" s="35" t="s">
        <v>364</v>
      </c>
      <c r="E164" s="35"/>
      <c r="F164" s="107">
        <v>6060000</v>
      </c>
      <c r="G164" s="39">
        <f t="shared" si="2"/>
        <v>5454000</v>
      </c>
      <c r="H164" s="40"/>
      <c r="I164" s="12"/>
    </row>
    <row r="165" spans="1:10" ht="33">
      <c r="A165" s="37">
        <v>125</v>
      </c>
      <c r="B165" s="123" t="s">
        <v>556</v>
      </c>
      <c r="C165" s="321"/>
      <c r="D165" s="35" t="s">
        <v>365</v>
      </c>
      <c r="E165" s="35"/>
      <c r="F165" s="107">
        <v>6060000</v>
      </c>
      <c r="G165" s="39">
        <f t="shared" si="2"/>
        <v>5454000</v>
      </c>
      <c r="H165" s="40"/>
      <c r="I165" s="12"/>
    </row>
    <row r="166" spans="1:10" ht="33">
      <c r="A166" s="37">
        <v>126</v>
      </c>
      <c r="B166" s="124" t="s">
        <v>557</v>
      </c>
      <c r="C166" s="321"/>
      <c r="D166" s="35" t="s">
        <v>366</v>
      </c>
      <c r="E166" s="35" t="s">
        <v>301</v>
      </c>
      <c r="F166" s="107">
        <v>5520000</v>
      </c>
      <c r="G166" s="39">
        <f t="shared" ref="G166:G210" si="3">F166*90%</f>
        <v>4968000</v>
      </c>
      <c r="H166" s="40"/>
      <c r="I166" s="12"/>
    </row>
    <row r="167" spans="1:10" ht="33">
      <c r="A167" s="37">
        <v>127</v>
      </c>
      <c r="B167" s="123" t="s">
        <v>558</v>
      </c>
      <c r="C167" s="321"/>
      <c r="D167" s="35" t="s">
        <v>367</v>
      </c>
      <c r="E167" s="35" t="s">
        <v>302</v>
      </c>
      <c r="F167" s="107">
        <v>9930000</v>
      </c>
      <c r="G167" s="39">
        <f t="shared" si="3"/>
        <v>8937000</v>
      </c>
      <c r="H167" s="40"/>
      <c r="I167" s="12"/>
    </row>
    <row r="168" spans="1:10" ht="33">
      <c r="A168" s="37">
        <v>128</v>
      </c>
      <c r="B168" s="124" t="s">
        <v>559</v>
      </c>
      <c r="C168" s="321"/>
      <c r="D168" s="35" t="s">
        <v>368</v>
      </c>
      <c r="E168" s="35" t="s">
        <v>303</v>
      </c>
      <c r="F168" s="107">
        <v>7740000</v>
      </c>
      <c r="G168" s="39">
        <f t="shared" si="3"/>
        <v>6966000</v>
      </c>
      <c r="H168" s="40"/>
      <c r="I168" s="12"/>
    </row>
    <row r="169" spans="1:10" ht="49.5">
      <c r="A169" s="37">
        <v>129</v>
      </c>
      <c r="B169" s="123" t="s">
        <v>560</v>
      </c>
      <c r="C169" s="321"/>
      <c r="D169" s="35" t="s">
        <v>369</v>
      </c>
      <c r="E169" s="35" t="s">
        <v>300</v>
      </c>
      <c r="F169" s="107">
        <v>23160000</v>
      </c>
      <c r="G169" s="39">
        <f t="shared" si="3"/>
        <v>20844000</v>
      </c>
      <c r="H169" s="40"/>
      <c r="I169" s="12"/>
    </row>
    <row r="170" spans="1:10" ht="16.5">
      <c r="A170" s="353" t="s">
        <v>206</v>
      </c>
      <c r="B170" s="353"/>
      <c r="C170" s="353"/>
      <c r="D170" s="353"/>
      <c r="E170" s="353"/>
      <c r="F170" s="77"/>
      <c r="G170" s="39">
        <f t="shared" si="3"/>
        <v>0</v>
      </c>
      <c r="H170" s="67"/>
      <c r="I170" s="12"/>
    </row>
    <row r="171" spans="1:10" ht="33">
      <c r="A171" s="37">
        <v>130</v>
      </c>
      <c r="B171" s="37" t="s">
        <v>561</v>
      </c>
      <c r="C171" s="78"/>
      <c r="D171" s="35" t="s">
        <v>159</v>
      </c>
      <c r="E171" s="35" t="s">
        <v>160</v>
      </c>
      <c r="F171" s="72">
        <v>88000</v>
      </c>
      <c r="G171" s="39">
        <f t="shared" si="3"/>
        <v>79200</v>
      </c>
      <c r="H171" s="40"/>
      <c r="I171" s="12"/>
    </row>
    <row r="172" spans="1:10" ht="33">
      <c r="A172" s="37">
        <v>131</v>
      </c>
      <c r="B172" s="124" t="s">
        <v>562</v>
      </c>
      <c r="C172" s="79"/>
      <c r="D172" s="36" t="s">
        <v>135</v>
      </c>
      <c r="E172" s="36" t="s">
        <v>136</v>
      </c>
      <c r="F172" s="106">
        <v>140000</v>
      </c>
      <c r="G172" s="39">
        <f t="shared" si="3"/>
        <v>126000</v>
      </c>
      <c r="H172" s="40"/>
      <c r="I172" s="12"/>
    </row>
    <row r="173" spans="1:10" ht="33">
      <c r="A173" s="37">
        <v>132</v>
      </c>
      <c r="B173" s="37" t="s">
        <v>563</v>
      </c>
      <c r="C173" s="80"/>
      <c r="D173" s="81" t="s">
        <v>147</v>
      </c>
      <c r="E173" s="81" t="s">
        <v>148</v>
      </c>
      <c r="F173" s="82">
        <v>450000</v>
      </c>
      <c r="G173" s="39">
        <f t="shared" si="3"/>
        <v>405000</v>
      </c>
      <c r="H173" s="40"/>
      <c r="I173" s="12"/>
      <c r="J173" s="12"/>
    </row>
    <row r="174" spans="1:10" s="15" customFormat="1" ht="49.5">
      <c r="A174" s="37">
        <v>133</v>
      </c>
      <c r="B174" s="124" t="s">
        <v>564</v>
      </c>
      <c r="C174" s="312" t="s">
        <v>203</v>
      </c>
      <c r="D174" s="35" t="s">
        <v>222</v>
      </c>
      <c r="E174" s="35" t="s">
        <v>223</v>
      </c>
      <c r="F174" s="72">
        <v>178000</v>
      </c>
      <c r="G174" s="39">
        <f t="shared" si="3"/>
        <v>160200</v>
      </c>
      <c r="H174" s="40"/>
    </row>
    <row r="175" spans="1:10" s="15" customFormat="1" ht="33">
      <c r="A175" s="37">
        <v>134</v>
      </c>
      <c r="B175" s="37" t="s">
        <v>565</v>
      </c>
      <c r="C175" s="314"/>
      <c r="D175" s="35" t="s">
        <v>224</v>
      </c>
      <c r="E175" s="35" t="s">
        <v>225</v>
      </c>
      <c r="F175" s="72">
        <v>127000</v>
      </c>
      <c r="G175" s="39">
        <f t="shared" si="3"/>
        <v>114300</v>
      </c>
      <c r="H175" s="40"/>
    </row>
    <row r="176" spans="1:10" s="16" customFormat="1" ht="16.5">
      <c r="A176" s="340" t="s">
        <v>163</v>
      </c>
      <c r="B176" s="341"/>
      <c r="C176" s="341"/>
      <c r="D176" s="341"/>
      <c r="E176" s="342"/>
      <c r="F176" s="122"/>
      <c r="G176" s="122"/>
      <c r="H176" s="62"/>
    </row>
    <row r="177" spans="1:9" s="16" customFormat="1" ht="33">
      <c r="A177" s="83">
        <v>135</v>
      </c>
      <c r="B177" s="83" t="s">
        <v>566</v>
      </c>
      <c r="C177" s="84"/>
      <c r="D177" s="85" t="s">
        <v>164</v>
      </c>
      <c r="E177" s="85" t="s">
        <v>165</v>
      </c>
      <c r="F177" s="83">
        <v>71000</v>
      </c>
      <c r="G177" s="39">
        <f t="shared" si="3"/>
        <v>63900</v>
      </c>
      <c r="H177" s="351" t="s">
        <v>384</v>
      </c>
    </row>
    <row r="178" spans="1:9" s="16" customFormat="1" ht="49.5">
      <c r="A178" s="83">
        <v>136</v>
      </c>
      <c r="B178" s="83" t="s">
        <v>567</v>
      </c>
      <c r="C178" s="84"/>
      <c r="D178" s="85" t="s">
        <v>166</v>
      </c>
      <c r="E178" s="85" t="s">
        <v>167</v>
      </c>
      <c r="F178" s="83">
        <v>86000</v>
      </c>
      <c r="G178" s="39">
        <f t="shared" si="3"/>
        <v>77400</v>
      </c>
      <c r="H178" s="352"/>
    </row>
    <row r="179" spans="1:9" ht="16.5">
      <c r="A179" s="353" t="s">
        <v>168</v>
      </c>
      <c r="B179" s="353"/>
      <c r="C179" s="353"/>
      <c r="D179" s="353"/>
      <c r="E179" s="353"/>
      <c r="F179" s="77"/>
      <c r="G179" s="39">
        <f t="shared" si="3"/>
        <v>0</v>
      </c>
      <c r="H179" s="67"/>
      <c r="I179" s="12"/>
    </row>
    <row r="180" spans="1:9" ht="33" customHeight="1">
      <c r="A180" s="86">
        <v>137</v>
      </c>
      <c r="B180" s="86" t="s">
        <v>568</v>
      </c>
      <c r="C180" s="38"/>
      <c r="D180" s="35" t="s">
        <v>169</v>
      </c>
      <c r="E180" s="35" t="s">
        <v>170</v>
      </c>
      <c r="F180" s="107">
        <v>1968000</v>
      </c>
      <c r="G180" s="39">
        <f t="shared" si="3"/>
        <v>1771200</v>
      </c>
      <c r="H180" s="327" t="s">
        <v>326</v>
      </c>
      <c r="I180" s="12"/>
    </row>
    <row r="181" spans="1:9" ht="33">
      <c r="A181" s="86">
        <v>138</v>
      </c>
      <c r="B181" s="86" t="s">
        <v>569</v>
      </c>
      <c r="C181" s="38"/>
      <c r="D181" s="35" t="s">
        <v>171</v>
      </c>
      <c r="E181" s="35" t="s">
        <v>172</v>
      </c>
      <c r="F181" s="107">
        <v>2952000</v>
      </c>
      <c r="G181" s="39">
        <f t="shared" si="3"/>
        <v>2656800</v>
      </c>
      <c r="H181" s="328"/>
      <c r="I181" s="12"/>
    </row>
    <row r="182" spans="1:9" ht="66">
      <c r="A182" s="86">
        <v>139</v>
      </c>
      <c r="B182" s="86" t="s">
        <v>570</v>
      </c>
      <c r="C182" s="38"/>
      <c r="D182" s="35" t="s">
        <v>173</v>
      </c>
      <c r="E182" s="35" t="s">
        <v>174</v>
      </c>
      <c r="F182" s="107">
        <v>4100000</v>
      </c>
      <c r="G182" s="39">
        <f t="shared" si="3"/>
        <v>3690000</v>
      </c>
      <c r="H182" s="329"/>
      <c r="I182" s="12"/>
    </row>
    <row r="183" spans="1:9" ht="49.5">
      <c r="A183" s="86">
        <v>140</v>
      </c>
      <c r="B183" s="86" t="s">
        <v>571</v>
      </c>
      <c r="C183" s="38"/>
      <c r="D183" s="35" t="s">
        <v>340</v>
      </c>
      <c r="E183" s="35" t="s">
        <v>341</v>
      </c>
      <c r="F183" s="107">
        <v>550000</v>
      </c>
      <c r="G183" s="39">
        <f t="shared" si="3"/>
        <v>495000</v>
      </c>
      <c r="H183" s="105"/>
      <c r="I183" s="12"/>
    </row>
    <row r="184" spans="1:9" ht="148.5">
      <c r="A184" s="86">
        <v>141</v>
      </c>
      <c r="B184" s="86" t="s">
        <v>572</v>
      </c>
      <c r="C184" s="38"/>
      <c r="D184" s="35" t="s">
        <v>175</v>
      </c>
      <c r="E184" s="35" t="s">
        <v>176</v>
      </c>
      <c r="F184" s="72">
        <v>495000</v>
      </c>
      <c r="G184" s="39">
        <f t="shared" si="3"/>
        <v>445500</v>
      </c>
      <c r="H184" s="105" t="s">
        <v>328</v>
      </c>
      <c r="I184" s="12"/>
    </row>
    <row r="185" spans="1:9" ht="16.5">
      <c r="A185" s="86">
        <v>142</v>
      </c>
      <c r="B185" s="86" t="s">
        <v>573</v>
      </c>
      <c r="C185" s="38"/>
      <c r="D185" s="35" t="s">
        <v>177</v>
      </c>
      <c r="E185" s="35" t="s">
        <v>178</v>
      </c>
      <c r="F185" s="72">
        <v>268000</v>
      </c>
      <c r="G185" s="39">
        <f t="shared" si="3"/>
        <v>241200</v>
      </c>
      <c r="H185" s="40"/>
      <c r="I185" s="12"/>
    </row>
    <row r="186" spans="1:9" ht="16.5">
      <c r="A186" s="86">
        <v>143</v>
      </c>
      <c r="B186" s="86" t="s">
        <v>574</v>
      </c>
      <c r="C186" s="38"/>
      <c r="D186" s="35" t="s">
        <v>179</v>
      </c>
      <c r="E186" s="35" t="s">
        <v>180</v>
      </c>
      <c r="F186" s="72">
        <v>151000</v>
      </c>
      <c r="G186" s="39">
        <f t="shared" si="3"/>
        <v>135900</v>
      </c>
      <c r="H186" s="40"/>
      <c r="I186" s="12"/>
    </row>
    <row r="187" spans="1:9" ht="16.5">
      <c r="A187" s="86">
        <v>144</v>
      </c>
      <c r="B187" s="86" t="s">
        <v>575</v>
      </c>
      <c r="C187" s="38"/>
      <c r="D187" s="35" t="s">
        <v>338</v>
      </c>
      <c r="E187" s="35" t="s">
        <v>339</v>
      </c>
      <c r="F187" s="72">
        <v>220000</v>
      </c>
      <c r="G187" s="39">
        <f t="shared" si="3"/>
        <v>198000</v>
      </c>
      <c r="H187" s="40"/>
      <c r="I187" s="12"/>
    </row>
    <row r="188" spans="1:9" ht="16.5">
      <c r="A188" s="353" t="s">
        <v>263</v>
      </c>
      <c r="B188" s="353"/>
      <c r="C188" s="353"/>
      <c r="D188" s="353"/>
      <c r="E188" s="353"/>
      <c r="F188" s="77"/>
      <c r="G188" s="39">
        <f t="shared" si="3"/>
        <v>0</v>
      </c>
      <c r="H188" s="67"/>
      <c r="I188" s="12"/>
    </row>
    <row r="189" spans="1:9" ht="49.5">
      <c r="A189" s="86">
        <v>145</v>
      </c>
      <c r="B189" s="86" t="s">
        <v>576</v>
      </c>
      <c r="C189" s="38"/>
      <c r="D189" s="35" t="s">
        <v>264</v>
      </c>
      <c r="E189" s="35" t="s">
        <v>265</v>
      </c>
      <c r="F189" s="72">
        <v>390000</v>
      </c>
      <c r="G189" s="39">
        <f t="shared" si="3"/>
        <v>351000</v>
      </c>
      <c r="H189" s="40"/>
      <c r="I189" s="12"/>
    </row>
    <row r="190" spans="1:9" ht="16.5">
      <c r="A190" s="353" t="s">
        <v>233</v>
      </c>
      <c r="B190" s="353"/>
      <c r="C190" s="353"/>
      <c r="D190" s="353"/>
      <c r="E190" s="353"/>
      <c r="F190" s="77"/>
      <c r="G190" s="39">
        <f t="shared" si="3"/>
        <v>0</v>
      </c>
      <c r="H190" s="67"/>
      <c r="I190" s="12"/>
    </row>
    <row r="191" spans="1:9" ht="16.5">
      <c r="A191" s="37">
        <v>146</v>
      </c>
      <c r="B191" s="37" t="s">
        <v>577</v>
      </c>
      <c r="C191" s="78"/>
      <c r="D191" s="36" t="s">
        <v>21</v>
      </c>
      <c r="E191" s="36" t="s">
        <v>22</v>
      </c>
      <c r="F191" s="106">
        <v>165000</v>
      </c>
      <c r="G191" s="39">
        <f t="shared" si="3"/>
        <v>148500</v>
      </c>
      <c r="H191" s="40"/>
      <c r="I191" s="12"/>
    </row>
    <row r="192" spans="1:9" ht="33">
      <c r="A192" s="37">
        <v>147</v>
      </c>
      <c r="B192" s="37" t="s">
        <v>578</v>
      </c>
      <c r="C192" s="78"/>
      <c r="D192" s="36" t="s">
        <v>181</v>
      </c>
      <c r="E192" s="36" t="s">
        <v>182</v>
      </c>
      <c r="F192" s="68">
        <v>72000</v>
      </c>
      <c r="G192" s="39">
        <f t="shared" si="3"/>
        <v>64800</v>
      </c>
      <c r="H192" s="40"/>
      <c r="I192" s="12"/>
    </row>
    <row r="193" spans="1:9" ht="33">
      <c r="A193" s="37">
        <v>148</v>
      </c>
      <c r="B193" s="37" t="s">
        <v>579</v>
      </c>
      <c r="C193" s="78"/>
      <c r="D193" s="35" t="s">
        <v>183</v>
      </c>
      <c r="E193" s="35" t="s">
        <v>184</v>
      </c>
      <c r="F193" s="68">
        <v>329000</v>
      </c>
      <c r="G193" s="39">
        <f t="shared" si="3"/>
        <v>296100</v>
      </c>
      <c r="H193" s="40"/>
      <c r="I193" s="12"/>
    </row>
    <row r="194" spans="1:9" ht="49.5">
      <c r="A194" s="37">
        <v>149</v>
      </c>
      <c r="B194" s="37" t="s">
        <v>580</v>
      </c>
      <c r="C194" s="78"/>
      <c r="D194" s="36" t="s">
        <v>185</v>
      </c>
      <c r="E194" s="36" t="s">
        <v>186</v>
      </c>
      <c r="F194" s="68">
        <v>605000</v>
      </c>
      <c r="G194" s="39">
        <f t="shared" si="3"/>
        <v>544500</v>
      </c>
      <c r="H194" s="40"/>
      <c r="I194" s="12"/>
    </row>
    <row r="195" spans="1:9" ht="66">
      <c r="A195" s="37">
        <v>150</v>
      </c>
      <c r="B195" s="37" t="s">
        <v>581</v>
      </c>
      <c r="C195" s="78"/>
      <c r="D195" s="85" t="s">
        <v>187</v>
      </c>
      <c r="E195" s="85" t="s">
        <v>188</v>
      </c>
      <c r="F195" s="43">
        <v>1100000</v>
      </c>
      <c r="G195" s="39">
        <f t="shared" si="3"/>
        <v>990000</v>
      </c>
      <c r="H195" s="40"/>
      <c r="I195" s="12"/>
    </row>
    <row r="196" spans="1:9" ht="49.5">
      <c r="A196" s="37">
        <v>151</v>
      </c>
      <c r="B196" s="37" t="s">
        <v>582</v>
      </c>
      <c r="C196" s="78"/>
      <c r="D196" s="85" t="s">
        <v>276</v>
      </c>
      <c r="E196" s="85" t="s">
        <v>273</v>
      </c>
      <c r="F196" s="43">
        <v>187000</v>
      </c>
      <c r="G196" s="39">
        <f t="shared" si="3"/>
        <v>168300</v>
      </c>
      <c r="H196" s="40"/>
      <c r="I196" s="12"/>
    </row>
    <row r="197" spans="1:9" ht="16.5">
      <c r="A197" s="37">
        <v>152</v>
      </c>
      <c r="B197" s="37" t="s">
        <v>583</v>
      </c>
      <c r="C197" s="78"/>
      <c r="D197" s="35" t="s">
        <v>189</v>
      </c>
      <c r="E197" s="35" t="s">
        <v>190</v>
      </c>
      <c r="F197" s="68">
        <v>220000</v>
      </c>
      <c r="G197" s="39">
        <f t="shared" si="3"/>
        <v>198000</v>
      </c>
      <c r="H197" s="40"/>
      <c r="I197" s="12"/>
    </row>
    <row r="198" spans="1:9" ht="49.5">
      <c r="A198" s="37">
        <v>153</v>
      </c>
      <c r="B198" s="37" t="s">
        <v>584</v>
      </c>
      <c r="C198" s="78"/>
      <c r="D198" s="35" t="s">
        <v>385</v>
      </c>
      <c r="E198" s="35" t="s">
        <v>387</v>
      </c>
      <c r="F198" s="68">
        <v>817000</v>
      </c>
      <c r="G198" s="39">
        <f t="shared" si="3"/>
        <v>735300</v>
      </c>
      <c r="H198" s="40"/>
      <c r="I198" s="12"/>
    </row>
    <row r="199" spans="1:9" ht="66">
      <c r="A199" s="37">
        <v>154</v>
      </c>
      <c r="B199" s="37" t="s">
        <v>585</v>
      </c>
      <c r="C199" s="78"/>
      <c r="D199" s="35" t="s">
        <v>386</v>
      </c>
      <c r="E199" s="35" t="s">
        <v>388</v>
      </c>
      <c r="F199" s="68">
        <v>1500000</v>
      </c>
      <c r="G199" s="39">
        <f t="shared" si="3"/>
        <v>1350000</v>
      </c>
      <c r="H199" s="40"/>
      <c r="I199" s="12"/>
    </row>
    <row r="200" spans="1:9" ht="33">
      <c r="A200" s="37">
        <v>155</v>
      </c>
      <c r="B200" s="37" t="s">
        <v>586</v>
      </c>
      <c r="C200" s="78"/>
      <c r="D200" s="35" t="s">
        <v>191</v>
      </c>
      <c r="E200" s="35" t="s">
        <v>192</v>
      </c>
      <c r="F200" s="72">
        <v>220000</v>
      </c>
      <c r="G200" s="39">
        <f t="shared" si="3"/>
        <v>198000</v>
      </c>
      <c r="H200" s="40"/>
      <c r="I200" s="12"/>
    </row>
    <row r="201" spans="1:9" ht="16.5">
      <c r="A201" s="340" t="s">
        <v>322</v>
      </c>
      <c r="B201" s="341"/>
      <c r="C201" s="341"/>
      <c r="D201" s="341"/>
      <c r="E201" s="342"/>
      <c r="F201" s="66"/>
      <c r="G201" s="39">
        <f t="shared" si="3"/>
        <v>0</v>
      </c>
      <c r="H201" s="67"/>
      <c r="I201" s="12"/>
    </row>
    <row r="202" spans="1:9" ht="16.5">
      <c r="A202" s="37">
        <v>156</v>
      </c>
      <c r="B202" s="37" t="s">
        <v>587</v>
      </c>
      <c r="C202" s="78"/>
      <c r="D202" s="35" t="s">
        <v>313</v>
      </c>
      <c r="E202" s="35"/>
      <c r="F202" s="107">
        <v>165000</v>
      </c>
      <c r="G202" s="39">
        <f t="shared" si="3"/>
        <v>148500</v>
      </c>
      <c r="H202" s="40"/>
      <c r="I202" s="12"/>
    </row>
    <row r="203" spans="1:9" ht="16.5">
      <c r="A203" s="37">
        <v>157</v>
      </c>
      <c r="B203" s="37" t="s">
        <v>588</v>
      </c>
      <c r="C203" s="78"/>
      <c r="D203" s="35" t="s">
        <v>314</v>
      </c>
      <c r="E203" s="35" t="s">
        <v>315</v>
      </c>
      <c r="F203" s="72">
        <v>220000</v>
      </c>
      <c r="G203" s="39">
        <f t="shared" si="3"/>
        <v>198000</v>
      </c>
      <c r="H203" s="40"/>
      <c r="I203" s="12"/>
    </row>
    <row r="204" spans="1:9" ht="132">
      <c r="A204" s="37">
        <v>158</v>
      </c>
      <c r="B204" s="37" t="s">
        <v>589</v>
      </c>
      <c r="C204" s="78"/>
      <c r="D204" s="35" t="s">
        <v>316</v>
      </c>
      <c r="E204" s="35" t="s">
        <v>317</v>
      </c>
      <c r="F204" s="72">
        <v>380000</v>
      </c>
      <c r="G204" s="39">
        <f t="shared" si="3"/>
        <v>342000</v>
      </c>
      <c r="H204" s="40"/>
      <c r="I204" s="12"/>
    </row>
    <row r="205" spans="1:9" ht="99">
      <c r="A205" s="37">
        <v>159</v>
      </c>
      <c r="B205" s="37" t="s">
        <v>590</v>
      </c>
      <c r="C205" s="78"/>
      <c r="D205" s="35" t="s">
        <v>318</v>
      </c>
      <c r="E205" s="35" t="s">
        <v>319</v>
      </c>
      <c r="F205" s="72">
        <v>4500000</v>
      </c>
      <c r="G205" s="39">
        <f t="shared" si="3"/>
        <v>4050000</v>
      </c>
      <c r="H205" s="40"/>
      <c r="I205" s="12"/>
    </row>
    <row r="206" spans="1:9" ht="49.5">
      <c r="A206" s="37">
        <v>160</v>
      </c>
      <c r="B206" s="37" t="s">
        <v>591</v>
      </c>
      <c r="C206" s="78"/>
      <c r="D206" s="35" t="s">
        <v>320</v>
      </c>
      <c r="E206" s="35" t="s">
        <v>321</v>
      </c>
      <c r="F206" s="72">
        <v>3200000</v>
      </c>
      <c r="G206" s="39">
        <f t="shared" si="3"/>
        <v>2880000</v>
      </c>
      <c r="H206" s="40"/>
      <c r="I206" s="12"/>
    </row>
    <row r="207" spans="1:9" ht="16.5">
      <c r="A207" s="340" t="s">
        <v>221</v>
      </c>
      <c r="B207" s="341"/>
      <c r="C207" s="341"/>
      <c r="D207" s="341"/>
      <c r="E207" s="342"/>
      <c r="F207" s="66"/>
      <c r="G207" s="66"/>
      <c r="H207" s="67"/>
      <c r="I207" s="12"/>
    </row>
    <row r="208" spans="1:9" ht="16.5">
      <c r="A208" s="37">
        <v>161</v>
      </c>
      <c r="B208" s="37" t="s">
        <v>592</v>
      </c>
      <c r="C208" s="78"/>
      <c r="D208" s="87" t="s">
        <v>215</v>
      </c>
      <c r="E208" s="87" t="s">
        <v>216</v>
      </c>
      <c r="F208" s="88">
        <v>233000</v>
      </c>
      <c r="G208" s="39">
        <f t="shared" si="3"/>
        <v>209700</v>
      </c>
      <c r="H208" s="40"/>
      <c r="I208" s="12"/>
    </row>
    <row r="209" spans="1:9" ht="16.5">
      <c r="A209" s="37">
        <v>162</v>
      </c>
      <c r="B209" s="37" t="s">
        <v>593</v>
      </c>
      <c r="C209" s="78"/>
      <c r="D209" s="89" t="s">
        <v>217</v>
      </c>
      <c r="E209" s="89" t="s">
        <v>218</v>
      </c>
      <c r="F209" s="90">
        <v>227000</v>
      </c>
      <c r="G209" s="39">
        <f t="shared" si="3"/>
        <v>204300</v>
      </c>
      <c r="H209" s="40"/>
      <c r="I209" s="12"/>
    </row>
    <row r="210" spans="1:9" ht="16.5">
      <c r="A210" s="37">
        <v>163</v>
      </c>
      <c r="B210" s="37" t="s">
        <v>594</v>
      </c>
      <c r="C210" s="78"/>
      <c r="D210" s="89" t="s">
        <v>219</v>
      </c>
      <c r="E210" s="89" t="s">
        <v>220</v>
      </c>
      <c r="F210" s="90">
        <v>72000</v>
      </c>
      <c r="G210" s="39">
        <f t="shared" si="3"/>
        <v>64800</v>
      </c>
      <c r="H210" s="40"/>
      <c r="I210" s="12"/>
    </row>
    <row r="211" spans="1:9" ht="16.5">
      <c r="A211" s="340" t="s">
        <v>210</v>
      </c>
      <c r="B211" s="341"/>
      <c r="C211" s="341"/>
      <c r="D211" s="341"/>
      <c r="E211" s="342"/>
      <c r="F211" s="66"/>
      <c r="G211" s="66"/>
      <c r="H211" s="67"/>
      <c r="I211" s="12"/>
    </row>
    <row r="212" spans="1:9" ht="16.5">
      <c r="A212" s="37">
        <v>164</v>
      </c>
      <c r="B212" s="37" t="s">
        <v>595</v>
      </c>
      <c r="C212" s="78"/>
      <c r="D212" s="35" t="s">
        <v>211</v>
      </c>
      <c r="E212" s="35"/>
      <c r="F212" s="315">
        <v>183000</v>
      </c>
      <c r="G212" s="315">
        <f>F212*90%</f>
        <v>164700</v>
      </c>
      <c r="H212" s="40"/>
      <c r="I212" s="12"/>
    </row>
    <row r="213" spans="1:9" ht="16.5">
      <c r="A213" s="37">
        <v>165</v>
      </c>
      <c r="B213" s="37" t="s">
        <v>596</v>
      </c>
      <c r="C213" s="78"/>
      <c r="D213" s="35" t="s">
        <v>212</v>
      </c>
      <c r="E213" s="35"/>
      <c r="F213" s="316"/>
      <c r="G213" s="316"/>
      <c r="H213" s="40"/>
      <c r="I213" s="12"/>
    </row>
    <row r="214" spans="1:9" ht="16.5">
      <c r="A214" s="37">
        <v>166</v>
      </c>
      <c r="B214" s="37" t="s">
        <v>597</v>
      </c>
      <c r="C214" s="78"/>
      <c r="D214" s="35" t="s">
        <v>213</v>
      </c>
      <c r="E214" s="35"/>
      <c r="F214" s="316"/>
      <c r="G214" s="316"/>
      <c r="H214" s="40"/>
      <c r="I214" s="12"/>
    </row>
    <row r="215" spans="1:9" ht="16.5">
      <c r="A215" s="37">
        <v>167</v>
      </c>
      <c r="B215" s="37" t="s">
        <v>598</v>
      </c>
      <c r="C215" s="78"/>
      <c r="D215" s="36" t="s">
        <v>214</v>
      </c>
      <c r="E215" s="35"/>
      <c r="F215" s="317"/>
      <c r="G215" s="317"/>
      <c r="H215" s="40"/>
      <c r="I215" s="12"/>
    </row>
    <row r="216" spans="1:9" ht="16.5">
      <c r="A216" s="340" t="s">
        <v>413</v>
      </c>
      <c r="B216" s="341"/>
      <c r="C216" s="341"/>
      <c r="D216" s="341"/>
      <c r="E216" s="342"/>
      <c r="F216" s="66"/>
      <c r="G216" s="66"/>
      <c r="H216" s="67"/>
      <c r="I216" s="12"/>
    </row>
    <row r="217" spans="1:9" ht="16.5">
      <c r="A217" s="37">
        <v>164</v>
      </c>
      <c r="B217" s="37" t="s">
        <v>599</v>
      </c>
      <c r="C217" s="78"/>
      <c r="D217" s="35" t="s">
        <v>414</v>
      </c>
      <c r="E217" s="35"/>
      <c r="F217" s="72">
        <v>205000</v>
      </c>
      <c r="G217" s="39">
        <f t="shared" ref="G217:G220" si="4">F217*90%</f>
        <v>184500</v>
      </c>
      <c r="H217" s="40"/>
      <c r="I217" s="12"/>
    </row>
    <row r="218" spans="1:9" ht="16.5">
      <c r="A218" s="37">
        <v>165</v>
      </c>
      <c r="B218" s="37" t="s">
        <v>600</v>
      </c>
      <c r="C218" s="78"/>
      <c r="D218" s="35" t="s">
        <v>415</v>
      </c>
      <c r="E218" s="35"/>
      <c r="F218" s="72">
        <v>340000</v>
      </c>
      <c r="G218" s="39">
        <f t="shared" si="4"/>
        <v>306000</v>
      </c>
      <c r="H218" s="40"/>
      <c r="I218" s="12"/>
    </row>
    <row r="219" spans="1:9" ht="16.5">
      <c r="A219" s="37">
        <v>166</v>
      </c>
      <c r="B219" s="37" t="s">
        <v>601</v>
      </c>
      <c r="C219" s="78"/>
      <c r="D219" s="35" t="s">
        <v>416</v>
      </c>
      <c r="E219" s="35"/>
      <c r="F219" s="72">
        <v>1700000</v>
      </c>
      <c r="G219" s="39">
        <f t="shared" si="4"/>
        <v>1530000</v>
      </c>
      <c r="H219" s="40"/>
      <c r="I219" s="12"/>
    </row>
    <row r="220" spans="1:9" ht="16.5">
      <c r="A220" s="37">
        <v>167</v>
      </c>
      <c r="B220" s="37" t="s">
        <v>602</v>
      </c>
      <c r="C220" s="78"/>
      <c r="D220" s="36" t="s">
        <v>417</v>
      </c>
      <c r="E220" s="35"/>
      <c r="F220" s="72">
        <v>1360000</v>
      </c>
      <c r="G220" s="39">
        <f t="shared" si="4"/>
        <v>1224000</v>
      </c>
      <c r="H220" s="40"/>
      <c r="I220" s="12"/>
    </row>
    <row r="221" spans="1:9" ht="16.5">
      <c r="A221" s="91"/>
      <c r="B221" s="91"/>
      <c r="C221" s="92"/>
      <c r="D221" s="91"/>
      <c r="E221" s="91"/>
      <c r="F221" s="93"/>
      <c r="G221" s="93"/>
      <c r="H221" s="94"/>
    </row>
    <row r="222" spans="1:9" s="1" customFormat="1" ht="16.5">
      <c r="A222" s="350" t="s">
        <v>27</v>
      </c>
      <c r="B222" s="350"/>
      <c r="C222" s="350"/>
      <c r="D222" s="350"/>
      <c r="E222" s="350"/>
      <c r="F222" s="26"/>
      <c r="G222" s="26"/>
      <c r="H222" s="95"/>
    </row>
    <row r="223" spans="1:9" s="1" customFormat="1" ht="16.5">
      <c r="A223" s="96"/>
      <c r="B223" s="96"/>
      <c r="C223" s="357" t="s">
        <v>266</v>
      </c>
      <c r="D223" s="357"/>
      <c r="E223" s="357"/>
      <c r="F223" s="357"/>
      <c r="G223" s="357"/>
      <c r="H223" s="357"/>
    </row>
    <row r="224" spans="1:9" s="1" customFormat="1" ht="16.5">
      <c r="A224" s="96"/>
      <c r="B224" s="96"/>
      <c r="C224" s="357" t="s">
        <v>418</v>
      </c>
      <c r="D224" s="357"/>
      <c r="E224" s="357"/>
      <c r="F224" s="357"/>
      <c r="G224" s="357"/>
      <c r="H224" s="357"/>
    </row>
    <row r="225" spans="1:8" s="2" customFormat="1" ht="38.25" customHeight="1">
      <c r="A225" s="97"/>
      <c r="B225" s="97"/>
      <c r="C225" s="357" t="s">
        <v>28</v>
      </c>
      <c r="D225" s="357"/>
      <c r="E225" s="357"/>
      <c r="F225" s="357"/>
      <c r="G225" s="357"/>
      <c r="H225" s="357"/>
    </row>
    <row r="226" spans="1:8" s="17" customFormat="1" ht="32.25" customHeight="1">
      <c r="A226" s="98"/>
      <c r="B226" s="98"/>
      <c r="C226" s="358" t="s">
        <v>29</v>
      </c>
      <c r="D226" s="358"/>
      <c r="E226" s="358"/>
      <c r="F226" s="358"/>
      <c r="G226" s="358"/>
      <c r="H226" s="358"/>
    </row>
    <row r="227" spans="1:8" s="3" customFormat="1" ht="17.25" customHeight="1">
      <c r="A227" s="95"/>
      <c r="B227" s="95"/>
      <c r="C227" s="357" t="s">
        <v>30</v>
      </c>
      <c r="D227" s="357"/>
      <c r="E227" s="357"/>
      <c r="F227" s="357"/>
      <c r="G227" s="357"/>
      <c r="H227" s="357"/>
    </row>
    <row r="228" spans="1:8" s="3" customFormat="1" ht="16.5">
      <c r="A228" s="95"/>
      <c r="B228" s="95"/>
      <c r="C228" s="97" t="s">
        <v>31</v>
      </c>
      <c r="D228" s="97"/>
      <c r="E228" s="99"/>
      <c r="F228" s="26"/>
      <c r="G228" s="26"/>
      <c r="H228" s="23"/>
    </row>
    <row r="229" spans="1:8" s="3" customFormat="1" ht="16.5">
      <c r="A229" s="95"/>
      <c r="B229" s="95"/>
      <c r="C229" s="97" t="s">
        <v>32</v>
      </c>
      <c r="D229" s="97"/>
      <c r="E229" s="99"/>
      <c r="F229" s="26"/>
      <c r="G229" s="26"/>
      <c r="H229" s="23"/>
    </row>
    <row r="230" spans="1:8" s="4" customFormat="1" ht="16.5">
      <c r="A230" s="101" t="s">
        <v>33</v>
      </c>
      <c r="B230" s="101"/>
      <c r="C230" s="102"/>
      <c r="D230" s="102"/>
      <c r="E230" s="102"/>
      <c r="F230" s="121"/>
      <c r="G230" s="121"/>
      <c r="H230" s="100"/>
    </row>
    <row r="231" spans="1:8" s="3" customFormat="1" ht="16.5">
      <c r="A231" s="95"/>
      <c r="B231" s="95"/>
      <c r="C231" s="23" t="s">
        <v>36</v>
      </c>
      <c r="D231" s="23"/>
      <c r="E231" s="99"/>
      <c r="F231" s="103"/>
      <c r="G231" s="103"/>
      <c r="H231" s="23"/>
    </row>
    <row r="232" spans="1:8" s="3" customFormat="1" ht="16.5">
      <c r="A232" s="95"/>
      <c r="B232" s="95"/>
      <c r="C232" s="23" t="s">
        <v>323</v>
      </c>
      <c r="D232" s="23"/>
      <c r="E232" s="99"/>
      <c r="F232" s="103"/>
      <c r="G232" s="103"/>
      <c r="H232" s="23"/>
    </row>
    <row r="233" spans="1:8" s="3" customFormat="1" ht="16.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3"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topLeftCell="A19" zoomScale="55" zoomScaleNormal="55" workbookViewId="0">
      <selection activeCell="F22" sqref="F22"/>
    </sheetView>
  </sheetViews>
  <sheetFormatPr defaultColWidth="9.140625" defaultRowHeight="15.7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c r="A1" s="22"/>
      <c r="B1" s="22"/>
      <c r="C1" s="22"/>
      <c r="D1" s="298" t="s">
        <v>312</v>
      </c>
      <c r="E1" s="298"/>
      <c r="F1" s="298"/>
      <c r="G1" s="298"/>
    </row>
    <row r="2" spans="1:12" s="3" customFormat="1" ht="16.5">
      <c r="A2" s="24"/>
      <c r="B2" s="24"/>
      <c r="C2" s="24"/>
      <c r="D2" s="299"/>
      <c r="E2" s="299"/>
      <c r="F2" s="299"/>
      <c r="G2" s="299"/>
    </row>
    <row r="3" spans="1:12" s="3" customFormat="1" ht="16.5">
      <c r="A3" s="24"/>
      <c r="B3" s="24"/>
      <c r="C3" s="24"/>
      <c r="D3" s="299"/>
      <c r="E3" s="299"/>
      <c r="F3" s="299"/>
      <c r="G3" s="299"/>
    </row>
    <row r="4" spans="1:12" s="3" customFormat="1" ht="16.5">
      <c r="A4" s="24"/>
      <c r="B4" s="24"/>
      <c r="C4" s="24"/>
      <c r="D4" s="299"/>
      <c r="E4" s="299"/>
      <c r="F4" s="299"/>
      <c r="G4" s="299"/>
    </row>
    <row r="5" spans="1:12" s="3" customFormat="1" ht="16.5">
      <c r="A5" s="24"/>
      <c r="B5" s="24"/>
      <c r="C5" s="24"/>
      <c r="D5" s="299"/>
      <c r="E5" s="299"/>
      <c r="F5" s="299"/>
      <c r="G5" s="299"/>
    </row>
    <row r="6" spans="1:12" s="3" customFormat="1" ht="16.5">
      <c r="A6" s="23"/>
      <c r="B6" s="25"/>
      <c r="C6" s="25"/>
      <c r="D6" s="25"/>
      <c r="E6" s="26"/>
      <c r="F6" s="26"/>
      <c r="G6" s="23"/>
    </row>
    <row r="7" spans="1:12" s="3" customFormat="1" ht="18.75">
      <c r="A7" s="300" t="s">
        <v>419</v>
      </c>
      <c r="B7" s="300"/>
      <c r="C7" s="300"/>
      <c r="D7" s="300"/>
      <c r="E7" s="300"/>
      <c r="F7" s="300"/>
      <c r="G7" s="300"/>
      <c r="H7" s="6"/>
      <c r="I7" s="6"/>
      <c r="J7" s="6"/>
      <c r="K7" s="6"/>
      <c r="L7" s="6"/>
    </row>
    <row r="8" spans="1:12" s="3" customFormat="1" ht="16.5">
      <c r="A8" s="27"/>
      <c r="B8" s="27"/>
      <c r="C8" s="27"/>
      <c r="D8" s="27"/>
      <c r="E8" s="103"/>
      <c r="F8" s="103"/>
      <c r="G8" s="27"/>
      <c r="H8" s="6"/>
      <c r="I8" s="6"/>
      <c r="J8" s="6"/>
      <c r="K8" s="6"/>
      <c r="L8" s="6"/>
    </row>
    <row r="9" spans="1:12" s="3" customFormat="1" ht="16.5">
      <c r="A9" s="28"/>
      <c r="B9" s="301" t="s">
        <v>38</v>
      </c>
      <c r="C9" s="301"/>
      <c r="D9" s="301"/>
      <c r="E9" s="301"/>
      <c r="F9" s="301"/>
      <c r="G9" s="301"/>
      <c r="H9" s="7"/>
      <c r="I9" s="7"/>
      <c r="J9" s="7"/>
      <c r="K9" s="7"/>
    </row>
    <row r="10" spans="1:12" s="3" customFormat="1">
      <c r="A10" s="302" t="s">
        <v>39</v>
      </c>
      <c r="B10" s="303"/>
      <c r="C10" s="303"/>
      <c r="D10" s="303"/>
      <c r="E10" s="303"/>
      <c r="F10" s="303"/>
      <c r="G10" s="304"/>
      <c r="H10" s="8"/>
      <c r="I10" s="8"/>
      <c r="J10" s="8"/>
      <c r="K10" s="8"/>
      <c r="L10" s="8"/>
    </row>
    <row r="11" spans="1:12" s="3" customFormat="1">
      <c r="A11" s="305"/>
      <c r="B11" s="306"/>
      <c r="C11" s="306"/>
      <c r="D11" s="306"/>
      <c r="E11" s="306"/>
      <c r="F11" s="306"/>
      <c r="G11" s="307"/>
      <c r="H11" s="21"/>
      <c r="I11" s="21"/>
      <c r="J11" s="21"/>
      <c r="K11" s="21"/>
      <c r="L11" s="21"/>
    </row>
    <row r="12" spans="1:12" ht="16.5">
      <c r="A12" s="29"/>
      <c r="B12" s="30"/>
      <c r="C12" s="29"/>
      <c r="D12" s="29"/>
      <c r="E12" s="31"/>
      <c r="F12" s="31"/>
      <c r="G12" s="32"/>
    </row>
    <row r="13" spans="1:12" ht="16.5">
      <c r="A13" s="33" t="s">
        <v>259</v>
      </c>
      <c r="B13" s="308" t="s">
        <v>2</v>
      </c>
      <c r="C13" s="308"/>
      <c r="D13" s="33" t="s">
        <v>3</v>
      </c>
      <c r="E13" s="116" t="s">
        <v>4</v>
      </c>
      <c r="F13" s="116" t="s">
        <v>4</v>
      </c>
      <c r="G13" s="34" t="s">
        <v>0</v>
      </c>
      <c r="H13" s="10"/>
    </row>
    <row r="14" spans="1:12" ht="49.5">
      <c r="A14" s="309">
        <v>1</v>
      </c>
      <c r="B14" s="312" t="s">
        <v>1</v>
      </c>
      <c r="C14" s="309" t="s">
        <v>327</v>
      </c>
      <c r="D14" s="35" t="s">
        <v>5</v>
      </c>
      <c r="E14" s="315">
        <v>200000</v>
      </c>
      <c r="F14" s="315">
        <f>E14*85%</f>
        <v>170000</v>
      </c>
      <c r="G14" s="318"/>
      <c r="H14" s="11"/>
    </row>
    <row r="15" spans="1:12" ht="49.5">
      <c r="A15" s="310"/>
      <c r="B15" s="313"/>
      <c r="C15" s="310"/>
      <c r="D15" s="35" t="s">
        <v>6</v>
      </c>
      <c r="E15" s="316"/>
      <c r="F15" s="316"/>
      <c r="G15" s="319"/>
      <c r="H15" s="11"/>
    </row>
    <row r="16" spans="1:12" ht="33">
      <c r="A16" s="310"/>
      <c r="B16" s="313"/>
      <c r="C16" s="310"/>
      <c r="D16" s="35" t="s">
        <v>7</v>
      </c>
      <c r="E16" s="316"/>
      <c r="F16" s="316"/>
      <c r="G16" s="319"/>
      <c r="H16" s="11"/>
    </row>
    <row r="17" spans="1:8" ht="16.5">
      <c r="A17" s="310"/>
      <c r="B17" s="313"/>
      <c r="C17" s="310"/>
      <c r="D17" s="35" t="s">
        <v>8</v>
      </c>
      <c r="E17" s="316"/>
      <c r="F17" s="316"/>
      <c r="G17" s="319"/>
      <c r="H17" s="12"/>
    </row>
    <row r="18" spans="1:8" ht="16.5">
      <c r="A18" s="310"/>
      <c r="B18" s="313"/>
      <c r="C18" s="310"/>
      <c r="D18" s="35" t="s">
        <v>412</v>
      </c>
      <c r="E18" s="316"/>
      <c r="F18" s="316"/>
      <c r="G18" s="319"/>
      <c r="H18" s="12"/>
    </row>
    <row r="19" spans="1:8" ht="16.5">
      <c r="A19" s="311"/>
      <c r="B19" s="314"/>
      <c r="C19" s="311"/>
      <c r="D19" s="35" t="s">
        <v>22</v>
      </c>
      <c r="E19" s="317"/>
      <c r="F19" s="317"/>
      <c r="G19" s="320"/>
      <c r="H19" s="12"/>
    </row>
    <row r="20" spans="1:8" ht="33">
      <c r="A20" s="37">
        <v>2</v>
      </c>
      <c r="B20" s="38" t="s">
        <v>9</v>
      </c>
      <c r="C20" s="36" t="s">
        <v>10</v>
      </c>
      <c r="D20" s="108" t="s">
        <v>334</v>
      </c>
      <c r="E20" s="39">
        <v>102000</v>
      </c>
      <c r="F20" s="39">
        <f>MROUND(E20*85%, 500)</f>
        <v>86500</v>
      </c>
      <c r="G20" s="40"/>
      <c r="H20" s="12"/>
    </row>
    <row r="21" spans="1:8" ht="66">
      <c r="A21" s="37">
        <v>3</v>
      </c>
      <c r="B21" s="38" t="s">
        <v>12</v>
      </c>
      <c r="C21" s="36" t="s">
        <v>13</v>
      </c>
      <c r="D21" s="36" t="s">
        <v>14</v>
      </c>
      <c r="E21" s="39">
        <v>59000</v>
      </c>
      <c r="F21" s="39">
        <f>MROUND(E21*85%, 500)</f>
        <v>50000</v>
      </c>
      <c r="G21" s="40"/>
      <c r="H21" s="12"/>
    </row>
    <row r="22" spans="1:8" ht="66">
      <c r="A22" s="37">
        <v>4</v>
      </c>
      <c r="B22" s="38" t="s">
        <v>15</v>
      </c>
      <c r="C22" s="36" t="s">
        <v>16</v>
      </c>
      <c r="D22" s="36" t="s">
        <v>17</v>
      </c>
      <c r="E22" s="39">
        <v>75000</v>
      </c>
      <c r="F22" s="39">
        <f>MROUND(E22*85%, 500)</f>
        <v>64000</v>
      </c>
      <c r="G22" s="40"/>
      <c r="H22" s="12"/>
    </row>
    <row r="23" spans="1:8" ht="49.5">
      <c r="A23" s="37">
        <v>5</v>
      </c>
      <c r="B23" s="38" t="s">
        <v>18</v>
      </c>
      <c r="C23" s="36" t="s">
        <v>19</v>
      </c>
      <c r="D23" s="36" t="s">
        <v>20</v>
      </c>
      <c r="E23" s="39">
        <v>27000</v>
      </c>
      <c r="F23" s="39">
        <f>MROUND(E23*85%, 500)</f>
        <v>23000</v>
      </c>
      <c r="G23" s="40"/>
      <c r="H23" s="12"/>
    </row>
    <row r="24" spans="1:8" ht="33" customHeight="1">
      <c r="A24" s="37">
        <v>6</v>
      </c>
      <c r="B24" s="321" t="s">
        <v>40</v>
      </c>
      <c r="C24" s="41" t="s">
        <v>41</v>
      </c>
      <c r="D24" s="41" t="s">
        <v>42</v>
      </c>
      <c r="E24" s="322">
        <v>60000</v>
      </c>
      <c r="F24" s="322">
        <f>MROUND(E24*85%, 500)</f>
        <v>51000</v>
      </c>
      <c r="G24" s="324" t="s">
        <v>382</v>
      </c>
      <c r="H24" s="12"/>
    </row>
    <row r="25" spans="1:8" ht="33">
      <c r="A25" s="37">
        <v>7</v>
      </c>
      <c r="B25" s="321"/>
      <c r="C25" s="41" t="s">
        <v>43</v>
      </c>
      <c r="D25" s="41" t="s">
        <v>42</v>
      </c>
      <c r="E25" s="323"/>
      <c r="F25" s="323">
        <f t="shared" ref="F25" si="0">E25*90%</f>
        <v>0</v>
      </c>
      <c r="G25" s="325"/>
      <c r="H25" s="12"/>
    </row>
    <row r="26" spans="1:8" ht="49.5">
      <c r="A26" s="37">
        <v>8</v>
      </c>
      <c r="B26" s="38" t="s">
        <v>44</v>
      </c>
      <c r="C26" s="36" t="s">
        <v>45</v>
      </c>
      <c r="D26" s="42" t="s">
        <v>46</v>
      </c>
      <c r="E26" s="43">
        <v>41000</v>
      </c>
      <c r="F26" s="39">
        <f>MROUND(E26*85%, 500)</f>
        <v>35000</v>
      </c>
      <c r="G26" s="40"/>
      <c r="H26" s="12"/>
    </row>
    <row r="27" spans="1:8" ht="16.5">
      <c r="A27" s="37">
        <v>9</v>
      </c>
      <c r="B27" s="78"/>
      <c r="C27" s="44" t="s">
        <v>23</v>
      </c>
      <c r="D27" s="45" t="s">
        <v>24</v>
      </c>
      <c r="E27" s="46" t="s">
        <v>25</v>
      </c>
      <c r="F27" s="46" t="s">
        <v>25</v>
      </c>
      <c r="G27" s="40"/>
      <c r="H27" s="12"/>
    </row>
    <row r="28" spans="1:8" ht="16.5">
      <c r="A28" s="295" t="s">
        <v>26</v>
      </c>
      <c r="B28" s="296"/>
      <c r="C28" s="296"/>
      <c r="D28" s="297"/>
      <c r="E28" s="116">
        <f>SUM(E14:E27)</f>
        <v>564000</v>
      </c>
      <c r="F28" s="116">
        <f>SUM(F14:F27)</f>
        <v>479500</v>
      </c>
      <c r="G28" s="47"/>
      <c r="H28" s="12"/>
    </row>
    <row r="29" spans="1:8" ht="16.5">
      <c r="A29" s="48"/>
      <c r="B29" s="49"/>
      <c r="C29" s="50"/>
      <c r="D29" s="50"/>
      <c r="E29" s="51"/>
      <c r="F29" s="51"/>
      <c r="G29" s="52"/>
      <c r="H29" s="12"/>
    </row>
    <row r="30" spans="1:8" s="14" customFormat="1" ht="16.5">
      <c r="A30" s="53" t="s">
        <v>47</v>
      </c>
      <c r="B30" s="54"/>
      <c r="C30" s="54"/>
      <c r="D30" s="54"/>
      <c r="E30" s="117"/>
      <c r="F30" s="117"/>
      <c r="G30" s="55"/>
      <c r="H30" s="13"/>
    </row>
    <row r="31" spans="1:8" ht="16.5">
      <c r="A31" s="56"/>
      <c r="B31" s="57"/>
      <c r="C31" s="58"/>
      <c r="D31" s="58"/>
      <c r="E31" s="59"/>
      <c r="F31" s="59"/>
      <c r="G31" s="60"/>
      <c r="H31" s="12"/>
    </row>
    <row r="32" spans="1:8" ht="16.5">
      <c r="A32" s="61" t="s">
        <v>259</v>
      </c>
      <c r="B32" s="295" t="s">
        <v>2</v>
      </c>
      <c r="C32" s="297"/>
      <c r="D32" s="61" t="s">
        <v>3</v>
      </c>
      <c r="E32" s="118" t="s">
        <v>4</v>
      </c>
      <c r="F32" s="118" t="s">
        <v>4</v>
      </c>
      <c r="G32" s="34" t="s">
        <v>0</v>
      </c>
      <c r="H32" s="12"/>
    </row>
    <row r="33" spans="1:8" ht="16.5">
      <c r="A33" s="62" t="s">
        <v>209</v>
      </c>
      <c r="B33" s="63"/>
      <c r="C33" s="64"/>
      <c r="D33" s="65"/>
      <c r="E33" s="66"/>
      <c r="F33" s="66"/>
      <c r="G33" s="67"/>
      <c r="H33" s="12"/>
    </row>
    <row r="34" spans="1:8" ht="33">
      <c r="A34" s="37">
        <v>1</v>
      </c>
      <c r="B34" s="38" t="s">
        <v>48</v>
      </c>
      <c r="C34" s="36" t="s">
        <v>49</v>
      </c>
      <c r="D34" s="36" t="s">
        <v>50</v>
      </c>
      <c r="E34" s="68">
        <v>169000</v>
      </c>
      <c r="F34" s="39">
        <f t="shared" ref="F34:F58" si="1">MROUND(E34*85%, 500)</f>
        <v>143500</v>
      </c>
      <c r="G34" s="40"/>
      <c r="H34" s="12"/>
    </row>
    <row r="35" spans="1:8" ht="33">
      <c r="A35" s="37">
        <v>2</v>
      </c>
      <c r="B35" s="38" t="s">
        <v>51</v>
      </c>
      <c r="C35" s="36" t="s">
        <v>52</v>
      </c>
      <c r="D35" s="42" t="s">
        <v>53</v>
      </c>
      <c r="E35" s="68">
        <v>41000</v>
      </c>
      <c r="F35" s="39">
        <f t="shared" si="1"/>
        <v>35000</v>
      </c>
      <c r="G35" s="40"/>
      <c r="H35" s="12"/>
    </row>
    <row r="36" spans="1:8" ht="66">
      <c r="A36" s="37">
        <v>3</v>
      </c>
      <c r="B36" s="38" t="s">
        <v>54</v>
      </c>
      <c r="C36" s="41" t="s">
        <v>55</v>
      </c>
      <c r="D36" s="41" t="s">
        <v>56</v>
      </c>
      <c r="E36" s="69">
        <v>41000</v>
      </c>
      <c r="F36" s="39">
        <f t="shared" si="1"/>
        <v>35000</v>
      </c>
      <c r="G36" s="40"/>
      <c r="H36" s="12"/>
    </row>
    <row r="37" spans="1:8" ht="33">
      <c r="A37" s="37">
        <v>4</v>
      </c>
      <c r="B37" s="38" t="s">
        <v>57</v>
      </c>
      <c r="C37" s="41" t="s">
        <v>58</v>
      </c>
      <c r="D37" s="41" t="s">
        <v>59</v>
      </c>
      <c r="E37" s="69">
        <v>47000</v>
      </c>
      <c r="F37" s="39">
        <f t="shared" si="1"/>
        <v>40000</v>
      </c>
      <c r="G37" s="40"/>
      <c r="H37" s="12"/>
    </row>
    <row r="38" spans="1:8" ht="49.5">
      <c r="A38" s="37">
        <v>5</v>
      </c>
      <c r="B38" s="312" t="s">
        <v>44</v>
      </c>
      <c r="C38" s="41" t="s">
        <v>267</v>
      </c>
      <c r="D38" s="41" t="s">
        <v>268</v>
      </c>
      <c r="E38" s="69">
        <v>41000</v>
      </c>
      <c r="F38" s="39">
        <f t="shared" si="1"/>
        <v>35000</v>
      </c>
      <c r="G38" s="109" t="s">
        <v>377</v>
      </c>
      <c r="H38" s="12"/>
    </row>
    <row r="39" spans="1:8" ht="33">
      <c r="A39" s="37">
        <v>6</v>
      </c>
      <c r="B39" s="314"/>
      <c r="C39" s="41" t="s">
        <v>274</v>
      </c>
      <c r="D39" s="41" t="s">
        <v>275</v>
      </c>
      <c r="E39" s="69">
        <v>41000</v>
      </c>
      <c r="F39" s="39">
        <f t="shared" si="1"/>
        <v>35000</v>
      </c>
      <c r="G39" s="109" t="s">
        <v>376</v>
      </c>
      <c r="H39" s="12"/>
    </row>
    <row r="40" spans="1:8" ht="33" customHeight="1">
      <c r="A40" s="37">
        <v>7</v>
      </c>
      <c r="B40" s="326" t="s">
        <v>60</v>
      </c>
      <c r="C40" s="41" t="s">
        <v>61</v>
      </c>
      <c r="D40" s="70" t="s">
        <v>62</v>
      </c>
      <c r="E40" s="69">
        <v>41000</v>
      </c>
      <c r="F40" s="39">
        <f t="shared" si="1"/>
        <v>35000</v>
      </c>
      <c r="G40" s="327" t="s">
        <v>378</v>
      </c>
      <c r="H40" s="12"/>
    </row>
    <row r="41" spans="1:8" ht="33">
      <c r="A41" s="37">
        <v>8</v>
      </c>
      <c r="B41" s="326"/>
      <c r="C41" s="41" t="s">
        <v>63</v>
      </c>
      <c r="D41" s="70" t="s">
        <v>64</v>
      </c>
      <c r="E41" s="69">
        <v>59000</v>
      </c>
      <c r="F41" s="39">
        <f t="shared" si="1"/>
        <v>50000</v>
      </c>
      <c r="G41" s="328"/>
      <c r="H41" s="12"/>
    </row>
    <row r="42" spans="1:8" ht="33">
      <c r="A42" s="37">
        <v>9</v>
      </c>
      <c r="B42" s="326"/>
      <c r="C42" s="41" t="s">
        <v>65</v>
      </c>
      <c r="D42" s="70" t="s">
        <v>66</v>
      </c>
      <c r="E42" s="69">
        <v>59000</v>
      </c>
      <c r="F42" s="39">
        <f t="shared" si="1"/>
        <v>50000</v>
      </c>
      <c r="G42" s="328"/>
      <c r="H42" s="12"/>
    </row>
    <row r="43" spans="1:8" ht="33">
      <c r="A43" s="37">
        <v>10</v>
      </c>
      <c r="B43" s="326"/>
      <c r="C43" s="41" t="s">
        <v>67</v>
      </c>
      <c r="D43" s="70" t="s">
        <v>68</v>
      </c>
      <c r="E43" s="69">
        <v>47000</v>
      </c>
      <c r="F43" s="39">
        <f t="shared" si="1"/>
        <v>40000</v>
      </c>
      <c r="G43" s="328"/>
      <c r="H43" s="12"/>
    </row>
    <row r="44" spans="1:8" ht="33">
      <c r="A44" s="37">
        <v>11</v>
      </c>
      <c r="B44" s="326"/>
      <c r="C44" s="41" t="s">
        <v>69</v>
      </c>
      <c r="D44" s="70" t="s">
        <v>70</v>
      </c>
      <c r="E44" s="69">
        <v>41000</v>
      </c>
      <c r="F44" s="39">
        <f t="shared" si="1"/>
        <v>35000</v>
      </c>
      <c r="G44" s="329"/>
      <c r="H44" s="12"/>
    </row>
    <row r="45" spans="1:8" ht="33">
      <c r="A45" s="37">
        <v>12</v>
      </c>
      <c r="B45" s="71" t="s">
        <v>127</v>
      </c>
      <c r="C45" s="35" t="s">
        <v>128</v>
      </c>
      <c r="D45" s="35" t="s">
        <v>129</v>
      </c>
      <c r="E45" s="72">
        <v>102000</v>
      </c>
      <c r="F45" s="39">
        <f t="shared" si="1"/>
        <v>86500</v>
      </c>
      <c r="G45" s="40"/>
      <c r="H45" s="12"/>
    </row>
    <row r="46" spans="1:8" ht="16.5" customHeight="1">
      <c r="A46" s="37">
        <v>13</v>
      </c>
      <c r="B46" s="312" t="s">
        <v>277</v>
      </c>
      <c r="C46" s="35" t="s">
        <v>194</v>
      </c>
      <c r="D46" s="35" t="s">
        <v>195</v>
      </c>
      <c r="E46" s="72">
        <v>62000</v>
      </c>
      <c r="F46" s="39">
        <f t="shared" si="1"/>
        <v>52500</v>
      </c>
      <c r="G46" s="327" t="s">
        <v>379</v>
      </c>
      <c r="H46" s="12"/>
    </row>
    <row r="47" spans="1:8" ht="16.5">
      <c r="A47" s="37">
        <v>14</v>
      </c>
      <c r="B47" s="313"/>
      <c r="C47" s="35" t="s">
        <v>196</v>
      </c>
      <c r="D47" s="35" t="s">
        <v>197</v>
      </c>
      <c r="E47" s="72">
        <v>165000</v>
      </c>
      <c r="F47" s="39">
        <f t="shared" si="1"/>
        <v>140500</v>
      </c>
      <c r="G47" s="328"/>
      <c r="H47" s="12"/>
    </row>
    <row r="48" spans="1:8" ht="16.5">
      <c r="A48" s="37">
        <v>15</v>
      </c>
      <c r="B48" s="314"/>
      <c r="C48" s="35" t="s">
        <v>201</v>
      </c>
      <c r="D48" s="35" t="s">
        <v>202</v>
      </c>
      <c r="E48" s="72">
        <v>116000</v>
      </c>
      <c r="F48" s="39">
        <f t="shared" si="1"/>
        <v>98500</v>
      </c>
      <c r="G48" s="329"/>
      <c r="H48" s="12"/>
    </row>
    <row r="49" spans="1:8" ht="16.5">
      <c r="A49" s="37">
        <v>16</v>
      </c>
      <c r="B49" s="312" t="s">
        <v>272</v>
      </c>
      <c r="C49" s="35" t="s">
        <v>198</v>
      </c>
      <c r="D49" s="35" t="s">
        <v>199</v>
      </c>
      <c r="E49" s="72">
        <v>83000</v>
      </c>
      <c r="F49" s="39">
        <f t="shared" si="1"/>
        <v>70500</v>
      </c>
      <c r="G49" s="40"/>
      <c r="H49" s="12"/>
    </row>
    <row r="50" spans="1:8" ht="33">
      <c r="A50" s="37">
        <v>17</v>
      </c>
      <c r="B50" s="313"/>
      <c r="C50" s="35" t="s">
        <v>269</v>
      </c>
      <c r="D50" s="35" t="s">
        <v>199</v>
      </c>
      <c r="E50" s="72">
        <v>130000</v>
      </c>
      <c r="F50" s="39">
        <f t="shared" si="1"/>
        <v>110500</v>
      </c>
      <c r="G50" s="327" t="s">
        <v>379</v>
      </c>
      <c r="H50" s="12"/>
    </row>
    <row r="51" spans="1:8" ht="16.5">
      <c r="A51" s="37">
        <v>18</v>
      </c>
      <c r="B51" s="313"/>
      <c r="C51" s="35" t="s">
        <v>270</v>
      </c>
      <c r="D51" s="35" t="s">
        <v>199</v>
      </c>
      <c r="E51" s="72">
        <v>120000</v>
      </c>
      <c r="F51" s="39">
        <f t="shared" si="1"/>
        <v>102000</v>
      </c>
      <c r="G51" s="328"/>
      <c r="H51" s="12"/>
    </row>
    <row r="52" spans="1:8" ht="16.5">
      <c r="A52" s="37">
        <v>19</v>
      </c>
      <c r="B52" s="314"/>
      <c r="C52" s="35" t="s">
        <v>271</v>
      </c>
      <c r="D52" s="35" t="s">
        <v>200</v>
      </c>
      <c r="E52" s="72">
        <v>282000</v>
      </c>
      <c r="F52" s="39">
        <f t="shared" si="1"/>
        <v>239500</v>
      </c>
      <c r="G52" s="329"/>
      <c r="H52" s="12"/>
    </row>
    <row r="53" spans="1:8" ht="16.5">
      <c r="A53" s="37">
        <v>20</v>
      </c>
      <c r="B53" s="71" t="s">
        <v>374</v>
      </c>
      <c r="C53" s="35" t="s">
        <v>337</v>
      </c>
      <c r="D53" s="35" t="s">
        <v>193</v>
      </c>
      <c r="E53" s="72">
        <v>128000</v>
      </c>
      <c r="F53" s="39">
        <f t="shared" si="1"/>
        <v>109000</v>
      </c>
      <c r="G53" s="40"/>
      <c r="H53" s="12"/>
    </row>
    <row r="54" spans="1:8" ht="16.5" customHeight="1">
      <c r="A54" s="37">
        <v>21</v>
      </c>
      <c r="B54" s="335" t="s">
        <v>130</v>
      </c>
      <c r="C54" s="35" t="s">
        <v>131</v>
      </c>
      <c r="D54" s="35" t="s">
        <v>132</v>
      </c>
      <c r="E54" s="72">
        <v>71000</v>
      </c>
      <c r="F54" s="39">
        <f t="shared" si="1"/>
        <v>60500</v>
      </c>
      <c r="G54" s="324" t="s">
        <v>381</v>
      </c>
      <c r="H54" s="12"/>
    </row>
    <row r="55" spans="1:8" ht="16.5">
      <c r="A55" s="37">
        <v>22</v>
      </c>
      <c r="B55" s="336"/>
      <c r="C55" s="35" t="s">
        <v>133</v>
      </c>
      <c r="D55" s="35" t="s">
        <v>134</v>
      </c>
      <c r="E55" s="68">
        <v>138000</v>
      </c>
      <c r="F55" s="39">
        <f t="shared" si="1"/>
        <v>117500</v>
      </c>
      <c r="G55" s="325"/>
      <c r="H55" s="12"/>
    </row>
    <row r="56" spans="1:8" ht="16.5">
      <c r="A56" s="37">
        <v>23</v>
      </c>
      <c r="B56" s="110" t="s">
        <v>390</v>
      </c>
      <c r="C56" s="35" t="s">
        <v>391</v>
      </c>
      <c r="D56" s="35" t="s">
        <v>392</v>
      </c>
      <c r="E56" s="68">
        <v>282000</v>
      </c>
      <c r="F56" s="39">
        <f t="shared" si="1"/>
        <v>239500</v>
      </c>
      <c r="G56" s="111"/>
      <c r="H56" s="12"/>
    </row>
    <row r="57" spans="1:8" s="14" customFormat="1" ht="16.5" customHeight="1">
      <c r="A57" s="37">
        <v>24</v>
      </c>
      <c r="B57" s="337" t="s">
        <v>205</v>
      </c>
      <c r="C57" s="35" t="s">
        <v>161</v>
      </c>
      <c r="D57" s="35" t="s">
        <v>162</v>
      </c>
      <c r="E57" s="72">
        <v>30000</v>
      </c>
      <c r="F57" s="39">
        <f t="shared" si="1"/>
        <v>25500</v>
      </c>
      <c r="G57" s="338" t="s">
        <v>383</v>
      </c>
      <c r="H57" s="13"/>
    </row>
    <row r="58" spans="1:8" s="14" customFormat="1" ht="16.5">
      <c r="A58" s="37">
        <v>25</v>
      </c>
      <c r="B58" s="337"/>
      <c r="C58" s="35" t="s">
        <v>278</v>
      </c>
      <c r="D58" s="35" t="s">
        <v>162</v>
      </c>
      <c r="E58" s="72">
        <v>20000</v>
      </c>
      <c r="F58" s="39">
        <f t="shared" si="1"/>
        <v>17000</v>
      </c>
      <c r="G58" s="339"/>
      <c r="H58" s="13"/>
    </row>
    <row r="59" spans="1:8" ht="16.5">
      <c r="A59" s="340" t="s">
        <v>208</v>
      </c>
      <c r="B59" s="341"/>
      <c r="C59" s="341"/>
      <c r="D59" s="342"/>
      <c r="E59" s="66"/>
      <c r="F59" s="66"/>
      <c r="G59" s="67"/>
      <c r="H59" s="12"/>
    </row>
    <row r="60" spans="1:8" s="14" customFormat="1" ht="33">
      <c r="A60" s="37">
        <v>26</v>
      </c>
      <c r="B60" s="330" t="s">
        <v>260</v>
      </c>
      <c r="C60" s="73" t="s">
        <v>71</v>
      </c>
      <c r="D60" s="74" t="s">
        <v>72</v>
      </c>
      <c r="E60" s="39">
        <v>174000</v>
      </c>
      <c r="F60" s="39">
        <f t="shared" ref="F60:F79" si="2">MROUND(E60*85%, 500)</f>
        <v>148000</v>
      </c>
      <c r="G60" s="40"/>
      <c r="H60" s="13"/>
    </row>
    <row r="61" spans="1:8" s="14" customFormat="1" ht="33">
      <c r="A61" s="37">
        <v>27</v>
      </c>
      <c r="B61" s="331"/>
      <c r="C61" s="73" t="s">
        <v>83</v>
      </c>
      <c r="D61" s="74" t="s">
        <v>84</v>
      </c>
      <c r="E61" s="107">
        <v>231000</v>
      </c>
      <c r="F61" s="39">
        <f t="shared" si="2"/>
        <v>196500</v>
      </c>
      <c r="G61" s="40"/>
      <c r="H61" s="13"/>
    </row>
    <row r="62" spans="1:8" s="14" customFormat="1" ht="33">
      <c r="A62" s="37">
        <v>28</v>
      </c>
      <c r="B62" s="331"/>
      <c r="C62" s="73" t="s">
        <v>85</v>
      </c>
      <c r="D62" s="74" t="s">
        <v>86</v>
      </c>
      <c r="E62" s="39">
        <v>732000</v>
      </c>
      <c r="F62" s="39">
        <f t="shared" si="2"/>
        <v>622000</v>
      </c>
      <c r="G62" s="40"/>
      <c r="H62" s="13"/>
    </row>
    <row r="63" spans="1:8" s="14" customFormat="1" ht="33">
      <c r="A63" s="37">
        <v>29</v>
      </c>
      <c r="B63" s="331"/>
      <c r="C63" s="73" t="s">
        <v>79</v>
      </c>
      <c r="D63" s="74" t="s">
        <v>279</v>
      </c>
      <c r="E63" s="119">
        <v>121000</v>
      </c>
      <c r="F63" s="39">
        <f t="shared" si="2"/>
        <v>103000</v>
      </c>
      <c r="G63" s="40"/>
      <c r="H63" s="13"/>
    </row>
    <row r="64" spans="1:8" s="14" customFormat="1" ht="33">
      <c r="A64" s="37">
        <v>30</v>
      </c>
      <c r="B64" s="331"/>
      <c r="C64" s="73" t="s">
        <v>93</v>
      </c>
      <c r="D64" s="74" t="s">
        <v>94</v>
      </c>
      <c r="E64" s="39">
        <v>192000</v>
      </c>
      <c r="F64" s="39">
        <f t="shared" si="2"/>
        <v>163000</v>
      </c>
      <c r="G64" s="40"/>
      <c r="H64" s="13"/>
    </row>
    <row r="65" spans="1:8" s="14" customFormat="1" ht="33">
      <c r="A65" s="37">
        <v>31</v>
      </c>
      <c r="B65" s="331"/>
      <c r="C65" s="73" t="s">
        <v>80</v>
      </c>
      <c r="D65" s="74" t="s">
        <v>81</v>
      </c>
      <c r="E65" s="39">
        <v>173000</v>
      </c>
      <c r="F65" s="39">
        <f t="shared" si="2"/>
        <v>147000</v>
      </c>
      <c r="G65" s="40"/>
      <c r="H65" s="13"/>
    </row>
    <row r="66" spans="1:8" s="14" customFormat="1" ht="33">
      <c r="A66" s="37">
        <v>32</v>
      </c>
      <c r="B66" s="331"/>
      <c r="C66" s="73" t="s">
        <v>82</v>
      </c>
      <c r="D66" s="74" t="s">
        <v>281</v>
      </c>
      <c r="E66" s="107">
        <v>231000</v>
      </c>
      <c r="F66" s="39">
        <f t="shared" si="2"/>
        <v>196500</v>
      </c>
      <c r="G66" s="109" t="s">
        <v>396</v>
      </c>
      <c r="H66" s="13"/>
    </row>
    <row r="67" spans="1:8" s="14" customFormat="1" ht="16.5">
      <c r="A67" s="37">
        <v>33</v>
      </c>
      <c r="B67" s="331"/>
      <c r="C67" s="75" t="s">
        <v>234</v>
      </c>
      <c r="D67" s="76" t="s">
        <v>235</v>
      </c>
      <c r="E67" s="120">
        <v>500000</v>
      </c>
      <c r="F67" s="39">
        <f t="shared" si="2"/>
        <v>425000</v>
      </c>
      <c r="G67" s="40"/>
      <c r="H67" s="13"/>
    </row>
    <row r="68" spans="1:8" s="14" customFormat="1" ht="33">
      <c r="A68" s="37">
        <v>34</v>
      </c>
      <c r="B68" s="331"/>
      <c r="C68" s="73" t="s">
        <v>73</v>
      </c>
      <c r="D68" s="74" t="s">
        <v>280</v>
      </c>
      <c r="E68" s="39">
        <v>290000</v>
      </c>
      <c r="F68" s="39">
        <f t="shared" si="2"/>
        <v>246500</v>
      </c>
      <c r="G68" s="40" t="s">
        <v>74</v>
      </c>
      <c r="H68" s="12"/>
    </row>
    <row r="69" spans="1:8" s="14" customFormat="1" ht="33">
      <c r="A69" s="37">
        <v>35</v>
      </c>
      <c r="B69" s="331"/>
      <c r="C69" s="73" t="s">
        <v>75</v>
      </c>
      <c r="D69" s="74" t="s">
        <v>76</v>
      </c>
      <c r="E69" s="39">
        <v>231000</v>
      </c>
      <c r="F69" s="39">
        <f t="shared" si="2"/>
        <v>196500</v>
      </c>
      <c r="G69" s="40"/>
      <c r="H69" s="13"/>
    </row>
    <row r="70" spans="1:8" s="14" customFormat="1" ht="49.5">
      <c r="A70" s="37">
        <v>36</v>
      </c>
      <c r="B70" s="331"/>
      <c r="C70" s="73" t="s">
        <v>77</v>
      </c>
      <c r="D70" s="74" t="s">
        <v>78</v>
      </c>
      <c r="E70" s="39">
        <v>616000</v>
      </c>
      <c r="F70" s="39">
        <f t="shared" si="2"/>
        <v>523500</v>
      </c>
      <c r="G70" s="40"/>
      <c r="H70" s="13"/>
    </row>
    <row r="71" spans="1:8" s="14" customFormat="1" ht="33">
      <c r="A71" s="37">
        <v>37</v>
      </c>
      <c r="B71" s="331"/>
      <c r="C71" s="73" t="s">
        <v>87</v>
      </c>
      <c r="D71" s="74" t="s">
        <v>88</v>
      </c>
      <c r="E71" s="107">
        <v>231000</v>
      </c>
      <c r="F71" s="39">
        <f t="shared" si="2"/>
        <v>196500</v>
      </c>
      <c r="G71" s="40"/>
      <c r="H71" s="13"/>
    </row>
    <row r="72" spans="1:8" s="14" customFormat="1" ht="16.5">
      <c r="A72" s="37">
        <v>38</v>
      </c>
      <c r="B72" s="332"/>
      <c r="C72" s="73" t="s">
        <v>95</v>
      </c>
      <c r="D72" s="74" t="s">
        <v>96</v>
      </c>
      <c r="E72" s="39">
        <v>412000</v>
      </c>
      <c r="F72" s="39">
        <f t="shared" si="2"/>
        <v>350000</v>
      </c>
      <c r="G72" s="40"/>
      <c r="H72" s="13"/>
    </row>
    <row r="73" spans="1:8" s="14" customFormat="1" ht="33" customHeight="1">
      <c r="A73" s="37">
        <v>39</v>
      </c>
      <c r="B73" s="330" t="s">
        <v>90</v>
      </c>
      <c r="C73" s="73" t="s">
        <v>89</v>
      </c>
      <c r="D73" s="343" t="s">
        <v>397</v>
      </c>
      <c r="E73" s="39">
        <v>137000</v>
      </c>
      <c r="F73" s="39">
        <f t="shared" si="2"/>
        <v>116500</v>
      </c>
      <c r="G73" s="327" t="s">
        <v>380</v>
      </c>
      <c r="H73" s="13"/>
    </row>
    <row r="74" spans="1:8" s="14" customFormat="1" ht="33">
      <c r="A74" s="37">
        <v>40</v>
      </c>
      <c r="B74" s="331"/>
      <c r="C74" s="73" t="s">
        <v>91</v>
      </c>
      <c r="D74" s="344"/>
      <c r="E74" s="39">
        <v>137000</v>
      </c>
      <c r="F74" s="39">
        <f t="shared" si="2"/>
        <v>116500</v>
      </c>
      <c r="G74" s="328"/>
      <c r="H74" s="13"/>
    </row>
    <row r="75" spans="1:8" s="14" customFormat="1" ht="33">
      <c r="A75" s="37">
        <v>41</v>
      </c>
      <c r="B75" s="332"/>
      <c r="C75" s="73" t="s">
        <v>92</v>
      </c>
      <c r="D75" s="345"/>
      <c r="E75" s="39">
        <v>208000</v>
      </c>
      <c r="F75" s="39">
        <f t="shared" si="2"/>
        <v>177000</v>
      </c>
      <c r="G75" s="329"/>
      <c r="H75" s="13"/>
    </row>
    <row r="76" spans="1:8" s="14" customFormat="1" ht="16.5">
      <c r="A76" s="37">
        <v>42</v>
      </c>
      <c r="B76" s="330" t="s">
        <v>398</v>
      </c>
      <c r="C76" s="73" t="s">
        <v>399</v>
      </c>
      <c r="D76" s="333" t="s">
        <v>401</v>
      </c>
      <c r="E76" s="39">
        <v>215000</v>
      </c>
      <c r="F76" s="39">
        <f t="shared" si="2"/>
        <v>183000</v>
      </c>
      <c r="G76" s="105"/>
      <c r="H76" s="13"/>
    </row>
    <row r="77" spans="1:8" s="14" customFormat="1" ht="16.5">
      <c r="A77" s="37">
        <v>43</v>
      </c>
      <c r="B77" s="331"/>
      <c r="C77" s="73" t="s">
        <v>400</v>
      </c>
      <c r="D77" s="334"/>
      <c r="E77" s="39">
        <v>323000</v>
      </c>
      <c r="F77" s="39">
        <f t="shared" si="2"/>
        <v>274500</v>
      </c>
      <c r="G77" s="105"/>
      <c r="H77" s="13"/>
    </row>
    <row r="78" spans="1:8" s="14" customFormat="1" ht="82.5">
      <c r="A78" s="37">
        <v>44</v>
      </c>
      <c r="B78" s="331"/>
      <c r="C78" s="73" t="s">
        <v>403</v>
      </c>
      <c r="D78" s="112" t="s">
        <v>402</v>
      </c>
      <c r="E78" s="39">
        <v>269000</v>
      </c>
      <c r="F78" s="39">
        <f t="shared" si="2"/>
        <v>228500</v>
      </c>
      <c r="G78" s="105"/>
      <c r="H78" s="13"/>
    </row>
    <row r="79" spans="1:8" s="14" customFormat="1" ht="82.5">
      <c r="A79" s="37">
        <v>45</v>
      </c>
      <c r="B79" s="332"/>
      <c r="C79" s="73" t="s">
        <v>404</v>
      </c>
      <c r="D79" s="112" t="s">
        <v>405</v>
      </c>
      <c r="E79" s="39">
        <v>588000</v>
      </c>
      <c r="F79" s="39">
        <f t="shared" si="2"/>
        <v>500000</v>
      </c>
      <c r="G79" s="105"/>
      <c r="H79" s="13"/>
    </row>
    <row r="80" spans="1:8" s="14" customFormat="1" ht="16.5">
      <c r="A80" s="340" t="s">
        <v>207</v>
      </c>
      <c r="B80" s="341"/>
      <c r="C80" s="341"/>
      <c r="D80" s="342"/>
      <c r="E80" s="66"/>
      <c r="F80" s="66"/>
      <c r="G80" s="67"/>
      <c r="H80" s="13"/>
    </row>
    <row r="81" spans="1:8" ht="49.5">
      <c r="A81" s="37">
        <v>46</v>
      </c>
      <c r="B81" s="326" t="s">
        <v>97</v>
      </c>
      <c r="C81" s="35" t="s">
        <v>98</v>
      </c>
      <c r="D81" s="35" t="s">
        <v>99</v>
      </c>
      <c r="E81" s="72">
        <v>123000</v>
      </c>
      <c r="F81" s="39">
        <f t="shared" ref="F81:F89" si="3">MROUND(E81*85%, 500)</f>
        <v>104500</v>
      </c>
      <c r="G81" s="40"/>
      <c r="H81" s="12"/>
    </row>
    <row r="82" spans="1:8" ht="33">
      <c r="A82" s="37">
        <v>47</v>
      </c>
      <c r="B82" s="326"/>
      <c r="C82" s="35" t="s">
        <v>100</v>
      </c>
      <c r="D82" s="35" t="s">
        <v>101</v>
      </c>
      <c r="E82" s="72">
        <v>66000</v>
      </c>
      <c r="F82" s="39">
        <f t="shared" si="3"/>
        <v>56000</v>
      </c>
      <c r="G82" s="40"/>
      <c r="H82" s="12"/>
    </row>
    <row r="83" spans="1:8" ht="115.5">
      <c r="A83" s="37">
        <v>48</v>
      </c>
      <c r="B83" s="326"/>
      <c r="C83" s="35" t="s">
        <v>102</v>
      </c>
      <c r="D83" s="35" t="s">
        <v>103</v>
      </c>
      <c r="E83" s="72">
        <v>139000</v>
      </c>
      <c r="F83" s="39">
        <f t="shared" si="3"/>
        <v>118000</v>
      </c>
      <c r="G83" s="40" t="s">
        <v>104</v>
      </c>
      <c r="H83" s="12"/>
    </row>
    <row r="84" spans="1:8" ht="115.5">
      <c r="A84" s="37">
        <v>49</v>
      </c>
      <c r="B84" s="326"/>
      <c r="C84" s="35" t="s">
        <v>105</v>
      </c>
      <c r="D84" s="35" t="s">
        <v>106</v>
      </c>
      <c r="E84" s="72">
        <v>66000</v>
      </c>
      <c r="F84" s="39">
        <f t="shared" si="3"/>
        <v>56000</v>
      </c>
      <c r="G84" s="40" t="s">
        <v>104</v>
      </c>
      <c r="H84" s="12"/>
    </row>
    <row r="85" spans="1:8" ht="148.5">
      <c r="A85" s="37">
        <v>50</v>
      </c>
      <c r="B85" s="326"/>
      <c r="C85" s="35" t="s">
        <v>406</v>
      </c>
      <c r="D85" s="35" t="s">
        <v>407</v>
      </c>
      <c r="E85" s="72">
        <v>212000</v>
      </c>
      <c r="F85" s="39">
        <f t="shared" si="3"/>
        <v>180000</v>
      </c>
      <c r="G85" s="40"/>
      <c r="H85" s="12"/>
    </row>
    <row r="86" spans="1:8" ht="33">
      <c r="A86" s="37">
        <v>51</v>
      </c>
      <c r="B86" s="326"/>
      <c r="C86" s="35" t="s">
        <v>107</v>
      </c>
      <c r="D86" s="35" t="s">
        <v>108</v>
      </c>
      <c r="E86" s="72">
        <v>868000</v>
      </c>
      <c r="F86" s="39">
        <f t="shared" si="3"/>
        <v>738000</v>
      </c>
      <c r="G86" s="109" t="s">
        <v>109</v>
      </c>
      <c r="H86" s="12"/>
    </row>
    <row r="87" spans="1:8" ht="49.5">
      <c r="A87" s="37">
        <v>52</v>
      </c>
      <c r="B87" s="326"/>
      <c r="C87" s="35" t="s">
        <v>110</v>
      </c>
      <c r="D87" s="35" t="s">
        <v>111</v>
      </c>
      <c r="E87" s="72">
        <v>139000</v>
      </c>
      <c r="F87" s="39">
        <f t="shared" si="3"/>
        <v>118000</v>
      </c>
      <c r="G87" s="109" t="s">
        <v>112</v>
      </c>
      <c r="H87" s="12"/>
    </row>
    <row r="88" spans="1:8" ht="49.5">
      <c r="A88" s="37">
        <v>53</v>
      </c>
      <c r="B88" s="326"/>
      <c r="C88" s="35" t="s">
        <v>113</v>
      </c>
      <c r="D88" s="35" t="s">
        <v>114</v>
      </c>
      <c r="E88" s="72">
        <v>72000</v>
      </c>
      <c r="F88" s="39">
        <f t="shared" si="3"/>
        <v>61000</v>
      </c>
      <c r="G88" s="109" t="s">
        <v>115</v>
      </c>
      <c r="H88" s="12"/>
    </row>
    <row r="89" spans="1:8" ht="33">
      <c r="A89" s="37">
        <v>54</v>
      </c>
      <c r="B89" s="326" t="s">
        <v>116</v>
      </c>
      <c r="C89" s="35" t="s">
        <v>117</v>
      </c>
      <c r="D89" s="35" t="s">
        <v>118</v>
      </c>
      <c r="E89" s="72">
        <v>174000</v>
      </c>
      <c r="F89" s="39">
        <f t="shared" si="3"/>
        <v>148000</v>
      </c>
      <c r="G89" s="40"/>
      <c r="H89" s="12"/>
    </row>
    <row r="90" spans="1:8" ht="33">
      <c r="A90" s="37">
        <v>55</v>
      </c>
      <c r="B90" s="326"/>
      <c r="C90" s="35" t="s">
        <v>119</v>
      </c>
      <c r="D90" s="35" t="s">
        <v>120</v>
      </c>
      <c r="E90" s="72">
        <v>88000</v>
      </c>
      <c r="F90" s="39">
        <f>MROUND(E85*85%, 500)</f>
        <v>180000</v>
      </c>
      <c r="G90" s="40"/>
      <c r="H90" s="12"/>
    </row>
    <row r="91" spans="1:8" ht="49.5">
      <c r="A91" s="37">
        <v>56</v>
      </c>
      <c r="B91" s="335" t="s">
        <v>121</v>
      </c>
      <c r="C91" s="35" t="s">
        <v>122</v>
      </c>
      <c r="D91" s="35" t="s">
        <v>123</v>
      </c>
      <c r="E91" s="68">
        <v>168000</v>
      </c>
      <c r="F91" s="39">
        <f>MROUND(E91*85%, 500)</f>
        <v>143000</v>
      </c>
      <c r="G91" s="40"/>
      <c r="H91" s="12"/>
    </row>
    <row r="92" spans="1:8" ht="49.5">
      <c r="A92" s="37">
        <v>57</v>
      </c>
      <c r="B92" s="349"/>
      <c r="C92" s="35" t="s">
        <v>389</v>
      </c>
      <c r="D92" s="35" t="s">
        <v>124</v>
      </c>
      <c r="E92" s="68">
        <v>168000</v>
      </c>
      <c r="F92" s="39">
        <f>MROUND(E92*85%, 500)</f>
        <v>143000</v>
      </c>
      <c r="G92" s="40"/>
      <c r="H92" s="12"/>
    </row>
    <row r="93" spans="1:8" ht="16.5">
      <c r="A93" s="37">
        <v>58</v>
      </c>
      <c r="B93" s="336"/>
      <c r="C93" s="35" t="s">
        <v>125</v>
      </c>
      <c r="D93" s="35" t="s">
        <v>126</v>
      </c>
      <c r="E93" s="68">
        <v>253000</v>
      </c>
      <c r="F93" s="39">
        <f>MROUND(E93*85%, 500)</f>
        <v>215000</v>
      </c>
      <c r="G93" s="40"/>
      <c r="H93" s="12"/>
    </row>
    <row r="94" spans="1:8" ht="16.5">
      <c r="A94" s="340" t="s">
        <v>261</v>
      </c>
      <c r="B94" s="341"/>
      <c r="C94" s="341"/>
      <c r="D94" s="342"/>
      <c r="E94" s="77"/>
      <c r="F94" s="77"/>
      <c r="G94" s="67"/>
      <c r="H94" s="12"/>
    </row>
    <row r="95" spans="1:8" ht="16.5">
      <c r="A95" s="37">
        <v>59</v>
      </c>
      <c r="B95" s="312" t="s">
        <v>240</v>
      </c>
      <c r="C95" s="35" t="s">
        <v>236</v>
      </c>
      <c r="D95" s="35" t="s">
        <v>237</v>
      </c>
      <c r="E95" s="68">
        <v>250000</v>
      </c>
      <c r="F95" s="39">
        <f t="shared" ref="F95:F113" si="4">MROUND(E95*85%, 500)</f>
        <v>212500</v>
      </c>
      <c r="G95" s="40"/>
      <c r="H95" s="12"/>
    </row>
    <row r="96" spans="1:8" ht="49.5">
      <c r="A96" s="37">
        <v>60</v>
      </c>
      <c r="B96" s="314"/>
      <c r="C96" s="35" t="s">
        <v>239</v>
      </c>
      <c r="D96" s="35" t="s">
        <v>238</v>
      </c>
      <c r="E96" s="68">
        <v>399000</v>
      </c>
      <c r="F96" s="39">
        <f t="shared" si="4"/>
        <v>339000</v>
      </c>
      <c r="G96" s="40"/>
      <c r="H96" s="12"/>
    </row>
    <row r="97" spans="1:8" ht="16.5">
      <c r="A97" s="37">
        <v>61</v>
      </c>
      <c r="B97" s="335" t="s">
        <v>243</v>
      </c>
      <c r="C97" s="35" t="s">
        <v>241</v>
      </c>
      <c r="D97" s="35"/>
      <c r="E97" s="68">
        <v>2500000</v>
      </c>
      <c r="F97" s="39">
        <f t="shared" si="4"/>
        <v>2125000</v>
      </c>
      <c r="G97" s="40"/>
      <c r="H97" s="12"/>
    </row>
    <row r="98" spans="1:8" ht="16.5">
      <c r="A98" s="37">
        <v>62</v>
      </c>
      <c r="B98" s="336"/>
      <c r="C98" s="35" t="s">
        <v>242</v>
      </c>
      <c r="D98" s="35"/>
      <c r="E98" s="68">
        <v>2200000</v>
      </c>
      <c r="F98" s="39">
        <f t="shared" si="4"/>
        <v>1870000</v>
      </c>
      <c r="G98" s="40"/>
      <c r="H98" s="12"/>
    </row>
    <row r="99" spans="1:8" ht="82.5">
      <c r="A99" s="37">
        <v>63</v>
      </c>
      <c r="B99" s="104" t="s">
        <v>311</v>
      </c>
      <c r="C99" s="35" t="s">
        <v>375</v>
      </c>
      <c r="D99" s="35"/>
      <c r="E99" s="68">
        <v>250000</v>
      </c>
      <c r="F99" s="39">
        <f t="shared" si="4"/>
        <v>212500</v>
      </c>
      <c r="G99" s="40" t="s">
        <v>336</v>
      </c>
      <c r="H99" s="12"/>
    </row>
    <row r="100" spans="1:8" ht="16.5">
      <c r="A100" s="37">
        <v>64</v>
      </c>
      <c r="B100" s="335" t="s">
        <v>258</v>
      </c>
      <c r="C100" s="35" t="s">
        <v>244</v>
      </c>
      <c r="D100" s="35"/>
      <c r="E100" s="68">
        <v>275000</v>
      </c>
      <c r="F100" s="39">
        <f t="shared" si="4"/>
        <v>234000</v>
      </c>
      <c r="G100" s="40"/>
      <c r="H100" s="12"/>
    </row>
    <row r="101" spans="1:8" ht="16.5">
      <c r="A101" s="37">
        <v>65</v>
      </c>
      <c r="B101" s="349"/>
      <c r="C101" s="35" t="s">
        <v>245</v>
      </c>
      <c r="D101" s="35"/>
      <c r="E101" s="68">
        <v>187000</v>
      </c>
      <c r="F101" s="39">
        <f t="shared" si="4"/>
        <v>159000</v>
      </c>
      <c r="G101" s="40"/>
      <c r="H101" s="12"/>
    </row>
    <row r="102" spans="1:8" ht="16.5">
      <c r="A102" s="37">
        <v>66</v>
      </c>
      <c r="B102" s="349"/>
      <c r="C102" s="35" t="s">
        <v>246</v>
      </c>
      <c r="D102" s="35"/>
      <c r="E102" s="68">
        <v>187000</v>
      </c>
      <c r="F102" s="39">
        <f t="shared" si="4"/>
        <v>159000</v>
      </c>
      <c r="G102" s="40"/>
      <c r="H102" s="12"/>
    </row>
    <row r="103" spans="1:8" ht="16.5">
      <c r="A103" s="37">
        <v>67</v>
      </c>
      <c r="B103" s="349"/>
      <c r="C103" s="35" t="s">
        <v>247</v>
      </c>
      <c r="D103" s="35"/>
      <c r="E103" s="68">
        <v>189000</v>
      </c>
      <c r="F103" s="39">
        <f t="shared" si="4"/>
        <v>160500</v>
      </c>
      <c r="G103" s="40"/>
      <c r="H103" s="12"/>
    </row>
    <row r="104" spans="1:8" ht="16.5">
      <c r="A104" s="37">
        <v>68</v>
      </c>
      <c r="B104" s="349"/>
      <c r="C104" s="35" t="s">
        <v>248</v>
      </c>
      <c r="D104" s="35"/>
      <c r="E104" s="68">
        <v>150000</v>
      </c>
      <c r="F104" s="39">
        <f t="shared" si="4"/>
        <v>127500</v>
      </c>
      <c r="G104" s="40"/>
      <c r="H104" s="12"/>
    </row>
    <row r="105" spans="1:8" ht="16.5">
      <c r="A105" s="37">
        <v>69</v>
      </c>
      <c r="B105" s="349"/>
      <c r="C105" s="35" t="s">
        <v>249</v>
      </c>
      <c r="D105" s="35"/>
      <c r="E105" s="68">
        <v>189000</v>
      </c>
      <c r="F105" s="39">
        <f t="shared" si="4"/>
        <v>160500</v>
      </c>
      <c r="G105" s="40"/>
      <c r="H105" s="12"/>
    </row>
    <row r="106" spans="1:8" ht="16.5">
      <c r="A106" s="37">
        <v>70</v>
      </c>
      <c r="B106" s="349"/>
      <c r="C106" s="35" t="s">
        <v>250</v>
      </c>
      <c r="D106" s="35"/>
      <c r="E106" s="68">
        <v>189000</v>
      </c>
      <c r="F106" s="39">
        <f t="shared" si="4"/>
        <v>160500</v>
      </c>
      <c r="G106" s="40"/>
      <c r="H106" s="12"/>
    </row>
    <row r="107" spans="1:8" ht="16.5">
      <c r="A107" s="37">
        <v>71</v>
      </c>
      <c r="B107" s="349"/>
      <c r="C107" s="35" t="s">
        <v>251</v>
      </c>
      <c r="D107" s="35"/>
      <c r="E107" s="68">
        <v>187000</v>
      </c>
      <c r="F107" s="39">
        <f t="shared" si="4"/>
        <v>159000</v>
      </c>
      <c r="G107" s="40"/>
      <c r="H107" s="12"/>
    </row>
    <row r="108" spans="1:8" ht="16.5">
      <c r="A108" s="37">
        <v>72</v>
      </c>
      <c r="B108" s="349"/>
      <c r="C108" s="35" t="s">
        <v>252</v>
      </c>
      <c r="D108" s="35"/>
      <c r="E108" s="68">
        <v>201000</v>
      </c>
      <c r="F108" s="39">
        <f t="shared" si="4"/>
        <v>171000</v>
      </c>
      <c r="G108" s="40"/>
      <c r="H108" s="12"/>
    </row>
    <row r="109" spans="1:8" ht="16.5">
      <c r="A109" s="37">
        <v>73</v>
      </c>
      <c r="B109" s="349"/>
      <c r="C109" s="35" t="s">
        <v>253</v>
      </c>
      <c r="D109" s="35"/>
      <c r="E109" s="68">
        <v>187000</v>
      </c>
      <c r="F109" s="39">
        <f t="shared" si="4"/>
        <v>159000</v>
      </c>
      <c r="G109" s="40"/>
      <c r="H109" s="12"/>
    </row>
    <row r="110" spans="1:8" ht="16.5">
      <c r="A110" s="37">
        <v>74</v>
      </c>
      <c r="B110" s="349"/>
      <c r="C110" s="35" t="s">
        <v>254</v>
      </c>
      <c r="D110" s="35"/>
      <c r="E110" s="68">
        <v>187000</v>
      </c>
      <c r="F110" s="39">
        <f t="shared" si="4"/>
        <v>159000</v>
      </c>
      <c r="G110" s="40"/>
      <c r="H110" s="12"/>
    </row>
    <row r="111" spans="1:8" ht="16.5">
      <c r="A111" s="37">
        <v>75</v>
      </c>
      <c r="B111" s="349"/>
      <c r="C111" s="35" t="s">
        <v>255</v>
      </c>
      <c r="D111" s="35"/>
      <c r="E111" s="68">
        <v>132000</v>
      </c>
      <c r="F111" s="39">
        <f t="shared" si="4"/>
        <v>112000</v>
      </c>
      <c r="G111" s="40"/>
      <c r="H111" s="12"/>
    </row>
    <row r="112" spans="1:8" ht="16.5">
      <c r="A112" s="37">
        <v>76</v>
      </c>
      <c r="B112" s="349"/>
      <c r="C112" s="35" t="s">
        <v>256</v>
      </c>
      <c r="D112" s="35"/>
      <c r="E112" s="68">
        <v>187000</v>
      </c>
      <c r="F112" s="39">
        <f t="shared" si="4"/>
        <v>159000</v>
      </c>
      <c r="G112" s="40"/>
      <c r="H112" s="12"/>
    </row>
    <row r="113" spans="1:8" ht="16.5">
      <c r="A113" s="37">
        <v>77</v>
      </c>
      <c r="B113" s="336"/>
      <c r="C113" s="35" t="s">
        <v>257</v>
      </c>
      <c r="D113" s="35"/>
      <c r="E113" s="68">
        <v>1073000</v>
      </c>
      <c r="F113" s="39">
        <f t="shared" si="4"/>
        <v>912000</v>
      </c>
      <c r="G113" s="40"/>
      <c r="H113" s="12"/>
    </row>
    <row r="114" spans="1:8" ht="16.5">
      <c r="A114" s="340" t="s">
        <v>226</v>
      </c>
      <c r="B114" s="341"/>
      <c r="C114" s="341"/>
      <c r="D114" s="342"/>
      <c r="E114" s="66"/>
      <c r="F114" s="66"/>
      <c r="G114" s="67"/>
      <c r="H114" s="12"/>
    </row>
    <row r="115" spans="1:8" ht="49.5">
      <c r="A115" s="37">
        <v>78</v>
      </c>
      <c r="B115" s="71" t="s">
        <v>231</v>
      </c>
      <c r="C115" s="35" t="s">
        <v>232</v>
      </c>
      <c r="D115" s="35" t="s">
        <v>227</v>
      </c>
      <c r="E115" s="68">
        <v>50000</v>
      </c>
      <c r="F115" s="39">
        <f>MROUND(E115*85%, 500)</f>
        <v>42500</v>
      </c>
      <c r="G115" s="40"/>
      <c r="H115" s="12"/>
    </row>
    <row r="116" spans="1:8" ht="49.5">
      <c r="A116" s="37">
        <v>79</v>
      </c>
      <c r="B116" s="71" t="s">
        <v>230</v>
      </c>
      <c r="C116" s="35" t="s">
        <v>228</v>
      </c>
      <c r="D116" s="35" t="s">
        <v>229</v>
      </c>
      <c r="E116" s="68">
        <v>108000</v>
      </c>
      <c r="F116" s="39">
        <f>MROUND(E116*85%, 500)</f>
        <v>92000</v>
      </c>
      <c r="G116" s="40"/>
      <c r="H116" s="12"/>
    </row>
    <row r="117" spans="1:8" ht="16.5">
      <c r="A117" s="353" t="s">
        <v>262</v>
      </c>
      <c r="B117" s="353"/>
      <c r="C117" s="353"/>
      <c r="D117" s="353"/>
      <c r="E117" s="77"/>
      <c r="F117" s="77"/>
      <c r="G117" s="67"/>
      <c r="H117" s="12"/>
    </row>
    <row r="118" spans="1:8" ht="49.5">
      <c r="A118" s="37">
        <v>80</v>
      </c>
      <c r="B118" s="354" t="s">
        <v>204</v>
      </c>
      <c r="C118" s="36" t="s">
        <v>324</v>
      </c>
      <c r="D118" s="36" t="s">
        <v>11</v>
      </c>
      <c r="E118" s="106">
        <v>230000</v>
      </c>
      <c r="F118" s="39">
        <f t="shared" ref="F118:F149" si="5">MROUND(E118*85%, 500)</f>
        <v>195500</v>
      </c>
      <c r="G118" s="40"/>
      <c r="H118" s="12"/>
    </row>
    <row r="119" spans="1:8" ht="49.5">
      <c r="A119" s="37">
        <v>81</v>
      </c>
      <c r="B119" s="355"/>
      <c r="C119" s="36" t="s">
        <v>34</v>
      </c>
      <c r="D119" s="36" t="s">
        <v>35</v>
      </c>
      <c r="E119" s="106">
        <v>220000</v>
      </c>
      <c r="F119" s="39">
        <f t="shared" si="5"/>
        <v>187000</v>
      </c>
      <c r="G119" s="40"/>
      <c r="H119" s="12"/>
    </row>
    <row r="120" spans="1:8" ht="33">
      <c r="A120" s="37">
        <v>82</v>
      </c>
      <c r="B120" s="355"/>
      <c r="C120" s="36" t="s">
        <v>325</v>
      </c>
      <c r="D120" s="108" t="s">
        <v>329</v>
      </c>
      <c r="E120" s="106">
        <v>230000</v>
      </c>
      <c r="F120" s="39">
        <f t="shared" si="5"/>
        <v>195500</v>
      </c>
      <c r="G120" s="40"/>
      <c r="H120" s="12"/>
    </row>
    <row r="121" spans="1:8" ht="33">
      <c r="A121" s="346">
        <v>83</v>
      </c>
      <c r="B121" s="355"/>
      <c r="C121" s="35" t="s">
        <v>408</v>
      </c>
      <c r="D121" s="35"/>
      <c r="E121" s="72">
        <v>250000</v>
      </c>
      <c r="F121" s="39">
        <f t="shared" si="5"/>
        <v>212500</v>
      </c>
      <c r="G121" s="40"/>
      <c r="H121" s="12"/>
    </row>
    <row r="122" spans="1:8" ht="16.5">
      <c r="A122" s="347"/>
      <c r="B122" s="355"/>
      <c r="C122" s="35" t="s">
        <v>409</v>
      </c>
      <c r="D122" s="35"/>
      <c r="E122" s="72">
        <v>375000</v>
      </c>
      <c r="F122" s="39">
        <f t="shared" si="5"/>
        <v>319000</v>
      </c>
      <c r="G122" s="40"/>
      <c r="H122" s="12"/>
    </row>
    <row r="123" spans="1:8" ht="33">
      <c r="A123" s="348"/>
      <c r="B123" s="355"/>
      <c r="C123" s="35" t="s">
        <v>410</v>
      </c>
      <c r="D123" s="35"/>
      <c r="E123" s="72">
        <v>500000</v>
      </c>
      <c r="F123" s="39">
        <f t="shared" si="5"/>
        <v>425000</v>
      </c>
      <c r="G123" s="40"/>
      <c r="H123" s="12"/>
    </row>
    <row r="124" spans="1:8" ht="33">
      <c r="A124" s="37">
        <v>84</v>
      </c>
      <c r="B124" s="355"/>
      <c r="C124" s="36" t="s">
        <v>411</v>
      </c>
      <c r="D124" s="36" t="s">
        <v>137</v>
      </c>
      <c r="E124" s="68">
        <v>700000</v>
      </c>
      <c r="F124" s="39">
        <f t="shared" si="5"/>
        <v>595000</v>
      </c>
      <c r="G124" s="40"/>
      <c r="H124" s="12"/>
    </row>
    <row r="125" spans="1:8" ht="49.5">
      <c r="A125" s="37">
        <v>85</v>
      </c>
      <c r="B125" s="355"/>
      <c r="C125" s="36" t="s">
        <v>138</v>
      </c>
      <c r="D125" s="108" t="s">
        <v>330</v>
      </c>
      <c r="E125" s="68">
        <v>770000</v>
      </c>
      <c r="F125" s="39">
        <f t="shared" si="5"/>
        <v>654500</v>
      </c>
      <c r="G125" s="40"/>
      <c r="H125" s="12"/>
    </row>
    <row r="126" spans="1:8" ht="49.5">
      <c r="A126" s="37">
        <v>86</v>
      </c>
      <c r="B126" s="356"/>
      <c r="C126" s="36" t="s">
        <v>139</v>
      </c>
      <c r="D126" s="36" t="s">
        <v>140</v>
      </c>
      <c r="E126" s="68">
        <v>249000</v>
      </c>
      <c r="F126" s="39">
        <f t="shared" si="5"/>
        <v>211500</v>
      </c>
      <c r="G126" s="40"/>
      <c r="H126" s="12"/>
    </row>
    <row r="127" spans="1:8" ht="33">
      <c r="A127" s="37">
        <v>87</v>
      </c>
      <c r="B127" s="312" t="s">
        <v>282</v>
      </c>
      <c r="C127" s="35" t="s">
        <v>141</v>
      </c>
      <c r="D127" s="35" t="s">
        <v>142</v>
      </c>
      <c r="E127" s="72">
        <v>157000</v>
      </c>
      <c r="F127" s="39">
        <f t="shared" si="5"/>
        <v>133500</v>
      </c>
      <c r="G127" s="40"/>
      <c r="H127" s="12"/>
    </row>
    <row r="128" spans="1:8" ht="33">
      <c r="A128" s="37">
        <v>88</v>
      </c>
      <c r="B128" s="313"/>
      <c r="C128" s="35" t="s">
        <v>143</v>
      </c>
      <c r="D128" s="35" t="s">
        <v>144</v>
      </c>
      <c r="E128" s="72">
        <v>157000</v>
      </c>
      <c r="F128" s="39">
        <f t="shared" si="5"/>
        <v>133500</v>
      </c>
      <c r="G128" s="40"/>
      <c r="H128" s="12"/>
    </row>
    <row r="129" spans="1:8" ht="16.5">
      <c r="A129" s="37">
        <v>89</v>
      </c>
      <c r="B129" s="313"/>
      <c r="C129" s="35" t="s">
        <v>393</v>
      </c>
      <c r="D129" s="35" t="s">
        <v>394</v>
      </c>
      <c r="E129" s="72">
        <v>143000</v>
      </c>
      <c r="F129" s="39">
        <f t="shared" si="5"/>
        <v>121500</v>
      </c>
      <c r="G129" s="40"/>
      <c r="H129" s="12"/>
    </row>
    <row r="130" spans="1:8" ht="16.5">
      <c r="A130" s="37">
        <v>90</v>
      </c>
      <c r="B130" s="313"/>
      <c r="C130" s="35" t="s">
        <v>395</v>
      </c>
      <c r="D130" s="35" t="s">
        <v>394</v>
      </c>
      <c r="E130" s="72">
        <v>185000</v>
      </c>
      <c r="F130" s="39">
        <f t="shared" si="5"/>
        <v>157500</v>
      </c>
      <c r="G130" s="40"/>
      <c r="H130" s="12"/>
    </row>
    <row r="131" spans="1:8" ht="49.5">
      <c r="A131" s="37">
        <v>91</v>
      </c>
      <c r="B131" s="313"/>
      <c r="C131" s="35" t="s">
        <v>370</v>
      </c>
      <c r="D131" s="35" t="s">
        <v>371</v>
      </c>
      <c r="E131" s="72">
        <v>1200000</v>
      </c>
      <c r="F131" s="39">
        <f t="shared" si="5"/>
        <v>1020000</v>
      </c>
      <c r="G131" s="109"/>
      <c r="H131" s="12"/>
    </row>
    <row r="132" spans="1:8" ht="33">
      <c r="A132" s="37">
        <v>92</v>
      </c>
      <c r="B132" s="314"/>
      <c r="C132" s="35" t="s">
        <v>145</v>
      </c>
      <c r="D132" s="35" t="s">
        <v>146</v>
      </c>
      <c r="E132" s="72"/>
      <c r="F132" s="39">
        <f t="shared" si="5"/>
        <v>0</v>
      </c>
      <c r="G132" s="40"/>
      <c r="H132" s="12"/>
    </row>
    <row r="133" spans="1:8" ht="33">
      <c r="A133" s="37">
        <v>93</v>
      </c>
      <c r="B133" s="313" t="s">
        <v>283</v>
      </c>
      <c r="C133" s="35" t="s">
        <v>149</v>
      </c>
      <c r="D133" s="35" t="s">
        <v>150</v>
      </c>
      <c r="E133" s="72"/>
      <c r="F133" s="39">
        <f t="shared" si="5"/>
        <v>0</v>
      </c>
      <c r="G133" s="40"/>
      <c r="H133" s="12"/>
    </row>
    <row r="134" spans="1:8" ht="33">
      <c r="A134" s="37">
        <v>94</v>
      </c>
      <c r="B134" s="313"/>
      <c r="C134" s="35" t="s">
        <v>331</v>
      </c>
      <c r="D134" s="108" t="s">
        <v>332</v>
      </c>
      <c r="E134" s="72">
        <v>700000</v>
      </c>
      <c r="F134" s="39">
        <f t="shared" si="5"/>
        <v>595000</v>
      </c>
      <c r="G134" s="40"/>
      <c r="H134" s="12"/>
    </row>
    <row r="135" spans="1:8" ht="33">
      <c r="A135" s="37">
        <v>95</v>
      </c>
      <c r="B135" s="313"/>
      <c r="C135" s="35" t="s">
        <v>151</v>
      </c>
      <c r="D135" s="35" t="s">
        <v>152</v>
      </c>
      <c r="E135" s="68">
        <v>847000</v>
      </c>
      <c r="F135" s="39">
        <f t="shared" si="5"/>
        <v>720000</v>
      </c>
      <c r="G135" s="40"/>
      <c r="H135" s="12"/>
    </row>
    <row r="136" spans="1:8" ht="33">
      <c r="A136" s="37">
        <v>96</v>
      </c>
      <c r="B136" s="313"/>
      <c r="C136" s="35" t="s">
        <v>153</v>
      </c>
      <c r="D136" s="35" t="s">
        <v>154</v>
      </c>
      <c r="E136" s="68">
        <v>2178000</v>
      </c>
      <c r="F136" s="39">
        <f t="shared" si="5"/>
        <v>1851500</v>
      </c>
      <c r="G136" s="40"/>
      <c r="H136" s="12"/>
    </row>
    <row r="137" spans="1:8" ht="33">
      <c r="A137" s="37">
        <v>97</v>
      </c>
      <c r="B137" s="313"/>
      <c r="C137" s="35" t="s">
        <v>155</v>
      </c>
      <c r="D137" s="35" t="s">
        <v>156</v>
      </c>
      <c r="E137" s="68">
        <v>847000</v>
      </c>
      <c r="F137" s="39">
        <f t="shared" si="5"/>
        <v>720000</v>
      </c>
      <c r="G137" s="40"/>
      <c r="H137" s="12"/>
    </row>
    <row r="138" spans="1:8" ht="33">
      <c r="A138" s="37">
        <v>98</v>
      </c>
      <c r="B138" s="313"/>
      <c r="C138" s="35" t="s">
        <v>157</v>
      </c>
      <c r="D138" s="108" t="s">
        <v>333</v>
      </c>
      <c r="E138" s="68">
        <v>1700000</v>
      </c>
      <c r="F138" s="39">
        <f t="shared" si="5"/>
        <v>1445000</v>
      </c>
      <c r="G138" s="40"/>
      <c r="H138" s="12"/>
    </row>
    <row r="139" spans="1:8" ht="33">
      <c r="A139" s="37">
        <v>99</v>
      </c>
      <c r="B139" s="313"/>
      <c r="C139" s="35" t="s">
        <v>158</v>
      </c>
      <c r="D139" s="35" t="s">
        <v>146</v>
      </c>
      <c r="E139" s="68"/>
      <c r="F139" s="39">
        <f t="shared" si="5"/>
        <v>0</v>
      </c>
      <c r="G139" s="40"/>
      <c r="H139" s="12"/>
    </row>
    <row r="140" spans="1:8" ht="75">
      <c r="A140" s="37">
        <v>100</v>
      </c>
      <c r="B140" s="321" t="s">
        <v>304</v>
      </c>
      <c r="C140" s="35" t="s">
        <v>342</v>
      </c>
      <c r="D140" s="35" t="s">
        <v>284</v>
      </c>
      <c r="E140" s="107">
        <v>3420000</v>
      </c>
      <c r="F140" s="39">
        <f t="shared" si="5"/>
        <v>2907000</v>
      </c>
      <c r="G140" s="113" t="s">
        <v>335</v>
      </c>
      <c r="H140" s="114"/>
    </row>
    <row r="141" spans="1:8" ht="49.5">
      <c r="A141" s="37">
        <v>101</v>
      </c>
      <c r="B141" s="321"/>
      <c r="C141" s="35" t="s">
        <v>343</v>
      </c>
      <c r="D141" s="35" t="s">
        <v>285</v>
      </c>
      <c r="E141" s="107">
        <v>3420000</v>
      </c>
      <c r="F141" s="39">
        <f t="shared" si="5"/>
        <v>2907000</v>
      </c>
      <c r="G141" s="40"/>
      <c r="H141" s="12"/>
    </row>
    <row r="142" spans="1:8" ht="75">
      <c r="A142" s="37">
        <v>102</v>
      </c>
      <c r="B142" s="321"/>
      <c r="C142" s="35" t="s">
        <v>344</v>
      </c>
      <c r="D142" s="35" t="s">
        <v>309</v>
      </c>
      <c r="E142" s="107">
        <v>3420000</v>
      </c>
      <c r="F142" s="39">
        <f t="shared" si="5"/>
        <v>2907000</v>
      </c>
      <c r="G142" s="113" t="s">
        <v>335</v>
      </c>
      <c r="H142" s="114"/>
    </row>
    <row r="143" spans="1:8" ht="49.5">
      <c r="A143" s="37">
        <v>103</v>
      </c>
      <c r="B143" s="321"/>
      <c r="C143" s="35" t="s">
        <v>345</v>
      </c>
      <c r="D143" s="35" t="s">
        <v>310</v>
      </c>
      <c r="E143" s="107">
        <v>3420000</v>
      </c>
      <c r="F143" s="39">
        <f t="shared" si="5"/>
        <v>2907000</v>
      </c>
      <c r="G143" s="40"/>
      <c r="H143" s="12"/>
    </row>
    <row r="144" spans="1:8" ht="33">
      <c r="A144" s="37">
        <v>104</v>
      </c>
      <c r="B144" s="321"/>
      <c r="C144" s="35" t="s">
        <v>346</v>
      </c>
      <c r="D144" s="35" t="s">
        <v>286</v>
      </c>
      <c r="E144" s="107">
        <v>3420000</v>
      </c>
      <c r="F144" s="39">
        <f t="shared" si="5"/>
        <v>2907000</v>
      </c>
      <c r="G144" s="40"/>
      <c r="H144" s="12"/>
    </row>
    <row r="145" spans="1:8" ht="49.5">
      <c r="A145" s="37">
        <v>105</v>
      </c>
      <c r="B145" s="321"/>
      <c r="C145" s="108" t="s">
        <v>373</v>
      </c>
      <c r="D145" s="35" t="s">
        <v>287</v>
      </c>
      <c r="E145" s="107">
        <v>5730000</v>
      </c>
      <c r="F145" s="39">
        <f t="shared" si="5"/>
        <v>4870500</v>
      </c>
      <c r="G145" s="40"/>
      <c r="H145" s="12"/>
    </row>
    <row r="146" spans="1:8" ht="49.5">
      <c r="A146" s="37">
        <v>106</v>
      </c>
      <c r="B146" s="321"/>
      <c r="C146" s="35" t="s">
        <v>347</v>
      </c>
      <c r="D146" s="35" t="s">
        <v>288</v>
      </c>
      <c r="E146" s="107">
        <v>3420000</v>
      </c>
      <c r="F146" s="39">
        <f t="shared" si="5"/>
        <v>2907000</v>
      </c>
      <c r="G146" s="40"/>
      <c r="H146" s="12"/>
    </row>
    <row r="147" spans="1:8" ht="49.5">
      <c r="A147" s="37">
        <v>107</v>
      </c>
      <c r="B147" s="321"/>
      <c r="C147" s="35" t="s">
        <v>348</v>
      </c>
      <c r="D147" s="35" t="s">
        <v>288</v>
      </c>
      <c r="E147" s="107">
        <v>4530000</v>
      </c>
      <c r="F147" s="39">
        <f t="shared" si="5"/>
        <v>3850500</v>
      </c>
      <c r="G147" s="40"/>
      <c r="H147" s="12"/>
    </row>
    <row r="148" spans="1:8" ht="49.5">
      <c r="A148" s="37">
        <v>108</v>
      </c>
      <c r="B148" s="321"/>
      <c r="C148" s="35" t="s">
        <v>349</v>
      </c>
      <c r="D148" s="35" t="s">
        <v>289</v>
      </c>
      <c r="E148" s="107">
        <v>3420000</v>
      </c>
      <c r="F148" s="39">
        <f t="shared" si="5"/>
        <v>2907000</v>
      </c>
      <c r="G148" s="40"/>
      <c r="H148" s="12"/>
    </row>
    <row r="149" spans="1:8" ht="49.5">
      <c r="A149" s="37">
        <v>109</v>
      </c>
      <c r="B149" s="321"/>
      <c r="C149" s="108" t="s">
        <v>372</v>
      </c>
      <c r="D149" s="35" t="s">
        <v>290</v>
      </c>
      <c r="E149" s="107">
        <v>5515200</v>
      </c>
      <c r="F149" s="39">
        <f t="shared" si="5"/>
        <v>4688000</v>
      </c>
      <c r="G149" s="40"/>
      <c r="H149" s="12"/>
    </row>
    <row r="150" spans="1:8" ht="33">
      <c r="A150" s="37">
        <v>110</v>
      </c>
      <c r="B150" s="321"/>
      <c r="C150" s="35" t="s">
        <v>350</v>
      </c>
      <c r="D150" s="35" t="s">
        <v>292</v>
      </c>
      <c r="E150" s="72">
        <v>2790000</v>
      </c>
      <c r="F150" s="39">
        <f t="shared" ref="F150:F169" si="6">MROUND(E150*85%, 500)</f>
        <v>2371500</v>
      </c>
      <c r="G150" s="115" t="s">
        <v>291</v>
      </c>
      <c r="H150" s="12"/>
    </row>
    <row r="151" spans="1:8" ht="49.5">
      <c r="A151" s="37">
        <v>111</v>
      </c>
      <c r="B151" s="321"/>
      <c r="C151" s="35" t="s">
        <v>351</v>
      </c>
      <c r="D151" s="35" t="s">
        <v>293</v>
      </c>
      <c r="E151" s="107">
        <v>3078000</v>
      </c>
      <c r="F151" s="39">
        <f t="shared" si="6"/>
        <v>2616500</v>
      </c>
      <c r="G151" s="40"/>
      <c r="H151" s="12"/>
    </row>
    <row r="152" spans="1:8" ht="49.5">
      <c r="A152" s="37">
        <v>112</v>
      </c>
      <c r="B152" s="321"/>
      <c r="C152" s="35" t="s">
        <v>352</v>
      </c>
      <c r="D152" s="35" t="s">
        <v>293</v>
      </c>
      <c r="E152" s="107">
        <v>4200000</v>
      </c>
      <c r="F152" s="39">
        <f t="shared" si="6"/>
        <v>3570000</v>
      </c>
      <c r="G152" s="40"/>
      <c r="H152" s="12"/>
    </row>
    <row r="153" spans="1:8" ht="49.5">
      <c r="A153" s="37">
        <v>113</v>
      </c>
      <c r="B153" s="321"/>
      <c r="C153" s="35" t="s">
        <v>353</v>
      </c>
      <c r="D153" s="35" t="s">
        <v>294</v>
      </c>
      <c r="E153" s="107">
        <v>3078000</v>
      </c>
      <c r="F153" s="39">
        <f t="shared" si="6"/>
        <v>2616500</v>
      </c>
      <c r="G153" s="40"/>
      <c r="H153" s="12"/>
    </row>
    <row r="154" spans="1:8" ht="49.5">
      <c r="A154" s="37">
        <v>114</v>
      </c>
      <c r="B154" s="321"/>
      <c r="C154" s="35" t="s">
        <v>354</v>
      </c>
      <c r="D154" s="35" t="s">
        <v>294</v>
      </c>
      <c r="E154" s="107">
        <v>4200000</v>
      </c>
      <c r="F154" s="39">
        <f t="shared" si="6"/>
        <v>3570000</v>
      </c>
      <c r="G154" s="40"/>
      <c r="H154" s="12"/>
    </row>
    <row r="155" spans="1:8" ht="49.5">
      <c r="A155" s="37">
        <v>115</v>
      </c>
      <c r="B155" s="321"/>
      <c r="C155" s="35" t="s">
        <v>355</v>
      </c>
      <c r="D155" s="35" t="s">
        <v>295</v>
      </c>
      <c r="E155" s="107">
        <v>3078000</v>
      </c>
      <c r="F155" s="39">
        <f t="shared" si="6"/>
        <v>2616500</v>
      </c>
      <c r="G155" s="40"/>
      <c r="H155" s="12"/>
    </row>
    <row r="156" spans="1:8" ht="33">
      <c r="A156" s="37">
        <v>116</v>
      </c>
      <c r="B156" s="321"/>
      <c r="C156" s="35" t="s">
        <v>356</v>
      </c>
      <c r="D156" s="35" t="s">
        <v>296</v>
      </c>
      <c r="E156" s="107">
        <v>3420000</v>
      </c>
      <c r="F156" s="39">
        <f t="shared" si="6"/>
        <v>2907000</v>
      </c>
      <c r="G156" s="40"/>
      <c r="H156" s="12"/>
    </row>
    <row r="157" spans="1:8" ht="33">
      <c r="A157" s="37">
        <v>117</v>
      </c>
      <c r="B157" s="321"/>
      <c r="C157" s="35" t="s">
        <v>357</v>
      </c>
      <c r="D157" s="35" t="s">
        <v>297</v>
      </c>
      <c r="E157" s="107">
        <v>3420000</v>
      </c>
      <c r="F157" s="39">
        <f t="shared" si="6"/>
        <v>2907000</v>
      </c>
      <c r="G157" s="40"/>
      <c r="H157" s="12"/>
    </row>
    <row r="158" spans="1:8" ht="33">
      <c r="A158" s="37">
        <v>118</v>
      </c>
      <c r="B158" s="321"/>
      <c r="C158" s="35" t="s">
        <v>358</v>
      </c>
      <c r="D158" s="35" t="s">
        <v>298</v>
      </c>
      <c r="E158" s="107">
        <v>3420000</v>
      </c>
      <c r="F158" s="39">
        <f t="shared" si="6"/>
        <v>2907000</v>
      </c>
      <c r="G158" s="40"/>
      <c r="H158" s="12"/>
    </row>
    <row r="159" spans="1:8" ht="33">
      <c r="A159" s="37">
        <v>119</v>
      </c>
      <c r="B159" s="321"/>
      <c r="C159" s="35" t="s">
        <v>359</v>
      </c>
      <c r="D159" s="35" t="s">
        <v>305</v>
      </c>
      <c r="E159" s="107">
        <v>3420000</v>
      </c>
      <c r="F159" s="39">
        <f t="shared" si="6"/>
        <v>2907000</v>
      </c>
      <c r="G159" s="40"/>
      <c r="H159" s="12"/>
    </row>
    <row r="160" spans="1:8" ht="33">
      <c r="A160" s="37">
        <v>120</v>
      </c>
      <c r="B160" s="321"/>
      <c r="C160" s="35" t="s">
        <v>360</v>
      </c>
      <c r="D160" s="35" t="s">
        <v>299</v>
      </c>
      <c r="E160" s="107">
        <v>7740000</v>
      </c>
      <c r="F160" s="39">
        <f t="shared" si="6"/>
        <v>6579000</v>
      </c>
      <c r="G160" s="40"/>
      <c r="H160" s="12"/>
    </row>
    <row r="161" spans="1:9" ht="33">
      <c r="A161" s="37">
        <v>121</v>
      </c>
      <c r="B161" s="321"/>
      <c r="C161" s="35" t="s">
        <v>361</v>
      </c>
      <c r="D161" s="35" t="s">
        <v>306</v>
      </c>
      <c r="E161" s="107">
        <v>3420000</v>
      </c>
      <c r="F161" s="39">
        <f t="shared" si="6"/>
        <v>2907000</v>
      </c>
      <c r="G161" s="40"/>
      <c r="H161" s="12"/>
    </row>
    <row r="162" spans="1:9" ht="66">
      <c r="A162" s="37">
        <v>122</v>
      </c>
      <c r="B162" s="321"/>
      <c r="C162" s="35" t="s">
        <v>362</v>
      </c>
      <c r="D162" s="35" t="s">
        <v>307</v>
      </c>
      <c r="E162" s="107">
        <v>4740000</v>
      </c>
      <c r="F162" s="39">
        <f t="shared" si="6"/>
        <v>4029000</v>
      </c>
      <c r="G162" s="40"/>
      <c r="H162" s="12"/>
    </row>
    <row r="163" spans="1:9" ht="33">
      <c r="A163" s="37">
        <v>123</v>
      </c>
      <c r="B163" s="321"/>
      <c r="C163" s="35" t="s">
        <v>363</v>
      </c>
      <c r="D163" s="35" t="s">
        <v>308</v>
      </c>
      <c r="E163" s="72">
        <v>3720000</v>
      </c>
      <c r="F163" s="39">
        <f t="shared" si="6"/>
        <v>3162000</v>
      </c>
      <c r="G163" s="40"/>
      <c r="H163" s="12"/>
    </row>
    <row r="164" spans="1:9" ht="33">
      <c r="A164" s="37">
        <v>124</v>
      </c>
      <c r="B164" s="321"/>
      <c r="C164" s="35" t="s">
        <v>364</v>
      </c>
      <c r="D164" s="35"/>
      <c r="E164" s="107">
        <v>6060000</v>
      </c>
      <c r="F164" s="39">
        <f t="shared" si="6"/>
        <v>5151000</v>
      </c>
      <c r="G164" s="40"/>
      <c r="H164" s="12"/>
    </row>
    <row r="165" spans="1:9" ht="33">
      <c r="A165" s="37">
        <v>125</v>
      </c>
      <c r="B165" s="321"/>
      <c r="C165" s="35" t="s">
        <v>365</v>
      </c>
      <c r="D165" s="35"/>
      <c r="E165" s="107">
        <v>6060000</v>
      </c>
      <c r="F165" s="39">
        <f t="shared" si="6"/>
        <v>5151000</v>
      </c>
      <c r="G165" s="40"/>
      <c r="H165" s="12"/>
    </row>
    <row r="166" spans="1:9" ht="33">
      <c r="A166" s="37">
        <v>126</v>
      </c>
      <c r="B166" s="321"/>
      <c r="C166" s="35" t="s">
        <v>366</v>
      </c>
      <c r="D166" s="35" t="s">
        <v>301</v>
      </c>
      <c r="E166" s="107">
        <v>5520000</v>
      </c>
      <c r="F166" s="39">
        <f t="shared" si="6"/>
        <v>4692000</v>
      </c>
      <c r="G166" s="40"/>
      <c r="H166" s="12"/>
    </row>
    <row r="167" spans="1:9" ht="33">
      <c r="A167" s="37">
        <v>127</v>
      </c>
      <c r="B167" s="321"/>
      <c r="C167" s="35" t="s">
        <v>367</v>
      </c>
      <c r="D167" s="35" t="s">
        <v>302</v>
      </c>
      <c r="E167" s="107">
        <v>9930000</v>
      </c>
      <c r="F167" s="39">
        <f t="shared" si="6"/>
        <v>8440500</v>
      </c>
      <c r="G167" s="40"/>
      <c r="H167" s="12"/>
    </row>
    <row r="168" spans="1:9" ht="33">
      <c r="A168" s="37">
        <v>128</v>
      </c>
      <c r="B168" s="321"/>
      <c r="C168" s="35" t="s">
        <v>368</v>
      </c>
      <c r="D168" s="35" t="s">
        <v>303</v>
      </c>
      <c r="E168" s="107">
        <v>7740000</v>
      </c>
      <c r="F168" s="39">
        <f t="shared" si="6"/>
        <v>6579000</v>
      </c>
      <c r="G168" s="40"/>
      <c r="H168" s="12"/>
    </row>
    <row r="169" spans="1:9" ht="49.5">
      <c r="A169" s="37">
        <v>129</v>
      </c>
      <c r="B169" s="321"/>
      <c r="C169" s="35" t="s">
        <v>369</v>
      </c>
      <c r="D169" s="35" t="s">
        <v>300</v>
      </c>
      <c r="E169" s="107">
        <v>23160000</v>
      </c>
      <c r="F169" s="39">
        <f t="shared" si="6"/>
        <v>19686000</v>
      </c>
      <c r="G169" s="40"/>
      <c r="H169" s="12"/>
    </row>
    <row r="170" spans="1:9" ht="16.5">
      <c r="A170" s="353" t="s">
        <v>206</v>
      </c>
      <c r="B170" s="353"/>
      <c r="C170" s="353"/>
      <c r="D170" s="353"/>
      <c r="E170" s="77"/>
      <c r="F170" s="77"/>
      <c r="G170" s="67"/>
      <c r="H170" s="12"/>
    </row>
    <row r="171" spans="1:9" ht="33">
      <c r="A171" s="37">
        <v>130</v>
      </c>
      <c r="B171" s="78"/>
      <c r="C171" s="35" t="s">
        <v>159</v>
      </c>
      <c r="D171" s="35" t="s">
        <v>160</v>
      </c>
      <c r="E171" s="72">
        <v>88000</v>
      </c>
      <c r="F171" s="39">
        <f>MROUND(E171*85%, 500)</f>
        <v>75000</v>
      </c>
      <c r="G171" s="40"/>
      <c r="H171" s="12"/>
    </row>
    <row r="172" spans="1:9" ht="33">
      <c r="A172" s="37">
        <v>131</v>
      </c>
      <c r="B172" s="79"/>
      <c r="C172" s="36" t="s">
        <v>135</v>
      </c>
      <c r="D172" s="36" t="s">
        <v>136</v>
      </c>
      <c r="E172" s="106">
        <v>140000</v>
      </c>
      <c r="F172" s="39">
        <f>MROUND(E172*85%, 500)</f>
        <v>119000</v>
      </c>
      <c r="G172" s="40"/>
      <c r="H172" s="12"/>
    </row>
    <row r="173" spans="1:9" ht="33">
      <c r="A173" s="37">
        <v>132</v>
      </c>
      <c r="B173" s="80"/>
      <c r="C173" s="81" t="s">
        <v>147</v>
      </c>
      <c r="D173" s="81" t="s">
        <v>148</v>
      </c>
      <c r="E173" s="82">
        <v>450000</v>
      </c>
      <c r="F173" s="39">
        <f>MROUND(E173*85%, 500)</f>
        <v>382500</v>
      </c>
      <c r="G173" s="40"/>
      <c r="H173" s="12"/>
      <c r="I173" s="12"/>
    </row>
    <row r="174" spans="1:9" s="15" customFormat="1" ht="49.5">
      <c r="A174" s="37">
        <v>133</v>
      </c>
      <c r="B174" s="312" t="s">
        <v>203</v>
      </c>
      <c r="C174" s="35" t="s">
        <v>222</v>
      </c>
      <c r="D174" s="35" t="s">
        <v>223</v>
      </c>
      <c r="E174" s="72">
        <v>178000</v>
      </c>
      <c r="F174" s="39">
        <f>MROUND(E174*85%, 500)</f>
        <v>151500</v>
      </c>
      <c r="G174" s="40"/>
    </row>
    <row r="175" spans="1:9" s="15" customFormat="1" ht="33">
      <c r="A175" s="37">
        <v>134</v>
      </c>
      <c r="B175" s="314"/>
      <c r="C175" s="35" t="s">
        <v>224</v>
      </c>
      <c r="D175" s="35" t="s">
        <v>225</v>
      </c>
      <c r="E175" s="72">
        <v>127000</v>
      </c>
      <c r="F175" s="39">
        <f>MROUND(E175*85%, 500)</f>
        <v>108000</v>
      </c>
      <c r="G175" s="40"/>
    </row>
    <row r="176" spans="1:9" s="16" customFormat="1" ht="16.5">
      <c r="A176" s="340" t="s">
        <v>163</v>
      </c>
      <c r="B176" s="341"/>
      <c r="C176" s="341"/>
      <c r="D176" s="342"/>
      <c r="E176" s="122"/>
      <c r="F176" s="122"/>
      <c r="G176" s="62"/>
    </row>
    <row r="177" spans="1:8" s="16" customFormat="1" ht="33">
      <c r="A177" s="83">
        <v>135</v>
      </c>
      <c r="B177" s="84"/>
      <c r="C177" s="85" t="s">
        <v>164</v>
      </c>
      <c r="D177" s="85" t="s">
        <v>165</v>
      </c>
      <c r="E177" s="83">
        <v>71000</v>
      </c>
      <c r="F177" s="39">
        <f>MROUND(E177*85%, 500)</f>
        <v>60500</v>
      </c>
      <c r="G177" s="351" t="s">
        <v>384</v>
      </c>
    </row>
    <row r="178" spans="1:8" s="16" customFormat="1" ht="49.5">
      <c r="A178" s="83">
        <v>136</v>
      </c>
      <c r="B178" s="84"/>
      <c r="C178" s="85" t="s">
        <v>166</v>
      </c>
      <c r="D178" s="85" t="s">
        <v>167</v>
      </c>
      <c r="E178" s="83">
        <v>86000</v>
      </c>
      <c r="F178" s="39">
        <f>MROUND(E178*85%, 500)</f>
        <v>73000</v>
      </c>
      <c r="G178" s="352"/>
    </row>
    <row r="179" spans="1:8" ht="16.5">
      <c r="A179" s="353" t="s">
        <v>168</v>
      </c>
      <c r="B179" s="353"/>
      <c r="C179" s="353"/>
      <c r="D179" s="353"/>
      <c r="E179" s="77"/>
      <c r="F179" s="77"/>
      <c r="G179" s="67"/>
      <c r="H179" s="12"/>
    </row>
    <row r="180" spans="1:8" ht="33" customHeight="1">
      <c r="A180" s="86">
        <v>137</v>
      </c>
      <c r="B180" s="38"/>
      <c r="C180" s="35" t="s">
        <v>169</v>
      </c>
      <c r="D180" s="35" t="s">
        <v>170</v>
      </c>
      <c r="E180" s="107">
        <v>1968000</v>
      </c>
      <c r="F180" s="39">
        <f t="shared" ref="F180:F187" si="7">MROUND(E180*85%, 500)</f>
        <v>1673000</v>
      </c>
      <c r="G180" s="327" t="s">
        <v>326</v>
      </c>
      <c r="H180" s="12"/>
    </row>
    <row r="181" spans="1:8" ht="33">
      <c r="A181" s="86">
        <v>138</v>
      </c>
      <c r="B181" s="38"/>
      <c r="C181" s="35" t="s">
        <v>171</v>
      </c>
      <c r="D181" s="35" t="s">
        <v>172</v>
      </c>
      <c r="E181" s="107">
        <v>2952000</v>
      </c>
      <c r="F181" s="39">
        <f t="shared" si="7"/>
        <v>2509000</v>
      </c>
      <c r="G181" s="328"/>
      <c r="H181" s="12"/>
    </row>
    <row r="182" spans="1:8" ht="66">
      <c r="A182" s="86">
        <v>139</v>
      </c>
      <c r="B182" s="38"/>
      <c r="C182" s="35" t="s">
        <v>173</v>
      </c>
      <c r="D182" s="35" t="s">
        <v>174</v>
      </c>
      <c r="E182" s="107">
        <v>4100000</v>
      </c>
      <c r="F182" s="39">
        <f t="shared" si="7"/>
        <v>3485000</v>
      </c>
      <c r="G182" s="329"/>
      <c r="H182" s="12"/>
    </row>
    <row r="183" spans="1:8" ht="49.5">
      <c r="A183" s="86">
        <v>140</v>
      </c>
      <c r="B183" s="38"/>
      <c r="C183" s="35" t="s">
        <v>340</v>
      </c>
      <c r="D183" s="35" t="s">
        <v>341</v>
      </c>
      <c r="E183" s="107">
        <v>550000</v>
      </c>
      <c r="F183" s="39">
        <f t="shared" si="7"/>
        <v>467500</v>
      </c>
      <c r="G183" s="105"/>
      <c r="H183" s="12"/>
    </row>
    <row r="184" spans="1:8" ht="148.5">
      <c r="A184" s="86">
        <v>141</v>
      </c>
      <c r="B184" s="38"/>
      <c r="C184" s="35" t="s">
        <v>175</v>
      </c>
      <c r="D184" s="35" t="s">
        <v>176</v>
      </c>
      <c r="E184" s="72">
        <v>495000</v>
      </c>
      <c r="F184" s="39">
        <f t="shared" si="7"/>
        <v>421000</v>
      </c>
      <c r="G184" s="105" t="s">
        <v>328</v>
      </c>
      <c r="H184" s="12"/>
    </row>
    <row r="185" spans="1:8" ht="16.5">
      <c r="A185" s="86">
        <v>142</v>
      </c>
      <c r="B185" s="38"/>
      <c r="C185" s="35" t="s">
        <v>177</v>
      </c>
      <c r="D185" s="35" t="s">
        <v>178</v>
      </c>
      <c r="E185" s="72">
        <v>268000</v>
      </c>
      <c r="F185" s="39">
        <f t="shared" si="7"/>
        <v>228000</v>
      </c>
      <c r="G185" s="40"/>
      <c r="H185" s="12"/>
    </row>
    <row r="186" spans="1:8" ht="16.5">
      <c r="A186" s="86">
        <v>143</v>
      </c>
      <c r="B186" s="38"/>
      <c r="C186" s="35" t="s">
        <v>179</v>
      </c>
      <c r="D186" s="35" t="s">
        <v>180</v>
      </c>
      <c r="E186" s="72">
        <v>151000</v>
      </c>
      <c r="F186" s="39">
        <f t="shared" si="7"/>
        <v>128500</v>
      </c>
      <c r="G186" s="40"/>
      <c r="H186" s="12"/>
    </row>
    <row r="187" spans="1:8" ht="16.5">
      <c r="A187" s="86">
        <v>144</v>
      </c>
      <c r="B187" s="38"/>
      <c r="C187" s="35" t="s">
        <v>338</v>
      </c>
      <c r="D187" s="35" t="s">
        <v>339</v>
      </c>
      <c r="E187" s="72">
        <v>220000</v>
      </c>
      <c r="F187" s="39">
        <f t="shared" si="7"/>
        <v>187000</v>
      </c>
      <c r="G187" s="40"/>
      <c r="H187" s="12"/>
    </row>
    <row r="188" spans="1:8" ht="16.5">
      <c r="A188" s="353" t="s">
        <v>263</v>
      </c>
      <c r="B188" s="353"/>
      <c r="C188" s="353"/>
      <c r="D188" s="353"/>
      <c r="E188" s="77"/>
      <c r="F188" s="77"/>
      <c r="G188" s="67"/>
      <c r="H188" s="12"/>
    </row>
    <row r="189" spans="1:8" ht="49.5">
      <c r="A189" s="86">
        <v>145</v>
      </c>
      <c r="B189" s="38"/>
      <c r="C189" s="35" t="s">
        <v>264</v>
      </c>
      <c r="D189" s="35" t="s">
        <v>265</v>
      </c>
      <c r="E189" s="72">
        <v>390000</v>
      </c>
      <c r="F189" s="39">
        <f>MROUND(E189*85%, 500)</f>
        <v>331500</v>
      </c>
      <c r="G189" s="40"/>
      <c r="H189" s="12"/>
    </row>
    <row r="190" spans="1:8" ht="16.5">
      <c r="A190" s="353" t="s">
        <v>233</v>
      </c>
      <c r="B190" s="353"/>
      <c r="C190" s="353"/>
      <c r="D190" s="353"/>
      <c r="E190" s="77"/>
      <c r="F190" s="77"/>
      <c r="G190" s="67"/>
      <c r="H190" s="12"/>
    </row>
    <row r="191" spans="1:8" ht="16.5">
      <c r="A191" s="37">
        <v>146</v>
      </c>
      <c r="B191" s="78"/>
      <c r="C191" s="36" t="s">
        <v>21</v>
      </c>
      <c r="D191" s="36" t="s">
        <v>22</v>
      </c>
      <c r="E191" s="106">
        <v>165000</v>
      </c>
      <c r="F191" s="39">
        <f t="shared" ref="F191:F200" si="8">MROUND(E191*85%, 500)</f>
        <v>140500</v>
      </c>
      <c r="G191" s="40"/>
      <c r="H191" s="12"/>
    </row>
    <row r="192" spans="1:8" ht="33">
      <c r="A192" s="37">
        <v>147</v>
      </c>
      <c r="B192" s="78"/>
      <c r="C192" s="36" t="s">
        <v>181</v>
      </c>
      <c r="D192" s="36" t="s">
        <v>182</v>
      </c>
      <c r="E192" s="68">
        <v>72000</v>
      </c>
      <c r="F192" s="39">
        <f t="shared" si="8"/>
        <v>61000</v>
      </c>
      <c r="G192" s="40"/>
      <c r="H192" s="12"/>
    </row>
    <row r="193" spans="1:8" ht="33">
      <c r="A193" s="37">
        <v>148</v>
      </c>
      <c r="B193" s="78"/>
      <c r="C193" s="35" t="s">
        <v>183</v>
      </c>
      <c r="D193" s="35" t="s">
        <v>184</v>
      </c>
      <c r="E193" s="68">
        <v>329000</v>
      </c>
      <c r="F193" s="39">
        <f t="shared" si="8"/>
        <v>279500</v>
      </c>
      <c r="G193" s="40"/>
      <c r="H193" s="12"/>
    </row>
    <row r="194" spans="1:8" ht="49.5">
      <c r="A194" s="37">
        <v>149</v>
      </c>
      <c r="B194" s="78"/>
      <c r="C194" s="36" t="s">
        <v>185</v>
      </c>
      <c r="D194" s="36" t="s">
        <v>186</v>
      </c>
      <c r="E194" s="68">
        <v>605000</v>
      </c>
      <c r="F194" s="39">
        <f t="shared" si="8"/>
        <v>514500</v>
      </c>
      <c r="G194" s="40"/>
      <c r="H194" s="12"/>
    </row>
    <row r="195" spans="1:8" ht="66">
      <c r="A195" s="37">
        <v>150</v>
      </c>
      <c r="B195" s="78"/>
      <c r="C195" s="85" t="s">
        <v>187</v>
      </c>
      <c r="D195" s="85" t="s">
        <v>188</v>
      </c>
      <c r="E195" s="43">
        <v>1100000</v>
      </c>
      <c r="F195" s="39">
        <f t="shared" si="8"/>
        <v>935000</v>
      </c>
      <c r="G195" s="40"/>
      <c r="H195" s="12"/>
    </row>
    <row r="196" spans="1:8" ht="49.5">
      <c r="A196" s="37">
        <v>151</v>
      </c>
      <c r="B196" s="78"/>
      <c r="C196" s="85" t="s">
        <v>276</v>
      </c>
      <c r="D196" s="85" t="s">
        <v>273</v>
      </c>
      <c r="E196" s="43">
        <v>187000</v>
      </c>
      <c r="F196" s="39">
        <f t="shared" si="8"/>
        <v>159000</v>
      </c>
      <c r="G196" s="40"/>
      <c r="H196" s="12"/>
    </row>
    <row r="197" spans="1:8" ht="16.5">
      <c r="A197" s="37">
        <v>152</v>
      </c>
      <c r="B197" s="78"/>
      <c r="C197" s="35" t="s">
        <v>189</v>
      </c>
      <c r="D197" s="35" t="s">
        <v>190</v>
      </c>
      <c r="E197" s="68">
        <v>220000</v>
      </c>
      <c r="F197" s="39">
        <f t="shared" si="8"/>
        <v>187000</v>
      </c>
      <c r="G197" s="40"/>
      <c r="H197" s="12"/>
    </row>
    <row r="198" spans="1:8" ht="49.5">
      <c r="A198" s="37">
        <v>153</v>
      </c>
      <c r="B198" s="78"/>
      <c r="C198" s="35" t="s">
        <v>385</v>
      </c>
      <c r="D198" s="35" t="s">
        <v>387</v>
      </c>
      <c r="E198" s="68">
        <v>817000</v>
      </c>
      <c r="F198" s="39">
        <f t="shared" si="8"/>
        <v>694500</v>
      </c>
      <c r="G198" s="40"/>
      <c r="H198" s="12"/>
    </row>
    <row r="199" spans="1:8" ht="66">
      <c r="A199" s="37">
        <v>154</v>
      </c>
      <c r="B199" s="78"/>
      <c r="C199" s="35" t="s">
        <v>386</v>
      </c>
      <c r="D199" s="35" t="s">
        <v>388</v>
      </c>
      <c r="E199" s="68">
        <v>1500000</v>
      </c>
      <c r="F199" s="39">
        <f t="shared" si="8"/>
        <v>1275000</v>
      </c>
      <c r="G199" s="40"/>
      <c r="H199" s="12"/>
    </row>
    <row r="200" spans="1:8" ht="33">
      <c r="A200" s="37">
        <v>155</v>
      </c>
      <c r="B200" s="78"/>
      <c r="C200" s="35" t="s">
        <v>191</v>
      </c>
      <c r="D200" s="35" t="s">
        <v>192</v>
      </c>
      <c r="E200" s="72">
        <v>220000</v>
      </c>
      <c r="F200" s="39">
        <f t="shared" si="8"/>
        <v>187000</v>
      </c>
      <c r="G200" s="40"/>
      <c r="H200" s="12"/>
    </row>
    <row r="201" spans="1:8" ht="16.5">
      <c r="A201" s="340" t="s">
        <v>322</v>
      </c>
      <c r="B201" s="341"/>
      <c r="C201" s="341"/>
      <c r="D201" s="342"/>
      <c r="E201" s="66"/>
      <c r="F201" s="66"/>
      <c r="G201" s="67"/>
      <c r="H201" s="12"/>
    </row>
    <row r="202" spans="1:8" ht="16.5">
      <c r="A202" s="37">
        <v>156</v>
      </c>
      <c r="B202" s="78"/>
      <c r="C202" s="35" t="s">
        <v>313</v>
      </c>
      <c r="D202" s="35"/>
      <c r="E202" s="107">
        <v>165000</v>
      </c>
      <c r="F202" s="39">
        <f>MROUND(E202*85%, 500)</f>
        <v>140500</v>
      </c>
      <c r="G202" s="40"/>
      <c r="H202" s="12"/>
    </row>
    <row r="203" spans="1:8" ht="16.5">
      <c r="A203" s="37">
        <v>157</v>
      </c>
      <c r="B203" s="78"/>
      <c r="C203" s="35" t="s">
        <v>314</v>
      </c>
      <c r="D203" s="35" t="s">
        <v>315</v>
      </c>
      <c r="E203" s="72">
        <v>220000</v>
      </c>
      <c r="F203" s="39">
        <f>MROUND(E203*85%, 500)</f>
        <v>187000</v>
      </c>
      <c r="G203" s="40"/>
      <c r="H203" s="12"/>
    </row>
    <row r="204" spans="1:8" ht="132">
      <c r="A204" s="37">
        <v>158</v>
      </c>
      <c r="B204" s="78"/>
      <c r="C204" s="35" t="s">
        <v>316</v>
      </c>
      <c r="D204" s="35" t="s">
        <v>317</v>
      </c>
      <c r="E204" s="72">
        <v>380000</v>
      </c>
      <c r="F204" s="39">
        <f>MROUND(E204*85%, 500)</f>
        <v>323000</v>
      </c>
      <c r="G204" s="40"/>
      <c r="H204" s="12"/>
    </row>
    <row r="205" spans="1:8" ht="99">
      <c r="A205" s="37">
        <v>159</v>
      </c>
      <c r="B205" s="78"/>
      <c r="C205" s="35" t="s">
        <v>318</v>
      </c>
      <c r="D205" s="35" t="s">
        <v>319</v>
      </c>
      <c r="E205" s="72">
        <v>4500000</v>
      </c>
      <c r="F205" s="39">
        <f>MROUND(E205*85%, 500)</f>
        <v>3825000</v>
      </c>
      <c r="G205" s="40"/>
      <c r="H205" s="12"/>
    </row>
    <row r="206" spans="1:8" ht="49.5">
      <c r="A206" s="37">
        <v>160</v>
      </c>
      <c r="B206" s="78"/>
      <c r="C206" s="35" t="s">
        <v>320</v>
      </c>
      <c r="D206" s="35" t="s">
        <v>321</v>
      </c>
      <c r="E206" s="72">
        <v>3200000</v>
      </c>
      <c r="F206" s="39">
        <f>MROUND(E206*85%, 500)</f>
        <v>2720000</v>
      </c>
      <c r="G206" s="40"/>
      <c r="H206" s="12"/>
    </row>
    <row r="207" spans="1:8" ht="16.5">
      <c r="A207" s="340" t="s">
        <v>221</v>
      </c>
      <c r="B207" s="341"/>
      <c r="C207" s="341"/>
      <c r="D207" s="342"/>
      <c r="E207" s="66"/>
      <c r="F207" s="66"/>
      <c r="G207" s="67"/>
      <c r="H207" s="12"/>
    </row>
    <row r="208" spans="1:8" ht="16.5">
      <c r="A208" s="37">
        <v>161</v>
      </c>
      <c r="B208" s="78"/>
      <c r="C208" s="87" t="s">
        <v>215</v>
      </c>
      <c r="D208" s="87" t="s">
        <v>216</v>
      </c>
      <c r="E208" s="88">
        <v>233000</v>
      </c>
      <c r="F208" s="39">
        <f>MROUND(E208*85%, 500)</f>
        <v>198000</v>
      </c>
      <c r="G208" s="40"/>
      <c r="H208" s="12"/>
    </row>
    <row r="209" spans="1:8" ht="16.5">
      <c r="A209" s="37">
        <v>162</v>
      </c>
      <c r="B209" s="78"/>
      <c r="C209" s="89" t="s">
        <v>217</v>
      </c>
      <c r="D209" s="89" t="s">
        <v>218</v>
      </c>
      <c r="E209" s="90">
        <v>227000</v>
      </c>
      <c r="F209" s="39">
        <f>MROUND(E209*85%, 500)</f>
        <v>193000</v>
      </c>
      <c r="G209" s="40"/>
      <c r="H209" s="12"/>
    </row>
    <row r="210" spans="1:8" ht="16.5">
      <c r="A210" s="37">
        <v>163</v>
      </c>
      <c r="B210" s="78"/>
      <c r="C210" s="89" t="s">
        <v>219</v>
      </c>
      <c r="D210" s="89" t="s">
        <v>220</v>
      </c>
      <c r="E210" s="90">
        <v>72000</v>
      </c>
      <c r="F210" s="39">
        <f>MROUND(E210*85%, 500)</f>
        <v>61000</v>
      </c>
      <c r="G210" s="40"/>
      <c r="H210" s="12"/>
    </row>
    <row r="211" spans="1:8" ht="16.5">
      <c r="A211" s="340" t="s">
        <v>210</v>
      </c>
      <c r="B211" s="341"/>
      <c r="C211" s="341"/>
      <c r="D211" s="342"/>
      <c r="E211" s="66"/>
      <c r="F211" s="66"/>
      <c r="G211" s="67"/>
      <c r="H211" s="12"/>
    </row>
    <row r="212" spans="1:8" ht="16.5">
      <c r="A212" s="37">
        <v>164</v>
      </c>
      <c r="B212" s="78"/>
      <c r="C212" s="35" t="s">
        <v>211</v>
      </c>
      <c r="D212" s="35"/>
      <c r="E212" s="315">
        <v>183000</v>
      </c>
      <c r="F212" s="315">
        <f>MROUND(E212*85%, 500)</f>
        <v>155500</v>
      </c>
      <c r="G212" s="40"/>
      <c r="H212" s="12"/>
    </row>
    <row r="213" spans="1:8" ht="16.5">
      <c r="A213" s="37">
        <v>165</v>
      </c>
      <c r="B213" s="78"/>
      <c r="C213" s="35" t="s">
        <v>212</v>
      </c>
      <c r="D213" s="35"/>
      <c r="E213" s="316"/>
      <c r="F213" s="316"/>
      <c r="G213" s="40"/>
      <c r="H213" s="12"/>
    </row>
    <row r="214" spans="1:8" ht="16.5">
      <c r="A214" s="37">
        <v>166</v>
      </c>
      <c r="B214" s="78"/>
      <c r="C214" s="35" t="s">
        <v>213</v>
      </c>
      <c r="D214" s="35"/>
      <c r="E214" s="316"/>
      <c r="F214" s="316"/>
      <c r="G214" s="40"/>
      <c r="H214" s="12"/>
    </row>
    <row r="215" spans="1:8" ht="16.5">
      <c r="A215" s="37">
        <v>167</v>
      </c>
      <c r="B215" s="78"/>
      <c r="C215" s="36" t="s">
        <v>214</v>
      </c>
      <c r="D215" s="35"/>
      <c r="E215" s="317"/>
      <c r="F215" s="317"/>
      <c r="G215" s="40"/>
      <c r="H215" s="12"/>
    </row>
    <row r="216" spans="1:8" ht="16.5">
      <c r="A216" s="340" t="s">
        <v>413</v>
      </c>
      <c r="B216" s="341"/>
      <c r="C216" s="341"/>
      <c r="D216" s="342"/>
      <c r="E216" s="66"/>
      <c r="F216" s="66"/>
      <c r="G216" s="67"/>
      <c r="H216" s="12"/>
    </row>
    <row r="217" spans="1:8" ht="16.5">
      <c r="A217" s="37">
        <v>164</v>
      </c>
      <c r="B217" s="78"/>
      <c r="C217" s="35" t="s">
        <v>414</v>
      </c>
      <c r="D217" s="35"/>
      <c r="E217" s="72">
        <v>205000</v>
      </c>
      <c r="F217" s="39">
        <f>MROUND(E217*85%, 500)</f>
        <v>174500</v>
      </c>
      <c r="G217" s="40"/>
      <c r="H217" s="12"/>
    </row>
    <row r="218" spans="1:8" ht="16.5">
      <c r="A218" s="37">
        <v>165</v>
      </c>
      <c r="B218" s="78"/>
      <c r="C218" s="35" t="s">
        <v>415</v>
      </c>
      <c r="D218" s="35"/>
      <c r="E218" s="72">
        <v>340000</v>
      </c>
      <c r="F218" s="39">
        <f>MROUND(E218*85%, 500)</f>
        <v>289000</v>
      </c>
      <c r="G218" s="40"/>
      <c r="H218" s="12"/>
    </row>
    <row r="219" spans="1:8" ht="16.5">
      <c r="A219" s="37">
        <v>166</v>
      </c>
      <c r="B219" s="78"/>
      <c r="C219" s="35" t="s">
        <v>416</v>
      </c>
      <c r="D219" s="35"/>
      <c r="E219" s="72">
        <v>1700000</v>
      </c>
      <c r="F219" s="39">
        <f>MROUND(E219*85%, 500)</f>
        <v>1445000</v>
      </c>
      <c r="G219" s="40"/>
      <c r="H219" s="12"/>
    </row>
    <row r="220" spans="1:8" ht="16.5">
      <c r="A220" s="37">
        <v>167</v>
      </c>
      <c r="B220" s="78"/>
      <c r="C220" s="36" t="s">
        <v>417</v>
      </c>
      <c r="D220" s="35"/>
      <c r="E220" s="72">
        <v>1360000</v>
      </c>
      <c r="F220" s="39">
        <f>MROUND(E220*85%, 500)</f>
        <v>1156000</v>
      </c>
      <c r="G220" s="40"/>
      <c r="H220" s="12"/>
    </row>
    <row r="221" spans="1:8" ht="16.5">
      <c r="A221" s="91"/>
      <c r="B221" s="92"/>
      <c r="C221" s="91"/>
      <c r="D221" s="91"/>
      <c r="E221" s="93"/>
      <c r="F221" s="93"/>
      <c r="G221" s="94"/>
    </row>
    <row r="222" spans="1:8" s="1" customFormat="1" ht="16.5">
      <c r="A222" s="350" t="s">
        <v>27</v>
      </c>
      <c r="B222" s="350"/>
      <c r="C222" s="350"/>
      <c r="D222" s="350"/>
      <c r="E222" s="26"/>
      <c r="F222" s="26"/>
      <c r="G222" s="95"/>
    </row>
    <row r="223" spans="1:8" s="1" customFormat="1" ht="16.5">
      <c r="A223" s="96"/>
      <c r="B223" s="357" t="s">
        <v>266</v>
      </c>
      <c r="C223" s="357"/>
      <c r="D223" s="357"/>
      <c r="E223" s="357"/>
      <c r="F223" s="357"/>
      <c r="G223" s="357"/>
    </row>
    <row r="224" spans="1:8" s="1" customFormat="1" ht="16.5">
      <c r="A224" s="96"/>
      <c r="B224" s="357" t="s">
        <v>418</v>
      </c>
      <c r="C224" s="357"/>
      <c r="D224" s="357"/>
      <c r="E224" s="357"/>
      <c r="F224" s="357"/>
      <c r="G224" s="357"/>
    </row>
    <row r="225" spans="1:7" s="2" customFormat="1" ht="38.25" customHeight="1">
      <c r="A225" s="97"/>
      <c r="B225" s="357" t="s">
        <v>28</v>
      </c>
      <c r="C225" s="357"/>
      <c r="D225" s="357"/>
      <c r="E225" s="357"/>
      <c r="F225" s="357"/>
      <c r="G225" s="357"/>
    </row>
    <row r="226" spans="1:7" s="17" customFormat="1" ht="32.25" customHeight="1">
      <c r="A226" s="98"/>
      <c r="B226" s="358" t="s">
        <v>29</v>
      </c>
      <c r="C226" s="358"/>
      <c r="D226" s="358"/>
      <c r="E226" s="358"/>
      <c r="F226" s="358"/>
      <c r="G226" s="358"/>
    </row>
    <row r="227" spans="1:7" s="3" customFormat="1" ht="17.25" customHeight="1">
      <c r="A227" s="95"/>
      <c r="B227" s="357" t="s">
        <v>30</v>
      </c>
      <c r="C227" s="357"/>
      <c r="D227" s="357"/>
      <c r="E227" s="357"/>
      <c r="F227" s="357"/>
      <c r="G227" s="357"/>
    </row>
    <row r="228" spans="1:7" s="3" customFormat="1" ht="16.5">
      <c r="A228" s="95"/>
      <c r="B228" s="97" t="s">
        <v>31</v>
      </c>
      <c r="C228" s="97"/>
      <c r="D228" s="99"/>
      <c r="E228" s="26"/>
      <c r="F228" s="26"/>
      <c r="G228" s="23"/>
    </row>
    <row r="229" spans="1:7" s="3" customFormat="1" ht="16.5">
      <c r="A229" s="95"/>
      <c r="B229" s="97" t="s">
        <v>32</v>
      </c>
      <c r="C229" s="97"/>
      <c r="D229" s="99"/>
      <c r="E229" s="26"/>
      <c r="F229" s="26"/>
      <c r="G229" s="23"/>
    </row>
    <row r="230" spans="1:7" s="4" customFormat="1" ht="16.5">
      <c r="A230" s="101" t="s">
        <v>33</v>
      </c>
      <c r="B230" s="102"/>
      <c r="C230" s="102"/>
      <c r="D230" s="102"/>
      <c r="E230" s="121"/>
      <c r="F230" s="121"/>
      <c r="G230" s="100"/>
    </row>
    <row r="231" spans="1:7" s="3" customFormat="1" ht="16.5">
      <c r="A231" s="95"/>
      <c r="B231" s="23" t="s">
        <v>36</v>
      </c>
      <c r="C231" s="23"/>
      <c r="D231" s="99"/>
      <c r="E231" s="103"/>
      <c r="F231" s="103"/>
      <c r="G231" s="23"/>
    </row>
    <row r="232" spans="1:7" s="3" customFormat="1" ht="16.5">
      <c r="A232" s="95"/>
      <c r="B232" s="23" t="s">
        <v>323</v>
      </c>
      <c r="C232" s="23"/>
      <c r="D232" s="99"/>
      <c r="E232" s="103"/>
      <c r="F232" s="103"/>
      <c r="G232" s="23"/>
    </row>
    <row r="233" spans="1:7" s="3" customFormat="1" ht="16.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N234"/>
  <sheetViews>
    <sheetView tabSelected="1" topLeftCell="A25" zoomScale="55" zoomScaleNormal="55" workbookViewId="0">
      <selection activeCell="D31" sqref="D31"/>
    </sheetView>
  </sheetViews>
  <sheetFormatPr defaultColWidth="9.140625" defaultRowHeight="15.75"/>
  <cols>
    <col min="1" max="1" width="6.5703125" style="9" customWidth="1"/>
    <col min="2" max="2" width="13.42578125" style="18" customWidth="1"/>
    <col min="3" max="3" width="65.85546875" style="9" customWidth="1"/>
    <col min="4" max="4" width="48.5703125" style="9" customWidth="1"/>
    <col min="5" max="8" width="18.140625" style="19" customWidth="1"/>
    <col min="9" max="9" width="28.28515625" style="20" customWidth="1"/>
    <col min="10" max="10" width="19.7109375" style="9" customWidth="1"/>
    <col min="11" max="11" width="9.85546875" style="9" bestFit="1" customWidth="1"/>
    <col min="12" max="16384" width="9.140625" style="9"/>
  </cols>
  <sheetData>
    <row r="1" spans="1:14" s="5" customFormat="1" ht="16.5">
      <c r="A1" s="22"/>
      <c r="B1" s="22"/>
      <c r="C1" s="22"/>
      <c r="D1" s="298" t="s">
        <v>312</v>
      </c>
      <c r="E1" s="298"/>
      <c r="F1" s="298"/>
      <c r="G1" s="298"/>
      <c r="H1" s="298"/>
      <c r="I1" s="298"/>
    </row>
    <row r="2" spans="1:14" s="3" customFormat="1" ht="16.5">
      <c r="A2" s="24"/>
      <c r="B2" s="24"/>
      <c r="C2" s="24"/>
      <c r="D2" s="299"/>
      <c r="E2" s="299"/>
      <c r="F2" s="299"/>
      <c r="G2" s="299"/>
      <c r="H2" s="299"/>
      <c r="I2" s="299"/>
    </row>
    <row r="3" spans="1:14" s="3" customFormat="1" ht="16.5">
      <c r="A3" s="24"/>
      <c r="B3" s="24"/>
      <c r="C3" s="24"/>
      <c r="D3" s="299"/>
      <c r="E3" s="299"/>
      <c r="F3" s="299"/>
      <c r="G3" s="299"/>
      <c r="H3" s="299"/>
      <c r="I3" s="299"/>
    </row>
    <row r="4" spans="1:14" s="3" customFormat="1" ht="16.5">
      <c r="A4" s="24"/>
      <c r="B4" s="24"/>
      <c r="C4" s="24"/>
      <c r="D4" s="299"/>
      <c r="E4" s="299"/>
      <c r="F4" s="299"/>
      <c r="G4" s="299"/>
      <c r="H4" s="299"/>
      <c r="I4" s="299"/>
    </row>
    <row r="5" spans="1:14" s="3" customFormat="1" ht="16.5">
      <c r="A5" s="24"/>
      <c r="B5" s="24"/>
      <c r="C5" s="24"/>
      <c r="D5" s="299"/>
      <c r="E5" s="299"/>
      <c r="F5" s="299"/>
      <c r="G5" s="299"/>
      <c r="H5" s="299"/>
      <c r="I5" s="299"/>
    </row>
    <row r="6" spans="1:14" s="3" customFormat="1" ht="16.5">
      <c r="A6" s="23"/>
      <c r="B6" s="25"/>
      <c r="C6" s="25"/>
      <c r="D6" s="25"/>
      <c r="E6" s="26"/>
      <c r="F6" s="26"/>
      <c r="G6" s="26"/>
      <c r="H6" s="26"/>
      <c r="I6" s="23"/>
    </row>
    <row r="7" spans="1:14" s="3" customFormat="1" ht="18.75">
      <c r="A7" s="300" t="s">
        <v>419</v>
      </c>
      <c r="B7" s="300"/>
      <c r="C7" s="300"/>
      <c r="D7" s="300"/>
      <c r="E7" s="300"/>
      <c r="F7" s="300"/>
      <c r="G7" s="300"/>
      <c r="H7" s="300"/>
      <c r="I7" s="300"/>
      <c r="J7" s="6"/>
      <c r="K7" s="6"/>
      <c r="L7" s="6"/>
      <c r="M7" s="6"/>
      <c r="N7" s="6"/>
    </row>
    <row r="8" spans="1:14" s="3" customFormat="1" ht="16.5">
      <c r="A8" s="27"/>
      <c r="B8" s="27"/>
      <c r="C8" s="27"/>
      <c r="D8" s="27"/>
      <c r="E8" s="103"/>
      <c r="F8" s="103"/>
      <c r="G8" s="103"/>
      <c r="H8" s="103"/>
      <c r="I8" s="27"/>
      <c r="J8" s="6"/>
      <c r="K8" s="6"/>
      <c r="L8" s="6"/>
      <c r="M8" s="6"/>
      <c r="N8" s="6"/>
    </row>
    <row r="9" spans="1:14" s="3" customFormat="1" ht="16.5">
      <c r="A9" s="28"/>
      <c r="B9" s="301" t="s">
        <v>608</v>
      </c>
      <c r="C9" s="301"/>
      <c r="D9" s="301"/>
      <c r="E9" s="301"/>
      <c r="F9" s="301"/>
      <c r="G9" s="301"/>
      <c r="H9" s="301"/>
      <c r="I9" s="301"/>
      <c r="J9" s="7"/>
      <c r="K9" s="7"/>
      <c r="L9" s="7"/>
      <c r="M9" s="7"/>
    </row>
    <row r="10" spans="1:14" s="3" customFormat="1">
      <c r="A10" s="302" t="s">
        <v>39</v>
      </c>
      <c r="B10" s="303"/>
      <c r="C10" s="303"/>
      <c r="D10" s="303"/>
      <c r="E10" s="303"/>
      <c r="F10" s="303"/>
      <c r="G10" s="303"/>
      <c r="H10" s="303"/>
      <c r="I10" s="304"/>
      <c r="J10" s="8"/>
      <c r="K10" s="8"/>
      <c r="L10" s="8"/>
      <c r="M10" s="8"/>
      <c r="N10" s="8"/>
    </row>
    <row r="11" spans="1:14" s="3" customFormat="1">
      <c r="A11" s="305"/>
      <c r="B11" s="306"/>
      <c r="C11" s="306"/>
      <c r="D11" s="306"/>
      <c r="E11" s="306"/>
      <c r="F11" s="306"/>
      <c r="G11" s="306"/>
      <c r="H11" s="306"/>
      <c r="I11" s="307"/>
      <c r="J11" s="21"/>
      <c r="K11" s="21"/>
      <c r="L11" s="21"/>
      <c r="M11" s="21"/>
      <c r="N11" s="21"/>
    </row>
    <row r="12" spans="1:14" ht="16.5">
      <c r="A12" s="29"/>
      <c r="B12" s="30"/>
      <c r="C12" s="29"/>
      <c r="D12" s="29"/>
      <c r="E12" s="31"/>
      <c r="F12" s="31"/>
      <c r="G12" s="31"/>
      <c r="H12" s="31"/>
      <c r="I12" s="32"/>
    </row>
    <row r="13" spans="1:14" ht="16.5">
      <c r="A13" s="308" t="s">
        <v>259</v>
      </c>
      <c r="B13" s="308" t="s">
        <v>2</v>
      </c>
      <c r="C13" s="308"/>
      <c r="D13" s="308" t="s">
        <v>3</v>
      </c>
      <c r="E13" s="368" t="s">
        <v>606</v>
      </c>
      <c r="F13" s="368" t="s">
        <v>607</v>
      </c>
      <c r="G13" s="368"/>
      <c r="H13" s="368"/>
      <c r="I13" s="374" t="s">
        <v>0</v>
      </c>
      <c r="J13" s="130"/>
    </row>
    <row r="14" spans="1:14" ht="16.5">
      <c r="A14" s="308"/>
      <c r="B14" s="308"/>
      <c r="C14" s="308"/>
      <c r="D14" s="308"/>
      <c r="E14" s="368"/>
      <c r="F14" s="132" t="s">
        <v>603</v>
      </c>
      <c r="G14" s="132" t="s">
        <v>604</v>
      </c>
      <c r="H14" s="132" t="s">
        <v>605</v>
      </c>
      <c r="I14" s="375"/>
      <c r="J14" s="131"/>
    </row>
    <row r="15" spans="1:14" s="141" customFormat="1" ht="49.5">
      <c r="A15" s="362">
        <v>1</v>
      </c>
      <c r="B15" s="330" t="s">
        <v>1</v>
      </c>
      <c r="C15" s="362" t="s">
        <v>327</v>
      </c>
      <c r="D15" s="74" t="s">
        <v>5</v>
      </c>
      <c r="E15" s="365">
        <v>200000</v>
      </c>
      <c r="F15" s="365">
        <v>95000</v>
      </c>
      <c r="G15" s="365">
        <f>F15</f>
        <v>95000</v>
      </c>
      <c r="H15" s="365">
        <f>F15</f>
        <v>95000</v>
      </c>
      <c r="I15" s="369"/>
      <c r="J15" s="140"/>
    </row>
    <row r="16" spans="1:14" s="141" customFormat="1" ht="49.5">
      <c r="A16" s="363"/>
      <c r="B16" s="331"/>
      <c r="C16" s="363"/>
      <c r="D16" s="74" t="s">
        <v>6</v>
      </c>
      <c r="E16" s="366"/>
      <c r="F16" s="366"/>
      <c r="G16" s="366"/>
      <c r="H16" s="366"/>
      <c r="I16" s="370"/>
      <c r="J16" s="140"/>
    </row>
    <row r="17" spans="1:10" s="141" customFormat="1" ht="33">
      <c r="A17" s="363"/>
      <c r="B17" s="331"/>
      <c r="C17" s="363"/>
      <c r="D17" s="74" t="s">
        <v>7</v>
      </c>
      <c r="E17" s="366"/>
      <c r="F17" s="366"/>
      <c r="G17" s="366"/>
      <c r="H17" s="366"/>
      <c r="I17" s="370"/>
      <c r="J17" s="140"/>
    </row>
    <row r="18" spans="1:10" s="141" customFormat="1" ht="16.5">
      <c r="A18" s="363"/>
      <c r="B18" s="331"/>
      <c r="C18" s="363"/>
      <c r="D18" s="74" t="s">
        <v>8</v>
      </c>
      <c r="E18" s="366"/>
      <c r="F18" s="366"/>
      <c r="G18" s="366"/>
      <c r="H18" s="366"/>
      <c r="I18" s="370"/>
      <c r="J18" s="140"/>
    </row>
    <row r="19" spans="1:10" s="141" customFormat="1" ht="16.5">
      <c r="A19" s="363"/>
      <c r="B19" s="331"/>
      <c r="C19" s="363"/>
      <c r="D19" s="74" t="s">
        <v>412</v>
      </c>
      <c r="E19" s="366"/>
      <c r="F19" s="366"/>
      <c r="G19" s="366"/>
      <c r="H19" s="366"/>
      <c r="I19" s="370"/>
      <c r="J19" s="140"/>
    </row>
    <row r="20" spans="1:10" s="141" customFormat="1" ht="16.5">
      <c r="A20" s="364"/>
      <c r="B20" s="332"/>
      <c r="C20" s="364"/>
      <c r="D20" s="74" t="s">
        <v>22</v>
      </c>
      <c r="E20" s="367"/>
      <c r="F20" s="367"/>
      <c r="G20" s="367"/>
      <c r="H20" s="367"/>
      <c r="I20" s="371"/>
      <c r="J20" s="140"/>
    </row>
    <row r="21" spans="1:10" s="141" customFormat="1" ht="66">
      <c r="A21" s="142">
        <v>2</v>
      </c>
      <c r="B21" s="137" t="s">
        <v>15</v>
      </c>
      <c r="C21" s="74" t="s">
        <v>16</v>
      </c>
      <c r="D21" s="74" t="s">
        <v>17</v>
      </c>
      <c r="E21" s="143">
        <v>102000</v>
      </c>
      <c r="F21" s="143">
        <v>65000</v>
      </c>
      <c r="G21" s="143">
        <f>F21</f>
        <v>65000</v>
      </c>
      <c r="H21" s="143">
        <f>F21</f>
        <v>65000</v>
      </c>
      <c r="I21" s="144"/>
      <c r="J21" s="140"/>
    </row>
    <row r="22" spans="1:10" s="141" customFormat="1" ht="33">
      <c r="A22" s="142">
        <v>3</v>
      </c>
      <c r="B22" s="370"/>
      <c r="C22" s="145" t="s">
        <v>63</v>
      </c>
      <c r="D22" s="146" t="s">
        <v>64</v>
      </c>
      <c r="E22" s="143">
        <v>59000</v>
      </c>
      <c r="F22" s="143">
        <v>50000</v>
      </c>
      <c r="G22" s="143">
        <f>F22</f>
        <v>50000</v>
      </c>
      <c r="H22" s="143">
        <f t="shared" ref="H22:H27" si="0">F22</f>
        <v>50000</v>
      </c>
      <c r="I22" s="331"/>
      <c r="J22" s="140"/>
    </row>
    <row r="23" spans="1:10" s="141" customFormat="1" ht="16.5">
      <c r="A23" s="142">
        <v>4</v>
      </c>
      <c r="B23" s="371"/>
      <c r="C23" s="145" t="s">
        <v>69</v>
      </c>
      <c r="D23" s="146" t="s">
        <v>70</v>
      </c>
      <c r="E23" s="143">
        <v>41000</v>
      </c>
      <c r="F23" s="143">
        <v>35000</v>
      </c>
      <c r="G23" s="143">
        <f t="shared" ref="G23:G27" si="1">F23</f>
        <v>35000</v>
      </c>
      <c r="H23" s="143">
        <f t="shared" si="0"/>
        <v>35000</v>
      </c>
      <c r="I23" s="332"/>
      <c r="J23" s="140"/>
    </row>
    <row r="24" spans="1:10" s="141" customFormat="1" ht="33">
      <c r="A24" s="142">
        <v>5</v>
      </c>
      <c r="B24" s="137" t="s">
        <v>51</v>
      </c>
      <c r="C24" s="74" t="s">
        <v>52</v>
      </c>
      <c r="D24" s="146" t="s">
        <v>53</v>
      </c>
      <c r="E24" s="143">
        <v>41000</v>
      </c>
      <c r="F24" s="143">
        <v>35000</v>
      </c>
      <c r="G24" s="143">
        <f t="shared" si="1"/>
        <v>35000</v>
      </c>
      <c r="H24" s="143">
        <f t="shared" si="0"/>
        <v>35000</v>
      </c>
      <c r="I24" s="144"/>
      <c r="J24" s="140"/>
    </row>
    <row r="25" spans="1:10" s="141" customFormat="1" ht="49.5">
      <c r="A25" s="142">
        <v>6</v>
      </c>
      <c r="B25" s="135" t="s">
        <v>44</v>
      </c>
      <c r="C25" s="74" t="s">
        <v>45</v>
      </c>
      <c r="D25" s="146" t="s">
        <v>46</v>
      </c>
      <c r="E25" s="143">
        <v>41000</v>
      </c>
      <c r="F25" s="143">
        <v>35000</v>
      </c>
      <c r="G25" s="143">
        <f t="shared" si="1"/>
        <v>35000</v>
      </c>
      <c r="H25" s="143">
        <f t="shared" si="0"/>
        <v>35000</v>
      </c>
      <c r="I25" s="144"/>
      <c r="J25" s="140"/>
    </row>
    <row r="26" spans="1:10" s="141" customFormat="1" ht="49.5">
      <c r="A26" s="142">
        <v>7</v>
      </c>
      <c r="B26" s="137" t="s">
        <v>18</v>
      </c>
      <c r="C26" s="74" t="s">
        <v>19</v>
      </c>
      <c r="D26" s="74" t="s">
        <v>20</v>
      </c>
      <c r="E26" s="143">
        <v>27000</v>
      </c>
      <c r="F26" s="143">
        <v>23000</v>
      </c>
      <c r="G26" s="143">
        <f t="shared" si="1"/>
        <v>23000</v>
      </c>
      <c r="H26" s="143">
        <f t="shared" si="0"/>
        <v>23000</v>
      </c>
      <c r="I26" s="144"/>
      <c r="J26" s="140"/>
    </row>
    <row r="27" spans="1:10" s="149" customFormat="1" ht="16.5">
      <c r="A27" s="142">
        <v>8</v>
      </c>
      <c r="B27" s="137"/>
      <c r="C27" s="74" t="s">
        <v>161</v>
      </c>
      <c r="D27" s="74" t="s">
        <v>162</v>
      </c>
      <c r="E27" s="143">
        <v>30000</v>
      </c>
      <c r="F27" s="143">
        <v>26000</v>
      </c>
      <c r="G27" s="143">
        <f t="shared" si="1"/>
        <v>26000</v>
      </c>
      <c r="H27" s="143">
        <f t="shared" si="0"/>
        <v>26000</v>
      </c>
      <c r="I27" s="144"/>
      <c r="J27" s="140"/>
    </row>
    <row r="28" spans="1:10" s="141" customFormat="1" ht="33">
      <c r="A28" s="142">
        <v>9</v>
      </c>
      <c r="B28" s="337" t="s">
        <v>40</v>
      </c>
      <c r="C28" s="145" t="s">
        <v>41</v>
      </c>
      <c r="D28" s="145" t="s">
        <v>42</v>
      </c>
      <c r="E28" s="376">
        <v>60000</v>
      </c>
      <c r="F28" s="376">
        <v>51000</v>
      </c>
      <c r="G28" s="376">
        <f>F28</f>
        <v>51000</v>
      </c>
      <c r="H28" s="376">
        <f>F28</f>
        <v>51000</v>
      </c>
      <c r="I28" s="330"/>
      <c r="J28" s="140"/>
    </row>
    <row r="29" spans="1:10" s="141" customFormat="1" ht="33">
      <c r="A29" s="142">
        <v>10</v>
      </c>
      <c r="B29" s="337"/>
      <c r="C29" s="145" t="s">
        <v>43</v>
      </c>
      <c r="D29" s="145" t="s">
        <v>42</v>
      </c>
      <c r="E29" s="377"/>
      <c r="F29" s="377"/>
      <c r="G29" s="377"/>
      <c r="H29" s="377"/>
      <c r="I29" s="332"/>
      <c r="J29" s="140"/>
    </row>
    <row r="30" spans="1:10" s="141" customFormat="1" ht="66">
      <c r="A30" s="142">
        <v>11</v>
      </c>
      <c r="B30" s="137" t="s">
        <v>54</v>
      </c>
      <c r="C30" s="145" t="s">
        <v>55</v>
      </c>
      <c r="D30" s="145" t="s">
        <v>56</v>
      </c>
      <c r="E30" s="147">
        <v>41000</v>
      </c>
      <c r="F30" s="143">
        <v>35000</v>
      </c>
      <c r="G30" s="147">
        <f>F30</f>
        <v>35000</v>
      </c>
      <c r="H30" s="147">
        <f>F30</f>
        <v>35000</v>
      </c>
      <c r="I30" s="144"/>
      <c r="J30" s="140"/>
    </row>
    <row r="31" spans="1:10" s="149" customFormat="1" ht="33">
      <c r="A31" s="142">
        <v>12</v>
      </c>
      <c r="B31" s="137"/>
      <c r="C31" s="73" t="s">
        <v>75</v>
      </c>
      <c r="D31" s="74" t="s">
        <v>76</v>
      </c>
      <c r="E31" s="147">
        <v>231000</v>
      </c>
      <c r="F31" s="143">
        <v>198000</v>
      </c>
      <c r="G31" s="150"/>
      <c r="H31" s="150"/>
      <c r="I31" s="144"/>
      <c r="J31" s="140"/>
    </row>
    <row r="32" spans="1:10" s="149" customFormat="1" ht="33">
      <c r="A32" s="142">
        <v>13</v>
      </c>
      <c r="B32" s="137"/>
      <c r="C32" s="73" t="s">
        <v>73</v>
      </c>
      <c r="D32" s="74" t="s">
        <v>280</v>
      </c>
      <c r="E32" s="147">
        <v>290000</v>
      </c>
      <c r="F32" s="150"/>
      <c r="G32" s="150"/>
      <c r="H32" s="143">
        <v>248000</v>
      </c>
      <c r="I32" s="144"/>
      <c r="J32" s="140"/>
    </row>
    <row r="33" spans="1:10" s="141" customFormat="1" ht="49.5">
      <c r="A33" s="142">
        <v>14</v>
      </c>
      <c r="B33" s="137" t="s">
        <v>12</v>
      </c>
      <c r="C33" s="74" t="s">
        <v>13</v>
      </c>
      <c r="D33" s="74" t="s">
        <v>14</v>
      </c>
      <c r="E33" s="147">
        <v>59000</v>
      </c>
      <c r="F33" s="143">
        <v>50000</v>
      </c>
      <c r="G33" s="147">
        <f>F33</f>
        <v>50000</v>
      </c>
      <c r="H33" s="147">
        <f>F33</f>
        <v>50000</v>
      </c>
      <c r="I33" s="144"/>
      <c r="J33" s="140"/>
    </row>
    <row r="34" spans="1:10" s="141" customFormat="1" ht="49.5">
      <c r="A34" s="142">
        <v>15</v>
      </c>
      <c r="B34" s="137"/>
      <c r="C34" s="74" t="s">
        <v>324</v>
      </c>
      <c r="D34" s="74" t="s">
        <v>11</v>
      </c>
      <c r="E34" s="147">
        <v>230000</v>
      </c>
      <c r="F34" s="143">
        <v>147000</v>
      </c>
      <c r="G34" s="147">
        <f t="shared" ref="G34:G42" si="2">F34</f>
        <v>147000</v>
      </c>
      <c r="H34" s="147">
        <f>F34</f>
        <v>147000</v>
      </c>
      <c r="I34" s="144"/>
      <c r="J34" s="140"/>
    </row>
    <row r="35" spans="1:10" s="141" customFormat="1" ht="33">
      <c r="A35" s="142">
        <v>16</v>
      </c>
      <c r="B35" s="137"/>
      <c r="C35" s="74" t="s">
        <v>34</v>
      </c>
      <c r="D35" s="74" t="s">
        <v>35</v>
      </c>
      <c r="E35" s="147">
        <v>220000</v>
      </c>
      <c r="F35" s="143">
        <v>147000</v>
      </c>
      <c r="G35" s="147">
        <f t="shared" si="2"/>
        <v>147000</v>
      </c>
      <c r="H35" s="150"/>
      <c r="I35" s="144"/>
      <c r="J35" s="140"/>
    </row>
    <row r="36" spans="1:10" s="141" customFormat="1" ht="33">
      <c r="A36" s="142">
        <v>17</v>
      </c>
      <c r="B36" s="137"/>
      <c r="C36" s="74" t="s">
        <v>325</v>
      </c>
      <c r="D36" s="74" t="s">
        <v>329</v>
      </c>
      <c r="E36" s="147">
        <v>230000</v>
      </c>
      <c r="F36" s="143">
        <v>147000</v>
      </c>
      <c r="G36" s="147">
        <f t="shared" si="2"/>
        <v>147000</v>
      </c>
      <c r="H36" s="147">
        <f>F36</f>
        <v>147000</v>
      </c>
      <c r="I36" s="144"/>
      <c r="J36" s="140"/>
    </row>
    <row r="37" spans="1:10" s="141" customFormat="1" ht="33">
      <c r="A37" s="142">
        <v>18</v>
      </c>
      <c r="B37" s="137" t="s">
        <v>9</v>
      </c>
      <c r="C37" s="74" t="s">
        <v>10</v>
      </c>
      <c r="D37" s="74" t="s">
        <v>334</v>
      </c>
      <c r="E37" s="147">
        <v>102000</v>
      </c>
      <c r="F37" s="143">
        <v>87000</v>
      </c>
      <c r="G37" s="147">
        <f t="shared" si="2"/>
        <v>87000</v>
      </c>
      <c r="H37" s="147">
        <f t="shared" ref="H37:H42" si="3">F37</f>
        <v>87000</v>
      </c>
      <c r="I37" s="144"/>
      <c r="J37" s="140"/>
    </row>
    <row r="38" spans="1:10" s="141" customFormat="1" ht="33">
      <c r="A38" s="142">
        <v>19</v>
      </c>
      <c r="B38" s="79"/>
      <c r="C38" s="74" t="s">
        <v>135</v>
      </c>
      <c r="D38" s="74" t="s">
        <v>136</v>
      </c>
      <c r="E38" s="147">
        <v>140000</v>
      </c>
      <c r="F38" s="143">
        <v>67000</v>
      </c>
      <c r="G38" s="147">
        <f t="shared" si="2"/>
        <v>67000</v>
      </c>
      <c r="H38" s="147">
        <f t="shared" si="3"/>
        <v>67000</v>
      </c>
      <c r="I38" s="144"/>
      <c r="J38" s="140"/>
    </row>
    <row r="39" spans="1:10" s="141" customFormat="1" ht="33">
      <c r="A39" s="142">
        <v>20</v>
      </c>
      <c r="B39" s="79"/>
      <c r="C39" s="74" t="s">
        <v>141</v>
      </c>
      <c r="D39" s="74" t="s">
        <v>142</v>
      </c>
      <c r="E39" s="147">
        <v>157000</v>
      </c>
      <c r="F39" s="143">
        <v>134000</v>
      </c>
      <c r="G39" s="147">
        <f t="shared" si="2"/>
        <v>134000</v>
      </c>
      <c r="H39" s="147">
        <f t="shared" si="3"/>
        <v>134000</v>
      </c>
      <c r="I39" s="144"/>
      <c r="J39" s="140"/>
    </row>
    <row r="40" spans="1:10" s="141" customFormat="1" ht="33">
      <c r="A40" s="142">
        <v>21</v>
      </c>
      <c r="B40" s="79"/>
      <c r="C40" s="74" t="s">
        <v>143</v>
      </c>
      <c r="D40" s="74" t="s">
        <v>144</v>
      </c>
      <c r="E40" s="147">
        <v>157000</v>
      </c>
      <c r="F40" s="143">
        <v>134000</v>
      </c>
      <c r="G40" s="147">
        <f t="shared" si="2"/>
        <v>134000</v>
      </c>
      <c r="H40" s="147">
        <f t="shared" si="3"/>
        <v>134000</v>
      </c>
      <c r="I40" s="144"/>
      <c r="J40" s="140"/>
    </row>
    <row r="41" spans="1:10" s="149" customFormat="1" ht="33">
      <c r="A41" s="142">
        <v>22</v>
      </c>
      <c r="B41" s="330" t="s">
        <v>90</v>
      </c>
      <c r="C41" s="73" t="s">
        <v>89</v>
      </c>
      <c r="D41" s="343" t="s">
        <v>397</v>
      </c>
      <c r="E41" s="147">
        <v>137000</v>
      </c>
      <c r="F41" s="143">
        <v>117000</v>
      </c>
      <c r="G41" s="147">
        <f t="shared" si="2"/>
        <v>117000</v>
      </c>
      <c r="H41" s="147">
        <f t="shared" si="3"/>
        <v>117000</v>
      </c>
      <c r="I41" s="372"/>
      <c r="J41" s="140"/>
    </row>
    <row r="42" spans="1:10" s="149" customFormat="1" ht="33">
      <c r="A42" s="142">
        <v>23</v>
      </c>
      <c r="B42" s="331"/>
      <c r="C42" s="73" t="s">
        <v>91</v>
      </c>
      <c r="D42" s="344"/>
      <c r="E42" s="147">
        <v>137000</v>
      </c>
      <c r="F42" s="143">
        <v>117000</v>
      </c>
      <c r="G42" s="147">
        <f t="shared" si="2"/>
        <v>117000</v>
      </c>
      <c r="H42" s="147">
        <f t="shared" si="3"/>
        <v>117000</v>
      </c>
      <c r="I42" s="373"/>
      <c r="J42" s="140"/>
    </row>
    <row r="43" spans="1:10" s="141" customFormat="1" ht="16.5">
      <c r="A43" s="142">
        <v>24</v>
      </c>
      <c r="B43" s="151"/>
      <c r="C43" s="152" t="s">
        <v>23</v>
      </c>
      <c r="D43" s="153" t="s">
        <v>24</v>
      </c>
      <c r="E43" s="154" t="s">
        <v>25</v>
      </c>
      <c r="F43" s="147" t="s">
        <v>25</v>
      </c>
      <c r="G43" s="154" t="s">
        <v>25</v>
      </c>
      <c r="H43" s="154" t="s">
        <v>25</v>
      </c>
      <c r="I43" s="144"/>
      <c r="J43" s="140"/>
    </row>
    <row r="44" spans="1:10" ht="16.5">
      <c r="A44" s="308" t="s">
        <v>725</v>
      </c>
      <c r="B44" s="308"/>
      <c r="C44" s="308"/>
      <c r="D44" s="308"/>
      <c r="E44" s="132">
        <f>SUM(E15:E43)</f>
        <v>2732000</v>
      </c>
      <c r="F44" s="132">
        <f t="shared" ref="F44:G44" si="4">SUM(F15:F43)</f>
        <v>1795000</v>
      </c>
      <c r="G44" s="132">
        <f t="shared" si="4"/>
        <v>1597000</v>
      </c>
      <c r="H44" s="132">
        <f>SUM(H15:H43)</f>
        <v>1698000</v>
      </c>
      <c r="I44" s="133"/>
      <c r="J44" s="12"/>
    </row>
    <row r="45" spans="1:10" ht="16.5">
      <c r="A45" s="48"/>
      <c r="B45" s="49"/>
      <c r="C45" s="50"/>
      <c r="D45" s="50"/>
      <c r="E45" s="51"/>
      <c r="F45" s="51"/>
      <c r="G45" s="12"/>
      <c r="H45" s="9"/>
      <c r="I45" s="9"/>
      <c r="J45" s="12"/>
    </row>
    <row r="46" spans="1:10" s="14" customFormat="1" ht="16.5">
      <c r="A46" s="53" t="s">
        <v>47</v>
      </c>
      <c r="B46" s="54"/>
      <c r="C46" s="54"/>
      <c r="D46" s="54"/>
      <c r="E46" s="117"/>
      <c r="F46" s="117"/>
      <c r="G46" s="13"/>
      <c r="J46" s="12"/>
    </row>
    <row r="47" spans="1:10" ht="16.5">
      <c r="A47" s="56"/>
      <c r="B47" s="57"/>
      <c r="C47" s="58"/>
      <c r="D47" s="58"/>
      <c r="E47" s="59"/>
      <c r="F47" s="59"/>
      <c r="G47" s="12"/>
      <c r="H47" s="9"/>
      <c r="I47" s="9"/>
      <c r="J47" s="12"/>
    </row>
    <row r="48" spans="1:10" s="18" customFormat="1" ht="16.5">
      <c r="A48" s="61" t="s">
        <v>259</v>
      </c>
      <c r="B48" s="295" t="s">
        <v>2</v>
      </c>
      <c r="C48" s="297"/>
      <c r="D48" s="61" t="s">
        <v>3</v>
      </c>
      <c r="E48" s="155" t="s">
        <v>4</v>
      </c>
      <c r="F48" s="34" t="s">
        <v>0</v>
      </c>
      <c r="J48" s="156"/>
    </row>
    <row r="49" spans="1:10" ht="16.5">
      <c r="A49" s="62" t="s">
        <v>209</v>
      </c>
      <c r="B49" s="63"/>
      <c r="C49" s="64"/>
      <c r="D49" s="65"/>
      <c r="E49" s="66"/>
      <c r="F49" s="67"/>
      <c r="G49" s="9"/>
      <c r="H49" s="9"/>
      <c r="I49" s="9"/>
      <c r="J49" s="12"/>
    </row>
    <row r="50" spans="1:10" ht="33">
      <c r="A50" s="37">
        <v>1</v>
      </c>
      <c r="B50" s="38" t="s">
        <v>48</v>
      </c>
      <c r="C50" s="36" t="s">
        <v>49</v>
      </c>
      <c r="D50" s="36" t="s">
        <v>50</v>
      </c>
      <c r="E50" s="68">
        <v>169000</v>
      </c>
      <c r="F50" s="40"/>
      <c r="G50" s="9"/>
      <c r="H50" s="9"/>
      <c r="I50" s="9"/>
      <c r="J50" s="12"/>
    </row>
    <row r="51" spans="1:10" ht="33">
      <c r="A51" s="37">
        <v>4</v>
      </c>
      <c r="B51" s="38" t="s">
        <v>57</v>
      </c>
      <c r="C51" s="41" t="s">
        <v>58</v>
      </c>
      <c r="D51" s="41" t="s">
        <v>59</v>
      </c>
      <c r="E51" s="69">
        <v>47000</v>
      </c>
      <c r="F51" s="40"/>
      <c r="G51" s="12"/>
      <c r="H51" s="9"/>
      <c r="I51" s="9"/>
      <c r="J51" s="12"/>
    </row>
    <row r="52" spans="1:10" ht="66">
      <c r="A52" s="37">
        <v>5</v>
      </c>
      <c r="B52" s="312" t="s">
        <v>44</v>
      </c>
      <c r="C52" s="41" t="s">
        <v>267</v>
      </c>
      <c r="D52" s="41" t="s">
        <v>268</v>
      </c>
      <c r="E52" s="69">
        <v>41000</v>
      </c>
      <c r="F52" s="109" t="s">
        <v>377</v>
      </c>
      <c r="G52" s="12"/>
      <c r="H52" s="9"/>
      <c r="I52" s="9"/>
      <c r="J52" s="12"/>
    </row>
    <row r="53" spans="1:10" ht="66">
      <c r="A53" s="37">
        <v>6</v>
      </c>
      <c r="B53" s="314"/>
      <c r="C53" s="41" t="s">
        <v>274</v>
      </c>
      <c r="D53" s="41" t="s">
        <v>275</v>
      </c>
      <c r="E53" s="69">
        <v>41000</v>
      </c>
      <c r="F53" s="109" t="s">
        <v>376</v>
      </c>
      <c r="G53" s="12"/>
      <c r="H53" s="9"/>
      <c r="I53" s="9"/>
      <c r="J53" s="12"/>
    </row>
    <row r="54" spans="1:10" ht="33">
      <c r="A54" s="37">
        <v>7</v>
      </c>
      <c r="B54" s="326" t="s">
        <v>60</v>
      </c>
      <c r="C54" s="41" t="s">
        <v>61</v>
      </c>
      <c r="D54" s="70" t="s">
        <v>62</v>
      </c>
      <c r="E54" s="69">
        <v>41000</v>
      </c>
      <c r="F54" s="327" t="s">
        <v>378</v>
      </c>
      <c r="G54" s="12"/>
      <c r="H54" s="9"/>
      <c r="I54" s="9"/>
      <c r="J54" s="12"/>
    </row>
    <row r="55" spans="1:10" ht="33">
      <c r="A55" s="37">
        <v>9</v>
      </c>
      <c r="B55" s="326"/>
      <c r="C55" s="41" t="s">
        <v>65</v>
      </c>
      <c r="D55" s="70" t="s">
        <v>66</v>
      </c>
      <c r="E55" s="69">
        <v>59000</v>
      </c>
      <c r="F55" s="328"/>
      <c r="G55" s="12"/>
      <c r="H55" s="9"/>
      <c r="I55" s="9"/>
      <c r="J55" s="12"/>
    </row>
    <row r="56" spans="1:10" ht="16.5">
      <c r="A56" s="37">
        <v>10</v>
      </c>
      <c r="B56" s="326"/>
      <c r="C56" s="41" t="s">
        <v>67</v>
      </c>
      <c r="D56" s="70" t="s">
        <v>68</v>
      </c>
      <c r="E56" s="69">
        <v>47000</v>
      </c>
      <c r="F56" s="328"/>
      <c r="G56" s="12"/>
      <c r="H56" s="9"/>
      <c r="I56" s="9"/>
      <c r="J56" s="12"/>
    </row>
    <row r="57" spans="1:10" ht="16.5">
      <c r="A57" s="37">
        <v>12</v>
      </c>
      <c r="B57" s="71" t="s">
        <v>127</v>
      </c>
      <c r="C57" s="35" t="s">
        <v>128</v>
      </c>
      <c r="D57" s="35" t="s">
        <v>129</v>
      </c>
      <c r="E57" s="72">
        <v>102000</v>
      </c>
      <c r="F57" s="40"/>
      <c r="G57" s="12"/>
      <c r="H57" s="9"/>
      <c r="I57" s="9"/>
      <c r="J57" s="12"/>
    </row>
    <row r="58" spans="1:10" ht="16.5">
      <c r="A58" s="37">
        <v>13</v>
      </c>
      <c r="B58" s="312" t="s">
        <v>277</v>
      </c>
      <c r="C58" s="35" t="s">
        <v>194</v>
      </c>
      <c r="D58" s="35" t="s">
        <v>195</v>
      </c>
      <c r="E58" s="72">
        <v>62000</v>
      </c>
      <c r="F58" s="327" t="s">
        <v>379</v>
      </c>
      <c r="G58" s="12"/>
      <c r="H58" s="9"/>
      <c r="I58" s="9"/>
      <c r="J58" s="12"/>
    </row>
    <row r="59" spans="1:10" ht="16.5">
      <c r="A59" s="37">
        <v>14</v>
      </c>
      <c r="B59" s="313"/>
      <c r="C59" s="35" t="s">
        <v>196</v>
      </c>
      <c r="D59" s="35" t="s">
        <v>197</v>
      </c>
      <c r="E59" s="72">
        <v>165000</v>
      </c>
      <c r="F59" s="328"/>
      <c r="G59" s="12"/>
      <c r="H59" s="9"/>
      <c r="I59" s="9"/>
      <c r="J59" s="12"/>
    </row>
    <row r="60" spans="1:10" ht="16.5">
      <c r="A60" s="37">
        <v>15</v>
      </c>
      <c r="B60" s="314"/>
      <c r="C60" s="35" t="s">
        <v>201</v>
      </c>
      <c r="D60" s="35" t="s">
        <v>202</v>
      </c>
      <c r="E60" s="72">
        <v>116000</v>
      </c>
      <c r="F60" s="329"/>
      <c r="G60" s="12"/>
      <c r="H60" s="9"/>
      <c r="I60" s="9"/>
      <c r="J60" s="12"/>
    </row>
    <row r="61" spans="1:10" ht="16.5">
      <c r="A61" s="37">
        <v>16</v>
      </c>
      <c r="B61" s="312" t="s">
        <v>272</v>
      </c>
      <c r="C61" s="35" t="s">
        <v>198</v>
      </c>
      <c r="D61" s="35" t="s">
        <v>199</v>
      </c>
      <c r="E61" s="72">
        <v>83000</v>
      </c>
      <c r="F61" s="40"/>
      <c r="G61" s="12"/>
      <c r="H61" s="9"/>
      <c r="I61" s="9"/>
      <c r="J61" s="12"/>
    </row>
    <row r="62" spans="1:10" ht="33">
      <c r="A62" s="37">
        <v>17</v>
      </c>
      <c r="B62" s="313"/>
      <c r="C62" s="35" t="s">
        <v>269</v>
      </c>
      <c r="D62" s="35" t="s">
        <v>199</v>
      </c>
      <c r="E62" s="72">
        <v>130000</v>
      </c>
      <c r="F62" s="327" t="s">
        <v>379</v>
      </c>
      <c r="G62" s="12"/>
      <c r="H62" s="9"/>
      <c r="I62" s="9"/>
      <c r="J62" s="12"/>
    </row>
    <row r="63" spans="1:10" ht="16.5">
      <c r="A63" s="37">
        <v>18</v>
      </c>
      <c r="B63" s="313"/>
      <c r="C63" s="35" t="s">
        <v>270</v>
      </c>
      <c r="D63" s="35" t="s">
        <v>199</v>
      </c>
      <c r="E63" s="72">
        <v>120000</v>
      </c>
      <c r="F63" s="328"/>
      <c r="G63" s="12"/>
      <c r="H63" s="9"/>
      <c r="I63" s="9"/>
      <c r="J63" s="12"/>
    </row>
    <row r="64" spans="1:10" ht="16.5">
      <c r="A64" s="37">
        <v>19</v>
      </c>
      <c r="B64" s="314"/>
      <c r="C64" s="35" t="s">
        <v>271</v>
      </c>
      <c r="D64" s="35" t="s">
        <v>200</v>
      </c>
      <c r="E64" s="72">
        <v>282000</v>
      </c>
      <c r="F64" s="329"/>
      <c r="G64" s="12"/>
      <c r="H64" s="9"/>
      <c r="I64" s="9"/>
      <c r="J64" s="12"/>
    </row>
    <row r="65" spans="1:10" ht="16.5">
      <c r="A65" s="37">
        <v>20</v>
      </c>
      <c r="B65" s="71" t="s">
        <v>374</v>
      </c>
      <c r="C65" s="35" t="s">
        <v>337</v>
      </c>
      <c r="D65" s="35" t="s">
        <v>193</v>
      </c>
      <c r="E65" s="72">
        <v>128000</v>
      </c>
      <c r="F65" s="40"/>
      <c r="G65" s="12"/>
      <c r="H65" s="9"/>
      <c r="I65" s="9"/>
      <c r="J65" s="12"/>
    </row>
    <row r="66" spans="1:10" ht="16.5">
      <c r="A66" s="37">
        <v>21</v>
      </c>
      <c r="B66" s="335" t="s">
        <v>130</v>
      </c>
      <c r="C66" s="35" t="s">
        <v>131</v>
      </c>
      <c r="D66" s="35" t="s">
        <v>132</v>
      </c>
      <c r="E66" s="72">
        <v>71000</v>
      </c>
      <c r="F66" s="324" t="s">
        <v>381</v>
      </c>
      <c r="G66" s="12"/>
      <c r="H66" s="9"/>
      <c r="I66" s="9"/>
      <c r="J66" s="12"/>
    </row>
    <row r="67" spans="1:10" ht="16.5">
      <c r="A67" s="37">
        <v>22</v>
      </c>
      <c r="B67" s="336"/>
      <c r="C67" s="35" t="s">
        <v>133</v>
      </c>
      <c r="D67" s="35" t="s">
        <v>134</v>
      </c>
      <c r="E67" s="68">
        <v>138000</v>
      </c>
      <c r="F67" s="325"/>
      <c r="G67" s="12"/>
      <c r="H67" s="9"/>
      <c r="I67" s="9"/>
      <c r="J67" s="12"/>
    </row>
    <row r="68" spans="1:10" ht="16.5">
      <c r="A68" s="37">
        <v>23</v>
      </c>
      <c r="B68" s="110" t="s">
        <v>390</v>
      </c>
      <c r="C68" s="35" t="s">
        <v>391</v>
      </c>
      <c r="D68" s="35" t="s">
        <v>392</v>
      </c>
      <c r="E68" s="68">
        <v>282000</v>
      </c>
      <c r="F68" s="111"/>
      <c r="G68" s="12"/>
      <c r="H68" s="9"/>
      <c r="I68" s="9"/>
      <c r="J68" s="12"/>
    </row>
    <row r="69" spans="1:10" s="14" customFormat="1" ht="16.5">
      <c r="A69" s="37">
        <v>25</v>
      </c>
      <c r="B69" s="137"/>
      <c r="C69" s="35" t="s">
        <v>278</v>
      </c>
      <c r="D69" s="35" t="s">
        <v>162</v>
      </c>
      <c r="E69" s="72">
        <v>20000</v>
      </c>
      <c r="F69" s="138"/>
      <c r="G69" s="13"/>
      <c r="J69" s="12"/>
    </row>
    <row r="70" spans="1:10" ht="16.5">
      <c r="A70" s="340" t="s">
        <v>208</v>
      </c>
      <c r="B70" s="341"/>
      <c r="C70" s="341"/>
      <c r="D70" s="342"/>
      <c r="E70" s="66"/>
      <c r="F70" s="67"/>
      <c r="G70" s="12"/>
      <c r="H70" s="9"/>
      <c r="I70" s="9"/>
      <c r="J70" s="12"/>
    </row>
    <row r="71" spans="1:10" s="14" customFormat="1" ht="33">
      <c r="A71" s="37">
        <v>26</v>
      </c>
      <c r="B71" s="330" t="s">
        <v>260</v>
      </c>
      <c r="C71" s="73" t="s">
        <v>71</v>
      </c>
      <c r="D71" s="74" t="s">
        <v>72</v>
      </c>
      <c r="E71" s="143">
        <v>174000</v>
      </c>
      <c r="F71" s="40"/>
      <c r="G71" s="13"/>
      <c r="J71" s="12"/>
    </row>
    <row r="72" spans="1:10" s="14" customFormat="1" ht="33">
      <c r="A72" s="37">
        <v>27</v>
      </c>
      <c r="B72" s="331"/>
      <c r="C72" s="73" t="s">
        <v>83</v>
      </c>
      <c r="D72" s="74" t="s">
        <v>84</v>
      </c>
      <c r="E72" s="143">
        <v>231000</v>
      </c>
      <c r="F72" s="40"/>
      <c r="G72" s="13"/>
      <c r="J72" s="12"/>
    </row>
    <row r="73" spans="1:10" s="14" customFormat="1" ht="33">
      <c r="A73" s="37">
        <v>28</v>
      </c>
      <c r="B73" s="331"/>
      <c r="C73" s="73" t="s">
        <v>85</v>
      </c>
      <c r="D73" s="74" t="s">
        <v>86</v>
      </c>
      <c r="E73" s="143">
        <v>732000</v>
      </c>
      <c r="F73" s="40"/>
      <c r="G73" s="13"/>
      <c r="J73" s="12"/>
    </row>
    <row r="74" spans="1:10" s="14" customFormat="1" ht="33">
      <c r="A74" s="37">
        <v>29</v>
      </c>
      <c r="B74" s="331"/>
      <c r="C74" s="73" t="s">
        <v>79</v>
      </c>
      <c r="D74" s="74" t="s">
        <v>279</v>
      </c>
      <c r="E74" s="161">
        <v>121000</v>
      </c>
      <c r="F74" s="40"/>
      <c r="G74" s="13"/>
      <c r="J74" s="12"/>
    </row>
    <row r="75" spans="1:10" s="14" customFormat="1" ht="33">
      <c r="A75" s="37">
        <v>30</v>
      </c>
      <c r="B75" s="331"/>
      <c r="C75" s="73" t="s">
        <v>93</v>
      </c>
      <c r="D75" s="74" t="s">
        <v>94</v>
      </c>
      <c r="E75" s="143">
        <v>192000</v>
      </c>
      <c r="F75" s="40"/>
      <c r="G75" s="13"/>
      <c r="J75" s="12"/>
    </row>
    <row r="76" spans="1:10" s="14" customFormat="1" ht="33">
      <c r="A76" s="37">
        <v>31</v>
      </c>
      <c r="B76" s="331"/>
      <c r="C76" s="73" t="s">
        <v>80</v>
      </c>
      <c r="D76" s="74" t="s">
        <v>81</v>
      </c>
      <c r="E76" s="143">
        <v>173000</v>
      </c>
      <c r="F76" s="40"/>
      <c r="G76" s="13"/>
      <c r="J76" s="12"/>
    </row>
    <row r="77" spans="1:10" s="14" customFormat="1" ht="66">
      <c r="A77" s="37">
        <v>32</v>
      </c>
      <c r="B77" s="331"/>
      <c r="C77" s="73" t="s">
        <v>82</v>
      </c>
      <c r="D77" s="74" t="s">
        <v>281</v>
      </c>
      <c r="E77" s="143">
        <v>231000</v>
      </c>
      <c r="F77" s="109" t="s">
        <v>396</v>
      </c>
      <c r="G77" s="13"/>
      <c r="J77" s="12"/>
    </row>
    <row r="78" spans="1:10" s="14" customFormat="1" ht="16.5">
      <c r="A78" s="37">
        <v>33</v>
      </c>
      <c r="B78" s="331"/>
      <c r="C78" s="75" t="s">
        <v>234</v>
      </c>
      <c r="D78" s="76" t="s">
        <v>235</v>
      </c>
      <c r="E78" s="162">
        <v>500000</v>
      </c>
      <c r="F78" s="40"/>
      <c r="G78" s="13"/>
      <c r="J78" s="12"/>
    </row>
    <row r="79" spans="1:10" s="14" customFormat="1" ht="33">
      <c r="A79" s="37">
        <v>36</v>
      </c>
      <c r="B79" s="331"/>
      <c r="C79" s="73" t="s">
        <v>77</v>
      </c>
      <c r="D79" s="74" t="s">
        <v>78</v>
      </c>
      <c r="E79" s="39">
        <v>616000</v>
      </c>
      <c r="F79" s="40"/>
      <c r="G79" s="13"/>
      <c r="J79" s="12"/>
    </row>
    <row r="80" spans="1:10" s="14" customFormat="1" ht="33">
      <c r="A80" s="37">
        <v>37</v>
      </c>
      <c r="B80" s="331"/>
      <c r="C80" s="73" t="s">
        <v>87</v>
      </c>
      <c r="D80" s="74" t="s">
        <v>88</v>
      </c>
      <c r="E80" s="107">
        <v>231000</v>
      </c>
      <c r="F80" s="40"/>
      <c r="G80" s="13"/>
      <c r="J80" s="12"/>
    </row>
    <row r="81" spans="1:10" s="14" customFormat="1" ht="16.5">
      <c r="A81" s="37">
        <v>38</v>
      </c>
      <c r="B81" s="332"/>
      <c r="C81" s="73" t="s">
        <v>95</v>
      </c>
      <c r="D81" s="74" t="s">
        <v>96</v>
      </c>
      <c r="E81" s="39">
        <v>412000</v>
      </c>
      <c r="F81" s="40"/>
      <c r="G81" s="13"/>
      <c r="J81" s="12"/>
    </row>
    <row r="82" spans="1:10" s="14" customFormat="1" ht="16.5">
      <c r="A82" s="37">
        <v>41</v>
      </c>
      <c r="B82" s="136"/>
      <c r="C82" s="73" t="s">
        <v>92</v>
      </c>
      <c r="D82" s="139"/>
      <c r="E82" s="39">
        <v>208000</v>
      </c>
      <c r="F82" s="134"/>
      <c r="G82" s="13"/>
      <c r="J82" s="12"/>
    </row>
    <row r="83" spans="1:10" s="14" customFormat="1" ht="16.5">
      <c r="A83" s="37">
        <v>42</v>
      </c>
      <c r="B83" s="330" t="s">
        <v>398</v>
      </c>
      <c r="C83" s="73" t="s">
        <v>399</v>
      </c>
      <c r="D83" s="333" t="s">
        <v>401</v>
      </c>
      <c r="E83" s="39">
        <v>215000</v>
      </c>
      <c r="F83" s="105"/>
      <c r="G83" s="13"/>
      <c r="J83" s="12"/>
    </row>
    <row r="84" spans="1:10" s="14" customFormat="1" ht="16.5">
      <c r="A84" s="37">
        <v>43</v>
      </c>
      <c r="B84" s="331"/>
      <c r="C84" s="73" t="s">
        <v>400</v>
      </c>
      <c r="D84" s="334"/>
      <c r="E84" s="39">
        <v>323000</v>
      </c>
      <c r="F84" s="105"/>
      <c r="G84" s="13"/>
      <c r="J84" s="12"/>
    </row>
    <row r="85" spans="1:10" s="14" customFormat="1" ht="82.5">
      <c r="A85" s="37">
        <v>44</v>
      </c>
      <c r="B85" s="331"/>
      <c r="C85" s="73" t="s">
        <v>403</v>
      </c>
      <c r="D85" s="112" t="s">
        <v>402</v>
      </c>
      <c r="E85" s="39">
        <v>269000</v>
      </c>
      <c r="F85" s="105"/>
      <c r="G85" s="13"/>
      <c r="J85" s="12"/>
    </row>
    <row r="86" spans="1:10" s="14" customFormat="1" ht="82.5">
      <c r="A86" s="37">
        <v>45</v>
      </c>
      <c r="B86" s="332"/>
      <c r="C86" s="73" t="s">
        <v>404</v>
      </c>
      <c r="D86" s="112" t="s">
        <v>405</v>
      </c>
      <c r="E86" s="39">
        <v>588000</v>
      </c>
      <c r="F86" s="105"/>
      <c r="G86" s="13"/>
      <c r="J86" s="12"/>
    </row>
    <row r="87" spans="1:10" s="14" customFormat="1" ht="16.5">
      <c r="A87" s="340" t="s">
        <v>207</v>
      </c>
      <c r="B87" s="341"/>
      <c r="C87" s="341"/>
      <c r="D87" s="342"/>
      <c r="E87" s="66"/>
      <c r="F87" s="67"/>
      <c r="G87" s="13"/>
      <c r="J87" s="12"/>
    </row>
    <row r="88" spans="1:10" ht="49.5">
      <c r="A88" s="37">
        <v>46</v>
      </c>
      <c r="B88" s="326" t="s">
        <v>97</v>
      </c>
      <c r="C88" s="35" t="s">
        <v>98</v>
      </c>
      <c r="D88" s="35" t="s">
        <v>99</v>
      </c>
      <c r="E88" s="72">
        <v>123000</v>
      </c>
      <c r="F88" s="40"/>
      <c r="G88" s="12"/>
      <c r="H88" s="9"/>
      <c r="I88" s="9"/>
      <c r="J88" s="12"/>
    </row>
    <row r="89" spans="1:10" ht="33">
      <c r="A89" s="37">
        <v>47</v>
      </c>
      <c r="B89" s="326"/>
      <c r="C89" s="35" t="s">
        <v>100</v>
      </c>
      <c r="D89" s="35" t="s">
        <v>101</v>
      </c>
      <c r="E89" s="72">
        <v>66000</v>
      </c>
      <c r="F89" s="40"/>
      <c r="G89" s="12"/>
      <c r="H89" s="9"/>
      <c r="I89" s="9"/>
      <c r="J89" s="12"/>
    </row>
    <row r="90" spans="1:10" ht="214.5">
      <c r="A90" s="37">
        <v>48</v>
      </c>
      <c r="B90" s="326"/>
      <c r="C90" s="35" t="s">
        <v>102</v>
      </c>
      <c r="D90" s="35" t="s">
        <v>103</v>
      </c>
      <c r="E90" s="72">
        <v>139000</v>
      </c>
      <c r="F90" s="40" t="s">
        <v>104</v>
      </c>
      <c r="G90" s="12"/>
      <c r="H90" s="9"/>
      <c r="I90" s="9"/>
      <c r="J90" s="12"/>
    </row>
    <row r="91" spans="1:10" ht="214.5">
      <c r="A91" s="37">
        <v>49</v>
      </c>
      <c r="B91" s="326"/>
      <c r="C91" s="35" t="s">
        <v>105</v>
      </c>
      <c r="D91" s="35" t="s">
        <v>106</v>
      </c>
      <c r="E91" s="72">
        <v>66000</v>
      </c>
      <c r="F91" s="40" t="s">
        <v>104</v>
      </c>
      <c r="G91" s="12"/>
      <c r="H91" s="9"/>
      <c r="I91" s="9"/>
      <c r="J91" s="12"/>
    </row>
    <row r="92" spans="1:10" ht="148.5">
      <c r="A92" s="37">
        <v>50</v>
      </c>
      <c r="B92" s="326"/>
      <c r="C92" s="35" t="s">
        <v>406</v>
      </c>
      <c r="D92" s="35" t="s">
        <v>407</v>
      </c>
      <c r="E92" s="72">
        <v>212000</v>
      </c>
      <c r="F92" s="40"/>
      <c r="G92" s="12"/>
      <c r="H92" s="9"/>
      <c r="I92" s="9"/>
      <c r="J92" s="12"/>
    </row>
    <row r="93" spans="1:10" ht="66">
      <c r="A93" s="37">
        <v>51</v>
      </c>
      <c r="B93" s="326"/>
      <c r="C93" s="35" t="s">
        <v>107</v>
      </c>
      <c r="D93" s="35" t="s">
        <v>108</v>
      </c>
      <c r="E93" s="72">
        <v>868000</v>
      </c>
      <c r="F93" s="109" t="s">
        <v>109</v>
      </c>
      <c r="G93" s="12"/>
      <c r="H93" s="9"/>
      <c r="I93" s="9"/>
      <c r="J93" s="12"/>
    </row>
    <row r="94" spans="1:10" ht="66">
      <c r="A94" s="37">
        <v>52</v>
      </c>
      <c r="B94" s="326"/>
      <c r="C94" s="35" t="s">
        <v>110</v>
      </c>
      <c r="D94" s="35" t="s">
        <v>111</v>
      </c>
      <c r="E94" s="72">
        <v>139000</v>
      </c>
      <c r="F94" s="109" t="s">
        <v>112</v>
      </c>
      <c r="G94" s="12"/>
      <c r="H94" s="9"/>
      <c r="I94" s="9"/>
      <c r="J94" s="12"/>
    </row>
    <row r="95" spans="1:10" ht="66">
      <c r="A95" s="37">
        <v>53</v>
      </c>
      <c r="B95" s="326"/>
      <c r="C95" s="35" t="s">
        <v>113</v>
      </c>
      <c r="D95" s="35" t="s">
        <v>114</v>
      </c>
      <c r="E95" s="72">
        <v>72000</v>
      </c>
      <c r="F95" s="109" t="s">
        <v>115</v>
      </c>
      <c r="G95" s="12"/>
      <c r="H95" s="9"/>
      <c r="I95" s="9"/>
      <c r="J95" s="12"/>
    </row>
    <row r="96" spans="1:10" ht="33">
      <c r="A96" s="37">
        <v>54</v>
      </c>
      <c r="B96" s="326" t="s">
        <v>116</v>
      </c>
      <c r="C96" s="35" t="s">
        <v>117</v>
      </c>
      <c r="D96" s="35" t="s">
        <v>118</v>
      </c>
      <c r="E96" s="72">
        <v>174000</v>
      </c>
      <c r="F96" s="40"/>
      <c r="G96" s="12"/>
      <c r="H96" s="9"/>
      <c r="I96" s="9"/>
      <c r="J96" s="12"/>
    </row>
    <row r="97" spans="1:10" ht="33">
      <c r="A97" s="37">
        <v>55</v>
      </c>
      <c r="B97" s="326"/>
      <c r="C97" s="35" t="s">
        <v>119</v>
      </c>
      <c r="D97" s="35" t="s">
        <v>120</v>
      </c>
      <c r="E97" s="72">
        <v>88000</v>
      </c>
      <c r="F97" s="40"/>
      <c r="G97" s="12"/>
      <c r="H97" s="9"/>
      <c r="I97" s="9"/>
      <c r="J97" s="12"/>
    </row>
    <row r="98" spans="1:10" ht="33">
      <c r="A98" s="37">
        <v>56</v>
      </c>
      <c r="B98" s="335" t="s">
        <v>121</v>
      </c>
      <c r="C98" s="35" t="s">
        <v>122</v>
      </c>
      <c r="D98" s="35" t="s">
        <v>123</v>
      </c>
      <c r="E98" s="68">
        <v>168000</v>
      </c>
      <c r="F98" s="40"/>
      <c r="G98" s="12"/>
      <c r="H98" s="9"/>
      <c r="I98" s="9"/>
      <c r="J98" s="12"/>
    </row>
    <row r="99" spans="1:10" ht="33">
      <c r="A99" s="37">
        <v>57</v>
      </c>
      <c r="B99" s="349"/>
      <c r="C99" s="35" t="s">
        <v>389</v>
      </c>
      <c r="D99" s="35" t="s">
        <v>124</v>
      </c>
      <c r="E99" s="68">
        <v>168000</v>
      </c>
      <c r="F99" s="40"/>
      <c r="G99" s="12"/>
      <c r="H99" s="9"/>
      <c r="I99" s="9"/>
      <c r="J99" s="12"/>
    </row>
    <row r="100" spans="1:10" ht="16.5">
      <c r="A100" s="37">
        <v>58</v>
      </c>
      <c r="B100" s="336"/>
      <c r="C100" s="35" t="s">
        <v>125</v>
      </c>
      <c r="D100" s="35" t="s">
        <v>126</v>
      </c>
      <c r="E100" s="68">
        <v>253000</v>
      </c>
      <c r="F100" s="40"/>
      <c r="G100" s="12"/>
      <c r="H100" s="9"/>
      <c r="I100" s="9"/>
      <c r="J100" s="12"/>
    </row>
    <row r="101" spans="1:10" ht="16.5">
      <c r="A101" s="340" t="s">
        <v>261</v>
      </c>
      <c r="B101" s="341"/>
      <c r="C101" s="341"/>
      <c r="D101" s="342"/>
      <c r="E101" s="77"/>
      <c r="F101" s="67"/>
      <c r="G101" s="12"/>
      <c r="H101" s="9"/>
      <c r="I101" s="9"/>
      <c r="J101" s="12"/>
    </row>
    <row r="102" spans="1:10" ht="16.5">
      <c r="A102" s="37">
        <v>59</v>
      </c>
      <c r="B102" s="312" t="s">
        <v>240</v>
      </c>
      <c r="C102" s="35" t="s">
        <v>236</v>
      </c>
      <c r="D102" s="35" t="s">
        <v>237</v>
      </c>
      <c r="E102" s="68">
        <v>250000</v>
      </c>
      <c r="F102" s="40"/>
      <c r="G102" s="12"/>
      <c r="H102" s="9"/>
      <c r="I102" s="9"/>
      <c r="J102" s="12"/>
    </row>
    <row r="103" spans="1:10" ht="49.5">
      <c r="A103" s="37">
        <v>60</v>
      </c>
      <c r="B103" s="314"/>
      <c r="C103" s="35" t="s">
        <v>239</v>
      </c>
      <c r="D103" s="35" t="s">
        <v>238</v>
      </c>
      <c r="E103" s="68">
        <v>399000</v>
      </c>
      <c r="F103" s="40"/>
      <c r="G103" s="12"/>
      <c r="H103" s="9"/>
      <c r="I103" s="9"/>
      <c r="J103" s="12"/>
    </row>
    <row r="104" spans="1:10" ht="16.5">
      <c r="A104" s="37">
        <v>61</v>
      </c>
      <c r="B104" s="335" t="s">
        <v>243</v>
      </c>
      <c r="C104" s="35" t="s">
        <v>241</v>
      </c>
      <c r="D104" s="35"/>
      <c r="E104" s="68">
        <v>2500000</v>
      </c>
      <c r="F104" s="40"/>
      <c r="G104" s="12"/>
      <c r="H104" s="9"/>
      <c r="I104" s="9"/>
      <c r="J104" s="12"/>
    </row>
    <row r="105" spans="1:10" ht="16.5">
      <c r="A105" s="37">
        <v>62</v>
      </c>
      <c r="B105" s="336"/>
      <c r="C105" s="35" t="s">
        <v>242</v>
      </c>
      <c r="D105" s="35"/>
      <c r="E105" s="68">
        <v>2200000</v>
      </c>
      <c r="F105" s="40"/>
      <c r="G105" s="12"/>
      <c r="H105" s="9"/>
      <c r="I105" s="9"/>
      <c r="J105" s="12"/>
    </row>
    <row r="106" spans="1:10" ht="148.5">
      <c r="A106" s="37">
        <v>63</v>
      </c>
      <c r="B106" s="104" t="s">
        <v>311</v>
      </c>
      <c r="C106" s="35" t="s">
        <v>375</v>
      </c>
      <c r="D106" s="35"/>
      <c r="E106" s="68">
        <v>250000</v>
      </c>
      <c r="F106" s="40" t="s">
        <v>336</v>
      </c>
      <c r="G106" s="12"/>
      <c r="H106" s="9"/>
      <c r="I106" s="9"/>
      <c r="J106" s="12"/>
    </row>
    <row r="107" spans="1:10" ht="16.5">
      <c r="A107" s="37">
        <v>64</v>
      </c>
      <c r="B107" s="335" t="s">
        <v>258</v>
      </c>
      <c r="C107" s="35" t="s">
        <v>244</v>
      </c>
      <c r="D107" s="35"/>
      <c r="E107" s="68">
        <v>275000</v>
      </c>
      <c r="F107" s="40"/>
      <c r="G107" s="12"/>
      <c r="H107" s="9"/>
      <c r="I107" s="9"/>
      <c r="J107" s="12"/>
    </row>
    <row r="108" spans="1:10" ht="16.5">
      <c r="A108" s="37">
        <v>65</v>
      </c>
      <c r="B108" s="349"/>
      <c r="C108" s="35" t="s">
        <v>245</v>
      </c>
      <c r="D108" s="35"/>
      <c r="E108" s="68">
        <v>187000</v>
      </c>
      <c r="F108" s="40"/>
      <c r="G108" s="12"/>
      <c r="H108" s="9"/>
      <c r="I108" s="9"/>
      <c r="J108" s="12"/>
    </row>
    <row r="109" spans="1:10" ht="16.5">
      <c r="A109" s="37">
        <v>66</v>
      </c>
      <c r="B109" s="349"/>
      <c r="C109" s="35" t="s">
        <v>246</v>
      </c>
      <c r="D109" s="35"/>
      <c r="E109" s="68">
        <v>187000</v>
      </c>
      <c r="F109" s="40"/>
      <c r="G109" s="12"/>
      <c r="H109" s="9"/>
      <c r="I109" s="9"/>
      <c r="J109" s="12"/>
    </row>
    <row r="110" spans="1:10" ht="16.5">
      <c r="A110" s="37">
        <v>67</v>
      </c>
      <c r="B110" s="349"/>
      <c r="C110" s="35" t="s">
        <v>247</v>
      </c>
      <c r="D110" s="35"/>
      <c r="E110" s="68">
        <v>189000</v>
      </c>
      <c r="F110" s="40"/>
      <c r="G110" s="12"/>
      <c r="H110" s="9"/>
      <c r="I110" s="9"/>
      <c r="J110" s="12"/>
    </row>
    <row r="111" spans="1:10" ht="16.5">
      <c r="A111" s="37">
        <v>68</v>
      </c>
      <c r="B111" s="349"/>
      <c r="C111" s="35" t="s">
        <v>248</v>
      </c>
      <c r="D111" s="35"/>
      <c r="E111" s="68">
        <v>150000</v>
      </c>
      <c r="F111" s="40"/>
      <c r="G111" s="12"/>
      <c r="H111" s="9"/>
      <c r="I111" s="9"/>
      <c r="J111" s="12"/>
    </row>
    <row r="112" spans="1:10" ht="16.5">
      <c r="A112" s="37">
        <v>69</v>
      </c>
      <c r="B112" s="349"/>
      <c r="C112" s="35" t="s">
        <v>249</v>
      </c>
      <c r="D112" s="35"/>
      <c r="E112" s="68">
        <v>189000</v>
      </c>
      <c r="F112" s="40"/>
      <c r="G112" s="12"/>
      <c r="H112" s="9"/>
      <c r="I112" s="9"/>
      <c r="J112" s="12"/>
    </row>
    <row r="113" spans="1:10" ht="16.5">
      <c r="A113" s="37">
        <v>70</v>
      </c>
      <c r="B113" s="349"/>
      <c r="C113" s="35" t="s">
        <v>250</v>
      </c>
      <c r="D113" s="35"/>
      <c r="E113" s="68">
        <v>189000</v>
      </c>
      <c r="F113" s="40"/>
      <c r="G113" s="12"/>
      <c r="H113" s="9"/>
      <c r="I113" s="9"/>
      <c r="J113" s="12"/>
    </row>
    <row r="114" spans="1:10" ht="16.5">
      <c r="A114" s="37">
        <v>71</v>
      </c>
      <c r="B114" s="349"/>
      <c r="C114" s="35" t="s">
        <v>251</v>
      </c>
      <c r="D114" s="35"/>
      <c r="E114" s="68">
        <v>187000</v>
      </c>
      <c r="F114" s="40"/>
      <c r="G114" s="12"/>
      <c r="H114" s="9"/>
      <c r="I114" s="9"/>
      <c r="J114" s="12"/>
    </row>
    <row r="115" spans="1:10" ht="16.5">
      <c r="A115" s="37">
        <v>72</v>
      </c>
      <c r="B115" s="349"/>
      <c r="C115" s="35" t="s">
        <v>252</v>
      </c>
      <c r="D115" s="35"/>
      <c r="E115" s="68">
        <v>201000</v>
      </c>
      <c r="F115" s="40"/>
      <c r="G115" s="12"/>
      <c r="H115" s="9"/>
      <c r="I115" s="9"/>
      <c r="J115" s="12"/>
    </row>
    <row r="116" spans="1:10" ht="16.5">
      <c r="A116" s="37">
        <v>73</v>
      </c>
      <c r="B116" s="349"/>
      <c r="C116" s="35" t="s">
        <v>253</v>
      </c>
      <c r="D116" s="35"/>
      <c r="E116" s="68">
        <v>187000</v>
      </c>
      <c r="F116" s="40"/>
      <c r="G116" s="12"/>
      <c r="H116" s="9"/>
      <c r="I116" s="9"/>
      <c r="J116" s="12"/>
    </row>
    <row r="117" spans="1:10" ht="16.5">
      <c r="A117" s="37">
        <v>74</v>
      </c>
      <c r="B117" s="349"/>
      <c r="C117" s="35" t="s">
        <v>254</v>
      </c>
      <c r="D117" s="35"/>
      <c r="E117" s="68">
        <v>187000</v>
      </c>
      <c r="F117" s="40"/>
      <c r="G117" s="12"/>
      <c r="H117" s="9"/>
      <c r="I117" s="9"/>
      <c r="J117" s="12"/>
    </row>
    <row r="118" spans="1:10" ht="16.5">
      <c r="A118" s="37">
        <v>75</v>
      </c>
      <c r="B118" s="349"/>
      <c r="C118" s="35" t="s">
        <v>255</v>
      </c>
      <c r="D118" s="35"/>
      <c r="E118" s="68">
        <v>132000</v>
      </c>
      <c r="F118" s="40"/>
      <c r="G118" s="12"/>
      <c r="H118" s="9"/>
      <c r="I118" s="9"/>
      <c r="J118" s="12"/>
    </row>
    <row r="119" spans="1:10" ht="16.5">
      <c r="A119" s="37">
        <v>76</v>
      </c>
      <c r="B119" s="349"/>
      <c r="C119" s="35" t="s">
        <v>256</v>
      </c>
      <c r="D119" s="35"/>
      <c r="E119" s="68">
        <v>187000</v>
      </c>
      <c r="F119" s="40"/>
      <c r="G119" s="12"/>
      <c r="H119" s="9"/>
      <c r="I119" s="9"/>
      <c r="J119" s="12"/>
    </row>
    <row r="120" spans="1:10" ht="16.5">
      <c r="A120" s="37">
        <v>77</v>
      </c>
      <c r="B120" s="336"/>
      <c r="C120" s="35" t="s">
        <v>257</v>
      </c>
      <c r="D120" s="35"/>
      <c r="E120" s="68">
        <v>1073000</v>
      </c>
      <c r="F120" s="40"/>
      <c r="G120" s="12"/>
      <c r="H120" s="9"/>
      <c r="I120" s="9"/>
      <c r="J120" s="12"/>
    </row>
    <row r="121" spans="1:10" ht="16.5">
      <c r="A121" s="340" t="s">
        <v>226</v>
      </c>
      <c r="B121" s="341"/>
      <c r="C121" s="341"/>
      <c r="D121" s="342"/>
      <c r="E121" s="66"/>
      <c r="F121" s="67"/>
      <c r="G121" s="12"/>
      <c r="H121" s="9"/>
      <c r="I121" s="9"/>
      <c r="J121" s="12"/>
    </row>
    <row r="122" spans="1:10" ht="49.5">
      <c r="A122" s="37">
        <v>78</v>
      </c>
      <c r="B122" s="71" t="s">
        <v>231</v>
      </c>
      <c r="C122" s="35" t="s">
        <v>232</v>
      </c>
      <c r="D122" s="35" t="s">
        <v>227</v>
      </c>
      <c r="E122" s="68">
        <v>50000</v>
      </c>
      <c r="F122" s="40"/>
      <c r="G122" s="12"/>
      <c r="H122" s="9"/>
      <c r="I122" s="9"/>
      <c r="J122" s="12"/>
    </row>
    <row r="123" spans="1:10" ht="49.5">
      <c r="A123" s="37">
        <v>79</v>
      </c>
      <c r="B123" s="71" t="s">
        <v>230</v>
      </c>
      <c r="C123" s="35" t="s">
        <v>228</v>
      </c>
      <c r="D123" s="35" t="s">
        <v>229</v>
      </c>
      <c r="E123" s="68">
        <v>108000</v>
      </c>
      <c r="F123" s="40"/>
      <c r="G123" s="12"/>
      <c r="H123" s="9"/>
      <c r="I123" s="9"/>
      <c r="J123" s="12"/>
    </row>
    <row r="124" spans="1:10" ht="16.5">
      <c r="A124" s="353" t="s">
        <v>262</v>
      </c>
      <c r="B124" s="353"/>
      <c r="C124" s="353"/>
      <c r="D124" s="353"/>
      <c r="E124" s="77"/>
      <c r="F124" s="67"/>
      <c r="G124" s="12"/>
      <c r="H124" s="9"/>
      <c r="I124" s="9"/>
      <c r="J124" s="12"/>
    </row>
    <row r="125" spans="1:10" s="141" customFormat="1" ht="33">
      <c r="A125" s="359">
        <v>83</v>
      </c>
      <c r="B125" s="355"/>
      <c r="C125" s="74" t="s">
        <v>408</v>
      </c>
      <c r="D125" s="74"/>
      <c r="E125" s="143">
        <v>250000</v>
      </c>
      <c r="F125" s="144"/>
      <c r="G125" s="157"/>
      <c r="J125" s="157"/>
    </row>
    <row r="126" spans="1:10" s="141" customFormat="1" ht="16.5">
      <c r="A126" s="360"/>
      <c r="B126" s="355"/>
      <c r="C126" s="74" t="s">
        <v>409</v>
      </c>
      <c r="D126" s="74"/>
      <c r="E126" s="143">
        <v>375000</v>
      </c>
      <c r="F126" s="144"/>
      <c r="G126" s="157"/>
      <c r="J126" s="157"/>
    </row>
    <row r="127" spans="1:10" s="141" customFormat="1" ht="16.5">
      <c r="A127" s="361"/>
      <c r="B127" s="355"/>
      <c r="C127" s="74" t="s">
        <v>410</v>
      </c>
      <c r="D127" s="74"/>
      <c r="E127" s="143">
        <v>500000</v>
      </c>
      <c r="F127" s="144"/>
      <c r="G127" s="157"/>
      <c r="J127" s="157"/>
    </row>
    <row r="128" spans="1:10" s="141" customFormat="1" ht="33">
      <c r="A128" s="142">
        <v>84</v>
      </c>
      <c r="B128" s="355"/>
      <c r="C128" s="74" t="s">
        <v>411</v>
      </c>
      <c r="D128" s="74" t="s">
        <v>137</v>
      </c>
      <c r="E128" s="148">
        <v>700000</v>
      </c>
      <c r="F128" s="144"/>
      <c r="G128" s="157"/>
      <c r="J128" s="157"/>
    </row>
    <row r="129" spans="1:10" s="141" customFormat="1" ht="33">
      <c r="A129" s="142">
        <v>85</v>
      </c>
      <c r="B129" s="355"/>
      <c r="C129" s="74" t="s">
        <v>138</v>
      </c>
      <c r="D129" s="74" t="s">
        <v>330</v>
      </c>
      <c r="E129" s="148">
        <v>770000</v>
      </c>
      <c r="F129" s="144"/>
      <c r="G129" s="157"/>
      <c r="J129" s="157"/>
    </row>
    <row r="130" spans="1:10" s="141" customFormat="1" ht="33">
      <c r="A130" s="142">
        <v>86</v>
      </c>
      <c r="B130" s="356"/>
      <c r="C130" s="74" t="s">
        <v>139</v>
      </c>
      <c r="D130" s="74" t="s">
        <v>140</v>
      </c>
      <c r="E130" s="148">
        <v>249000</v>
      </c>
      <c r="F130" s="144"/>
      <c r="G130" s="157"/>
      <c r="J130" s="157"/>
    </row>
    <row r="131" spans="1:10" s="141" customFormat="1" ht="16.5">
      <c r="A131" s="142">
        <v>89</v>
      </c>
      <c r="B131" s="331"/>
      <c r="C131" s="74" t="s">
        <v>393</v>
      </c>
      <c r="D131" s="74" t="s">
        <v>394</v>
      </c>
      <c r="E131" s="143">
        <v>143000</v>
      </c>
      <c r="F131" s="144"/>
      <c r="G131" s="157"/>
      <c r="J131" s="157"/>
    </row>
    <row r="132" spans="1:10" s="141" customFormat="1" ht="16.5">
      <c r="A132" s="142">
        <v>90</v>
      </c>
      <c r="B132" s="331"/>
      <c r="C132" s="74" t="s">
        <v>395</v>
      </c>
      <c r="D132" s="74" t="s">
        <v>394</v>
      </c>
      <c r="E132" s="143">
        <v>185000</v>
      </c>
      <c r="F132" s="144"/>
      <c r="G132" s="157"/>
      <c r="J132" s="157"/>
    </row>
    <row r="133" spans="1:10" s="141" customFormat="1" ht="49.5">
      <c r="A133" s="142">
        <v>91</v>
      </c>
      <c r="B133" s="331"/>
      <c r="C133" s="74" t="s">
        <v>370</v>
      </c>
      <c r="D133" s="74" t="s">
        <v>371</v>
      </c>
      <c r="E133" s="143">
        <v>1200000</v>
      </c>
      <c r="F133" s="73"/>
      <c r="G133" s="157"/>
      <c r="J133" s="157"/>
    </row>
    <row r="134" spans="1:10" s="141" customFormat="1" ht="16.5">
      <c r="A134" s="142">
        <v>92</v>
      </c>
      <c r="B134" s="332"/>
      <c r="C134" s="74" t="s">
        <v>145</v>
      </c>
      <c r="D134" s="74" t="s">
        <v>146</v>
      </c>
      <c r="E134" s="143"/>
      <c r="F134" s="144"/>
      <c r="G134" s="157"/>
      <c r="J134" s="157"/>
    </row>
    <row r="135" spans="1:10" s="141" customFormat="1" ht="33">
      <c r="A135" s="142">
        <v>93</v>
      </c>
      <c r="B135" s="331" t="s">
        <v>283</v>
      </c>
      <c r="C135" s="74" t="s">
        <v>149</v>
      </c>
      <c r="D135" s="74" t="s">
        <v>150</v>
      </c>
      <c r="E135" s="143"/>
      <c r="F135" s="144"/>
      <c r="G135" s="157"/>
      <c r="J135" s="157"/>
    </row>
    <row r="136" spans="1:10" s="141" customFormat="1" ht="33">
      <c r="A136" s="142">
        <v>94</v>
      </c>
      <c r="B136" s="331"/>
      <c r="C136" s="74" t="s">
        <v>331</v>
      </c>
      <c r="D136" s="74" t="s">
        <v>332</v>
      </c>
      <c r="E136" s="143">
        <v>700000</v>
      </c>
      <c r="F136" s="144"/>
      <c r="G136" s="157"/>
      <c r="J136" s="157"/>
    </row>
    <row r="137" spans="1:10" s="141" customFormat="1" ht="16.5">
      <c r="A137" s="142">
        <v>95</v>
      </c>
      <c r="B137" s="331"/>
      <c r="C137" s="74" t="s">
        <v>151</v>
      </c>
      <c r="D137" s="74" t="s">
        <v>152</v>
      </c>
      <c r="E137" s="148">
        <v>847000</v>
      </c>
      <c r="F137" s="144"/>
      <c r="G137" s="157"/>
      <c r="J137" s="157"/>
    </row>
    <row r="138" spans="1:10" s="141" customFormat="1" ht="33">
      <c r="A138" s="142">
        <v>96</v>
      </c>
      <c r="B138" s="331"/>
      <c r="C138" s="74" t="s">
        <v>153</v>
      </c>
      <c r="D138" s="74" t="s">
        <v>154</v>
      </c>
      <c r="E138" s="148">
        <v>2178000</v>
      </c>
      <c r="F138" s="144"/>
      <c r="G138" s="157"/>
      <c r="J138" s="157"/>
    </row>
    <row r="139" spans="1:10" s="141" customFormat="1" ht="33">
      <c r="A139" s="142">
        <v>97</v>
      </c>
      <c r="B139" s="331"/>
      <c r="C139" s="74" t="s">
        <v>155</v>
      </c>
      <c r="D139" s="74" t="s">
        <v>156</v>
      </c>
      <c r="E139" s="148">
        <v>847000</v>
      </c>
      <c r="F139" s="144"/>
      <c r="G139" s="157"/>
      <c r="J139" s="157"/>
    </row>
    <row r="140" spans="1:10" s="141" customFormat="1" ht="33">
      <c r="A140" s="142">
        <v>98</v>
      </c>
      <c r="B140" s="331"/>
      <c r="C140" s="74" t="s">
        <v>157</v>
      </c>
      <c r="D140" s="74" t="s">
        <v>333</v>
      </c>
      <c r="E140" s="148">
        <v>1700000</v>
      </c>
      <c r="F140" s="144"/>
      <c r="G140" s="157"/>
      <c r="J140" s="157"/>
    </row>
    <row r="141" spans="1:10" s="141" customFormat="1" ht="33">
      <c r="A141" s="142">
        <v>99</v>
      </c>
      <c r="B141" s="331"/>
      <c r="C141" s="74" t="s">
        <v>158</v>
      </c>
      <c r="D141" s="74" t="s">
        <v>146</v>
      </c>
      <c r="E141" s="148"/>
      <c r="F141" s="144"/>
      <c r="G141" s="157"/>
      <c r="J141" s="157"/>
    </row>
    <row r="142" spans="1:10" s="141" customFormat="1" ht="135">
      <c r="A142" s="142">
        <v>100</v>
      </c>
      <c r="B142" s="337" t="s">
        <v>304</v>
      </c>
      <c r="C142" s="74" t="s">
        <v>342</v>
      </c>
      <c r="D142" s="74" t="s">
        <v>284</v>
      </c>
      <c r="E142" s="143">
        <v>3420000</v>
      </c>
      <c r="F142" s="158" t="s">
        <v>335</v>
      </c>
      <c r="G142" s="159"/>
      <c r="J142" s="157"/>
    </row>
    <row r="143" spans="1:10" s="141" customFormat="1" ht="33">
      <c r="A143" s="142">
        <v>101</v>
      </c>
      <c r="B143" s="337"/>
      <c r="C143" s="74" t="s">
        <v>343</v>
      </c>
      <c r="D143" s="74" t="s">
        <v>285</v>
      </c>
      <c r="E143" s="143">
        <v>3420000</v>
      </c>
      <c r="F143" s="144"/>
      <c r="G143" s="157"/>
      <c r="J143" s="157"/>
    </row>
    <row r="144" spans="1:10" s="141" customFormat="1" ht="135">
      <c r="A144" s="142">
        <v>102</v>
      </c>
      <c r="B144" s="337"/>
      <c r="C144" s="74" t="s">
        <v>344</v>
      </c>
      <c r="D144" s="74" t="s">
        <v>309</v>
      </c>
      <c r="E144" s="143">
        <v>3420000</v>
      </c>
      <c r="F144" s="158" t="s">
        <v>335</v>
      </c>
      <c r="G144" s="159"/>
      <c r="J144" s="157"/>
    </row>
    <row r="145" spans="1:10" s="141" customFormat="1" ht="49.5">
      <c r="A145" s="142">
        <v>103</v>
      </c>
      <c r="B145" s="337"/>
      <c r="C145" s="74" t="s">
        <v>345</v>
      </c>
      <c r="D145" s="74" t="s">
        <v>310</v>
      </c>
      <c r="E145" s="143">
        <v>3420000</v>
      </c>
      <c r="F145" s="144"/>
      <c r="G145" s="157"/>
      <c r="J145" s="157"/>
    </row>
    <row r="146" spans="1:10" s="141" customFormat="1" ht="33">
      <c r="A146" s="142">
        <v>104</v>
      </c>
      <c r="B146" s="337"/>
      <c r="C146" s="74" t="s">
        <v>346</v>
      </c>
      <c r="D146" s="74" t="s">
        <v>286</v>
      </c>
      <c r="E146" s="143">
        <v>3420000</v>
      </c>
      <c r="F146" s="144"/>
      <c r="G146" s="157"/>
      <c r="J146" s="157"/>
    </row>
    <row r="147" spans="1:10" s="141" customFormat="1" ht="33">
      <c r="A147" s="142">
        <v>105</v>
      </c>
      <c r="B147" s="337"/>
      <c r="C147" s="74" t="s">
        <v>373</v>
      </c>
      <c r="D147" s="74" t="s">
        <v>287</v>
      </c>
      <c r="E147" s="143">
        <v>5730000</v>
      </c>
      <c r="F147" s="144"/>
      <c r="G147" s="157"/>
      <c r="J147" s="157"/>
    </row>
    <row r="148" spans="1:10" s="141" customFormat="1" ht="33">
      <c r="A148" s="142">
        <v>106</v>
      </c>
      <c r="B148" s="337"/>
      <c r="C148" s="74" t="s">
        <v>609</v>
      </c>
      <c r="D148" s="74" t="s">
        <v>288</v>
      </c>
      <c r="E148" s="143">
        <v>3420000</v>
      </c>
      <c r="F148" s="144"/>
      <c r="G148" s="157"/>
      <c r="J148" s="157"/>
    </row>
    <row r="149" spans="1:10" s="141" customFormat="1" ht="33">
      <c r="A149" s="142">
        <v>107</v>
      </c>
      <c r="B149" s="337"/>
      <c r="C149" s="74" t="s">
        <v>348</v>
      </c>
      <c r="D149" s="74" t="s">
        <v>288</v>
      </c>
      <c r="E149" s="143">
        <v>4530000</v>
      </c>
      <c r="F149" s="144"/>
      <c r="G149" s="157"/>
      <c r="J149" s="157"/>
    </row>
    <row r="150" spans="1:10" s="141" customFormat="1" ht="49.5">
      <c r="A150" s="142">
        <v>108</v>
      </c>
      <c r="B150" s="337"/>
      <c r="C150" s="74" t="s">
        <v>349</v>
      </c>
      <c r="D150" s="74" t="s">
        <v>289</v>
      </c>
      <c r="E150" s="143">
        <v>3420000</v>
      </c>
      <c r="F150" s="144"/>
      <c r="G150" s="157"/>
      <c r="J150" s="157"/>
    </row>
    <row r="151" spans="1:10" s="141" customFormat="1" ht="33">
      <c r="A151" s="142">
        <v>109</v>
      </c>
      <c r="B151" s="337"/>
      <c r="C151" s="74" t="s">
        <v>372</v>
      </c>
      <c r="D151" s="74" t="s">
        <v>290</v>
      </c>
      <c r="E151" s="143">
        <v>5515200</v>
      </c>
      <c r="F151" s="144"/>
      <c r="G151" s="157"/>
      <c r="J151" s="157"/>
    </row>
    <row r="152" spans="1:10" s="141" customFormat="1" ht="33">
      <c r="A152" s="142">
        <v>110</v>
      </c>
      <c r="B152" s="337"/>
      <c r="C152" s="74" t="s">
        <v>350</v>
      </c>
      <c r="D152" s="74" t="s">
        <v>292</v>
      </c>
      <c r="E152" s="143">
        <v>2790000</v>
      </c>
      <c r="F152" s="160" t="s">
        <v>291</v>
      </c>
      <c r="G152" s="157"/>
      <c r="J152" s="157"/>
    </row>
    <row r="153" spans="1:10" s="141" customFormat="1" ht="49.5">
      <c r="A153" s="142">
        <v>111</v>
      </c>
      <c r="B153" s="337"/>
      <c r="C153" s="74" t="s">
        <v>351</v>
      </c>
      <c r="D153" s="74" t="s">
        <v>293</v>
      </c>
      <c r="E153" s="143">
        <v>3078000</v>
      </c>
      <c r="F153" s="144"/>
      <c r="G153" s="157"/>
      <c r="J153" s="157"/>
    </row>
    <row r="154" spans="1:10" s="141" customFormat="1" ht="49.5">
      <c r="A154" s="142">
        <v>112</v>
      </c>
      <c r="B154" s="337"/>
      <c r="C154" s="74" t="s">
        <v>352</v>
      </c>
      <c r="D154" s="74" t="s">
        <v>293</v>
      </c>
      <c r="E154" s="143">
        <v>4200000</v>
      </c>
      <c r="F154" s="144"/>
      <c r="G154" s="157"/>
      <c r="J154" s="157"/>
    </row>
    <row r="155" spans="1:10" s="141" customFormat="1" ht="33">
      <c r="A155" s="142">
        <v>113</v>
      </c>
      <c r="B155" s="337"/>
      <c r="C155" s="74" t="s">
        <v>353</v>
      </c>
      <c r="D155" s="74" t="s">
        <v>294</v>
      </c>
      <c r="E155" s="143">
        <v>3078000</v>
      </c>
      <c r="F155" s="144"/>
      <c r="G155" s="157"/>
      <c r="J155" s="157"/>
    </row>
    <row r="156" spans="1:10" s="141" customFormat="1" ht="33">
      <c r="A156" s="142">
        <v>114</v>
      </c>
      <c r="B156" s="337"/>
      <c r="C156" s="74" t="s">
        <v>354</v>
      </c>
      <c r="D156" s="74" t="s">
        <v>294</v>
      </c>
      <c r="E156" s="143">
        <v>4200000</v>
      </c>
      <c r="F156" s="144"/>
      <c r="G156" s="157"/>
      <c r="J156" s="157"/>
    </row>
    <row r="157" spans="1:10" s="141" customFormat="1" ht="49.5">
      <c r="A157" s="142">
        <v>115</v>
      </c>
      <c r="B157" s="337"/>
      <c r="C157" s="74" t="s">
        <v>355</v>
      </c>
      <c r="D157" s="74" t="s">
        <v>295</v>
      </c>
      <c r="E157" s="143">
        <v>3078000</v>
      </c>
      <c r="F157" s="144"/>
      <c r="G157" s="157"/>
      <c r="J157" s="157"/>
    </row>
    <row r="158" spans="1:10" s="141" customFormat="1" ht="33">
      <c r="A158" s="142">
        <v>116</v>
      </c>
      <c r="B158" s="337"/>
      <c r="C158" s="74" t="s">
        <v>356</v>
      </c>
      <c r="D158" s="74" t="s">
        <v>296</v>
      </c>
      <c r="E158" s="143">
        <v>3420000</v>
      </c>
      <c r="F158" s="144"/>
      <c r="G158" s="157"/>
      <c r="J158" s="157"/>
    </row>
    <row r="159" spans="1:10" s="141" customFormat="1" ht="33">
      <c r="A159" s="142">
        <v>117</v>
      </c>
      <c r="B159" s="337"/>
      <c r="C159" s="74" t="s">
        <v>357</v>
      </c>
      <c r="D159" s="74" t="s">
        <v>297</v>
      </c>
      <c r="E159" s="143">
        <v>3420000</v>
      </c>
      <c r="F159" s="144"/>
      <c r="G159" s="157"/>
      <c r="J159" s="157"/>
    </row>
    <row r="160" spans="1:10" s="141" customFormat="1" ht="33">
      <c r="A160" s="142">
        <v>118</v>
      </c>
      <c r="B160" s="337"/>
      <c r="C160" s="74" t="s">
        <v>358</v>
      </c>
      <c r="D160" s="74" t="s">
        <v>298</v>
      </c>
      <c r="E160" s="143">
        <v>3420000</v>
      </c>
      <c r="F160" s="144"/>
      <c r="G160" s="157"/>
      <c r="J160" s="157"/>
    </row>
    <row r="161" spans="1:10" s="141" customFormat="1" ht="33">
      <c r="A161" s="142">
        <v>119</v>
      </c>
      <c r="B161" s="337"/>
      <c r="C161" s="74" t="s">
        <v>359</v>
      </c>
      <c r="D161" s="74" t="s">
        <v>305</v>
      </c>
      <c r="E161" s="143">
        <v>3420000</v>
      </c>
      <c r="F161" s="144"/>
      <c r="G161" s="157"/>
      <c r="J161" s="157"/>
    </row>
    <row r="162" spans="1:10" s="141" customFormat="1" ht="33">
      <c r="A162" s="142">
        <v>120</v>
      </c>
      <c r="B162" s="337"/>
      <c r="C162" s="74" t="s">
        <v>360</v>
      </c>
      <c r="D162" s="74" t="s">
        <v>299</v>
      </c>
      <c r="E162" s="143">
        <v>7740000</v>
      </c>
      <c r="F162" s="144"/>
      <c r="G162" s="157"/>
      <c r="J162" s="157"/>
    </row>
    <row r="163" spans="1:10" s="141" customFormat="1" ht="33">
      <c r="A163" s="142">
        <v>121</v>
      </c>
      <c r="B163" s="337"/>
      <c r="C163" s="74" t="s">
        <v>361</v>
      </c>
      <c r="D163" s="74" t="s">
        <v>306</v>
      </c>
      <c r="E163" s="143">
        <v>3420000</v>
      </c>
      <c r="F163" s="144"/>
      <c r="G163" s="157"/>
      <c r="J163" s="157"/>
    </row>
    <row r="164" spans="1:10" s="141" customFormat="1" ht="66">
      <c r="A164" s="142">
        <v>122</v>
      </c>
      <c r="B164" s="337"/>
      <c r="C164" s="74" t="s">
        <v>362</v>
      </c>
      <c r="D164" s="74" t="s">
        <v>307</v>
      </c>
      <c r="E164" s="143">
        <v>4740000</v>
      </c>
      <c r="F164" s="144"/>
      <c r="G164" s="157"/>
      <c r="J164" s="157"/>
    </row>
    <row r="165" spans="1:10" s="141" customFormat="1" ht="33">
      <c r="A165" s="142">
        <v>123</v>
      </c>
      <c r="B165" s="337"/>
      <c r="C165" s="74" t="s">
        <v>363</v>
      </c>
      <c r="D165" s="74" t="s">
        <v>308</v>
      </c>
      <c r="E165" s="143">
        <v>3720000</v>
      </c>
      <c r="F165" s="144"/>
      <c r="G165" s="157"/>
      <c r="J165" s="157"/>
    </row>
    <row r="166" spans="1:10" s="141" customFormat="1" ht="33">
      <c r="A166" s="142">
        <v>124</v>
      </c>
      <c r="B166" s="337"/>
      <c r="C166" s="74" t="s">
        <v>364</v>
      </c>
      <c r="D166" s="74"/>
      <c r="E166" s="143">
        <v>6060000</v>
      </c>
      <c r="F166" s="144"/>
      <c r="G166" s="157"/>
      <c r="J166" s="157"/>
    </row>
    <row r="167" spans="1:10" s="141" customFormat="1" ht="33">
      <c r="A167" s="142">
        <v>125</v>
      </c>
      <c r="B167" s="337"/>
      <c r="C167" s="74" t="s">
        <v>365</v>
      </c>
      <c r="D167" s="74"/>
      <c r="E167" s="143">
        <v>6060000</v>
      </c>
      <c r="F167" s="144"/>
      <c r="G167" s="157"/>
      <c r="J167" s="157"/>
    </row>
    <row r="168" spans="1:10" s="141" customFormat="1" ht="33">
      <c r="A168" s="142">
        <v>126</v>
      </c>
      <c r="B168" s="337"/>
      <c r="C168" s="74" t="s">
        <v>366</v>
      </c>
      <c r="D168" s="74" t="s">
        <v>301</v>
      </c>
      <c r="E168" s="143">
        <v>5520000</v>
      </c>
      <c r="F168" s="144"/>
      <c r="G168" s="157"/>
      <c r="J168" s="157"/>
    </row>
    <row r="169" spans="1:10" s="141" customFormat="1" ht="33">
      <c r="A169" s="142">
        <v>127</v>
      </c>
      <c r="B169" s="337"/>
      <c r="C169" s="74" t="s">
        <v>367</v>
      </c>
      <c r="D169" s="74" t="s">
        <v>302</v>
      </c>
      <c r="E169" s="143">
        <v>9930000</v>
      </c>
      <c r="F169" s="144"/>
      <c r="G169" s="157"/>
      <c r="J169" s="157"/>
    </row>
    <row r="170" spans="1:10" s="141" customFormat="1" ht="33">
      <c r="A170" s="142">
        <v>128</v>
      </c>
      <c r="B170" s="337"/>
      <c r="C170" s="74" t="s">
        <v>368</v>
      </c>
      <c r="D170" s="74" t="s">
        <v>303</v>
      </c>
      <c r="E170" s="143">
        <v>7740000</v>
      </c>
      <c r="F170" s="144"/>
      <c r="G170" s="157"/>
      <c r="J170" s="157"/>
    </row>
    <row r="171" spans="1:10" s="141" customFormat="1" ht="33">
      <c r="A171" s="142">
        <v>129</v>
      </c>
      <c r="B171" s="337"/>
      <c r="C171" s="74" t="s">
        <v>369</v>
      </c>
      <c r="D171" s="74" t="s">
        <v>300</v>
      </c>
      <c r="E171" s="143">
        <v>23160000</v>
      </c>
      <c r="F171" s="144"/>
      <c r="G171" s="157"/>
      <c r="J171" s="157"/>
    </row>
    <row r="172" spans="1:10" ht="16.5">
      <c r="A172" s="353" t="s">
        <v>206</v>
      </c>
      <c r="B172" s="353"/>
      <c r="C172" s="353"/>
      <c r="D172" s="353"/>
      <c r="E172" s="77"/>
      <c r="F172" s="67"/>
      <c r="G172" s="12"/>
      <c r="H172" s="9"/>
      <c r="I172" s="9"/>
      <c r="J172" s="12"/>
    </row>
    <row r="173" spans="1:10" ht="16.5">
      <c r="A173" s="37">
        <v>130</v>
      </c>
      <c r="B173" s="78"/>
      <c r="C173" s="35" t="s">
        <v>159</v>
      </c>
      <c r="D173" s="35" t="s">
        <v>160</v>
      </c>
      <c r="E173" s="72">
        <v>88000</v>
      </c>
      <c r="F173" s="40"/>
      <c r="G173" s="12"/>
      <c r="H173" s="9"/>
      <c r="I173" s="9"/>
      <c r="J173" s="12"/>
    </row>
    <row r="174" spans="1:10" ht="33">
      <c r="A174" s="37">
        <v>132</v>
      </c>
      <c r="B174" s="80"/>
      <c r="C174" s="81" t="s">
        <v>147</v>
      </c>
      <c r="D174" s="81" t="s">
        <v>148</v>
      </c>
      <c r="E174" s="82">
        <v>450000</v>
      </c>
      <c r="F174" s="40"/>
      <c r="G174" s="12"/>
      <c r="H174" s="12"/>
      <c r="I174" s="9"/>
      <c r="J174" s="12"/>
    </row>
    <row r="175" spans="1:10" s="15" customFormat="1" ht="49.5">
      <c r="A175" s="37">
        <v>133</v>
      </c>
      <c r="B175" s="312" t="s">
        <v>203</v>
      </c>
      <c r="C175" s="35" t="s">
        <v>222</v>
      </c>
      <c r="D175" s="35" t="s">
        <v>223</v>
      </c>
      <c r="E175" s="72">
        <v>178000</v>
      </c>
      <c r="F175" s="40"/>
      <c r="J175" s="12"/>
    </row>
    <row r="176" spans="1:10" s="15" customFormat="1" ht="33">
      <c r="A176" s="37">
        <v>134</v>
      </c>
      <c r="B176" s="314"/>
      <c r="C176" s="35" t="s">
        <v>224</v>
      </c>
      <c r="D176" s="35" t="s">
        <v>225</v>
      </c>
      <c r="E176" s="72">
        <v>127000</v>
      </c>
      <c r="F176" s="40"/>
      <c r="J176" s="12"/>
    </row>
    <row r="177" spans="1:10" s="16" customFormat="1" ht="16.5">
      <c r="A177" s="340" t="s">
        <v>163</v>
      </c>
      <c r="B177" s="341"/>
      <c r="C177" s="341"/>
      <c r="D177" s="342"/>
      <c r="E177" s="122"/>
      <c r="F177" s="62"/>
      <c r="J177" s="12"/>
    </row>
    <row r="178" spans="1:10" s="16" customFormat="1" ht="33">
      <c r="A178" s="83">
        <v>135</v>
      </c>
      <c r="B178" s="84"/>
      <c r="C178" s="85" t="s">
        <v>164</v>
      </c>
      <c r="D178" s="85" t="s">
        <v>165</v>
      </c>
      <c r="E178" s="83">
        <v>71000</v>
      </c>
      <c r="F178" s="351" t="s">
        <v>384</v>
      </c>
      <c r="J178" s="12"/>
    </row>
    <row r="179" spans="1:10" s="16" customFormat="1" ht="49.5">
      <c r="A179" s="83">
        <v>136</v>
      </c>
      <c r="B179" s="84"/>
      <c r="C179" s="85" t="s">
        <v>166</v>
      </c>
      <c r="D179" s="85" t="s">
        <v>167</v>
      </c>
      <c r="E179" s="83">
        <v>86000</v>
      </c>
      <c r="F179" s="352"/>
      <c r="J179" s="12"/>
    </row>
    <row r="180" spans="1:10" ht="16.5">
      <c r="A180" s="353" t="s">
        <v>168</v>
      </c>
      <c r="B180" s="353"/>
      <c r="C180" s="353"/>
      <c r="D180" s="353"/>
      <c r="E180" s="77"/>
      <c r="F180" s="67"/>
      <c r="G180" s="12"/>
      <c r="H180" s="9"/>
      <c r="I180" s="9"/>
      <c r="J180" s="12"/>
    </row>
    <row r="181" spans="1:10" ht="49.5">
      <c r="A181" s="86">
        <v>137</v>
      </c>
      <c r="B181" s="38"/>
      <c r="C181" s="35" t="s">
        <v>169</v>
      </c>
      <c r="D181" s="35" t="s">
        <v>170</v>
      </c>
      <c r="E181" s="143">
        <v>1968000</v>
      </c>
      <c r="F181" s="327" t="s">
        <v>326</v>
      </c>
      <c r="G181" s="12"/>
      <c r="H181" s="9"/>
      <c r="I181" s="9"/>
      <c r="J181" s="12"/>
    </row>
    <row r="182" spans="1:10" ht="33">
      <c r="A182" s="86">
        <v>138</v>
      </c>
      <c r="B182" s="38"/>
      <c r="C182" s="35" t="s">
        <v>171</v>
      </c>
      <c r="D182" s="35" t="s">
        <v>172</v>
      </c>
      <c r="E182" s="143">
        <v>2952000</v>
      </c>
      <c r="F182" s="328"/>
      <c r="G182" s="12"/>
      <c r="H182" s="9"/>
      <c r="I182" s="9"/>
      <c r="J182" s="12"/>
    </row>
    <row r="183" spans="1:10" ht="66">
      <c r="A183" s="86">
        <v>139</v>
      </c>
      <c r="B183" s="38"/>
      <c r="C183" s="35" t="s">
        <v>173</v>
      </c>
      <c r="D183" s="35" t="s">
        <v>174</v>
      </c>
      <c r="E183" s="143">
        <v>4100000</v>
      </c>
      <c r="F183" s="329"/>
      <c r="G183" s="12"/>
      <c r="H183" s="9"/>
      <c r="I183" s="9"/>
      <c r="J183" s="12"/>
    </row>
    <row r="184" spans="1:10" ht="49.5">
      <c r="A184" s="86">
        <v>140</v>
      </c>
      <c r="B184" s="38"/>
      <c r="C184" s="35" t="s">
        <v>340</v>
      </c>
      <c r="D184" s="35" t="s">
        <v>341</v>
      </c>
      <c r="E184" s="143">
        <v>550000</v>
      </c>
      <c r="F184" s="105"/>
      <c r="G184" s="12"/>
      <c r="H184" s="9"/>
      <c r="I184" s="9"/>
      <c r="J184" s="12"/>
    </row>
    <row r="185" spans="1:10" ht="247.5">
      <c r="A185" s="86">
        <v>141</v>
      </c>
      <c r="B185" s="38"/>
      <c r="C185" s="35" t="s">
        <v>175</v>
      </c>
      <c r="D185" s="35" t="s">
        <v>176</v>
      </c>
      <c r="E185" s="143">
        <v>495000</v>
      </c>
      <c r="F185" s="105" t="s">
        <v>328</v>
      </c>
      <c r="G185" s="12"/>
      <c r="H185" s="9"/>
      <c r="I185" s="9"/>
      <c r="J185" s="12"/>
    </row>
    <row r="186" spans="1:10" ht="16.5">
      <c r="A186" s="86">
        <v>142</v>
      </c>
      <c r="B186" s="38"/>
      <c r="C186" s="35" t="s">
        <v>177</v>
      </c>
      <c r="D186" s="35" t="s">
        <v>178</v>
      </c>
      <c r="E186" s="72">
        <v>268000</v>
      </c>
      <c r="F186" s="40"/>
      <c r="G186" s="12"/>
      <c r="H186" s="9"/>
      <c r="I186" s="9"/>
      <c r="J186" s="12"/>
    </row>
    <row r="187" spans="1:10" ht="16.5">
      <c r="A187" s="86">
        <v>143</v>
      </c>
      <c r="B187" s="38"/>
      <c r="C187" s="35" t="s">
        <v>179</v>
      </c>
      <c r="D187" s="35" t="s">
        <v>180</v>
      </c>
      <c r="E187" s="72">
        <v>151000</v>
      </c>
      <c r="F187" s="40"/>
      <c r="G187" s="12"/>
      <c r="H187" s="9"/>
      <c r="I187" s="9"/>
      <c r="J187" s="12"/>
    </row>
    <row r="188" spans="1:10" ht="16.5">
      <c r="A188" s="86">
        <v>144</v>
      </c>
      <c r="B188" s="38"/>
      <c r="C188" s="35" t="s">
        <v>338</v>
      </c>
      <c r="D188" s="35" t="s">
        <v>339</v>
      </c>
      <c r="E188" s="72">
        <v>220000</v>
      </c>
      <c r="F188" s="40"/>
      <c r="G188" s="12"/>
      <c r="H188" s="9"/>
      <c r="I188" s="9"/>
      <c r="J188" s="12"/>
    </row>
    <row r="189" spans="1:10" ht="16.5">
      <c r="A189" s="353" t="s">
        <v>263</v>
      </c>
      <c r="B189" s="353"/>
      <c r="C189" s="353"/>
      <c r="D189" s="353"/>
      <c r="E189" s="77"/>
      <c r="F189" s="67"/>
      <c r="G189" s="12"/>
      <c r="H189" s="9"/>
      <c r="I189" s="9"/>
      <c r="J189" s="12"/>
    </row>
    <row r="190" spans="1:10" ht="49.5">
      <c r="A190" s="86">
        <v>145</v>
      </c>
      <c r="B190" s="38"/>
      <c r="C190" s="35" t="s">
        <v>264</v>
      </c>
      <c r="D190" s="35" t="s">
        <v>265</v>
      </c>
      <c r="E190" s="72">
        <v>390000</v>
      </c>
      <c r="F190" s="40"/>
      <c r="G190" s="12"/>
      <c r="H190" s="9"/>
      <c r="I190" s="9"/>
      <c r="J190" s="12"/>
    </row>
    <row r="191" spans="1:10" ht="16.5">
      <c r="A191" s="353" t="s">
        <v>233</v>
      </c>
      <c r="B191" s="353"/>
      <c r="C191" s="353"/>
      <c r="D191" s="353"/>
      <c r="E191" s="77"/>
      <c r="F191" s="67"/>
      <c r="G191" s="12"/>
      <c r="H191" s="9"/>
      <c r="I191" s="9"/>
      <c r="J191" s="12"/>
    </row>
    <row r="192" spans="1:10" ht="16.5">
      <c r="A192" s="37">
        <v>146</v>
      </c>
      <c r="B192" s="78"/>
      <c r="C192" s="36" t="s">
        <v>21</v>
      </c>
      <c r="D192" s="36" t="s">
        <v>22</v>
      </c>
      <c r="E192" s="106">
        <v>165000</v>
      </c>
      <c r="F192" s="40"/>
      <c r="G192" s="12"/>
      <c r="H192" s="9"/>
      <c r="I192" s="9"/>
      <c r="J192" s="12"/>
    </row>
    <row r="193" spans="1:10" ht="33">
      <c r="A193" s="37">
        <v>147</v>
      </c>
      <c r="B193" s="78"/>
      <c r="C193" s="36" t="s">
        <v>181</v>
      </c>
      <c r="D193" s="36" t="s">
        <v>182</v>
      </c>
      <c r="E193" s="68">
        <v>72000</v>
      </c>
      <c r="F193" s="40"/>
      <c r="G193" s="12"/>
      <c r="H193" s="9"/>
      <c r="I193" s="9"/>
      <c r="J193" s="12"/>
    </row>
    <row r="194" spans="1:10" ht="33">
      <c r="A194" s="37">
        <v>148</v>
      </c>
      <c r="B194" s="78"/>
      <c r="C194" s="35" t="s">
        <v>183</v>
      </c>
      <c r="D194" s="35" t="s">
        <v>184</v>
      </c>
      <c r="E194" s="68">
        <v>329000</v>
      </c>
      <c r="F194" s="40"/>
      <c r="G194" s="12"/>
      <c r="H194" s="9"/>
      <c r="I194" s="9"/>
      <c r="J194" s="12"/>
    </row>
    <row r="195" spans="1:10" ht="49.5">
      <c r="A195" s="37">
        <v>149</v>
      </c>
      <c r="B195" s="78"/>
      <c r="C195" s="36" t="s">
        <v>185</v>
      </c>
      <c r="D195" s="36" t="s">
        <v>186</v>
      </c>
      <c r="E195" s="68">
        <v>605000</v>
      </c>
      <c r="F195" s="40"/>
      <c r="G195" s="12"/>
      <c r="H195" s="9"/>
      <c r="I195" s="9"/>
      <c r="J195" s="12"/>
    </row>
    <row r="196" spans="1:10" ht="66">
      <c r="A196" s="37">
        <v>150</v>
      </c>
      <c r="B196" s="78"/>
      <c r="C196" s="85" t="s">
        <v>187</v>
      </c>
      <c r="D196" s="85" t="s">
        <v>188</v>
      </c>
      <c r="E196" s="43">
        <v>1100000</v>
      </c>
      <c r="F196" s="40"/>
      <c r="G196" s="12"/>
      <c r="H196" s="9"/>
      <c r="I196" s="9"/>
      <c r="J196" s="12"/>
    </row>
    <row r="197" spans="1:10" ht="49.5">
      <c r="A197" s="37">
        <v>151</v>
      </c>
      <c r="B197" s="78"/>
      <c r="C197" s="85" t="s">
        <v>276</v>
      </c>
      <c r="D197" s="85" t="s">
        <v>273</v>
      </c>
      <c r="E197" s="43">
        <v>187000</v>
      </c>
      <c r="F197" s="40"/>
      <c r="G197" s="12"/>
      <c r="H197" s="9"/>
      <c r="I197" s="9"/>
      <c r="J197" s="12"/>
    </row>
    <row r="198" spans="1:10" ht="16.5">
      <c r="A198" s="37">
        <v>152</v>
      </c>
      <c r="B198" s="78"/>
      <c r="C198" s="35" t="s">
        <v>189</v>
      </c>
      <c r="D198" s="35" t="s">
        <v>190</v>
      </c>
      <c r="E198" s="68">
        <v>220000</v>
      </c>
      <c r="F198" s="40"/>
      <c r="G198" s="12"/>
      <c r="H198" s="9"/>
      <c r="I198" s="9"/>
      <c r="J198" s="12"/>
    </row>
    <row r="199" spans="1:10" ht="49.5">
      <c r="A199" s="37">
        <v>153</v>
      </c>
      <c r="B199" s="78"/>
      <c r="C199" s="35" t="s">
        <v>385</v>
      </c>
      <c r="D199" s="35" t="s">
        <v>387</v>
      </c>
      <c r="E199" s="68">
        <v>817000</v>
      </c>
      <c r="F199" s="40"/>
      <c r="G199" s="12"/>
      <c r="H199" s="9"/>
      <c r="I199" s="9"/>
      <c r="J199" s="12"/>
    </row>
    <row r="200" spans="1:10" ht="66">
      <c r="A200" s="37">
        <v>154</v>
      </c>
      <c r="B200" s="78"/>
      <c r="C200" s="35" t="s">
        <v>386</v>
      </c>
      <c r="D200" s="35" t="s">
        <v>388</v>
      </c>
      <c r="E200" s="68">
        <v>1500000</v>
      </c>
      <c r="F200" s="40"/>
      <c r="G200" s="12"/>
      <c r="H200" s="9"/>
      <c r="I200" s="9"/>
      <c r="J200" s="12"/>
    </row>
    <row r="201" spans="1:10" ht="33">
      <c r="A201" s="37">
        <v>155</v>
      </c>
      <c r="B201" s="78"/>
      <c r="C201" s="35" t="s">
        <v>191</v>
      </c>
      <c r="D201" s="35" t="s">
        <v>192</v>
      </c>
      <c r="E201" s="72">
        <v>220000</v>
      </c>
      <c r="F201" s="40"/>
      <c r="G201" s="12"/>
      <c r="H201" s="9"/>
      <c r="I201" s="9"/>
      <c r="J201" s="12"/>
    </row>
    <row r="202" spans="1:10" ht="16.5">
      <c r="A202" s="340" t="s">
        <v>322</v>
      </c>
      <c r="B202" s="341"/>
      <c r="C202" s="341"/>
      <c r="D202" s="342"/>
      <c r="E202" s="66"/>
      <c r="F202" s="67"/>
      <c r="G202" s="12"/>
      <c r="H202" s="9"/>
      <c r="I202" s="9"/>
      <c r="J202" s="12"/>
    </row>
    <row r="203" spans="1:10" ht="16.5">
      <c r="A203" s="37">
        <v>156</v>
      </c>
      <c r="B203" s="78"/>
      <c r="C203" s="35" t="s">
        <v>313</v>
      </c>
      <c r="D203" s="35"/>
      <c r="E203" s="107">
        <v>165000</v>
      </c>
      <c r="F203" s="40"/>
      <c r="G203" s="12"/>
      <c r="H203" s="9"/>
      <c r="I203" s="9"/>
      <c r="J203" s="12"/>
    </row>
    <row r="204" spans="1:10" ht="16.5">
      <c r="A204" s="37">
        <v>157</v>
      </c>
      <c r="B204" s="78"/>
      <c r="C204" s="35" t="s">
        <v>314</v>
      </c>
      <c r="D204" s="35" t="s">
        <v>315</v>
      </c>
      <c r="E204" s="72">
        <v>220000</v>
      </c>
      <c r="F204" s="40"/>
      <c r="G204" s="12"/>
      <c r="H204" s="9"/>
      <c r="I204" s="9"/>
      <c r="J204" s="12"/>
    </row>
    <row r="205" spans="1:10" ht="132">
      <c r="A205" s="37">
        <v>158</v>
      </c>
      <c r="B205" s="78"/>
      <c r="C205" s="35" t="s">
        <v>316</v>
      </c>
      <c r="D205" s="35" t="s">
        <v>317</v>
      </c>
      <c r="E205" s="72">
        <v>380000</v>
      </c>
      <c r="F205" s="40"/>
      <c r="G205" s="12"/>
      <c r="H205" s="9"/>
      <c r="I205" s="9"/>
      <c r="J205" s="12"/>
    </row>
    <row r="206" spans="1:10" ht="99">
      <c r="A206" s="37">
        <v>159</v>
      </c>
      <c r="B206" s="78"/>
      <c r="C206" s="35" t="s">
        <v>318</v>
      </c>
      <c r="D206" s="35" t="s">
        <v>319</v>
      </c>
      <c r="E206" s="72">
        <v>4500000</v>
      </c>
      <c r="F206" s="40"/>
      <c r="G206" s="12"/>
      <c r="H206" s="9"/>
      <c r="I206" s="9"/>
      <c r="J206" s="12"/>
    </row>
    <row r="207" spans="1:10" ht="49.5">
      <c r="A207" s="37">
        <v>160</v>
      </c>
      <c r="B207" s="78"/>
      <c r="C207" s="35" t="s">
        <v>320</v>
      </c>
      <c r="D207" s="35" t="s">
        <v>321</v>
      </c>
      <c r="E207" s="72">
        <v>3200000</v>
      </c>
      <c r="F207" s="40"/>
      <c r="G207" s="12"/>
      <c r="H207" s="9"/>
      <c r="I207" s="9"/>
      <c r="J207" s="12"/>
    </row>
    <row r="208" spans="1:10" ht="16.5">
      <c r="A208" s="340" t="s">
        <v>221</v>
      </c>
      <c r="B208" s="341"/>
      <c r="C208" s="341"/>
      <c r="D208" s="342"/>
      <c r="E208" s="66"/>
      <c r="F208" s="67"/>
      <c r="G208" s="12"/>
      <c r="H208" s="9"/>
      <c r="I208" s="9"/>
      <c r="J208" s="12"/>
    </row>
    <row r="209" spans="1:10" ht="16.5">
      <c r="A209" s="37">
        <v>161</v>
      </c>
      <c r="B209" s="78"/>
      <c r="C209" s="87" t="s">
        <v>215</v>
      </c>
      <c r="D209" s="87" t="s">
        <v>216</v>
      </c>
      <c r="E209" s="88">
        <v>233000</v>
      </c>
      <c r="F209" s="40"/>
      <c r="G209" s="12"/>
      <c r="H209" s="9"/>
      <c r="I209" s="9"/>
      <c r="J209" s="12"/>
    </row>
    <row r="210" spans="1:10" ht="16.5">
      <c r="A210" s="37">
        <v>162</v>
      </c>
      <c r="B210" s="78"/>
      <c r="C210" s="89" t="s">
        <v>217</v>
      </c>
      <c r="D210" s="89" t="s">
        <v>218</v>
      </c>
      <c r="E210" s="90">
        <v>227000</v>
      </c>
      <c r="F210" s="40"/>
      <c r="G210" s="12"/>
      <c r="H210" s="9"/>
      <c r="I210" s="9"/>
      <c r="J210" s="12"/>
    </row>
    <row r="211" spans="1:10" ht="16.5">
      <c r="A211" s="37">
        <v>163</v>
      </c>
      <c r="B211" s="78"/>
      <c r="C211" s="89" t="s">
        <v>219</v>
      </c>
      <c r="D211" s="89" t="s">
        <v>220</v>
      </c>
      <c r="E211" s="90">
        <v>72000</v>
      </c>
      <c r="F211" s="40"/>
      <c r="G211" s="12"/>
      <c r="H211" s="9"/>
      <c r="I211" s="9"/>
      <c r="J211" s="12"/>
    </row>
    <row r="212" spans="1:10" ht="16.5">
      <c r="A212" s="340" t="s">
        <v>210</v>
      </c>
      <c r="B212" s="341"/>
      <c r="C212" s="341"/>
      <c r="D212" s="342"/>
      <c r="E212" s="66"/>
      <c r="F212" s="67"/>
      <c r="G212" s="12"/>
      <c r="H212" s="9"/>
      <c r="I212" s="9"/>
      <c r="J212" s="12"/>
    </row>
    <row r="213" spans="1:10" ht="16.5">
      <c r="A213" s="37">
        <v>164</v>
      </c>
      <c r="B213" s="78"/>
      <c r="C213" s="35" t="s">
        <v>211</v>
      </c>
      <c r="D213" s="35"/>
      <c r="E213" s="315">
        <v>183000</v>
      </c>
      <c r="F213" s="40"/>
      <c r="G213" s="12"/>
      <c r="H213" s="9"/>
      <c r="I213" s="9"/>
      <c r="J213" s="12"/>
    </row>
    <row r="214" spans="1:10" ht="16.5">
      <c r="A214" s="37">
        <v>165</v>
      </c>
      <c r="B214" s="78"/>
      <c r="C214" s="35" t="s">
        <v>212</v>
      </c>
      <c r="D214" s="35"/>
      <c r="E214" s="316"/>
      <c r="F214" s="40"/>
      <c r="G214" s="12"/>
      <c r="H214" s="9"/>
      <c r="I214" s="9"/>
      <c r="J214" s="12"/>
    </row>
    <row r="215" spans="1:10" ht="16.5">
      <c r="A215" s="37">
        <v>166</v>
      </c>
      <c r="B215" s="78"/>
      <c r="C215" s="35" t="s">
        <v>213</v>
      </c>
      <c r="D215" s="35"/>
      <c r="E215" s="316"/>
      <c r="F215" s="40"/>
      <c r="G215" s="12"/>
      <c r="H215" s="9"/>
      <c r="I215" s="9"/>
      <c r="J215" s="12"/>
    </row>
    <row r="216" spans="1:10" ht="16.5">
      <c r="A216" s="37">
        <v>167</v>
      </c>
      <c r="B216" s="78"/>
      <c r="C216" s="36" t="s">
        <v>214</v>
      </c>
      <c r="D216" s="35"/>
      <c r="E216" s="317"/>
      <c r="F216" s="40"/>
      <c r="G216" s="12"/>
      <c r="H216" s="9"/>
      <c r="I216" s="9"/>
      <c r="J216" s="12"/>
    </row>
    <row r="217" spans="1:10" ht="16.5">
      <c r="A217" s="340" t="s">
        <v>413</v>
      </c>
      <c r="B217" s="341"/>
      <c r="C217" s="341"/>
      <c r="D217" s="342"/>
      <c r="E217" s="66"/>
      <c r="F217" s="67"/>
      <c r="G217" s="12"/>
      <c r="H217" s="9"/>
      <c r="I217" s="9"/>
      <c r="J217" s="12"/>
    </row>
    <row r="218" spans="1:10" ht="16.5">
      <c r="A218" s="37">
        <v>164</v>
      </c>
      <c r="B218" s="78"/>
      <c r="C218" s="35" t="s">
        <v>414</v>
      </c>
      <c r="D218" s="35"/>
      <c r="E218" s="72">
        <v>205000</v>
      </c>
      <c r="F218" s="40"/>
      <c r="G218" s="12"/>
      <c r="H218" s="9"/>
      <c r="I218" s="9"/>
      <c r="J218" s="12"/>
    </row>
    <row r="219" spans="1:10" ht="16.5">
      <c r="A219" s="37">
        <v>165</v>
      </c>
      <c r="B219" s="78"/>
      <c r="C219" s="35" t="s">
        <v>415</v>
      </c>
      <c r="D219" s="35"/>
      <c r="E219" s="72">
        <v>340000</v>
      </c>
      <c r="F219" s="40"/>
      <c r="G219" s="12"/>
      <c r="H219" s="9"/>
      <c r="I219" s="9"/>
      <c r="J219" s="12"/>
    </row>
    <row r="220" spans="1:10" ht="16.5">
      <c r="A220" s="37">
        <v>166</v>
      </c>
      <c r="B220" s="78"/>
      <c r="C220" s="35" t="s">
        <v>416</v>
      </c>
      <c r="D220" s="35"/>
      <c r="E220" s="72">
        <v>1700000</v>
      </c>
      <c r="F220" s="40"/>
      <c r="G220" s="12"/>
      <c r="H220" s="9"/>
      <c r="I220" s="9"/>
      <c r="J220" s="12"/>
    </row>
    <row r="221" spans="1:10" ht="16.5">
      <c r="A221" s="37">
        <v>167</v>
      </c>
      <c r="B221" s="78"/>
      <c r="C221" s="36" t="s">
        <v>417</v>
      </c>
      <c r="D221" s="35"/>
      <c r="E221" s="72">
        <v>1360000</v>
      </c>
      <c r="F221" s="40"/>
      <c r="G221" s="12"/>
      <c r="H221" s="9"/>
      <c r="I221" s="9"/>
      <c r="J221" s="12"/>
    </row>
    <row r="222" spans="1:10" ht="16.5">
      <c r="A222" s="91"/>
      <c r="B222" s="92"/>
      <c r="C222" s="91"/>
      <c r="D222" s="91"/>
      <c r="E222" s="93"/>
      <c r="F222" s="93"/>
      <c r="G222" s="93"/>
      <c r="H222" s="93"/>
      <c r="I222" s="94"/>
      <c r="J222" s="12"/>
    </row>
    <row r="223" spans="1:10" s="1" customFormat="1" ht="16.5">
      <c r="A223" s="350" t="s">
        <v>27</v>
      </c>
      <c r="B223" s="350"/>
      <c r="C223" s="350"/>
      <c r="D223" s="350"/>
      <c r="E223" s="26"/>
      <c r="F223" s="26"/>
      <c r="G223" s="26"/>
      <c r="H223" s="26"/>
      <c r="I223" s="95"/>
    </row>
    <row r="224" spans="1:10" s="1" customFormat="1" ht="16.5">
      <c r="A224" s="96"/>
      <c r="B224" s="357" t="s">
        <v>266</v>
      </c>
      <c r="C224" s="357"/>
      <c r="D224" s="357"/>
      <c r="E224" s="357"/>
      <c r="F224" s="357"/>
      <c r="G224" s="357"/>
      <c r="H224" s="357"/>
      <c r="I224" s="357"/>
    </row>
    <row r="225" spans="1:9" s="1" customFormat="1" ht="16.5">
      <c r="A225" s="96"/>
      <c r="B225" s="357" t="s">
        <v>418</v>
      </c>
      <c r="C225" s="357"/>
      <c r="D225" s="357"/>
      <c r="E225" s="357"/>
      <c r="F225" s="357"/>
      <c r="G225" s="357"/>
      <c r="H225" s="357"/>
      <c r="I225" s="357"/>
    </row>
    <row r="226" spans="1:9" s="2" customFormat="1" ht="16.5">
      <c r="A226" s="97"/>
      <c r="B226" s="357" t="s">
        <v>28</v>
      </c>
      <c r="C226" s="357"/>
      <c r="D226" s="357"/>
      <c r="E226" s="357"/>
      <c r="F226" s="357"/>
      <c r="G226" s="357"/>
      <c r="H226" s="357"/>
      <c r="I226" s="357"/>
    </row>
    <row r="227" spans="1:9" s="17" customFormat="1" ht="16.5">
      <c r="A227" s="98"/>
      <c r="B227" s="358" t="s">
        <v>29</v>
      </c>
      <c r="C227" s="358"/>
      <c r="D227" s="358"/>
      <c r="E227" s="358"/>
      <c r="F227" s="358"/>
      <c r="G227" s="358"/>
      <c r="H227" s="358"/>
      <c r="I227" s="358"/>
    </row>
    <row r="228" spans="1:9" s="3" customFormat="1" ht="16.5">
      <c r="A228" s="95"/>
      <c r="B228" s="357" t="s">
        <v>30</v>
      </c>
      <c r="C228" s="357"/>
      <c r="D228" s="357"/>
      <c r="E228" s="357"/>
      <c r="F228" s="357"/>
      <c r="G228" s="357"/>
      <c r="H228" s="357"/>
      <c r="I228" s="357"/>
    </row>
    <row r="229" spans="1:9" s="3" customFormat="1" ht="16.5">
      <c r="A229" s="95"/>
      <c r="B229" s="97" t="s">
        <v>31</v>
      </c>
      <c r="C229" s="97"/>
      <c r="D229" s="99"/>
      <c r="E229" s="26"/>
      <c r="F229" s="26"/>
      <c r="G229" s="26"/>
      <c r="H229" s="26"/>
      <c r="I229" s="23"/>
    </row>
    <row r="230" spans="1:9" s="3" customFormat="1" ht="16.5">
      <c r="A230" s="95"/>
      <c r="B230" s="97" t="s">
        <v>32</v>
      </c>
      <c r="C230" s="97"/>
      <c r="D230" s="99"/>
      <c r="E230" s="26"/>
      <c r="F230" s="26"/>
      <c r="G230" s="26"/>
      <c r="H230" s="26"/>
      <c r="I230" s="23"/>
    </row>
    <row r="231" spans="1:9" s="4" customFormat="1" ht="16.5">
      <c r="A231" s="101" t="s">
        <v>33</v>
      </c>
      <c r="B231" s="102"/>
      <c r="C231" s="102"/>
      <c r="D231" s="102"/>
      <c r="E231" s="121"/>
      <c r="F231" s="121"/>
      <c r="G231" s="121"/>
      <c r="H231" s="121"/>
      <c r="I231" s="100"/>
    </row>
    <row r="232" spans="1:9" s="3" customFormat="1" ht="16.5">
      <c r="A232" s="95"/>
      <c r="B232" s="23" t="s">
        <v>36</v>
      </c>
      <c r="C232" s="23"/>
      <c r="D232" s="99"/>
      <c r="E232" s="103"/>
      <c r="F232" s="103"/>
      <c r="G232" s="103"/>
      <c r="H232" s="103"/>
      <c r="I232" s="23"/>
    </row>
    <row r="233" spans="1:9" s="3" customFormat="1" ht="16.5">
      <c r="A233" s="95"/>
      <c r="B233" s="23" t="s">
        <v>323</v>
      </c>
      <c r="C233" s="23"/>
      <c r="D233" s="99"/>
      <c r="E233" s="103"/>
      <c r="F233" s="103"/>
      <c r="G233" s="103"/>
      <c r="H233" s="103"/>
      <c r="I233" s="23"/>
    </row>
    <row r="234" spans="1:9" s="3" customFormat="1" ht="16.5">
      <c r="A234" s="95"/>
      <c r="B234" s="23" t="s">
        <v>37</v>
      </c>
      <c r="C234" s="23"/>
      <c r="D234" s="99"/>
      <c r="E234" s="103"/>
      <c r="F234" s="103"/>
      <c r="G234" s="103"/>
      <c r="H234" s="103"/>
      <c r="I234" s="23"/>
    </row>
  </sheetData>
  <mergeCells count="78">
    <mergeCell ref="B41:B42"/>
    <mergeCell ref="D41:D42"/>
    <mergeCell ref="I41:I42"/>
    <mergeCell ref="I13:I14"/>
    <mergeCell ref="F13:H13"/>
    <mergeCell ref="G15:G20"/>
    <mergeCell ref="G28:G29"/>
    <mergeCell ref="H15:H20"/>
    <mergeCell ref="H28:H29"/>
    <mergeCell ref="I22:I23"/>
    <mergeCell ref="E28:E29"/>
    <mergeCell ref="F28:F29"/>
    <mergeCell ref="I28:I29"/>
    <mergeCell ref="B22:B23"/>
    <mergeCell ref="A44:D44"/>
    <mergeCell ref="D1:I5"/>
    <mergeCell ref="A7:I7"/>
    <mergeCell ref="B9:I9"/>
    <mergeCell ref="A10:I11"/>
    <mergeCell ref="A15:A20"/>
    <mergeCell ref="B15:B20"/>
    <mergeCell ref="C15:C20"/>
    <mergeCell ref="E15:E20"/>
    <mergeCell ref="F15:F20"/>
    <mergeCell ref="A13:A14"/>
    <mergeCell ref="B13:C14"/>
    <mergeCell ref="D13:D14"/>
    <mergeCell ref="E13:E14"/>
    <mergeCell ref="I15:I20"/>
    <mergeCell ref="B28:B29"/>
    <mergeCell ref="B61:B64"/>
    <mergeCell ref="F62:F64"/>
    <mergeCell ref="B66:B67"/>
    <mergeCell ref="F66:F67"/>
    <mergeCell ref="B48:C48"/>
    <mergeCell ref="B52:B53"/>
    <mergeCell ref="B54:B56"/>
    <mergeCell ref="F54:F56"/>
    <mergeCell ref="B58:B60"/>
    <mergeCell ref="F58:F60"/>
    <mergeCell ref="B102:B103"/>
    <mergeCell ref="A70:D70"/>
    <mergeCell ref="B71:B81"/>
    <mergeCell ref="A87:D87"/>
    <mergeCell ref="B88:B95"/>
    <mergeCell ref="B96:B97"/>
    <mergeCell ref="B98:B100"/>
    <mergeCell ref="A101:D101"/>
    <mergeCell ref="B83:B86"/>
    <mergeCell ref="D83:D84"/>
    <mergeCell ref="B226:I226"/>
    <mergeCell ref="B227:I227"/>
    <mergeCell ref="B228:I228"/>
    <mergeCell ref="A223:D223"/>
    <mergeCell ref="F178:F179"/>
    <mergeCell ref="A180:D180"/>
    <mergeCell ref="F181:F183"/>
    <mergeCell ref="A189:D189"/>
    <mergeCell ref="A191:D191"/>
    <mergeCell ref="A202:D202"/>
    <mergeCell ref="A208:D208"/>
    <mergeCell ref="A212:D212"/>
    <mergeCell ref="E213:E216"/>
    <mergeCell ref="A217:D217"/>
    <mergeCell ref="B224:I224"/>
    <mergeCell ref="B225:I225"/>
    <mergeCell ref="A177:D177"/>
    <mergeCell ref="B104:B105"/>
    <mergeCell ref="B107:B120"/>
    <mergeCell ref="A121:D121"/>
    <mergeCell ref="A124:D124"/>
    <mergeCell ref="B125:B130"/>
    <mergeCell ref="A125:A127"/>
    <mergeCell ref="B131:B134"/>
    <mergeCell ref="B135:B141"/>
    <mergeCell ref="B142:B171"/>
    <mergeCell ref="A172:D172"/>
    <mergeCell ref="B175:B176"/>
  </mergeCells>
  <conditionalFormatting sqref="C1:C1048576">
    <cfRule type="duplicateValues" dxfId="1" priority="1"/>
  </conditionalFormatting>
  <pageMargins left="0.35433070866141736" right="0.15748031496062992" top="0.23622047244094491" bottom="0.19685039370078741" header="0.15748031496062992" footer="0.15748031496062992"/>
  <pageSetup paperSize="9" scale="57" orientation="portrait" r:id="rId1"/>
  <rowBreaks count="7" manualBreakCount="7">
    <brk id="52" max="5" man="1"/>
    <brk id="92" max="5" man="1"/>
    <brk id="123" max="5" man="1"/>
    <brk id="141" max="5" man="1"/>
    <brk id="161" max="5" man="1"/>
    <brk id="182" max="5" man="1"/>
    <brk id="204" max="5" man="1"/>
  </rowBreaks>
  <colBreaks count="1" manualBreakCount="1">
    <brk id="9"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00C13-F270-44C5-8E34-86D6BF51A213}">
  <sheetPr>
    <pageSetUpPr fitToPage="1"/>
  </sheetPr>
  <dimension ref="A1:G55"/>
  <sheetViews>
    <sheetView view="pageBreakPreview" topLeftCell="A26" zoomScale="70" zoomScaleNormal="80" zoomScaleSheetLayoutView="70" workbookViewId="0">
      <selection activeCell="C42" sqref="C42"/>
    </sheetView>
  </sheetViews>
  <sheetFormatPr defaultColWidth="15.28515625" defaultRowHeight="15"/>
  <cols>
    <col min="1" max="1" width="6.28515625" style="219" bestFit="1" customWidth="1"/>
    <col min="2" max="2" width="31.28515625" style="220" customWidth="1"/>
    <col min="3" max="3" width="54.42578125" style="220" customWidth="1"/>
    <col min="4" max="4" width="13.85546875" style="220" customWidth="1"/>
    <col min="5" max="5" width="14.42578125" style="220" customWidth="1"/>
    <col min="6" max="6" width="17.42578125" style="219" customWidth="1"/>
    <col min="7" max="7" width="12.28515625" style="219" bestFit="1" customWidth="1"/>
    <col min="8" max="252" width="9.140625" style="219" customWidth="1"/>
    <col min="253" max="253" width="6.28515625" style="219" bestFit="1" customWidth="1"/>
    <col min="254" max="254" width="4.7109375" style="219" customWidth="1"/>
    <col min="255" max="255" width="24.85546875" style="219" bestFit="1" customWidth="1"/>
    <col min="256" max="256" width="48.7109375" style="219" customWidth="1"/>
    <col min="257" max="257" width="15.28515625" style="219"/>
    <col min="258" max="258" width="6.28515625" style="219" bestFit="1" customWidth="1"/>
    <col min="259" max="259" width="69" style="219" customWidth="1"/>
    <col min="260" max="260" width="11.42578125" style="219" bestFit="1" customWidth="1"/>
    <col min="261" max="261" width="14.5703125" style="219" customWidth="1"/>
    <col min="262" max="262" width="10.140625" style="219" bestFit="1" customWidth="1"/>
    <col min="263" max="508" width="9.140625" style="219" customWidth="1"/>
    <col min="509" max="509" width="6.28515625" style="219" bestFit="1" customWidth="1"/>
    <col min="510" max="510" width="4.7109375" style="219" customWidth="1"/>
    <col min="511" max="511" width="24.85546875" style="219" bestFit="1" customWidth="1"/>
    <col min="512" max="512" width="48.7109375" style="219" customWidth="1"/>
    <col min="513" max="513" width="15.28515625" style="219"/>
    <col min="514" max="514" width="6.28515625" style="219" bestFit="1" customWidth="1"/>
    <col min="515" max="515" width="69" style="219" customWidth="1"/>
    <col min="516" max="516" width="11.42578125" style="219" bestFit="1" customWidth="1"/>
    <col min="517" max="517" width="14.5703125" style="219" customWidth="1"/>
    <col min="518" max="518" width="10.140625" style="219" bestFit="1" customWidth="1"/>
    <col min="519" max="764" width="9.140625" style="219" customWidth="1"/>
    <col min="765" max="765" width="6.28515625" style="219" bestFit="1" customWidth="1"/>
    <col min="766" max="766" width="4.7109375" style="219" customWidth="1"/>
    <col min="767" max="767" width="24.85546875" style="219" bestFit="1" customWidth="1"/>
    <col min="768" max="768" width="48.7109375" style="219" customWidth="1"/>
    <col min="769" max="769" width="15.28515625" style="219"/>
    <col min="770" max="770" width="6.28515625" style="219" bestFit="1" customWidth="1"/>
    <col min="771" max="771" width="69" style="219" customWidth="1"/>
    <col min="772" max="772" width="11.42578125" style="219" bestFit="1" customWidth="1"/>
    <col min="773" max="773" width="14.5703125" style="219" customWidth="1"/>
    <col min="774" max="774" width="10.140625" style="219" bestFit="1" customWidth="1"/>
    <col min="775" max="1020" width="9.140625" style="219" customWidth="1"/>
    <col min="1021" max="1021" width="6.28515625" style="219" bestFit="1" customWidth="1"/>
    <col min="1022" max="1022" width="4.7109375" style="219" customWidth="1"/>
    <col min="1023" max="1023" width="24.85546875" style="219" bestFit="1" customWidth="1"/>
    <col min="1024" max="1024" width="48.7109375" style="219" customWidth="1"/>
    <col min="1025" max="1025" width="15.28515625" style="219"/>
    <col min="1026" max="1026" width="6.28515625" style="219" bestFit="1" customWidth="1"/>
    <col min="1027" max="1027" width="69" style="219" customWidth="1"/>
    <col min="1028" max="1028" width="11.42578125" style="219" bestFit="1" customWidth="1"/>
    <col min="1029" max="1029" width="14.5703125" style="219" customWidth="1"/>
    <col min="1030" max="1030" width="10.140625" style="219" bestFit="1" customWidth="1"/>
    <col min="1031" max="1276" width="9.140625" style="219" customWidth="1"/>
    <col min="1277" max="1277" width="6.28515625" style="219" bestFit="1" customWidth="1"/>
    <col min="1278" max="1278" width="4.7109375" style="219" customWidth="1"/>
    <col min="1279" max="1279" width="24.85546875" style="219" bestFit="1" customWidth="1"/>
    <col min="1280" max="1280" width="48.7109375" style="219" customWidth="1"/>
    <col min="1281" max="1281" width="15.28515625" style="219"/>
    <col min="1282" max="1282" width="6.28515625" style="219" bestFit="1" customWidth="1"/>
    <col min="1283" max="1283" width="69" style="219" customWidth="1"/>
    <col min="1284" max="1284" width="11.42578125" style="219" bestFit="1" customWidth="1"/>
    <col min="1285" max="1285" width="14.5703125" style="219" customWidth="1"/>
    <col min="1286" max="1286" width="10.140625" style="219" bestFit="1" customWidth="1"/>
    <col min="1287" max="1532" width="9.140625" style="219" customWidth="1"/>
    <col min="1533" max="1533" width="6.28515625" style="219" bestFit="1" customWidth="1"/>
    <col min="1534" max="1534" width="4.7109375" style="219" customWidth="1"/>
    <col min="1535" max="1535" width="24.85546875" style="219" bestFit="1" customWidth="1"/>
    <col min="1536" max="1536" width="48.7109375" style="219" customWidth="1"/>
    <col min="1537" max="1537" width="15.28515625" style="219"/>
    <col min="1538" max="1538" width="6.28515625" style="219" bestFit="1" customWidth="1"/>
    <col min="1539" max="1539" width="69" style="219" customWidth="1"/>
    <col min="1540" max="1540" width="11.42578125" style="219" bestFit="1" customWidth="1"/>
    <col min="1541" max="1541" width="14.5703125" style="219" customWidth="1"/>
    <col min="1542" max="1542" width="10.140625" style="219" bestFit="1" customWidth="1"/>
    <col min="1543" max="1788" width="9.140625" style="219" customWidth="1"/>
    <col min="1789" max="1789" width="6.28515625" style="219" bestFit="1" customWidth="1"/>
    <col min="1790" max="1790" width="4.7109375" style="219" customWidth="1"/>
    <col min="1791" max="1791" width="24.85546875" style="219" bestFit="1" customWidth="1"/>
    <col min="1792" max="1792" width="48.7109375" style="219" customWidth="1"/>
    <col min="1793" max="1793" width="15.28515625" style="219"/>
    <col min="1794" max="1794" width="6.28515625" style="219" bestFit="1" customWidth="1"/>
    <col min="1795" max="1795" width="69" style="219" customWidth="1"/>
    <col min="1796" max="1796" width="11.42578125" style="219" bestFit="1" customWidth="1"/>
    <col min="1797" max="1797" width="14.5703125" style="219" customWidth="1"/>
    <col min="1798" max="1798" width="10.140625" style="219" bestFit="1" customWidth="1"/>
    <col min="1799" max="2044" width="9.140625" style="219" customWidth="1"/>
    <col min="2045" max="2045" width="6.28515625" style="219" bestFit="1" customWidth="1"/>
    <col min="2046" max="2046" width="4.7109375" style="219" customWidth="1"/>
    <col min="2047" max="2047" width="24.85546875" style="219" bestFit="1" customWidth="1"/>
    <col min="2048" max="2048" width="48.7109375" style="219" customWidth="1"/>
    <col min="2049" max="2049" width="15.28515625" style="219"/>
    <col min="2050" max="2050" width="6.28515625" style="219" bestFit="1" customWidth="1"/>
    <col min="2051" max="2051" width="69" style="219" customWidth="1"/>
    <col min="2052" max="2052" width="11.42578125" style="219" bestFit="1" customWidth="1"/>
    <col min="2053" max="2053" width="14.5703125" style="219" customWidth="1"/>
    <col min="2054" max="2054" width="10.140625" style="219" bestFit="1" customWidth="1"/>
    <col min="2055" max="2300" width="9.140625" style="219" customWidth="1"/>
    <col min="2301" max="2301" width="6.28515625" style="219" bestFit="1" customWidth="1"/>
    <col min="2302" max="2302" width="4.7109375" style="219" customWidth="1"/>
    <col min="2303" max="2303" width="24.85546875" style="219" bestFit="1" customWidth="1"/>
    <col min="2304" max="2304" width="48.7109375" style="219" customWidth="1"/>
    <col min="2305" max="2305" width="15.28515625" style="219"/>
    <col min="2306" max="2306" width="6.28515625" style="219" bestFit="1" customWidth="1"/>
    <col min="2307" max="2307" width="69" style="219" customWidth="1"/>
    <col min="2308" max="2308" width="11.42578125" style="219" bestFit="1" customWidth="1"/>
    <col min="2309" max="2309" width="14.5703125" style="219" customWidth="1"/>
    <col min="2310" max="2310" width="10.140625" style="219" bestFit="1" customWidth="1"/>
    <col min="2311" max="2556" width="9.140625" style="219" customWidth="1"/>
    <col min="2557" max="2557" width="6.28515625" style="219" bestFit="1" customWidth="1"/>
    <col min="2558" max="2558" width="4.7109375" style="219" customWidth="1"/>
    <col min="2559" max="2559" width="24.85546875" style="219" bestFit="1" customWidth="1"/>
    <col min="2560" max="2560" width="48.7109375" style="219" customWidth="1"/>
    <col min="2561" max="2561" width="15.28515625" style="219"/>
    <col min="2562" max="2562" width="6.28515625" style="219" bestFit="1" customWidth="1"/>
    <col min="2563" max="2563" width="69" style="219" customWidth="1"/>
    <col min="2564" max="2564" width="11.42578125" style="219" bestFit="1" customWidth="1"/>
    <col min="2565" max="2565" width="14.5703125" style="219" customWidth="1"/>
    <col min="2566" max="2566" width="10.140625" style="219" bestFit="1" customWidth="1"/>
    <col min="2567" max="2812" width="9.140625" style="219" customWidth="1"/>
    <col min="2813" max="2813" width="6.28515625" style="219" bestFit="1" customWidth="1"/>
    <col min="2814" max="2814" width="4.7109375" style="219" customWidth="1"/>
    <col min="2815" max="2815" width="24.85546875" style="219" bestFit="1" customWidth="1"/>
    <col min="2816" max="2816" width="48.7109375" style="219" customWidth="1"/>
    <col min="2817" max="2817" width="15.28515625" style="219"/>
    <col min="2818" max="2818" width="6.28515625" style="219" bestFit="1" customWidth="1"/>
    <col min="2819" max="2819" width="69" style="219" customWidth="1"/>
    <col min="2820" max="2820" width="11.42578125" style="219" bestFit="1" customWidth="1"/>
    <col min="2821" max="2821" width="14.5703125" style="219" customWidth="1"/>
    <col min="2822" max="2822" width="10.140625" style="219" bestFit="1" customWidth="1"/>
    <col min="2823" max="3068" width="9.140625" style="219" customWidth="1"/>
    <col min="3069" max="3069" width="6.28515625" style="219" bestFit="1" customWidth="1"/>
    <col min="3070" max="3070" width="4.7109375" style="219" customWidth="1"/>
    <col min="3071" max="3071" width="24.85546875" style="219" bestFit="1" customWidth="1"/>
    <col min="3072" max="3072" width="48.7109375" style="219" customWidth="1"/>
    <col min="3073" max="3073" width="15.28515625" style="219"/>
    <col min="3074" max="3074" width="6.28515625" style="219" bestFit="1" customWidth="1"/>
    <col min="3075" max="3075" width="69" style="219" customWidth="1"/>
    <col min="3076" max="3076" width="11.42578125" style="219" bestFit="1" customWidth="1"/>
    <col min="3077" max="3077" width="14.5703125" style="219" customWidth="1"/>
    <col min="3078" max="3078" width="10.140625" style="219" bestFit="1" customWidth="1"/>
    <col min="3079" max="3324" width="9.140625" style="219" customWidth="1"/>
    <col min="3325" max="3325" width="6.28515625" style="219" bestFit="1" customWidth="1"/>
    <col min="3326" max="3326" width="4.7109375" style="219" customWidth="1"/>
    <col min="3327" max="3327" width="24.85546875" style="219" bestFit="1" customWidth="1"/>
    <col min="3328" max="3328" width="48.7109375" style="219" customWidth="1"/>
    <col min="3329" max="3329" width="15.28515625" style="219"/>
    <col min="3330" max="3330" width="6.28515625" style="219" bestFit="1" customWidth="1"/>
    <col min="3331" max="3331" width="69" style="219" customWidth="1"/>
    <col min="3332" max="3332" width="11.42578125" style="219" bestFit="1" customWidth="1"/>
    <col min="3333" max="3333" width="14.5703125" style="219" customWidth="1"/>
    <col min="3334" max="3334" width="10.140625" style="219" bestFit="1" customWidth="1"/>
    <col min="3335" max="3580" width="9.140625" style="219" customWidth="1"/>
    <col min="3581" max="3581" width="6.28515625" style="219" bestFit="1" customWidth="1"/>
    <col min="3582" max="3582" width="4.7109375" style="219" customWidth="1"/>
    <col min="3583" max="3583" width="24.85546875" style="219" bestFit="1" customWidth="1"/>
    <col min="3584" max="3584" width="48.7109375" style="219" customWidth="1"/>
    <col min="3585" max="3585" width="15.28515625" style="219"/>
    <col min="3586" max="3586" width="6.28515625" style="219" bestFit="1" customWidth="1"/>
    <col min="3587" max="3587" width="69" style="219" customWidth="1"/>
    <col min="3588" max="3588" width="11.42578125" style="219" bestFit="1" customWidth="1"/>
    <col min="3589" max="3589" width="14.5703125" style="219" customWidth="1"/>
    <col min="3590" max="3590" width="10.140625" style="219" bestFit="1" customWidth="1"/>
    <col min="3591" max="3836" width="9.140625" style="219" customWidth="1"/>
    <col min="3837" max="3837" width="6.28515625" style="219" bestFit="1" customWidth="1"/>
    <col min="3838" max="3838" width="4.7109375" style="219" customWidth="1"/>
    <col min="3839" max="3839" width="24.85546875" style="219" bestFit="1" customWidth="1"/>
    <col min="3840" max="3840" width="48.7109375" style="219" customWidth="1"/>
    <col min="3841" max="3841" width="15.28515625" style="219"/>
    <col min="3842" max="3842" width="6.28515625" style="219" bestFit="1" customWidth="1"/>
    <col min="3843" max="3843" width="69" style="219" customWidth="1"/>
    <col min="3844" max="3844" width="11.42578125" style="219" bestFit="1" customWidth="1"/>
    <col min="3845" max="3845" width="14.5703125" style="219" customWidth="1"/>
    <col min="3846" max="3846" width="10.140625" style="219" bestFit="1" customWidth="1"/>
    <col min="3847" max="4092" width="9.140625" style="219" customWidth="1"/>
    <col min="4093" max="4093" width="6.28515625" style="219" bestFit="1" customWidth="1"/>
    <col min="4094" max="4094" width="4.7109375" style="219" customWidth="1"/>
    <col min="4095" max="4095" width="24.85546875" style="219" bestFit="1" customWidth="1"/>
    <col min="4096" max="4096" width="48.7109375" style="219" customWidth="1"/>
    <col min="4097" max="4097" width="15.28515625" style="219"/>
    <col min="4098" max="4098" width="6.28515625" style="219" bestFit="1" customWidth="1"/>
    <col min="4099" max="4099" width="69" style="219" customWidth="1"/>
    <col min="4100" max="4100" width="11.42578125" style="219" bestFit="1" customWidth="1"/>
    <col min="4101" max="4101" width="14.5703125" style="219" customWidth="1"/>
    <col min="4102" max="4102" width="10.140625" style="219" bestFit="1" customWidth="1"/>
    <col min="4103" max="4348" width="9.140625" style="219" customWidth="1"/>
    <col min="4349" max="4349" width="6.28515625" style="219" bestFit="1" customWidth="1"/>
    <col min="4350" max="4350" width="4.7109375" style="219" customWidth="1"/>
    <col min="4351" max="4351" width="24.85546875" style="219" bestFit="1" customWidth="1"/>
    <col min="4352" max="4352" width="48.7109375" style="219" customWidth="1"/>
    <col min="4353" max="4353" width="15.28515625" style="219"/>
    <col min="4354" max="4354" width="6.28515625" style="219" bestFit="1" customWidth="1"/>
    <col min="4355" max="4355" width="69" style="219" customWidth="1"/>
    <col min="4356" max="4356" width="11.42578125" style="219" bestFit="1" customWidth="1"/>
    <col min="4357" max="4357" width="14.5703125" style="219" customWidth="1"/>
    <col min="4358" max="4358" width="10.140625" style="219" bestFit="1" customWidth="1"/>
    <col min="4359" max="4604" width="9.140625" style="219" customWidth="1"/>
    <col min="4605" max="4605" width="6.28515625" style="219" bestFit="1" customWidth="1"/>
    <col min="4606" max="4606" width="4.7109375" style="219" customWidth="1"/>
    <col min="4607" max="4607" width="24.85546875" style="219" bestFit="1" customWidth="1"/>
    <col min="4608" max="4608" width="48.7109375" style="219" customWidth="1"/>
    <col min="4609" max="4609" width="15.28515625" style="219"/>
    <col min="4610" max="4610" width="6.28515625" style="219" bestFit="1" customWidth="1"/>
    <col min="4611" max="4611" width="69" style="219" customWidth="1"/>
    <col min="4612" max="4612" width="11.42578125" style="219" bestFit="1" customWidth="1"/>
    <col min="4613" max="4613" width="14.5703125" style="219" customWidth="1"/>
    <col min="4614" max="4614" width="10.140625" style="219" bestFit="1" customWidth="1"/>
    <col min="4615" max="4860" width="9.140625" style="219" customWidth="1"/>
    <col min="4861" max="4861" width="6.28515625" style="219" bestFit="1" customWidth="1"/>
    <col min="4862" max="4862" width="4.7109375" style="219" customWidth="1"/>
    <col min="4863" max="4863" width="24.85546875" style="219" bestFit="1" customWidth="1"/>
    <col min="4864" max="4864" width="48.7109375" style="219" customWidth="1"/>
    <col min="4865" max="4865" width="15.28515625" style="219"/>
    <col min="4866" max="4866" width="6.28515625" style="219" bestFit="1" customWidth="1"/>
    <col min="4867" max="4867" width="69" style="219" customWidth="1"/>
    <col min="4868" max="4868" width="11.42578125" style="219" bestFit="1" customWidth="1"/>
    <col min="4869" max="4869" width="14.5703125" style="219" customWidth="1"/>
    <col min="4870" max="4870" width="10.140625" style="219" bestFit="1" customWidth="1"/>
    <col min="4871" max="5116" width="9.140625" style="219" customWidth="1"/>
    <col min="5117" max="5117" width="6.28515625" style="219" bestFit="1" customWidth="1"/>
    <col min="5118" max="5118" width="4.7109375" style="219" customWidth="1"/>
    <col min="5119" max="5119" width="24.85546875" style="219" bestFit="1" customWidth="1"/>
    <col min="5120" max="5120" width="48.7109375" style="219" customWidth="1"/>
    <col min="5121" max="5121" width="15.28515625" style="219"/>
    <col min="5122" max="5122" width="6.28515625" style="219" bestFit="1" customWidth="1"/>
    <col min="5123" max="5123" width="69" style="219" customWidth="1"/>
    <col min="5124" max="5124" width="11.42578125" style="219" bestFit="1" customWidth="1"/>
    <col min="5125" max="5125" width="14.5703125" style="219" customWidth="1"/>
    <col min="5126" max="5126" width="10.140625" style="219" bestFit="1" customWidth="1"/>
    <col min="5127" max="5372" width="9.140625" style="219" customWidth="1"/>
    <col min="5373" max="5373" width="6.28515625" style="219" bestFit="1" customWidth="1"/>
    <col min="5374" max="5374" width="4.7109375" style="219" customWidth="1"/>
    <col min="5375" max="5375" width="24.85546875" style="219" bestFit="1" customWidth="1"/>
    <col min="5376" max="5376" width="48.7109375" style="219" customWidth="1"/>
    <col min="5377" max="5377" width="15.28515625" style="219"/>
    <col min="5378" max="5378" width="6.28515625" style="219" bestFit="1" customWidth="1"/>
    <col min="5379" max="5379" width="69" style="219" customWidth="1"/>
    <col min="5380" max="5380" width="11.42578125" style="219" bestFit="1" customWidth="1"/>
    <col min="5381" max="5381" width="14.5703125" style="219" customWidth="1"/>
    <col min="5382" max="5382" width="10.140625" style="219" bestFit="1" customWidth="1"/>
    <col min="5383" max="5628" width="9.140625" style="219" customWidth="1"/>
    <col min="5629" max="5629" width="6.28515625" style="219" bestFit="1" customWidth="1"/>
    <col min="5630" max="5630" width="4.7109375" style="219" customWidth="1"/>
    <col min="5631" max="5631" width="24.85546875" style="219" bestFit="1" customWidth="1"/>
    <col min="5632" max="5632" width="48.7109375" style="219" customWidth="1"/>
    <col min="5633" max="5633" width="15.28515625" style="219"/>
    <col min="5634" max="5634" width="6.28515625" style="219" bestFit="1" customWidth="1"/>
    <col min="5635" max="5635" width="69" style="219" customWidth="1"/>
    <col min="5636" max="5636" width="11.42578125" style="219" bestFit="1" customWidth="1"/>
    <col min="5637" max="5637" width="14.5703125" style="219" customWidth="1"/>
    <col min="5638" max="5638" width="10.140625" style="219" bestFit="1" customWidth="1"/>
    <col min="5639" max="5884" width="9.140625" style="219" customWidth="1"/>
    <col min="5885" max="5885" width="6.28515625" style="219" bestFit="1" customWidth="1"/>
    <col min="5886" max="5886" width="4.7109375" style="219" customWidth="1"/>
    <col min="5887" max="5887" width="24.85546875" style="219" bestFit="1" customWidth="1"/>
    <col min="5888" max="5888" width="48.7109375" style="219" customWidth="1"/>
    <col min="5889" max="5889" width="15.28515625" style="219"/>
    <col min="5890" max="5890" width="6.28515625" style="219" bestFit="1" customWidth="1"/>
    <col min="5891" max="5891" width="69" style="219" customWidth="1"/>
    <col min="5892" max="5892" width="11.42578125" style="219" bestFit="1" customWidth="1"/>
    <col min="5893" max="5893" width="14.5703125" style="219" customWidth="1"/>
    <col min="5894" max="5894" width="10.140625" style="219" bestFit="1" customWidth="1"/>
    <col min="5895" max="6140" width="9.140625" style="219" customWidth="1"/>
    <col min="6141" max="6141" width="6.28515625" style="219" bestFit="1" customWidth="1"/>
    <col min="6142" max="6142" width="4.7109375" style="219" customWidth="1"/>
    <col min="6143" max="6143" width="24.85546875" style="219" bestFit="1" customWidth="1"/>
    <col min="6144" max="6144" width="48.7109375" style="219" customWidth="1"/>
    <col min="6145" max="6145" width="15.28515625" style="219"/>
    <col min="6146" max="6146" width="6.28515625" style="219" bestFit="1" customWidth="1"/>
    <col min="6147" max="6147" width="69" style="219" customWidth="1"/>
    <col min="6148" max="6148" width="11.42578125" style="219" bestFit="1" customWidth="1"/>
    <col min="6149" max="6149" width="14.5703125" style="219" customWidth="1"/>
    <col min="6150" max="6150" width="10.140625" style="219" bestFit="1" customWidth="1"/>
    <col min="6151" max="6396" width="9.140625" style="219" customWidth="1"/>
    <col min="6397" max="6397" width="6.28515625" style="219" bestFit="1" customWidth="1"/>
    <col min="6398" max="6398" width="4.7109375" style="219" customWidth="1"/>
    <col min="6399" max="6399" width="24.85546875" style="219" bestFit="1" customWidth="1"/>
    <col min="6400" max="6400" width="48.7109375" style="219" customWidth="1"/>
    <col min="6401" max="6401" width="15.28515625" style="219"/>
    <col min="6402" max="6402" width="6.28515625" style="219" bestFit="1" customWidth="1"/>
    <col min="6403" max="6403" width="69" style="219" customWidth="1"/>
    <col min="6404" max="6404" width="11.42578125" style="219" bestFit="1" customWidth="1"/>
    <col min="6405" max="6405" width="14.5703125" style="219" customWidth="1"/>
    <col min="6406" max="6406" width="10.140625" style="219" bestFit="1" customWidth="1"/>
    <col min="6407" max="6652" width="9.140625" style="219" customWidth="1"/>
    <col min="6653" max="6653" width="6.28515625" style="219" bestFit="1" customWidth="1"/>
    <col min="6654" max="6654" width="4.7109375" style="219" customWidth="1"/>
    <col min="6655" max="6655" width="24.85546875" style="219" bestFit="1" customWidth="1"/>
    <col min="6656" max="6656" width="48.7109375" style="219" customWidth="1"/>
    <col min="6657" max="6657" width="15.28515625" style="219"/>
    <col min="6658" max="6658" width="6.28515625" style="219" bestFit="1" customWidth="1"/>
    <col min="6659" max="6659" width="69" style="219" customWidth="1"/>
    <col min="6660" max="6660" width="11.42578125" style="219" bestFit="1" customWidth="1"/>
    <col min="6661" max="6661" width="14.5703125" style="219" customWidth="1"/>
    <col min="6662" max="6662" width="10.140625" style="219" bestFit="1" customWidth="1"/>
    <col min="6663" max="6908" width="9.140625" style="219" customWidth="1"/>
    <col min="6909" max="6909" width="6.28515625" style="219" bestFit="1" customWidth="1"/>
    <col min="6910" max="6910" width="4.7109375" style="219" customWidth="1"/>
    <col min="6911" max="6911" width="24.85546875" style="219" bestFit="1" customWidth="1"/>
    <col min="6912" max="6912" width="48.7109375" style="219" customWidth="1"/>
    <col min="6913" max="6913" width="15.28515625" style="219"/>
    <col min="6914" max="6914" width="6.28515625" style="219" bestFit="1" customWidth="1"/>
    <col min="6915" max="6915" width="69" style="219" customWidth="1"/>
    <col min="6916" max="6916" width="11.42578125" style="219" bestFit="1" customWidth="1"/>
    <col min="6917" max="6917" width="14.5703125" style="219" customWidth="1"/>
    <col min="6918" max="6918" width="10.140625" style="219" bestFit="1" customWidth="1"/>
    <col min="6919" max="7164" width="9.140625" style="219" customWidth="1"/>
    <col min="7165" max="7165" width="6.28515625" style="219" bestFit="1" customWidth="1"/>
    <col min="7166" max="7166" width="4.7109375" style="219" customWidth="1"/>
    <col min="7167" max="7167" width="24.85546875" style="219" bestFit="1" customWidth="1"/>
    <col min="7168" max="7168" width="48.7109375" style="219" customWidth="1"/>
    <col min="7169" max="7169" width="15.28515625" style="219"/>
    <col min="7170" max="7170" width="6.28515625" style="219" bestFit="1" customWidth="1"/>
    <col min="7171" max="7171" width="69" style="219" customWidth="1"/>
    <col min="7172" max="7172" width="11.42578125" style="219" bestFit="1" customWidth="1"/>
    <col min="7173" max="7173" width="14.5703125" style="219" customWidth="1"/>
    <col min="7174" max="7174" width="10.140625" style="219" bestFit="1" customWidth="1"/>
    <col min="7175" max="7420" width="9.140625" style="219" customWidth="1"/>
    <col min="7421" max="7421" width="6.28515625" style="219" bestFit="1" customWidth="1"/>
    <col min="7422" max="7422" width="4.7109375" style="219" customWidth="1"/>
    <col min="7423" max="7423" width="24.85546875" style="219" bestFit="1" customWidth="1"/>
    <col min="7424" max="7424" width="48.7109375" style="219" customWidth="1"/>
    <col min="7425" max="7425" width="15.28515625" style="219"/>
    <col min="7426" max="7426" width="6.28515625" style="219" bestFit="1" customWidth="1"/>
    <col min="7427" max="7427" width="69" style="219" customWidth="1"/>
    <col min="7428" max="7428" width="11.42578125" style="219" bestFit="1" customWidth="1"/>
    <col min="7429" max="7429" width="14.5703125" style="219" customWidth="1"/>
    <col min="7430" max="7430" width="10.140625" style="219" bestFit="1" customWidth="1"/>
    <col min="7431" max="7676" width="9.140625" style="219" customWidth="1"/>
    <col min="7677" max="7677" width="6.28515625" style="219" bestFit="1" customWidth="1"/>
    <col min="7678" max="7678" width="4.7109375" style="219" customWidth="1"/>
    <col min="7679" max="7679" width="24.85546875" style="219" bestFit="1" customWidth="1"/>
    <col min="7680" max="7680" width="48.7109375" style="219" customWidth="1"/>
    <col min="7681" max="7681" width="15.28515625" style="219"/>
    <col min="7682" max="7682" width="6.28515625" style="219" bestFit="1" customWidth="1"/>
    <col min="7683" max="7683" width="69" style="219" customWidth="1"/>
    <col min="7684" max="7684" width="11.42578125" style="219" bestFit="1" customWidth="1"/>
    <col min="7685" max="7685" width="14.5703125" style="219" customWidth="1"/>
    <col min="7686" max="7686" width="10.140625" style="219" bestFit="1" customWidth="1"/>
    <col min="7687" max="7932" width="9.140625" style="219" customWidth="1"/>
    <col min="7933" max="7933" width="6.28515625" style="219" bestFit="1" customWidth="1"/>
    <col min="7934" max="7934" width="4.7109375" style="219" customWidth="1"/>
    <col min="7935" max="7935" width="24.85546875" style="219" bestFit="1" customWidth="1"/>
    <col min="7936" max="7936" width="48.7109375" style="219" customWidth="1"/>
    <col min="7937" max="7937" width="15.28515625" style="219"/>
    <col min="7938" max="7938" width="6.28515625" style="219" bestFit="1" customWidth="1"/>
    <col min="7939" max="7939" width="69" style="219" customWidth="1"/>
    <col min="7940" max="7940" width="11.42578125" style="219" bestFit="1" customWidth="1"/>
    <col min="7941" max="7941" width="14.5703125" style="219" customWidth="1"/>
    <col min="7942" max="7942" width="10.140625" style="219" bestFit="1" customWidth="1"/>
    <col min="7943" max="8188" width="9.140625" style="219" customWidth="1"/>
    <col min="8189" max="8189" width="6.28515625" style="219" bestFit="1" customWidth="1"/>
    <col min="8190" max="8190" width="4.7109375" style="219" customWidth="1"/>
    <col min="8191" max="8191" width="24.85546875" style="219" bestFit="1" customWidth="1"/>
    <col min="8192" max="8192" width="48.7109375" style="219" customWidth="1"/>
    <col min="8193" max="8193" width="15.28515625" style="219"/>
    <col min="8194" max="8194" width="6.28515625" style="219" bestFit="1" customWidth="1"/>
    <col min="8195" max="8195" width="69" style="219" customWidth="1"/>
    <col min="8196" max="8196" width="11.42578125" style="219" bestFit="1" customWidth="1"/>
    <col min="8197" max="8197" width="14.5703125" style="219" customWidth="1"/>
    <col min="8198" max="8198" width="10.140625" style="219" bestFit="1" customWidth="1"/>
    <col min="8199" max="8444" width="9.140625" style="219" customWidth="1"/>
    <col min="8445" max="8445" width="6.28515625" style="219" bestFit="1" customWidth="1"/>
    <col min="8446" max="8446" width="4.7109375" style="219" customWidth="1"/>
    <col min="8447" max="8447" width="24.85546875" style="219" bestFit="1" customWidth="1"/>
    <col min="8448" max="8448" width="48.7109375" style="219" customWidth="1"/>
    <col min="8449" max="8449" width="15.28515625" style="219"/>
    <col min="8450" max="8450" width="6.28515625" style="219" bestFit="1" customWidth="1"/>
    <col min="8451" max="8451" width="69" style="219" customWidth="1"/>
    <col min="8452" max="8452" width="11.42578125" style="219" bestFit="1" customWidth="1"/>
    <col min="8453" max="8453" width="14.5703125" style="219" customWidth="1"/>
    <col min="8454" max="8454" width="10.140625" style="219" bestFit="1" customWidth="1"/>
    <col min="8455" max="8700" width="9.140625" style="219" customWidth="1"/>
    <col min="8701" max="8701" width="6.28515625" style="219" bestFit="1" customWidth="1"/>
    <col min="8702" max="8702" width="4.7109375" style="219" customWidth="1"/>
    <col min="8703" max="8703" width="24.85546875" style="219" bestFit="1" customWidth="1"/>
    <col min="8704" max="8704" width="48.7109375" style="219" customWidth="1"/>
    <col min="8705" max="8705" width="15.28515625" style="219"/>
    <col min="8706" max="8706" width="6.28515625" style="219" bestFit="1" customWidth="1"/>
    <col min="8707" max="8707" width="69" style="219" customWidth="1"/>
    <col min="8708" max="8708" width="11.42578125" style="219" bestFit="1" customWidth="1"/>
    <col min="8709" max="8709" width="14.5703125" style="219" customWidth="1"/>
    <col min="8710" max="8710" width="10.140625" style="219" bestFit="1" customWidth="1"/>
    <col min="8711" max="8956" width="9.140625" style="219" customWidth="1"/>
    <col min="8957" max="8957" width="6.28515625" style="219" bestFit="1" customWidth="1"/>
    <col min="8958" max="8958" width="4.7109375" style="219" customWidth="1"/>
    <col min="8959" max="8959" width="24.85546875" style="219" bestFit="1" customWidth="1"/>
    <col min="8960" max="8960" width="48.7109375" style="219" customWidth="1"/>
    <col min="8961" max="8961" width="15.28515625" style="219"/>
    <col min="8962" max="8962" width="6.28515625" style="219" bestFit="1" customWidth="1"/>
    <col min="8963" max="8963" width="69" style="219" customWidth="1"/>
    <col min="8964" max="8964" width="11.42578125" style="219" bestFit="1" customWidth="1"/>
    <col min="8965" max="8965" width="14.5703125" style="219" customWidth="1"/>
    <col min="8966" max="8966" width="10.140625" style="219" bestFit="1" customWidth="1"/>
    <col min="8967" max="9212" width="9.140625" style="219" customWidth="1"/>
    <col min="9213" max="9213" width="6.28515625" style="219" bestFit="1" customWidth="1"/>
    <col min="9214" max="9214" width="4.7109375" style="219" customWidth="1"/>
    <col min="9215" max="9215" width="24.85546875" style="219" bestFit="1" customWidth="1"/>
    <col min="9216" max="9216" width="48.7109375" style="219" customWidth="1"/>
    <col min="9217" max="9217" width="15.28515625" style="219"/>
    <col min="9218" max="9218" width="6.28515625" style="219" bestFit="1" customWidth="1"/>
    <col min="9219" max="9219" width="69" style="219" customWidth="1"/>
    <col min="9220" max="9220" width="11.42578125" style="219" bestFit="1" customWidth="1"/>
    <col min="9221" max="9221" width="14.5703125" style="219" customWidth="1"/>
    <col min="9222" max="9222" width="10.140625" style="219" bestFit="1" customWidth="1"/>
    <col min="9223" max="9468" width="9.140625" style="219" customWidth="1"/>
    <col min="9469" max="9469" width="6.28515625" style="219" bestFit="1" customWidth="1"/>
    <col min="9470" max="9470" width="4.7109375" style="219" customWidth="1"/>
    <col min="9471" max="9471" width="24.85546875" style="219" bestFit="1" customWidth="1"/>
    <col min="9472" max="9472" width="48.7109375" style="219" customWidth="1"/>
    <col min="9473" max="9473" width="15.28515625" style="219"/>
    <col min="9474" max="9474" width="6.28515625" style="219" bestFit="1" customWidth="1"/>
    <col min="9475" max="9475" width="69" style="219" customWidth="1"/>
    <col min="9476" max="9476" width="11.42578125" style="219" bestFit="1" customWidth="1"/>
    <col min="9477" max="9477" width="14.5703125" style="219" customWidth="1"/>
    <col min="9478" max="9478" width="10.140625" style="219" bestFit="1" customWidth="1"/>
    <col min="9479" max="9724" width="9.140625" style="219" customWidth="1"/>
    <col min="9725" max="9725" width="6.28515625" style="219" bestFit="1" customWidth="1"/>
    <col min="9726" max="9726" width="4.7109375" style="219" customWidth="1"/>
    <col min="9727" max="9727" width="24.85546875" style="219" bestFit="1" customWidth="1"/>
    <col min="9728" max="9728" width="48.7109375" style="219" customWidth="1"/>
    <col min="9729" max="9729" width="15.28515625" style="219"/>
    <col min="9730" max="9730" width="6.28515625" style="219" bestFit="1" customWidth="1"/>
    <col min="9731" max="9731" width="69" style="219" customWidth="1"/>
    <col min="9732" max="9732" width="11.42578125" style="219" bestFit="1" customWidth="1"/>
    <col min="9733" max="9733" width="14.5703125" style="219" customWidth="1"/>
    <col min="9734" max="9734" width="10.140625" style="219" bestFit="1" customWidth="1"/>
    <col min="9735" max="9980" width="9.140625" style="219" customWidth="1"/>
    <col min="9981" max="9981" width="6.28515625" style="219" bestFit="1" customWidth="1"/>
    <col min="9982" max="9982" width="4.7109375" style="219" customWidth="1"/>
    <col min="9983" max="9983" width="24.85546875" style="219" bestFit="1" customWidth="1"/>
    <col min="9984" max="9984" width="48.7109375" style="219" customWidth="1"/>
    <col min="9985" max="9985" width="15.28515625" style="219"/>
    <col min="9986" max="9986" width="6.28515625" style="219" bestFit="1" customWidth="1"/>
    <col min="9987" max="9987" width="69" style="219" customWidth="1"/>
    <col min="9988" max="9988" width="11.42578125" style="219" bestFit="1" customWidth="1"/>
    <col min="9989" max="9989" width="14.5703125" style="219" customWidth="1"/>
    <col min="9990" max="9990" width="10.140625" style="219" bestFit="1" customWidth="1"/>
    <col min="9991" max="10236" width="9.140625" style="219" customWidth="1"/>
    <col min="10237" max="10237" width="6.28515625" style="219" bestFit="1" customWidth="1"/>
    <col min="10238" max="10238" width="4.7109375" style="219" customWidth="1"/>
    <col min="10239" max="10239" width="24.85546875" style="219" bestFit="1" customWidth="1"/>
    <col min="10240" max="10240" width="48.7109375" style="219" customWidth="1"/>
    <col min="10241" max="10241" width="15.28515625" style="219"/>
    <col min="10242" max="10242" width="6.28515625" style="219" bestFit="1" customWidth="1"/>
    <col min="10243" max="10243" width="69" style="219" customWidth="1"/>
    <col min="10244" max="10244" width="11.42578125" style="219" bestFit="1" customWidth="1"/>
    <col min="10245" max="10245" width="14.5703125" style="219" customWidth="1"/>
    <col min="10246" max="10246" width="10.140625" style="219" bestFit="1" customWidth="1"/>
    <col min="10247" max="10492" width="9.140625" style="219" customWidth="1"/>
    <col min="10493" max="10493" width="6.28515625" style="219" bestFit="1" customWidth="1"/>
    <col min="10494" max="10494" width="4.7109375" style="219" customWidth="1"/>
    <col min="10495" max="10495" width="24.85546875" style="219" bestFit="1" customWidth="1"/>
    <col min="10496" max="10496" width="48.7109375" style="219" customWidth="1"/>
    <col min="10497" max="10497" width="15.28515625" style="219"/>
    <col min="10498" max="10498" width="6.28515625" style="219" bestFit="1" customWidth="1"/>
    <col min="10499" max="10499" width="69" style="219" customWidth="1"/>
    <col min="10500" max="10500" width="11.42578125" style="219" bestFit="1" customWidth="1"/>
    <col min="10501" max="10501" width="14.5703125" style="219" customWidth="1"/>
    <col min="10502" max="10502" width="10.140625" style="219" bestFit="1" customWidth="1"/>
    <col min="10503" max="10748" width="9.140625" style="219" customWidth="1"/>
    <col min="10749" max="10749" width="6.28515625" style="219" bestFit="1" customWidth="1"/>
    <col min="10750" max="10750" width="4.7109375" style="219" customWidth="1"/>
    <col min="10751" max="10751" width="24.85546875" style="219" bestFit="1" customWidth="1"/>
    <col min="10752" max="10752" width="48.7109375" style="219" customWidth="1"/>
    <col min="10753" max="10753" width="15.28515625" style="219"/>
    <col min="10754" max="10754" width="6.28515625" style="219" bestFit="1" customWidth="1"/>
    <col min="10755" max="10755" width="69" style="219" customWidth="1"/>
    <col min="10756" max="10756" width="11.42578125" style="219" bestFit="1" customWidth="1"/>
    <col min="10757" max="10757" width="14.5703125" style="219" customWidth="1"/>
    <col min="10758" max="10758" width="10.140625" style="219" bestFit="1" customWidth="1"/>
    <col min="10759" max="11004" width="9.140625" style="219" customWidth="1"/>
    <col min="11005" max="11005" width="6.28515625" style="219" bestFit="1" customWidth="1"/>
    <col min="11006" max="11006" width="4.7109375" style="219" customWidth="1"/>
    <col min="11007" max="11007" width="24.85546875" style="219" bestFit="1" customWidth="1"/>
    <col min="11008" max="11008" width="48.7109375" style="219" customWidth="1"/>
    <col min="11009" max="11009" width="15.28515625" style="219"/>
    <col min="11010" max="11010" width="6.28515625" style="219" bestFit="1" customWidth="1"/>
    <col min="11011" max="11011" width="69" style="219" customWidth="1"/>
    <col min="11012" max="11012" width="11.42578125" style="219" bestFit="1" customWidth="1"/>
    <col min="11013" max="11013" width="14.5703125" style="219" customWidth="1"/>
    <col min="11014" max="11014" width="10.140625" style="219" bestFit="1" customWidth="1"/>
    <col min="11015" max="11260" width="9.140625" style="219" customWidth="1"/>
    <col min="11261" max="11261" width="6.28515625" style="219" bestFit="1" customWidth="1"/>
    <col min="11262" max="11262" width="4.7109375" style="219" customWidth="1"/>
    <col min="11263" max="11263" width="24.85546875" style="219" bestFit="1" customWidth="1"/>
    <col min="11264" max="11264" width="48.7109375" style="219" customWidth="1"/>
    <col min="11265" max="11265" width="15.28515625" style="219"/>
    <col min="11266" max="11266" width="6.28515625" style="219" bestFit="1" customWidth="1"/>
    <col min="11267" max="11267" width="69" style="219" customWidth="1"/>
    <col min="11268" max="11268" width="11.42578125" style="219" bestFit="1" customWidth="1"/>
    <col min="11269" max="11269" width="14.5703125" style="219" customWidth="1"/>
    <col min="11270" max="11270" width="10.140625" style="219" bestFit="1" customWidth="1"/>
    <col min="11271" max="11516" width="9.140625" style="219" customWidth="1"/>
    <col min="11517" max="11517" width="6.28515625" style="219" bestFit="1" customWidth="1"/>
    <col min="11518" max="11518" width="4.7109375" style="219" customWidth="1"/>
    <col min="11519" max="11519" width="24.85546875" style="219" bestFit="1" customWidth="1"/>
    <col min="11520" max="11520" width="48.7109375" style="219" customWidth="1"/>
    <col min="11521" max="11521" width="15.28515625" style="219"/>
    <col min="11522" max="11522" width="6.28515625" style="219" bestFit="1" customWidth="1"/>
    <col min="11523" max="11523" width="69" style="219" customWidth="1"/>
    <col min="11524" max="11524" width="11.42578125" style="219" bestFit="1" customWidth="1"/>
    <col min="11525" max="11525" width="14.5703125" style="219" customWidth="1"/>
    <col min="11526" max="11526" width="10.140625" style="219" bestFit="1" customWidth="1"/>
    <col min="11527" max="11772" width="9.140625" style="219" customWidth="1"/>
    <col min="11773" max="11773" width="6.28515625" style="219" bestFit="1" customWidth="1"/>
    <col min="11774" max="11774" width="4.7109375" style="219" customWidth="1"/>
    <col min="11775" max="11775" width="24.85546875" style="219" bestFit="1" customWidth="1"/>
    <col min="11776" max="11776" width="48.7109375" style="219" customWidth="1"/>
    <col min="11777" max="11777" width="15.28515625" style="219"/>
    <col min="11778" max="11778" width="6.28515625" style="219" bestFit="1" customWidth="1"/>
    <col min="11779" max="11779" width="69" style="219" customWidth="1"/>
    <col min="11780" max="11780" width="11.42578125" style="219" bestFit="1" customWidth="1"/>
    <col min="11781" max="11781" width="14.5703125" style="219" customWidth="1"/>
    <col min="11782" max="11782" width="10.140625" style="219" bestFit="1" customWidth="1"/>
    <col min="11783" max="12028" width="9.140625" style="219" customWidth="1"/>
    <col min="12029" max="12029" width="6.28515625" style="219" bestFit="1" customWidth="1"/>
    <col min="12030" max="12030" width="4.7109375" style="219" customWidth="1"/>
    <col min="12031" max="12031" width="24.85546875" style="219" bestFit="1" customWidth="1"/>
    <col min="12032" max="12032" width="48.7109375" style="219" customWidth="1"/>
    <col min="12033" max="12033" width="15.28515625" style="219"/>
    <col min="12034" max="12034" width="6.28515625" style="219" bestFit="1" customWidth="1"/>
    <col min="12035" max="12035" width="69" style="219" customWidth="1"/>
    <col min="12036" max="12036" width="11.42578125" style="219" bestFit="1" customWidth="1"/>
    <col min="12037" max="12037" width="14.5703125" style="219" customWidth="1"/>
    <col min="12038" max="12038" width="10.140625" style="219" bestFit="1" customWidth="1"/>
    <col min="12039" max="12284" width="9.140625" style="219" customWidth="1"/>
    <col min="12285" max="12285" width="6.28515625" style="219" bestFit="1" customWidth="1"/>
    <col min="12286" max="12286" width="4.7109375" style="219" customWidth="1"/>
    <col min="12287" max="12287" width="24.85546875" style="219" bestFit="1" customWidth="1"/>
    <col min="12288" max="12288" width="48.7109375" style="219" customWidth="1"/>
    <col min="12289" max="12289" width="15.28515625" style="219"/>
    <col min="12290" max="12290" width="6.28515625" style="219" bestFit="1" customWidth="1"/>
    <col min="12291" max="12291" width="69" style="219" customWidth="1"/>
    <col min="12292" max="12292" width="11.42578125" style="219" bestFit="1" customWidth="1"/>
    <col min="12293" max="12293" width="14.5703125" style="219" customWidth="1"/>
    <col min="12294" max="12294" width="10.140625" style="219" bestFit="1" customWidth="1"/>
    <col min="12295" max="12540" width="9.140625" style="219" customWidth="1"/>
    <col min="12541" max="12541" width="6.28515625" style="219" bestFit="1" customWidth="1"/>
    <col min="12542" max="12542" width="4.7109375" style="219" customWidth="1"/>
    <col min="12543" max="12543" width="24.85546875" style="219" bestFit="1" customWidth="1"/>
    <col min="12544" max="12544" width="48.7109375" style="219" customWidth="1"/>
    <col min="12545" max="12545" width="15.28515625" style="219"/>
    <col min="12546" max="12546" width="6.28515625" style="219" bestFit="1" customWidth="1"/>
    <col min="12547" max="12547" width="69" style="219" customWidth="1"/>
    <col min="12548" max="12548" width="11.42578125" style="219" bestFit="1" customWidth="1"/>
    <col min="12549" max="12549" width="14.5703125" style="219" customWidth="1"/>
    <col min="12550" max="12550" width="10.140625" style="219" bestFit="1" customWidth="1"/>
    <col min="12551" max="12796" width="9.140625" style="219" customWidth="1"/>
    <col min="12797" max="12797" width="6.28515625" style="219" bestFit="1" customWidth="1"/>
    <col min="12798" max="12798" width="4.7109375" style="219" customWidth="1"/>
    <col min="12799" max="12799" width="24.85546875" style="219" bestFit="1" customWidth="1"/>
    <col min="12800" max="12800" width="48.7109375" style="219" customWidth="1"/>
    <col min="12801" max="12801" width="15.28515625" style="219"/>
    <col min="12802" max="12802" width="6.28515625" style="219" bestFit="1" customWidth="1"/>
    <col min="12803" max="12803" width="69" style="219" customWidth="1"/>
    <col min="12804" max="12804" width="11.42578125" style="219" bestFit="1" customWidth="1"/>
    <col min="12805" max="12805" width="14.5703125" style="219" customWidth="1"/>
    <col min="12806" max="12806" width="10.140625" style="219" bestFit="1" customWidth="1"/>
    <col min="12807" max="13052" width="9.140625" style="219" customWidth="1"/>
    <col min="13053" max="13053" width="6.28515625" style="219" bestFit="1" customWidth="1"/>
    <col min="13054" max="13054" width="4.7109375" style="219" customWidth="1"/>
    <col min="13055" max="13055" width="24.85546875" style="219" bestFit="1" customWidth="1"/>
    <col min="13056" max="13056" width="48.7109375" style="219" customWidth="1"/>
    <col min="13057" max="13057" width="15.28515625" style="219"/>
    <col min="13058" max="13058" width="6.28515625" style="219" bestFit="1" customWidth="1"/>
    <col min="13059" max="13059" width="69" style="219" customWidth="1"/>
    <col min="13060" max="13060" width="11.42578125" style="219" bestFit="1" customWidth="1"/>
    <col min="13061" max="13061" width="14.5703125" style="219" customWidth="1"/>
    <col min="13062" max="13062" width="10.140625" style="219" bestFit="1" customWidth="1"/>
    <col min="13063" max="13308" width="9.140625" style="219" customWidth="1"/>
    <col min="13309" max="13309" width="6.28515625" style="219" bestFit="1" customWidth="1"/>
    <col min="13310" max="13310" width="4.7109375" style="219" customWidth="1"/>
    <col min="13311" max="13311" width="24.85546875" style="219" bestFit="1" customWidth="1"/>
    <col min="13312" max="13312" width="48.7109375" style="219" customWidth="1"/>
    <col min="13313" max="13313" width="15.28515625" style="219"/>
    <col min="13314" max="13314" width="6.28515625" style="219" bestFit="1" customWidth="1"/>
    <col min="13315" max="13315" width="69" style="219" customWidth="1"/>
    <col min="13316" max="13316" width="11.42578125" style="219" bestFit="1" customWidth="1"/>
    <col min="13317" max="13317" width="14.5703125" style="219" customWidth="1"/>
    <col min="13318" max="13318" width="10.140625" style="219" bestFit="1" customWidth="1"/>
    <col min="13319" max="13564" width="9.140625" style="219" customWidth="1"/>
    <col min="13565" max="13565" width="6.28515625" style="219" bestFit="1" customWidth="1"/>
    <col min="13566" max="13566" width="4.7109375" style="219" customWidth="1"/>
    <col min="13567" max="13567" width="24.85546875" style="219" bestFit="1" customWidth="1"/>
    <col min="13568" max="13568" width="48.7109375" style="219" customWidth="1"/>
    <col min="13569" max="13569" width="15.28515625" style="219"/>
    <col min="13570" max="13570" width="6.28515625" style="219" bestFit="1" customWidth="1"/>
    <col min="13571" max="13571" width="69" style="219" customWidth="1"/>
    <col min="13572" max="13572" width="11.42578125" style="219" bestFit="1" customWidth="1"/>
    <col min="13573" max="13573" width="14.5703125" style="219" customWidth="1"/>
    <col min="13574" max="13574" width="10.140625" style="219" bestFit="1" customWidth="1"/>
    <col min="13575" max="13820" width="9.140625" style="219" customWidth="1"/>
    <col min="13821" max="13821" width="6.28515625" style="219" bestFit="1" customWidth="1"/>
    <col min="13822" max="13822" width="4.7109375" style="219" customWidth="1"/>
    <col min="13823" max="13823" width="24.85546875" style="219" bestFit="1" customWidth="1"/>
    <col min="13824" max="13824" width="48.7109375" style="219" customWidth="1"/>
    <col min="13825" max="13825" width="15.28515625" style="219"/>
    <col min="13826" max="13826" width="6.28515625" style="219" bestFit="1" customWidth="1"/>
    <col min="13827" max="13827" width="69" style="219" customWidth="1"/>
    <col min="13828" max="13828" width="11.42578125" style="219" bestFit="1" customWidth="1"/>
    <col min="13829" max="13829" width="14.5703125" style="219" customWidth="1"/>
    <col min="13830" max="13830" width="10.140625" style="219" bestFit="1" customWidth="1"/>
    <col min="13831" max="14076" width="9.140625" style="219" customWidth="1"/>
    <col min="14077" max="14077" width="6.28515625" style="219" bestFit="1" customWidth="1"/>
    <col min="14078" max="14078" width="4.7109375" style="219" customWidth="1"/>
    <col min="14079" max="14079" width="24.85546875" style="219" bestFit="1" customWidth="1"/>
    <col min="14080" max="14080" width="48.7109375" style="219" customWidth="1"/>
    <col min="14081" max="14081" width="15.28515625" style="219"/>
    <col min="14082" max="14082" width="6.28515625" style="219" bestFit="1" customWidth="1"/>
    <col min="14083" max="14083" width="69" style="219" customWidth="1"/>
    <col min="14084" max="14084" width="11.42578125" style="219" bestFit="1" customWidth="1"/>
    <col min="14085" max="14085" width="14.5703125" style="219" customWidth="1"/>
    <col min="14086" max="14086" width="10.140625" style="219" bestFit="1" customWidth="1"/>
    <col min="14087" max="14332" width="9.140625" style="219" customWidth="1"/>
    <col min="14333" max="14333" width="6.28515625" style="219" bestFit="1" customWidth="1"/>
    <col min="14334" max="14334" width="4.7109375" style="219" customWidth="1"/>
    <col min="14335" max="14335" width="24.85546875" style="219" bestFit="1" customWidth="1"/>
    <col min="14336" max="14336" width="48.7109375" style="219" customWidth="1"/>
    <col min="14337" max="14337" width="15.28515625" style="219"/>
    <col min="14338" max="14338" width="6.28515625" style="219" bestFit="1" customWidth="1"/>
    <col min="14339" max="14339" width="69" style="219" customWidth="1"/>
    <col min="14340" max="14340" width="11.42578125" style="219" bestFit="1" customWidth="1"/>
    <col min="14341" max="14341" width="14.5703125" style="219" customWidth="1"/>
    <col min="14342" max="14342" width="10.140625" style="219" bestFit="1" customWidth="1"/>
    <col min="14343" max="14588" width="9.140625" style="219" customWidth="1"/>
    <col min="14589" max="14589" width="6.28515625" style="219" bestFit="1" customWidth="1"/>
    <col min="14590" max="14590" width="4.7109375" style="219" customWidth="1"/>
    <col min="14591" max="14591" width="24.85546875" style="219" bestFit="1" customWidth="1"/>
    <col min="14592" max="14592" width="48.7109375" style="219" customWidth="1"/>
    <col min="14593" max="14593" width="15.28515625" style="219"/>
    <col min="14594" max="14594" width="6.28515625" style="219" bestFit="1" customWidth="1"/>
    <col min="14595" max="14595" width="69" style="219" customWidth="1"/>
    <col min="14596" max="14596" width="11.42578125" style="219" bestFit="1" customWidth="1"/>
    <col min="14597" max="14597" width="14.5703125" style="219" customWidth="1"/>
    <col min="14598" max="14598" width="10.140625" style="219" bestFit="1" customWidth="1"/>
    <col min="14599" max="14844" width="9.140625" style="219" customWidth="1"/>
    <col min="14845" max="14845" width="6.28515625" style="219" bestFit="1" customWidth="1"/>
    <col min="14846" max="14846" width="4.7109375" style="219" customWidth="1"/>
    <col min="14847" max="14847" width="24.85546875" style="219" bestFit="1" customWidth="1"/>
    <col min="14848" max="14848" width="48.7109375" style="219" customWidth="1"/>
    <col min="14849" max="14849" width="15.28515625" style="219"/>
    <col min="14850" max="14850" width="6.28515625" style="219" bestFit="1" customWidth="1"/>
    <col min="14851" max="14851" width="69" style="219" customWidth="1"/>
    <col min="14852" max="14852" width="11.42578125" style="219" bestFit="1" customWidth="1"/>
    <col min="14853" max="14853" width="14.5703125" style="219" customWidth="1"/>
    <col min="14854" max="14854" width="10.140625" style="219" bestFit="1" customWidth="1"/>
    <col min="14855" max="15100" width="9.140625" style="219" customWidth="1"/>
    <col min="15101" max="15101" width="6.28515625" style="219" bestFit="1" customWidth="1"/>
    <col min="15102" max="15102" width="4.7109375" style="219" customWidth="1"/>
    <col min="15103" max="15103" width="24.85546875" style="219" bestFit="1" customWidth="1"/>
    <col min="15104" max="15104" width="48.7109375" style="219" customWidth="1"/>
    <col min="15105" max="15105" width="15.28515625" style="219"/>
    <col min="15106" max="15106" width="6.28515625" style="219" bestFit="1" customWidth="1"/>
    <col min="15107" max="15107" width="69" style="219" customWidth="1"/>
    <col min="15108" max="15108" width="11.42578125" style="219" bestFit="1" customWidth="1"/>
    <col min="15109" max="15109" width="14.5703125" style="219" customWidth="1"/>
    <col min="15110" max="15110" width="10.140625" style="219" bestFit="1" customWidth="1"/>
    <col min="15111" max="15356" width="9.140625" style="219" customWidth="1"/>
    <col min="15357" max="15357" width="6.28515625" style="219" bestFit="1" customWidth="1"/>
    <col min="15358" max="15358" width="4.7109375" style="219" customWidth="1"/>
    <col min="15359" max="15359" width="24.85546875" style="219" bestFit="1" customWidth="1"/>
    <col min="15360" max="15360" width="48.7109375" style="219" customWidth="1"/>
    <col min="15361" max="15361" width="15.28515625" style="219"/>
    <col min="15362" max="15362" width="6.28515625" style="219" bestFit="1" customWidth="1"/>
    <col min="15363" max="15363" width="69" style="219" customWidth="1"/>
    <col min="15364" max="15364" width="11.42578125" style="219" bestFit="1" customWidth="1"/>
    <col min="15365" max="15365" width="14.5703125" style="219" customWidth="1"/>
    <col min="15366" max="15366" width="10.140625" style="219" bestFit="1" customWidth="1"/>
    <col min="15367" max="15612" width="9.140625" style="219" customWidth="1"/>
    <col min="15613" max="15613" width="6.28515625" style="219" bestFit="1" customWidth="1"/>
    <col min="15614" max="15614" width="4.7109375" style="219" customWidth="1"/>
    <col min="15615" max="15615" width="24.85546875" style="219" bestFit="1" customWidth="1"/>
    <col min="15616" max="15616" width="48.7109375" style="219" customWidth="1"/>
    <col min="15617" max="15617" width="15.28515625" style="219"/>
    <col min="15618" max="15618" width="6.28515625" style="219" bestFit="1" customWidth="1"/>
    <col min="15619" max="15619" width="69" style="219" customWidth="1"/>
    <col min="15620" max="15620" width="11.42578125" style="219" bestFit="1" customWidth="1"/>
    <col min="15621" max="15621" width="14.5703125" style="219" customWidth="1"/>
    <col min="15622" max="15622" width="10.140625" style="219" bestFit="1" customWidth="1"/>
    <col min="15623" max="15868" width="9.140625" style="219" customWidth="1"/>
    <col min="15869" max="15869" width="6.28515625" style="219" bestFit="1" customWidth="1"/>
    <col min="15870" max="15870" width="4.7109375" style="219" customWidth="1"/>
    <col min="15871" max="15871" width="24.85546875" style="219" bestFit="1" customWidth="1"/>
    <col min="15872" max="15872" width="48.7109375" style="219" customWidth="1"/>
    <col min="15873" max="15873" width="15.28515625" style="219"/>
    <col min="15874" max="15874" width="6.28515625" style="219" bestFit="1" customWidth="1"/>
    <col min="15875" max="15875" width="69" style="219" customWidth="1"/>
    <col min="15876" max="15876" width="11.42578125" style="219" bestFit="1" customWidth="1"/>
    <col min="15877" max="15877" width="14.5703125" style="219" customWidth="1"/>
    <col min="15878" max="15878" width="10.140625" style="219" bestFit="1" customWidth="1"/>
    <col min="15879" max="16124" width="9.140625" style="219" customWidth="1"/>
    <col min="16125" max="16125" width="6.28515625" style="219" bestFit="1" customWidth="1"/>
    <col min="16126" max="16126" width="4.7109375" style="219" customWidth="1"/>
    <col min="16127" max="16127" width="24.85546875" style="219" bestFit="1" customWidth="1"/>
    <col min="16128" max="16128" width="48.7109375" style="219" customWidth="1"/>
    <col min="16129" max="16129" width="15.28515625" style="219"/>
    <col min="16130" max="16130" width="6.28515625" style="219" bestFit="1" customWidth="1"/>
    <col min="16131" max="16131" width="69" style="219" customWidth="1"/>
    <col min="16132" max="16132" width="11.42578125" style="219" bestFit="1" customWidth="1"/>
    <col min="16133" max="16133" width="14.5703125" style="219" customWidth="1"/>
    <col min="16134" max="16134" width="10.140625" style="219" bestFit="1" customWidth="1"/>
    <col min="16135" max="16380" width="9.140625" style="219" customWidth="1"/>
    <col min="16381" max="16381" width="6.28515625" style="219" bestFit="1" customWidth="1"/>
    <col min="16382" max="16382" width="4.7109375" style="219" customWidth="1"/>
    <col min="16383" max="16383" width="24.85546875" style="219" bestFit="1" customWidth="1"/>
    <col min="16384" max="16384" width="48.7109375" style="219" customWidth="1"/>
  </cols>
  <sheetData>
    <row r="1" spans="1:6" s="195" customFormat="1" ht="60" customHeight="1">
      <c r="B1" s="196"/>
      <c r="C1" s="196"/>
      <c r="D1" s="196"/>
      <c r="E1" s="196"/>
    </row>
    <row r="2" spans="1:6" s="198" customFormat="1" ht="42.75" customHeight="1">
      <c r="A2" s="378" t="s">
        <v>663</v>
      </c>
      <c r="B2" s="378"/>
      <c r="C2" s="378"/>
      <c r="D2" s="197"/>
      <c r="E2" s="197"/>
    </row>
    <row r="3" spans="1:6" s="199" customFormat="1" ht="30.75" customHeight="1">
      <c r="A3" s="379" t="s">
        <v>664</v>
      </c>
      <c r="B3" s="379"/>
      <c r="C3" s="379"/>
      <c r="D3" s="379"/>
      <c r="E3" s="379"/>
    </row>
    <row r="4" spans="1:6" s="199" customFormat="1" ht="19.5">
      <c r="A4" s="380" t="s">
        <v>673</v>
      </c>
      <c r="B4" s="380"/>
      <c r="C4" s="380"/>
      <c r="D4" s="380"/>
      <c r="E4" s="380"/>
    </row>
    <row r="5" spans="1:6" s="200" customFormat="1" ht="15.75" customHeight="1">
      <c r="B5" s="201"/>
      <c r="C5" s="201"/>
      <c r="D5" s="202"/>
      <c r="E5" s="202"/>
    </row>
    <row r="6" spans="1:6" s="206" customFormat="1" ht="21.75" customHeight="1">
      <c r="A6" s="203" t="s">
        <v>665</v>
      </c>
      <c r="B6" s="204"/>
      <c r="C6" s="204"/>
      <c r="D6" s="205"/>
      <c r="E6" s="205"/>
    </row>
    <row r="7" spans="1:6" s="206" customFormat="1" ht="21.75" customHeight="1">
      <c r="A7" s="203" t="s">
        <v>666</v>
      </c>
      <c r="B7" s="204"/>
      <c r="C7" s="204"/>
      <c r="D7" s="205"/>
      <c r="E7" s="205"/>
    </row>
    <row r="8" spans="1:6" s="207" customFormat="1" ht="77.25" customHeight="1">
      <c r="A8" s="381" t="s">
        <v>667</v>
      </c>
      <c r="B8" s="381"/>
      <c r="C8" s="381"/>
      <c r="D8" s="381"/>
      <c r="E8" s="381"/>
      <c r="F8" s="381"/>
    </row>
    <row r="9" spans="1:6" s="207" customFormat="1" ht="77.25" customHeight="1">
      <c r="A9" s="389" t="s">
        <v>616</v>
      </c>
      <c r="B9" s="389" t="s">
        <v>617</v>
      </c>
      <c r="C9" s="389" t="s">
        <v>3</v>
      </c>
      <c r="D9" s="389" t="s">
        <v>619</v>
      </c>
      <c r="E9" s="389"/>
      <c r="F9" s="389"/>
    </row>
    <row r="10" spans="1:6" s="209" customFormat="1" ht="31.5">
      <c r="A10" s="389"/>
      <c r="B10" s="389"/>
      <c r="C10" s="389"/>
      <c r="D10" s="208" t="s">
        <v>690</v>
      </c>
      <c r="E10" s="208" t="s">
        <v>691</v>
      </c>
      <c r="F10" s="208" t="s">
        <v>605</v>
      </c>
    </row>
    <row r="11" spans="1:6" s="209" customFormat="1" ht="51" customHeight="1">
      <c r="A11" s="392">
        <v>1</v>
      </c>
      <c r="B11" s="390" t="s">
        <v>622</v>
      </c>
      <c r="C11" s="210" t="s">
        <v>5</v>
      </c>
      <c r="D11" s="391">
        <v>250000</v>
      </c>
      <c r="E11" s="391">
        <f>D11</f>
        <v>250000</v>
      </c>
      <c r="F11" s="391">
        <f>D11</f>
        <v>250000</v>
      </c>
    </row>
    <row r="12" spans="1:6" s="209" customFormat="1" ht="24" customHeight="1">
      <c r="A12" s="392"/>
      <c r="B12" s="390"/>
      <c r="C12" s="210" t="s">
        <v>623</v>
      </c>
      <c r="D12" s="391"/>
      <c r="E12" s="391"/>
      <c r="F12" s="391"/>
    </row>
    <row r="13" spans="1:6" s="209" customFormat="1" ht="37.5" customHeight="1">
      <c r="A13" s="392"/>
      <c r="B13" s="390"/>
      <c r="C13" s="210" t="s">
        <v>6</v>
      </c>
      <c r="D13" s="391"/>
      <c r="E13" s="391"/>
      <c r="F13" s="391"/>
    </row>
    <row r="14" spans="1:6" s="209" customFormat="1" ht="33.75" customHeight="1">
      <c r="A14" s="392"/>
      <c r="B14" s="390"/>
      <c r="C14" s="210" t="s">
        <v>7</v>
      </c>
      <c r="D14" s="391"/>
      <c r="E14" s="391"/>
      <c r="F14" s="391"/>
    </row>
    <row r="15" spans="1:6" s="209" customFormat="1" ht="20.25" customHeight="1">
      <c r="A15" s="392"/>
      <c r="B15" s="390"/>
      <c r="C15" s="210" t="s">
        <v>8</v>
      </c>
      <c r="D15" s="391"/>
      <c r="E15" s="391"/>
      <c r="F15" s="391"/>
    </row>
    <row r="16" spans="1:6" s="209" customFormat="1" ht="17.25" customHeight="1">
      <c r="A16" s="392"/>
      <c r="B16" s="390"/>
      <c r="C16" s="210" t="s">
        <v>624</v>
      </c>
      <c r="D16" s="391"/>
      <c r="E16" s="391"/>
      <c r="F16" s="391"/>
    </row>
    <row r="17" spans="1:6" s="209" customFormat="1" ht="17.25" customHeight="1">
      <c r="A17" s="392"/>
      <c r="B17" s="390"/>
      <c r="C17" s="210" t="s">
        <v>24</v>
      </c>
      <c r="D17" s="391"/>
      <c r="E17" s="391"/>
      <c r="F17" s="391"/>
    </row>
    <row r="18" spans="1:6" s="209" customFormat="1" ht="45">
      <c r="A18" s="212">
        <v>2</v>
      </c>
      <c r="B18" s="210" t="s">
        <v>668</v>
      </c>
      <c r="C18" s="210" t="s">
        <v>17</v>
      </c>
      <c r="D18" s="214">
        <v>105000</v>
      </c>
      <c r="E18" s="214">
        <f>D18</f>
        <v>105000</v>
      </c>
      <c r="F18" s="214">
        <f>D18</f>
        <v>105000</v>
      </c>
    </row>
    <row r="19" spans="1:6" s="209" customFormat="1" ht="30" customHeight="1">
      <c r="A19" s="212">
        <v>3</v>
      </c>
      <c r="B19" s="210" t="s">
        <v>636</v>
      </c>
      <c r="C19" s="210" t="s">
        <v>64</v>
      </c>
      <c r="D19" s="214">
        <v>89000</v>
      </c>
      <c r="E19" s="214">
        <f t="shared" ref="E19:E38" si="0">D19</f>
        <v>89000</v>
      </c>
      <c r="F19" s="214">
        <f t="shared" ref="F19:F38" si="1">D19</f>
        <v>89000</v>
      </c>
    </row>
    <row r="20" spans="1:6" s="209" customFormat="1" ht="30" customHeight="1">
      <c r="A20" s="212">
        <v>4</v>
      </c>
      <c r="B20" s="210" t="s">
        <v>633</v>
      </c>
      <c r="C20" s="210" t="s">
        <v>634</v>
      </c>
      <c r="D20" s="214">
        <v>71000</v>
      </c>
      <c r="E20" s="214">
        <f t="shared" si="0"/>
        <v>71000</v>
      </c>
      <c r="F20" s="214">
        <f t="shared" si="1"/>
        <v>71000</v>
      </c>
    </row>
    <row r="21" spans="1:6" s="209" customFormat="1">
      <c r="A21" s="212">
        <v>5</v>
      </c>
      <c r="B21" s="210" t="s">
        <v>640</v>
      </c>
      <c r="C21" s="210" t="s">
        <v>53</v>
      </c>
      <c r="D21" s="214">
        <v>71000</v>
      </c>
      <c r="E21" s="214">
        <f t="shared" si="0"/>
        <v>71000</v>
      </c>
      <c r="F21" s="214">
        <f t="shared" si="1"/>
        <v>71000</v>
      </c>
    </row>
    <row r="22" spans="1:6" s="209" customFormat="1">
      <c r="A22" s="212">
        <v>6</v>
      </c>
      <c r="B22" s="210" t="s">
        <v>638</v>
      </c>
      <c r="C22" s="210" t="s">
        <v>46</v>
      </c>
      <c r="D22" s="214">
        <v>75000</v>
      </c>
      <c r="E22" s="214">
        <f t="shared" si="0"/>
        <v>75000</v>
      </c>
      <c r="F22" s="214">
        <f t="shared" si="1"/>
        <v>75000</v>
      </c>
    </row>
    <row r="23" spans="1:6" s="209" customFormat="1" ht="30">
      <c r="A23" s="212">
        <v>7</v>
      </c>
      <c r="B23" s="210" t="s">
        <v>630</v>
      </c>
      <c r="C23" s="210" t="s">
        <v>20</v>
      </c>
      <c r="D23" s="214">
        <v>60000</v>
      </c>
      <c r="E23" s="214">
        <f t="shared" si="0"/>
        <v>60000</v>
      </c>
      <c r="F23" s="214">
        <f t="shared" si="1"/>
        <v>60000</v>
      </c>
    </row>
    <row r="24" spans="1:6" s="209" customFormat="1">
      <c r="A24" s="212">
        <v>8</v>
      </c>
      <c r="B24" s="210" t="s">
        <v>675</v>
      </c>
      <c r="C24" s="210"/>
      <c r="D24" s="214">
        <v>35000</v>
      </c>
      <c r="E24" s="214">
        <f t="shared" si="0"/>
        <v>35000</v>
      </c>
      <c r="F24" s="214">
        <f t="shared" si="1"/>
        <v>35000</v>
      </c>
    </row>
    <row r="25" spans="1:6" s="209" customFormat="1">
      <c r="A25" s="212">
        <v>9</v>
      </c>
      <c r="B25" s="210" t="s">
        <v>637</v>
      </c>
      <c r="C25" s="390" t="s">
        <v>42</v>
      </c>
      <c r="D25" s="213">
        <v>90000</v>
      </c>
      <c r="E25" s="214">
        <f t="shared" si="0"/>
        <v>90000</v>
      </c>
      <c r="F25" s="214">
        <f t="shared" si="1"/>
        <v>90000</v>
      </c>
    </row>
    <row r="26" spans="1:6" s="209" customFormat="1">
      <c r="A26" s="212">
        <v>10</v>
      </c>
      <c r="B26" s="210" t="s">
        <v>676</v>
      </c>
      <c r="C26" s="390"/>
      <c r="D26" s="213">
        <v>50000</v>
      </c>
      <c r="E26" s="214">
        <f t="shared" si="0"/>
        <v>50000</v>
      </c>
      <c r="F26" s="214">
        <f t="shared" si="1"/>
        <v>50000</v>
      </c>
    </row>
    <row r="27" spans="1:6" s="209" customFormat="1">
      <c r="A27" s="212">
        <v>11</v>
      </c>
      <c r="B27" s="210" t="s">
        <v>683</v>
      </c>
      <c r="C27" s="210" t="s">
        <v>76</v>
      </c>
      <c r="D27" s="214">
        <v>132000</v>
      </c>
      <c r="E27" s="224"/>
      <c r="F27" s="224"/>
    </row>
    <row r="28" spans="1:6" s="209" customFormat="1">
      <c r="A28" s="212">
        <v>12</v>
      </c>
      <c r="B28" s="210" t="s">
        <v>684</v>
      </c>
      <c r="C28" s="210" t="s">
        <v>280</v>
      </c>
      <c r="D28" s="224"/>
      <c r="E28" s="224"/>
      <c r="F28" s="214">
        <v>260000</v>
      </c>
    </row>
    <row r="29" spans="1:6" s="209" customFormat="1" ht="45">
      <c r="A29" s="212">
        <v>13</v>
      </c>
      <c r="B29" s="210" t="s">
        <v>639</v>
      </c>
      <c r="C29" s="210" t="s">
        <v>14</v>
      </c>
      <c r="D29" s="214">
        <v>89000</v>
      </c>
      <c r="E29" s="214">
        <f t="shared" si="0"/>
        <v>89000</v>
      </c>
      <c r="F29" s="214">
        <f t="shared" si="1"/>
        <v>89000</v>
      </c>
    </row>
    <row r="30" spans="1:6" s="209" customFormat="1" ht="30">
      <c r="A30" s="212">
        <v>14</v>
      </c>
      <c r="B30" s="210" t="s">
        <v>677</v>
      </c>
      <c r="C30" s="210" t="s">
        <v>680</v>
      </c>
      <c r="D30" s="214">
        <v>160000</v>
      </c>
      <c r="E30" s="214">
        <f t="shared" si="0"/>
        <v>160000</v>
      </c>
      <c r="F30" s="214">
        <f t="shared" si="1"/>
        <v>160000</v>
      </c>
    </row>
    <row r="31" spans="1:6" s="209" customFormat="1">
      <c r="A31" s="212">
        <v>15</v>
      </c>
      <c r="B31" s="210" t="s">
        <v>679</v>
      </c>
      <c r="C31" s="210" t="s">
        <v>681</v>
      </c>
      <c r="D31" s="214">
        <v>160000</v>
      </c>
      <c r="E31" s="214">
        <f t="shared" si="0"/>
        <v>160000</v>
      </c>
      <c r="F31" s="224"/>
    </row>
    <row r="32" spans="1:6" s="209" customFormat="1">
      <c r="A32" s="212">
        <v>16</v>
      </c>
      <c r="B32" s="210" t="s">
        <v>678</v>
      </c>
      <c r="C32" s="210" t="s">
        <v>682</v>
      </c>
      <c r="D32" s="214">
        <v>160000</v>
      </c>
      <c r="E32" s="214">
        <f t="shared" si="0"/>
        <v>160000</v>
      </c>
      <c r="F32" s="214">
        <f t="shared" si="1"/>
        <v>160000</v>
      </c>
    </row>
    <row r="33" spans="1:7" s="209" customFormat="1">
      <c r="A33" s="212">
        <v>17</v>
      </c>
      <c r="B33" s="210" t="s">
        <v>625</v>
      </c>
      <c r="C33" s="210" t="s">
        <v>689</v>
      </c>
      <c r="D33" s="214">
        <v>102000</v>
      </c>
      <c r="E33" s="214">
        <f t="shared" si="0"/>
        <v>102000</v>
      </c>
      <c r="F33" s="214">
        <f t="shared" si="1"/>
        <v>102000</v>
      </c>
    </row>
    <row r="34" spans="1:7" s="209" customFormat="1" ht="30">
      <c r="A34" s="212">
        <v>18</v>
      </c>
      <c r="B34" s="210" t="s">
        <v>627</v>
      </c>
      <c r="C34" s="210" t="s">
        <v>136</v>
      </c>
      <c r="D34" s="214">
        <v>170000</v>
      </c>
      <c r="E34" s="214">
        <f t="shared" si="0"/>
        <v>170000</v>
      </c>
      <c r="F34" s="214">
        <f t="shared" si="1"/>
        <v>170000</v>
      </c>
    </row>
    <row r="35" spans="1:7" s="209" customFormat="1" ht="30">
      <c r="A35" s="212">
        <v>19</v>
      </c>
      <c r="B35" s="210" t="s">
        <v>685</v>
      </c>
      <c r="C35" s="210" t="s">
        <v>142</v>
      </c>
      <c r="D35" s="214">
        <v>150000</v>
      </c>
      <c r="E35" s="214">
        <f t="shared" si="0"/>
        <v>150000</v>
      </c>
      <c r="F35" s="214">
        <f t="shared" si="1"/>
        <v>150000</v>
      </c>
    </row>
    <row r="36" spans="1:7" s="209" customFormat="1" ht="30">
      <c r="A36" s="212">
        <v>20</v>
      </c>
      <c r="B36" s="210" t="s">
        <v>686</v>
      </c>
      <c r="C36" s="210" t="s">
        <v>144</v>
      </c>
      <c r="D36" s="214">
        <v>150000</v>
      </c>
      <c r="E36" s="214">
        <f t="shared" si="0"/>
        <v>150000</v>
      </c>
      <c r="F36" s="214">
        <f t="shared" si="1"/>
        <v>150000</v>
      </c>
    </row>
    <row r="37" spans="1:7" s="209" customFormat="1" ht="30" customHeight="1">
      <c r="A37" s="212">
        <v>21</v>
      </c>
      <c r="B37" s="210" t="s">
        <v>687</v>
      </c>
      <c r="C37" s="210" t="s">
        <v>632</v>
      </c>
      <c r="D37" s="214">
        <v>150000</v>
      </c>
      <c r="E37" s="214">
        <f t="shared" si="0"/>
        <v>150000</v>
      </c>
      <c r="F37" s="214">
        <f t="shared" si="1"/>
        <v>150000</v>
      </c>
    </row>
    <row r="38" spans="1:7" s="209" customFormat="1" ht="30" customHeight="1">
      <c r="A38" s="212">
        <v>22</v>
      </c>
      <c r="B38" s="210" t="s">
        <v>688</v>
      </c>
      <c r="C38" s="210" t="s">
        <v>62</v>
      </c>
      <c r="D38" s="214">
        <v>150000</v>
      </c>
      <c r="E38" s="214">
        <f t="shared" si="0"/>
        <v>150000</v>
      </c>
      <c r="F38" s="214">
        <f t="shared" si="1"/>
        <v>150000</v>
      </c>
    </row>
    <row r="39" spans="1:7" s="209" customFormat="1" ht="18.75" customHeight="1">
      <c r="A39" s="389" t="s">
        <v>659</v>
      </c>
      <c r="B39" s="389"/>
      <c r="C39" s="389"/>
      <c r="D39" s="221">
        <f>SUM(D11:D38)</f>
        <v>2469000</v>
      </c>
      <c r="E39" s="221">
        <f t="shared" ref="E39:F39" si="2">SUM(E11:E38)</f>
        <v>2337000</v>
      </c>
      <c r="F39" s="221">
        <f t="shared" si="2"/>
        <v>2437000</v>
      </c>
      <c r="G39" s="211"/>
    </row>
    <row r="40" spans="1:7" s="209" customFormat="1" ht="18.75" customHeight="1">
      <c r="A40" s="222"/>
      <c r="B40" s="222"/>
      <c r="C40" s="222"/>
      <c r="D40" s="223"/>
      <c r="E40" s="223"/>
      <c r="F40" s="223"/>
      <c r="G40" s="211"/>
    </row>
    <row r="41" spans="1:7" s="209" customFormat="1" ht="16.5">
      <c r="A41" s="215"/>
      <c r="B41" s="215"/>
      <c r="D41" s="385" t="s">
        <v>669</v>
      </c>
      <c r="E41" s="385"/>
      <c r="F41" s="385"/>
    </row>
    <row r="42" spans="1:7" s="209" customFormat="1" ht="16.5">
      <c r="A42" s="215"/>
      <c r="B42" s="215"/>
      <c r="D42" s="386" t="s">
        <v>670</v>
      </c>
      <c r="E42" s="386"/>
      <c r="F42" s="386"/>
    </row>
    <row r="43" spans="1:7" s="209" customFormat="1" ht="16.5">
      <c r="A43" s="215"/>
      <c r="B43" s="215"/>
      <c r="D43" s="216"/>
      <c r="E43" s="216"/>
      <c r="F43" s="216"/>
    </row>
    <row r="44" spans="1:7" s="209" customFormat="1" ht="16.5">
      <c r="A44" s="215"/>
      <c r="B44" s="215"/>
      <c r="D44" s="216"/>
      <c r="E44" s="216"/>
      <c r="F44" s="216"/>
    </row>
    <row r="45" spans="1:7" s="209" customFormat="1" ht="16.5">
      <c r="A45" s="215"/>
      <c r="B45" s="215"/>
      <c r="D45" s="216"/>
      <c r="E45" s="216"/>
      <c r="F45" s="216"/>
    </row>
    <row r="46" spans="1:7" s="209" customFormat="1" ht="16.5">
      <c r="A46" s="215"/>
      <c r="B46" s="215"/>
      <c r="D46" s="216"/>
      <c r="E46" s="216"/>
      <c r="F46" s="216"/>
    </row>
    <row r="47" spans="1:7" s="209" customFormat="1" ht="16.5">
      <c r="A47" s="215"/>
      <c r="B47" s="215"/>
      <c r="D47" s="216"/>
      <c r="E47" s="216"/>
      <c r="F47" s="216"/>
    </row>
    <row r="48" spans="1:7" s="209" customFormat="1" ht="16.5">
      <c r="A48" s="215"/>
      <c r="B48" s="215"/>
      <c r="D48" s="216"/>
      <c r="E48" s="216"/>
      <c r="F48" s="216"/>
    </row>
    <row r="49" spans="1:6" s="218" customFormat="1" ht="15.75">
      <c r="A49" s="387" t="s">
        <v>27</v>
      </c>
      <c r="B49" s="388"/>
      <c r="C49" s="217"/>
      <c r="D49" s="217"/>
      <c r="E49" s="217"/>
    </row>
    <row r="50" spans="1:6">
      <c r="A50" s="382" t="s">
        <v>671</v>
      </c>
      <c r="B50" s="383"/>
      <c r="C50" s="383"/>
      <c r="D50" s="383"/>
      <c r="E50" s="383"/>
      <c r="F50" s="384"/>
    </row>
    <row r="51" spans="1:6">
      <c r="A51" s="382" t="s">
        <v>418</v>
      </c>
      <c r="B51" s="383"/>
      <c r="C51" s="383"/>
      <c r="D51" s="383"/>
      <c r="E51" s="383"/>
      <c r="F51" s="384"/>
    </row>
    <row r="52" spans="1:6">
      <c r="A52" s="393" t="s">
        <v>672</v>
      </c>
      <c r="B52" s="394"/>
      <c r="C52" s="394"/>
      <c r="D52" s="394"/>
      <c r="E52" s="394"/>
      <c r="F52" s="395"/>
    </row>
    <row r="53" spans="1:6">
      <c r="A53" s="382"/>
      <c r="B53" s="383"/>
      <c r="C53" s="383"/>
      <c r="D53" s="383"/>
      <c r="E53" s="383"/>
      <c r="F53" s="384"/>
    </row>
    <row r="54" spans="1:6">
      <c r="A54" s="396"/>
      <c r="B54" s="397"/>
      <c r="C54" s="397"/>
      <c r="D54" s="397"/>
      <c r="E54" s="397"/>
      <c r="F54" s="398"/>
    </row>
    <row r="55" spans="1:6">
      <c r="A55" s="396"/>
      <c r="B55" s="397"/>
      <c r="C55" s="397"/>
      <c r="D55" s="397"/>
      <c r="E55" s="397"/>
      <c r="F55" s="398"/>
    </row>
  </sheetData>
  <mergeCells count="24">
    <mergeCell ref="A53:F53"/>
    <mergeCell ref="A54:F54"/>
    <mergeCell ref="A55:F55"/>
    <mergeCell ref="A11:A17"/>
    <mergeCell ref="B11:B17"/>
    <mergeCell ref="D11:D17"/>
    <mergeCell ref="A51:F51"/>
    <mergeCell ref="A52:F52"/>
    <mergeCell ref="A2:C2"/>
    <mergeCell ref="A3:E3"/>
    <mergeCell ref="A4:E4"/>
    <mergeCell ref="A8:F8"/>
    <mergeCell ref="A50:F50"/>
    <mergeCell ref="D41:F41"/>
    <mergeCell ref="D42:F42"/>
    <mergeCell ref="A49:B49"/>
    <mergeCell ref="A39:C39"/>
    <mergeCell ref="C25:C26"/>
    <mergeCell ref="A9:A10"/>
    <mergeCell ref="B9:B10"/>
    <mergeCell ref="C9:C10"/>
    <mergeCell ref="D9:F9"/>
    <mergeCell ref="E11:E17"/>
    <mergeCell ref="F11:F17"/>
  </mergeCells>
  <conditionalFormatting sqref="B2:B7">
    <cfRule type="duplicateValues" dxfId="0" priority="4"/>
  </conditionalFormatting>
  <pageMargins left="0.5" right="0.3" top="0.5" bottom="0.3" header="0.3" footer="0.3"/>
  <pageSetup scale="71"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1090C-0B0D-46B0-9AB9-819F19320C1C}">
  <dimension ref="A1:H238"/>
  <sheetViews>
    <sheetView topLeftCell="A10" zoomScale="55" zoomScaleNormal="55" workbookViewId="0">
      <selection activeCell="D34" sqref="D34"/>
    </sheetView>
  </sheetViews>
  <sheetFormatPr defaultColWidth="9.140625" defaultRowHeight="15.75"/>
  <cols>
    <col min="1" max="1" width="8.42578125" style="232" customWidth="1"/>
    <col min="2" max="2" width="67" style="284" customWidth="1"/>
    <col min="3" max="3" width="109.85546875" style="232" customWidth="1"/>
    <col min="4" max="4" width="16.28515625" style="285" customWidth="1"/>
    <col min="5" max="5" width="16.85546875" style="286" customWidth="1"/>
    <col min="6" max="6" width="19.42578125" style="286" customWidth="1"/>
    <col min="7" max="7" width="11.28515625" style="287" customWidth="1"/>
    <col min="8" max="8" width="19.7109375" style="232" customWidth="1"/>
    <col min="9" max="9" width="9.85546875" style="232" bestFit="1" customWidth="1"/>
    <col min="10" max="16384" width="9.140625" style="232"/>
  </cols>
  <sheetData>
    <row r="1" spans="1:8" s="227" customFormat="1" ht="35.25" customHeight="1">
      <c r="A1" s="225"/>
      <c r="B1" s="226"/>
      <c r="C1" s="433" t="s">
        <v>692</v>
      </c>
      <c r="D1" s="433"/>
      <c r="E1" s="433"/>
      <c r="F1" s="433"/>
      <c r="G1" s="433"/>
    </row>
    <row r="2" spans="1:8" s="227" customFormat="1" ht="19.5">
      <c r="A2" s="225"/>
      <c r="B2" s="226"/>
      <c r="C2" s="434" t="s">
        <v>693</v>
      </c>
      <c r="D2" s="434"/>
      <c r="E2" s="434"/>
      <c r="F2" s="434"/>
      <c r="G2" s="434"/>
    </row>
    <row r="3" spans="1:8" s="227" customFormat="1" ht="19.5">
      <c r="A3" s="225"/>
      <c r="B3" s="226"/>
      <c r="C3" s="434" t="s">
        <v>694</v>
      </c>
      <c r="D3" s="434"/>
      <c r="E3" s="434"/>
      <c r="F3" s="434"/>
      <c r="G3" s="434"/>
    </row>
    <row r="4" spans="1:8" s="227" customFormat="1" ht="39.75" customHeight="1">
      <c r="A4" s="225"/>
      <c r="B4" s="226"/>
      <c r="C4" s="435" t="s">
        <v>695</v>
      </c>
      <c r="D4" s="436"/>
      <c r="E4" s="436"/>
      <c r="F4" s="436"/>
      <c r="G4" s="436"/>
    </row>
    <row r="5" spans="1:8" s="227" customFormat="1">
      <c r="A5" s="228"/>
      <c r="B5" s="229"/>
      <c r="C5" s="228"/>
      <c r="D5" s="228"/>
    </row>
    <row r="6" spans="1:8" s="227" customFormat="1">
      <c r="A6" s="228"/>
      <c r="B6" s="229"/>
      <c r="C6" s="228"/>
      <c r="D6" s="228"/>
    </row>
    <row r="7" spans="1:8" s="227" customFormat="1" ht="19.5">
      <c r="A7" s="228"/>
      <c r="B7" s="229"/>
      <c r="C7" s="228"/>
      <c r="D7" s="437" t="s">
        <v>714</v>
      </c>
      <c r="E7" s="437"/>
      <c r="F7" s="437"/>
      <c r="G7" s="437"/>
    </row>
    <row r="8" spans="1:8" s="227" customFormat="1" ht="35.25" customHeight="1">
      <c r="A8" s="432" t="s">
        <v>696</v>
      </c>
      <c r="B8" s="432"/>
      <c r="C8" s="432"/>
      <c r="D8" s="432"/>
      <c r="E8" s="432"/>
      <c r="F8" s="432"/>
      <c r="G8" s="432"/>
    </row>
    <row r="9" spans="1:8" s="227" customFormat="1" ht="27.75" customHeight="1">
      <c r="A9" s="413" t="s">
        <v>608</v>
      </c>
      <c r="B9" s="413"/>
      <c r="C9" s="413"/>
      <c r="D9" s="413"/>
      <c r="E9" s="413"/>
      <c r="F9" s="413"/>
      <c r="G9" s="413"/>
    </row>
    <row r="10" spans="1:8" s="227" customFormat="1" ht="31.5" customHeight="1">
      <c r="A10" s="414" t="s">
        <v>697</v>
      </c>
      <c r="B10" s="414"/>
      <c r="C10" s="414"/>
      <c r="D10" s="414"/>
      <c r="E10" s="414"/>
      <c r="F10" s="414"/>
      <c r="G10" s="414"/>
    </row>
    <row r="11" spans="1:8" ht="36" customHeight="1">
      <c r="A11" s="430" t="s">
        <v>259</v>
      </c>
      <c r="B11" s="426" t="s">
        <v>2</v>
      </c>
      <c r="C11" s="427"/>
      <c r="D11" s="423" t="s">
        <v>698</v>
      </c>
      <c r="E11" s="424"/>
      <c r="F11" s="425"/>
      <c r="G11" s="230" t="s">
        <v>0</v>
      </c>
      <c r="H11" s="231"/>
    </row>
    <row r="12" spans="1:8" ht="44.25" customHeight="1">
      <c r="A12" s="431"/>
      <c r="B12" s="428"/>
      <c r="C12" s="429"/>
      <c r="D12" s="288" t="s">
        <v>603</v>
      </c>
      <c r="E12" s="288" t="s">
        <v>604</v>
      </c>
      <c r="F12" s="288" t="s">
        <v>605</v>
      </c>
      <c r="G12" s="289"/>
      <c r="H12" s="290"/>
    </row>
    <row r="13" spans="1:8" ht="15.75" customHeight="1">
      <c r="A13" s="415">
        <v>1</v>
      </c>
      <c r="B13" s="417" t="s">
        <v>1</v>
      </c>
      <c r="C13" s="419" t="s">
        <v>699</v>
      </c>
      <c r="D13" s="411">
        <v>250000</v>
      </c>
      <c r="E13" s="411">
        <f>D13</f>
        <v>250000</v>
      </c>
      <c r="F13" s="411">
        <f>D13</f>
        <v>250000</v>
      </c>
      <c r="G13" s="422"/>
      <c r="H13" s="292"/>
    </row>
    <row r="14" spans="1:8" ht="15.75" customHeight="1">
      <c r="A14" s="416"/>
      <c r="B14" s="418"/>
      <c r="C14" s="420"/>
      <c r="D14" s="421"/>
      <c r="E14" s="421"/>
      <c r="F14" s="421"/>
      <c r="G14" s="422"/>
      <c r="H14" s="292"/>
    </row>
    <row r="15" spans="1:8" ht="15.75" customHeight="1">
      <c r="A15" s="416"/>
      <c r="B15" s="418"/>
      <c r="C15" s="420"/>
      <c r="D15" s="421"/>
      <c r="E15" s="421"/>
      <c r="F15" s="421"/>
      <c r="G15" s="422"/>
      <c r="H15" s="292"/>
    </row>
    <row r="16" spans="1:8" ht="15.75" customHeight="1">
      <c r="A16" s="416"/>
      <c r="B16" s="418"/>
      <c r="C16" s="420"/>
      <c r="D16" s="421"/>
      <c r="E16" s="421"/>
      <c r="F16" s="421"/>
      <c r="G16" s="422"/>
      <c r="H16" s="292"/>
    </row>
    <row r="17" spans="1:8" ht="15.75" customHeight="1">
      <c r="A17" s="416"/>
      <c r="B17" s="418"/>
      <c r="C17" s="420"/>
      <c r="D17" s="421"/>
      <c r="E17" s="421"/>
      <c r="F17" s="421"/>
      <c r="G17" s="422"/>
      <c r="H17" s="233"/>
    </row>
    <row r="18" spans="1:8" ht="15.75" customHeight="1">
      <c r="A18" s="416"/>
      <c r="B18" s="418"/>
      <c r="C18" s="420"/>
      <c r="D18" s="412"/>
      <c r="E18" s="412"/>
      <c r="F18" s="412"/>
      <c r="G18" s="422"/>
      <c r="H18" s="233"/>
    </row>
    <row r="19" spans="1:8" ht="21">
      <c r="A19" s="234">
        <v>2</v>
      </c>
      <c r="B19" s="235" t="s">
        <v>15</v>
      </c>
      <c r="C19" s="236" t="s">
        <v>703</v>
      </c>
      <c r="D19" s="291">
        <v>75000</v>
      </c>
      <c r="E19" s="291">
        <f>D19</f>
        <v>75000</v>
      </c>
      <c r="F19" s="291">
        <f>D19</f>
        <v>75000</v>
      </c>
      <c r="G19" s="237"/>
      <c r="H19" s="233"/>
    </row>
    <row r="20" spans="1:8" ht="21">
      <c r="A20" s="234">
        <v>3</v>
      </c>
      <c r="B20" s="404" t="s">
        <v>708</v>
      </c>
      <c r="C20" s="236" t="s">
        <v>715</v>
      </c>
      <c r="D20" s="291">
        <v>38000</v>
      </c>
      <c r="E20" s="291">
        <f t="shared" ref="E20:E21" si="0">D20</f>
        <v>38000</v>
      </c>
      <c r="F20" s="291">
        <f t="shared" ref="F20:F21" si="1">D20</f>
        <v>38000</v>
      </c>
      <c r="G20" s="405"/>
      <c r="H20" s="233"/>
    </row>
    <row r="21" spans="1:8" ht="21">
      <c r="A21" s="234">
        <v>4</v>
      </c>
      <c r="B21" s="404"/>
      <c r="C21" s="236" t="s">
        <v>709</v>
      </c>
      <c r="D21" s="291">
        <v>38000</v>
      </c>
      <c r="E21" s="291">
        <f t="shared" si="0"/>
        <v>38000</v>
      </c>
      <c r="F21" s="291">
        <f t="shared" si="1"/>
        <v>38000</v>
      </c>
      <c r="G21" s="405"/>
      <c r="H21" s="233"/>
    </row>
    <row r="22" spans="1:8" ht="21">
      <c r="A22" s="234">
        <v>5</v>
      </c>
      <c r="B22" s="235" t="s">
        <v>44</v>
      </c>
      <c r="C22" s="236" t="s">
        <v>707</v>
      </c>
      <c r="D22" s="291">
        <v>40000</v>
      </c>
      <c r="E22" s="291">
        <f>D22</f>
        <v>40000</v>
      </c>
      <c r="F22" s="291">
        <f>D22</f>
        <v>40000</v>
      </c>
      <c r="G22" s="237"/>
      <c r="H22" s="233"/>
    </row>
    <row r="23" spans="1:8" ht="21">
      <c r="A23" s="234">
        <v>6</v>
      </c>
      <c r="B23" s="235" t="s">
        <v>18</v>
      </c>
      <c r="C23" s="236" t="s">
        <v>704</v>
      </c>
      <c r="D23" s="291">
        <v>25000</v>
      </c>
      <c r="E23" s="291">
        <f>D23</f>
        <v>25000</v>
      </c>
      <c r="F23" s="291">
        <f>D23</f>
        <v>25000</v>
      </c>
      <c r="G23" s="237"/>
      <c r="H23" s="233"/>
    </row>
    <row r="24" spans="1:8" ht="21">
      <c r="A24" s="234">
        <v>7</v>
      </c>
      <c r="B24" s="235" t="s">
        <v>717</v>
      </c>
      <c r="C24" s="236" t="s">
        <v>718</v>
      </c>
      <c r="D24" s="291">
        <v>35000</v>
      </c>
      <c r="E24" s="291">
        <f>D24</f>
        <v>35000</v>
      </c>
      <c r="F24" s="291">
        <f>D24</f>
        <v>35000</v>
      </c>
      <c r="G24" s="237"/>
      <c r="H24" s="233"/>
    </row>
    <row r="25" spans="1:8" ht="21">
      <c r="A25" s="234">
        <v>8</v>
      </c>
      <c r="B25" s="410" t="s">
        <v>40</v>
      </c>
      <c r="C25" s="236" t="s">
        <v>705</v>
      </c>
      <c r="D25" s="411">
        <v>50000</v>
      </c>
      <c r="E25" s="411">
        <f>D25</f>
        <v>50000</v>
      </c>
      <c r="F25" s="411">
        <f>D25</f>
        <v>50000</v>
      </c>
      <c r="G25" s="406"/>
      <c r="H25" s="233"/>
    </row>
    <row r="26" spans="1:8" ht="21">
      <c r="A26" s="234">
        <v>9</v>
      </c>
      <c r="B26" s="410"/>
      <c r="C26" s="236" t="s">
        <v>706</v>
      </c>
      <c r="D26" s="412"/>
      <c r="E26" s="412"/>
      <c r="F26" s="412"/>
      <c r="G26" s="406"/>
      <c r="H26" s="233"/>
    </row>
    <row r="27" spans="1:8" ht="21">
      <c r="A27" s="234">
        <v>10</v>
      </c>
      <c r="B27" s="235" t="s">
        <v>724</v>
      </c>
      <c r="C27" s="236" t="s">
        <v>719</v>
      </c>
      <c r="D27" s="291">
        <v>42000</v>
      </c>
      <c r="E27" s="291">
        <f>D27</f>
        <v>42000</v>
      </c>
      <c r="F27" s="291">
        <f>D27</f>
        <v>42000</v>
      </c>
      <c r="G27" s="293"/>
      <c r="H27" s="233"/>
    </row>
    <row r="28" spans="1:8" ht="21">
      <c r="A28" s="234">
        <v>11</v>
      </c>
      <c r="B28" s="235" t="s">
        <v>720</v>
      </c>
      <c r="C28" s="236" t="s">
        <v>76</v>
      </c>
      <c r="D28" s="291">
        <v>135000</v>
      </c>
      <c r="E28" s="294"/>
      <c r="F28" s="294"/>
      <c r="G28" s="293"/>
      <c r="H28" s="233"/>
    </row>
    <row r="29" spans="1:8" ht="21">
      <c r="A29" s="234">
        <v>12</v>
      </c>
      <c r="B29" s="235" t="s">
        <v>721</v>
      </c>
      <c r="C29" s="236" t="s">
        <v>280</v>
      </c>
      <c r="D29" s="294"/>
      <c r="E29" s="294"/>
      <c r="F29" s="291">
        <v>260000</v>
      </c>
      <c r="G29" s="293"/>
      <c r="H29" s="233"/>
    </row>
    <row r="30" spans="1:8" ht="21">
      <c r="A30" s="234">
        <v>13</v>
      </c>
      <c r="B30" s="235" t="s">
        <v>12</v>
      </c>
      <c r="C30" s="236" t="s">
        <v>702</v>
      </c>
      <c r="D30" s="291">
        <v>53000</v>
      </c>
      <c r="E30" s="291">
        <f t="shared" ref="E30:E35" si="2">D30</f>
        <v>53000</v>
      </c>
      <c r="F30" s="291">
        <f>D30</f>
        <v>53000</v>
      </c>
      <c r="G30" s="237"/>
      <c r="H30" s="233"/>
    </row>
    <row r="31" spans="1:8" ht="21">
      <c r="A31" s="234">
        <v>14</v>
      </c>
      <c r="B31" s="407" t="s">
        <v>204</v>
      </c>
      <c r="C31" s="236" t="s">
        <v>710</v>
      </c>
      <c r="D31" s="291">
        <v>250000</v>
      </c>
      <c r="E31" s="291">
        <f t="shared" si="2"/>
        <v>250000</v>
      </c>
      <c r="F31" s="291">
        <f>D31</f>
        <v>250000</v>
      </c>
      <c r="G31" s="238"/>
      <c r="H31" s="239"/>
    </row>
    <row r="32" spans="1:8" ht="21">
      <c r="A32" s="234">
        <v>15</v>
      </c>
      <c r="B32" s="408"/>
      <c r="C32" s="236" t="s">
        <v>711</v>
      </c>
      <c r="D32" s="291">
        <v>250000</v>
      </c>
      <c r="E32" s="291">
        <f t="shared" si="2"/>
        <v>250000</v>
      </c>
      <c r="F32" s="294"/>
      <c r="G32" s="238"/>
      <c r="H32" s="239"/>
    </row>
    <row r="33" spans="1:8" ht="21">
      <c r="A33" s="234">
        <v>16</v>
      </c>
      <c r="B33" s="409"/>
      <c r="C33" s="236" t="s">
        <v>678</v>
      </c>
      <c r="D33" s="291">
        <v>270000</v>
      </c>
      <c r="E33" s="291">
        <f t="shared" si="2"/>
        <v>270000</v>
      </c>
      <c r="F33" s="291">
        <f>D33</f>
        <v>270000</v>
      </c>
      <c r="G33" s="238"/>
      <c r="H33" s="239"/>
    </row>
    <row r="34" spans="1:8" ht="21">
      <c r="A34" s="234">
        <v>17</v>
      </c>
      <c r="B34" s="235" t="s">
        <v>700</v>
      </c>
      <c r="C34" s="236" t="s">
        <v>701</v>
      </c>
      <c r="D34" s="291">
        <v>90000</v>
      </c>
      <c r="E34" s="291">
        <f t="shared" si="2"/>
        <v>90000</v>
      </c>
      <c r="F34" s="291">
        <f>D34</f>
        <v>90000</v>
      </c>
      <c r="G34" s="237"/>
      <c r="H34" s="233"/>
    </row>
    <row r="35" spans="1:8" ht="21">
      <c r="A35" s="234">
        <v>18</v>
      </c>
      <c r="B35" s="235" t="s">
        <v>722</v>
      </c>
      <c r="C35" s="236" t="s">
        <v>723</v>
      </c>
      <c r="D35" s="291">
        <v>75000</v>
      </c>
      <c r="E35" s="291">
        <f t="shared" si="2"/>
        <v>75000</v>
      </c>
      <c r="F35" s="291">
        <f>D35</f>
        <v>75000</v>
      </c>
      <c r="G35" s="237"/>
      <c r="H35" s="233"/>
    </row>
    <row r="36" spans="1:8" ht="21">
      <c r="A36" s="234">
        <v>19</v>
      </c>
      <c r="B36" s="235" t="s">
        <v>685</v>
      </c>
      <c r="C36" s="236" t="s">
        <v>142</v>
      </c>
      <c r="D36" s="291">
        <v>180000</v>
      </c>
      <c r="E36" s="291">
        <f t="shared" ref="E36:E39" si="3">D36</f>
        <v>180000</v>
      </c>
      <c r="F36" s="291">
        <f t="shared" ref="F36:F39" si="4">D36</f>
        <v>180000</v>
      </c>
      <c r="G36" s="237"/>
      <c r="H36" s="233"/>
    </row>
    <row r="37" spans="1:8" ht="21">
      <c r="A37" s="234">
        <v>20</v>
      </c>
      <c r="B37" s="235" t="s">
        <v>686</v>
      </c>
      <c r="C37" s="236" t="s">
        <v>144</v>
      </c>
      <c r="D37" s="291">
        <v>180000</v>
      </c>
      <c r="E37" s="291">
        <f t="shared" si="3"/>
        <v>180000</v>
      </c>
      <c r="F37" s="291">
        <f t="shared" si="4"/>
        <v>180000</v>
      </c>
      <c r="G37" s="237"/>
      <c r="H37" s="233"/>
    </row>
    <row r="38" spans="1:8" ht="21">
      <c r="A38" s="234">
        <v>21</v>
      </c>
      <c r="B38" s="235" t="s">
        <v>687</v>
      </c>
      <c r="C38" s="236" t="s">
        <v>632</v>
      </c>
      <c r="D38" s="291">
        <v>150000</v>
      </c>
      <c r="E38" s="291">
        <f t="shared" si="3"/>
        <v>150000</v>
      </c>
      <c r="F38" s="291">
        <f t="shared" si="4"/>
        <v>150000</v>
      </c>
      <c r="G38" s="237"/>
      <c r="H38" s="233"/>
    </row>
    <row r="39" spans="1:8" ht="21">
      <c r="A39" s="234">
        <v>22</v>
      </c>
      <c r="B39" s="235" t="s">
        <v>688</v>
      </c>
      <c r="C39" s="236" t="s">
        <v>62</v>
      </c>
      <c r="D39" s="291">
        <v>150000</v>
      </c>
      <c r="E39" s="291">
        <f t="shared" si="3"/>
        <v>150000</v>
      </c>
      <c r="F39" s="291">
        <f t="shared" si="4"/>
        <v>150000</v>
      </c>
      <c r="G39" s="237"/>
      <c r="H39" s="233"/>
    </row>
    <row r="40" spans="1:8" ht="21">
      <c r="A40" s="234">
        <v>23</v>
      </c>
      <c r="B40" s="235"/>
      <c r="C40" s="236" t="s">
        <v>712</v>
      </c>
      <c r="D40" s="291">
        <v>50000</v>
      </c>
      <c r="E40" s="291">
        <f t="shared" ref="E40:E42" si="5">D40</f>
        <v>50000</v>
      </c>
      <c r="F40" s="291">
        <f t="shared" ref="F40:F42" si="6">D40</f>
        <v>50000</v>
      </c>
      <c r="G40" s="237"/>
      <c r="H40" s="233"/>
    </row>
    <row r="41" spans="1:8" ht="21">
      <c r="A41" s="234">
        <v>24</v>
      </c>
      <c r="B41" s="235"/>
      <c r="C41" s="236" t="s">
        <v>713</v>
      </c>
      <c r="D41" s="291">
        <v>60000</v>
      </c>
      <c r="E41" s="291">
        <f t="shared" si="5"/>
        <v>60000</v>
      </c>
      <c r="F41" s="291">
        <f t="shared" si="6"/>
        <v>60000</v>
      </c>
      <c r="G41" s="237"/>
      <c r="H41" s="233"/>
    </row>
    <row r="42" spans="1:8" ht="21">
      <c r="A42" s="234">
        <v>25</v>
      </c>
      <c r="B42" s="235"/>
      <c r="C42" s="236" t="s">
        <v>23</v>
      </c>
      <c r="D42" s="291">
        <v>15000</v>
      </c>
      <c r="E42" s="291">
        <f t="shared" si="5"/>
        <v>15000</v>
      </c>
      <c r="F42" s="291">
        <f t="shared" si="6"/>
        <v>15000</v>
      </c>
      <c r="G42" s="237"/>
      <c r="H42" s="233"/>
    </row>
    <row r="43" spans="1:8" s="243" customFormat="1" ht="21">
      <c r="A43" s="399" t="s">
        <v>26</v>
      </c>
      <c r="B43" s="400"/>
      <c r="C43" s="400"/>
      <c r="D43" s="240">
        <f>SUM(D13:D42)</f>
        <v>2501000</v>
      </c>
      <c r="E43" s="240">
        <f>SUM(E13:E42)</f>
        <v>2366000</v>
      </c>
      <c r="F43" s="240">
        <f>SUM(F13:F42)</f>
        <v>2376000</v>
      </c>
      <c r="G43" s="241"/>
      <c r="H43" s="242"/>
    </row>
    <row r="44" spans="1:8" s="249" customFormat="1" ht="21">
      <c r="A44" s="244"/>
      <c r="B44" s="245"/>
      <c r="C44" s="244"/>
      <c r="D44" s="246"/>
      <c r="E44" s="246"/>
      <c r="F44" s="246"/>
      <c r="G44" s="247"/>
      <c r="H44" s="248"/>
    </row>
    <row r="45" spans="1:8" s="243" customFormat="1" ht="51.75" customHeight="1">
      <c r="A45" s="401" t="s">
        <v>716</v>
      </c>
      <c r="B45" s="402"/>
      <c r="C45" s="402"/>
      <c r="D45" s="403"/>
      <c r="E45" s="403"/>
      <c r="F45" s="403"/>
      <c r="G45" s="403"/>
      <c r="H45" s="242"/>
    </row>
    <row r="46" spans="1:8" s="243" customFormat="1" ht="29.25" customHeight="1">
      <c r="A46" s="250"/>
      <c r="B46" s="251"/>
      <c r="C46" s="250"/>
      <c r="D46" s="252"/>
      <c r="E46" s="253"/>
      <c r="F46" s="253"/>
      <c r="G46" s="254"/>
      <c r="H46" s="242"/>
    </row>
    <row r="47" spans="1:8" s="243" customFormat="1" ht="29.25" customHeight="1">
      <c r="A47" s="250"/>
      <c r="B47" s="251"/>
      <c r="C47" s="250"/>
      <c r="D47" s="252"/>
      <c r="E47" s="252"/>
      <c r="F47" s="252"/>
      <c r="G47" s="254"/>
      <c r="H47" s="242"/>
    </row>
    <row r="48" spans="1:8" s="243" customFormat="1" ht="29.25" customHeight="1">
      <c r="A48" s="250"/>
      <c r="B48" s="251"/>
      <c r="C48" s="250"/>
      <c r="D48" s="252"/>
      <c r="E48" s="252"/>
      <c r="F48" s="252"/>
      <c r="G48" s="254"/>
      <c r="H48" s="242"/>
    </row>
    <row r="49" spans="1:8" s="243" customFormat="1" ht="29.25" customHeight="1">
      <c r="A49" s="250"/>
      <c r="B49" s="251"/>
      <c r="C49" s="250"/>
      <c r="D49" s="252"/>
      <c r="E49" s="252"/>
      <c r="F49" s="252"/>
      <c r="G49" s="254"/>
      <c r="H49" s="242"/>
    </row>
    <row r="50" spans="1:8" s="243" customFormat="1" ht="29.25" customHeight="1">
      <c r="A50" s="250"/>
      <c r="B50" s="251"/>
      <c r="C50" s="250"/>
      <c r="D50" s="252"/>
      <c r="E50" s="252"/>
      <c r="F50" s="252"/>
      <c r="G50" s="254"/>
      <c r="H50" s="242"/>
    </row>
    <row r="51" spans="1:8" s="243" customFormat="1" ht="29.25" customHeight="1">
      <c r="A51" s="250"/>
      <c r="B51" s="251"/>
      <c r="C51" s="250"/>
      <c r="D51" s="252"/>
      <c r="E51" s="253"/>
      <c r="F51" s="253"/>
      <c r="G51" s="254"/>
      <c r="H51" s="242"/>
    </row>
    <row r="52" spans="1:8" s="260" customFormat="1" ht="16.5" hidden="1" customHeight="1">
      <c r="A52" s="255"/>
      <c r="B52" s="256"/>
      <c r="C52" s="255"/>
      <c r="D52" s="257"/>
      <c r="E52" s="258"/>
      <c r="F52" s="258"/>
      <c r="G52" s="259"/>
    </row>
    <row r="53" spans="1:8" s="260" customFormat="1" ht="16.5" hidden="1" customHeight="1">
      <c r="A53" s="261"/>
      <c r="B53" s="262"/>
      <c r="C53" s="263"/>
      <c r="D53" s="264"/>
      <c r="E53" s="263"/>
      <c r="F53" s="263"/>
      <c r="G53" s="263"/>
    </row>
    <row r="54" spans="1:8" s="260" customFormat="1" ht="16.5" hidden="1" customHeight="1">
      <c r="A54" s="261"/>
      <c r="B54" s="262"/>
      <c r="C54" s="263"/>
      <c r="D54" s="264"/>
      <c r="E54" s="263"/>
      <c r="F54" s="263"/>
      <c r="G54" s="263"/>
    </row>
    <row r="55" spans="1:8" s="266" customFormat="1" ht="39.75" hidden="1" customHeight="1">
      <c r="A55" s="265"/>
      <c r="B55" s="262"/>
      <c r="C55" s="263"/>
      <c r="D55" s="264"/>
      <c r="E55" s="263"/>
      <c r="F55" s="263"/>
      <c r="G55" s="263"/>
    </row>
    <row r="56" spans="1:8" s="271" customFormat="1" ht="36" hidden="1" customHeight="1">
      <c r="A56" s="267"/>
      <c r="B56" s="268"/>
      <c r="C56" s="269"/>
      <c r="D56" s="270"/>
      <c r="E56" s="269"/>
      <c r="F56" s="269"/>
      <c r="G56" s="269"/>
    </row>
    <row r="57" spans="1:8" s="273" customFormat="1" ht="16.5" hidden="1" customHeight="1">
      <c r="A57" s="272"/>
      <c r="B57" s="262"/>
      <c r="C57" s="263"/>
      <c r="D57" s="264"/>
      <c r="E57" s="263"/>
      <c r="F57" s="263"/>
      <c r="G57" s="263"/>
    </row>
    <row r="58" spans="1:8" s="273" customFormat="1" ht="16.5" hidden="1" customHeight="1">
      <c r="A58" s="272"/>
      <c r="B58" s="265"/>
      <c r="C58" s="265"/>
      <c r="D58" s="274"/>
      <c r="E58" s="275"/>
      <c r="F58" s="275"/>
      <c r="G58" s="276"/>
    </row>
    <row r="59" spans="1:8" s="273" customFormat="1" ht="16.5" hidden="1" customHeight="1">
      <c r="A59" s="272"/>
      <c r="B59" s="265"/>
      <c r="C59" s="265"/>
      <c r="D59" s="274"/>
      <c r="E59" s="275"/>
      <c r="F59" s="275"/>
      <c r="G59" s="276"/>
    </row>
    <row r="60" spans="1:8" s="281" customFormat="1" ht="15.75" hidden="1" customHeight="1">
      <c r="A60" s="277"/>
      <c r="B60" s="278"/>
      <c r="C60" s="279"/>
      <c r="D60" s="280"/>
      <c r="E60" s="280"/>
      <c r="F60" s="280"/>
      <c r="G60" s="278"/>
    </row>
    <row r="61" spans="1:8" s="273" customFormat="1" ht="15.75" hidden="1" customHeight="1">
      <c r="A61" s="272"/>
      <c r="B61" s="265"/>
      <c r="C61" s="276"/>
      <c r="D61" s="282"/>
      <c r="E61" s="283"/>
      <c r="F61" s="283"/>
      <c r="G61" s="276"/>
    </row>
    <row r="62" spans="1:8" s="273" customFormat="1" ht="15.75" hidden="1" customHeight="1">
      <c r="A62" s="272"/>
      <c r="B62" s="265"/>
      <c r="C62" s="276"/>
      <c r="D62" s="282"/>
      <c r="E62" s="283"/>
      <c r="F62" s="283"/>
      <c r="G62" s="276"/>
    </row>
    <row r="63" spans="1:8" s="273" customFormat="1" ht="15.75" hidden="1" customHeight="1">
      <c r="A63" s="272"/>
      <c r="B63" s="265"/>
      <c r="C63" s="276"/>
      <c r="D63" s="282"/>
      <c r="E63" s="283"/>
      <c r="F63" s="283"/>
      <c r="G63" s="276"/>
    </row>
    <row r="64" spans="1:8"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sheetData>
  <mergeCells count="29">
    <mergeCell ref="A8:G8"/>
    <mergeCell ref="C1:G1"/>
    <mergeCell ref="C2:G2"/>
    <mergeCell ref="C3:G3"/>
    <mergeCell ref="C4:G4"/>
    <mergeCell ref="D7:G7"/>
    <mergeCell ref="A9:G9"/>
    <mergeCell ref="A10:G10"/>
    <mergeCell ref="A13:A18"/>
    <mergeCell ref="B13:B18"/>
    <mergeCell ref="C13:C18"/>
    <mergeCell ref="D13:D18"/>
    <mergeCell ref="E13:E18"/>
    <mergeCell ref="F13:F18"/>
    <mergeCell ref="G13:G18"/>
    <mergeCell ref="D11:F11"/>
    <mergeCell ref="B11:C12"/>
    <mergeCell ref="A11:A12"/>
    <mergeCell ref="A43:C43"/>
    <mergeCell ref="A45:C45"/>
    <mergeCell ref="D45:G45"/>
    <mergeCell ref="B20:B21"/>
    <mergeCell ref="G20:G21"/>
    <mergeCell ref="G25:G26"/>
    <mergeCell ref="B31:B33"/>
    <mergeCell ref="B25:B26"/>
    <mergeCell ref="D25:D26"/>
    <mergeCell ref="E25:E26"/>
    <mergeCell ref="F25:F26"/>
  </mergeCells>
  <hyperlinks>
    <hyperlink ref="C4" r:id="rId1" xr:uid="{C90BA3B0-FD40-437B-A3BF-E49B7F638FBD}"/>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827A2-D9A0-4351-887C-4264926E104C}">
  <sheetPr>
    <pageSetUpPr fitToPage="1"/>
  </sheetPr>
  <dimension ref="A1:G102"/>
  <sheetViews>
    <sheetView view="pageBreakPreview" topLeftCell="A10" zoomScale="60" zoomScaleNormal="100" workbookViewId="0">
      <selection activeCell="B18" sqref="B18"/>
    </sheetView>
  </sheetViews>
  <sheetFormatPr defaultColWidth="57" defaultRowHeight="14.25"/>
  <cols>
    <col min="1" max="1" width="7" style="163" customWidth="1"/>
    <col min="2" max="2" width="47" style="163" customWidth="1"/>
    <col min="3" max="3" width="51.7109375" style="163" customWidth="1"/>
    <col min="4" max="4" width="10.42578125" style="163" bestFit="1" customWidth="1"/>
    <col min="5" max="5" width="16.140625" style="163" bestFit="1" customWidth="1"/>
    <col min="6" max="6" width="17.7109375" style="163" bestFit="1" customWidth="1"/>
    <col min="7" max="7" width="21.85546875" style="163" customWidth="1"/>
    <col min="8" max="255" width="57" style="163"/>
    <col min="256" max="256" width="7" style="163" customWidth="1"/>
    <col min="257" max="257" width="25.28515625" style="163" customWidth="1"/>
    <col min="258" max="258" width="51.7109375" style="163" customWidth="1"/>
    <col min="259" max="261" width="14.140625" style="163" customWidth="1"/>
    <col min="262" max="262" width="18" style="163" customWidth="1"/>
    <col min="263" max="511" width="57" style="163"/>
    <col min="512" max="512" width="7" style="163" customWidth="1"/>
    <col min="513" max="513" width="25.28515625" style="163" customWidth="1"/>
    <col min="514" max="514" width="51.7109375" style="163" customWidth="1"/>
    <col min="515" max="517" width="14.140625" style="163" customWidth="1"/>
    <col min="518" max="518" width="18" style="163" customWidth="1"/>
    <col min="519" max="767" width="57" style="163"/>
    <col min="768" max="768" width="7" style="163" customWidth="1"/>
    <col min="769" max="769" width="25.28515625" style="163" customWidth="1"/>
    <col min="770" max="770" width="51.7109375" style="163" customWidth="1"/>
    <col min="771" max="773" width="14.140625" style="163" customWidth="1"/>
    <col min="774" max="774" width="18" style="163" customWidth="1"/>
    <col min="775" max="1023" width="57" style="163"/>
    <col min="1024" max="1024" width="7" style="163" customWidth="1"/>
    <col min="1025" max="1025" width="25.28515625" style="163" customWidth="1"/>
    <col min="1026" max="1026" width="51.7109375" style="163" customWidth="1"/>
    <col min="1027" max="1029" width="14.140625" style="163" customWidth="1"/>
    <col min="1030" max="1030" width="18" style="163" customWidth="1"/>
    <col min="1031" max="1279" width="57" style="163"/>
    <col min="1280" max="1280" width="7" style="163" customWidth="1"/>
    <col min="1281" max="1281" width="25.28515625" style="163" customWidth="1"/>
    <col min="1282" max="1282" width="51.7109375" style="163" customWidth="1"/>
    <col min="1283" max="1285" width="14.140625" style="163" customWidth="1"/>
    <col min="1286" max="1286" width="18" style="163" customWidth="1"/>
    <col min="1287" max="1535" width="57" style="163"/>
    <col min="1536" max="1536" width="7" style="163" customWidth="1"/>
    <col min="1537" max="1537" width="25.28515625" style="163" customWidth="1"/>
    <col min="1538" max="1538" width="51.7109375" style="163" customWidth="1"/>
    <col min="1539" max="1541" width="14.140625" style="163" customWidth="1"/>
    <col min="1542" max="1542" width="18" style="163" customWidth="1"/>
    <col min="1543" max="1791" width="57" style="163"/>
    <col min="1792" max="1792" width="7" style="163" customWidth="1"/>
    <col min="1793" max="1793" width="25.28515625" style="163" customWidth="1"/>
    <col min="1794" max="1794" width="51.7109375" style="163" customWidth="1"/>
    <col min="1795" max="1797" width="14.140625" style="163" customWidth="1"/>
    <col min="1798" max="1798" width="18" style="163" customWidth="1"/>
    <col min="1799" max="2047" width="57" style="163"/>
    <col min="2048" max="2048" width="7" style="163" customWidth="1"/>
    <col min="2049" max="2049" width="25.28515625" style="163" customWidth="1"/>
    <col min="2050" max="2050" width="51.7109375" style="163" customWidth="1"/>
    <col min="2051" max="2053" width="14.140625" style="163" customWidth="1"/>
    <col min="2054" max="2054" width="18" style="163" customWidth="1"/>
    <col min="2055" max="2303" width="57" style="163"/>
    <col min="2304" max="2304" width="7" style="163" customWidth="1"/>
    <col min="2305" max="2305" width="25.28515625" style="163" customWidth="1"/>
    <col min="2306" max="2306" width="51.7109375" style="163" customWidth="1"/>
    <col min="2307" max="2309" width="14.140625" style="163" customWidth="1"/>
    <col min="2310" max="2310" width="18" style="163" customWidth="1"/>
    <col min="2311" max="2559" width="57" style="163"/>
    <col min="2560" max="2560" width="7" style="163" customWidth="1"/>
    <col min="2561" max="2561" width="25.28515625" style="163" customWidth="1"/>
    <col min="2562" max="2562" width="51.7109375" style="163" customWidth="1"/>
    <col min="2563" max="2565" width="14.140625" style="163" customWidth="1"/>
    <col min="2566" max="2566" width="18" style="163" customWidth="1"/>
    <col min="2567" max="2815" width="57" style="163"/>
    <col min="2816" max="2816" width="7" style="163" customWidth="1"/>
    <col min="2817" max="2817" width="25.28515625" style="163" customWidth="1"/>
    <col min="2818" max="2818" width="51.7109375" style="163" customWidth="1"/>
    <col min="2819" max="2821" width="14.140625" style="163" customWidth="1"/>
    <col min="2822" max="2822" width="18" style="163" customWidth="1"/>
    <col min="2823" max="3071" width="57" style="163"/>
    <col min="3072" max="3072" width="7" style="163" customWidth="1"/>
    <col min="3073" max="3073" width="25.28515625" style="163" customWidth="1"/>
    <col min="3074" max="3074" width="51.7109375" style="163" customWidth="1"/>
    <col min="3075" max="3077" width="14.140625" style="163" customWidth="1"/>
    <col min="3078" max="3078" width="18" style="163" customWidth="1"/>
    <col min="3079" max="3327" width="57" style="163"/>
    <col min="3328" max="3328" width="7" style="163" customWidth="1"/>
    <col min="3329" max="3329" width="25.28515625" style="163" customWidth="1"/>
    <col min="3330" max="3330" width="51.7109375" style="163" customWidth="1"/>
    <col min="3331" max="3333" width="14.140625" style="163" customWidth="1"/>
    <col min="3334" max="3334" width="18" style="163" customWidth="1"/>
    <col min="3335" max="3583" width="57" style="163"/>
    <col min="3584" max="3584" width="7" style="163" customWidth="1"/>
    <col min="3585" max="3585" width="25.28515625" style="163" customWidth="1"/>
    <col min="3586" max="3586" width="51.7109375" style="163" customWidth="1"/>
    <col min="3587" max="3589" width="14.140625" style="163" customWidth="1"/>
    <col min="3590" max="3590" width="18" style="163" customWidth="1"/>
    <col min="3591" max="3839" width="57" style="163"/>
    <col min="3840" max="3840" width="7" style="163" customWidth="1"/>
    <col min="3841" max="3841" width="25.28515625" style="163" customWidth="1"/>
    <col min="3842" max="3842" width="51.7109375" style="163" customWidth="1"/>
    <col min="3843" max="3845" width="14.140625" style="163" customWidth="1"/>
    <col min="3846" max="3846" width="18" style="163" customWidth="1"/>
    <col min="3847" max="4095" width="57" style="163"/>
    <col min="4096" max="4096" width="7" style="163" customWidth="1"/>
    <col min="4097" max="4097" width="25.28515625" style="163" customWidth="1"/>
    <col min="4098" max="4098" width="51.7109375" style="163" customWidth="1"/>
    <col min="4099" max="4101" width="14.140625" style="163" customWidth="1"/>
    <col min="4102" max="4102" width="18" style="163" customWidth="1"/>
    <col min="4103" max="4351" width="57" style="163"/>
    <col min="4352" max="4352" width="7" style="163" customWidth="1"/>
    <col min="4353" max="4353" width="25.28515625" style="163" customWidth="1"/>
    <col min="4354" max="4354" width="51.7109375" style="163" customWidth="1"/>
    <col min="4355" max="4357" width="14.140625" style="163" customWidth="1"/>
    <col min="4358" max="4358" width="18" style="163" customWidth="1"/>
    <col min="4359" max="4607" width="57" style="163"/>
    <col min="4608" max="4608" width="7" style="163" customWidth="1"/>
    <col min="4609" max="4609" width="25.28515625" style="163" customWidth="1"/>
    <col min="4610" max="4610" width="51.7109375" style="163" customWidth="1"/>
    <col min="4611" max="4613" width="14.140625" style="163" customWidth="1"/>
    <col min="4614" max="4614" width="18" style="163" customWidth="1"/>
    <col min="4615" max="4863" width="57" style="163"/>
    <col min="4864" max="4864" width="7" style="163" customWidth="1"/>
    <col min="4865" max="4865" width="25.28515625" style="163" customWidth="1"/>
    <col min="4866" max="4866" width="51.7109375" style="163" customWidth="1"/>
    <col min="4867" max="4869" width="14.140625" style="163" customWidth="1"/>
    <col min="4870" max="4870" width="18" style="163" customWidth="1"/>
    <col min="4871" max="5119" width="57" style="163"/>
    <col min="5120" max="5120" width="7" style="163" customWidth="1"/>
    <col min="5121" max="5121" width="25.28515625" style="163" customWidth="1"/>
    <col min="5122" max="5122" width="51.7109375" style="163" customWidth="1"/>
    <col min="5123" max="5125" width="14.140625" style="163" customWidth="1"/>
    <col min="5126" max="5126" width="18" style="163" customWidth="1"/>
    <col min="5127" max="5375" width="57" style="163"/>
    <col min="5376" max="5376" width="7" style="163" customWidth="1"/>
    <col min="5377" max="5377" width="25.28515625" style="163" customWidth="1"/>
    <col min="5378" max="5378" width="51.7109375" style="163" customWidth="1"/>
    <col min="5379" max="5381" width="14.140625" style="163" customWidth="1"/>
    <col min="5382" max="5382" width="18" style="163" customWidth="1"/>
    <col min="5383" max="5631" width="57" style="163"/>
    <col min="5632" max="5632" width="7" style="163" customWidth="1"/>
    <col min="5633" max="5633" width="25.28515625" style="163" customWidth="1"/>
    <col min="5634" max="5634" width="51.7109375" style="163" customWidth="1"/>
    <col min="5635" max="5637" width="14.140625" style="163" customWidth="1"/>
    <col min="5638" max="5638" width="18" style="163" customWidth="1"/>
    <col min="5639" max="5887" width="57" style="163"/>
    <col min="5888" max="5888" width="7" style="163" customWidth="1"/>
    <col min="5889" max="5889" width="25.28515625" style="163" customWidth="1"/>
    <col min="5890" max="5890" width="51.7109375" style="163" customWidth="1"/>
    <col min="5891" max="5893" width="14.140625" style="163" customWidth="1"/>
    <col min="5894" max="5894" width="18" style="163" customWidth="1"/>
    <col min="5895" max="6143" width="57" style="163"/>
    <col min="6144" max="6144" width="7" style="163" customWidth="1"/>
    <col min="6145" max="6145" width="25.28515625" style="163" customWidth="1"/>
    <col min="6146" max="6146" width="51.7109375" style="163" customWidth="1"/>
    <col min="6147" max="6149" width="14.140625" style="163" customWidth="1"/>
    <col min="6150" max="6150" width="18" style="163" customWidth="1"/>
    <col min="6151" max="6399" width="57" style="163"/>
    <col min="6400" max="6400" width="7" style="163" customWidth="1"/>
    <col min="6401" max="6401" width="25.28515625" style="163" customWidth="1"/>
    <col min="6402" max="6402" width="51.7109375" style="163" customWidth="1"/>
    <col min="6403" max="6405" width="14.140625" style="163" customWidth="1"/>
    <col min="6406" max="6406" width="18" style="163" customWidth="1"/>
    <col min="6407" max="6655" width="57" style="163"/>
    <col min="6656" max="6656" width="7" style="163" customWidth="1"/>
    <col min="6657" max="6657" width="25.28515625" style="163" customWidth="1"/>
    <col min="6658" max="6658" width="51.7109375" style="163" customWidth="1"/>
    <col min="6659" max="6661" width="14.140625" style="163" customWidth="1"/>
    <col min="6662" max="6662" width="18" style="163" customWidth="1"/>
    <col min="6663" max="6911" width="57" style="163"/>
    <col min="6912" max="6912" width="7" style="163" customWidth="1"/>
    <col min="6913" max="6913" width="25.28515625" style="163" customWidth="1"/>
    <col min="6914" max="6914" width="51.7109375" style="163" customWidth="1"/>
    <col min="6915" max="6917" width="14.140625" style="163" customWidth="1"/>
    <col min="6918" max="6918" width="18" style="163" customWidth="1"/>
    <col min="6919" max="7167" width="57" style="163"/>
    <col min="7168" max="7168" width="7" style="163" customWidth="1"/>
    <col min="7169" max="7169" width="25.28515625" style="163" customWidth="1"/>
    <col min="7170" max="7170" width="51.7109375" style="163" customWidth="1"/>
    <col min="7171" max="7173" width="14.140625" style="163" customWidth="1"/>
    <col min="7174" max="7174" width="18" style="163" customWidth="1"/>
    <col min="7175" max="7423" width="57" style="163"/>
    <col min="7424" max="7424" width="7" style="163" customWidth="1"/>
    <col min="7425" max="7425" width="25.28515625" style="163" customWidth="1"/>
    <col min="7426" max="7426" width="51.7109375" style="163" customWidth="1"/>
    <col min="7427" max="7429" width="14.140625" style="163" customWidth="1"/>
    <col min="7430" max="7430" width="18" style="163" customWidth="1"/>
    <col min="7431" max="7679" width="57" style="163"/>
    <col min="7680" max="7680" width="7" style="163" customWidth="1"/>
    <col min="7681" max="7681" width="25.28515625" style="163" customWidth="1"/>
    <col min="7682" max="7682" width="51.7109375" style="163" customWidth="1"/>
    <col min="7683" max="7685" width="14.140625" style="163" customWidth="1"/>
    <col min="7686" max="7686" width="18" style="163" customWidth="1"/>
    <col min="7687" max="7935" width="57" style="163"/>
    <col min="7936" max="7936" width="7" style="163" customWidth="1"/>
    <col min="7937" max="7937" width="25.28515625" style="163" customWidth="1"/>
    <col min="7938" max="7938" width="51.7109375" style="163" customWidth="1"/>
    <col min="7939" max="7941" width="14.140625" style="163" customWidth="1"/>
    <col min="7942" max="7942" width="18" style="163" customWidth="1"/>
    <col min="7943" max="8191" width="57" style="163"/>
    <col min="8192" max="8192" width="7" style="163" customWidth="1"/>
    <col min="8193" max="8193" width="25.28515625" style="163" customWidth="1"/>
    <col min="8194" max="8194" width="51.7109375" style="163" customWidth="1"/>
    <col min="8195" max="8197" width="14.140625" style="163" customWidth="1"/>
    <col min="8198" max="8198" width="18" style="163" customWidth="1"/>
    <col min="8199" max="8447" width="57" style="163"/>
    <col min="8448" max="8448" width="7" style="163" customWidth="1"/>
    <col min="8449" max="8449" width="25.28515625" style="163" customWidth="1"/>
    <col min="8450" max="8450" width="51.7109375" style="163" customWidth="1"/>
    <col min="8451" max="8453" width="14.140625" style="163" customWidth="1"/>
    <col min="8454" max="8454" width="18" style="163" customWidth="1"/>
    <col min="8455" max="8703" width="57" style="163"/>
    <col min="8704" max="8704" width="7" style="163" customWidth="1"/>
    <col min="8705" max="8705" width="25.28515625" style="163" customWidth="1"/>
    <col min="8706" max="8706" width="51.7109375" style="163" customWidth="1"/>
    <col min="8707" max="8709" width="14.140625" style="163" customWidth="1"/>
    <col min="8710" max="8710" width="18" style="163" customWidth="1"/>
    <col min="8711" max="8959" width="57" style="163"/>
    <col min="8960" max="8960" width="7" style="163" customWidth="1"/>
    <col min="8961" max="8961" width="25.28515625" style="163" customWidth="1"/>
    <col min="8962" max="8962" width="51.7109375" style="163" customWidth="1"/>
    <col min="8963" max="8965" width="14.140625" style="163" customWidth="1"/>
    <col min="8966" max="8966" width="18" style="163" customWidth="1"/>
    <col min="8967" max="9215" width="57" style="163"/>
    <col min="9216" max="9216" width="7" style="163" customWidth="1"/>
    <col min="9217" max="9217" width="25.28515625" style="163" customWidth="1"/>
    <col min="9218" max="9218" width="51.7109375" style="163" customWidth="1"/>
    <col min="9219" max="9221" width="14.140625" style="163" customWidth="1"/>
    <col min="9222" max="9222" width="18" style="163" customWidth="1"/>
    <col min="9223" max="9471" width="57" style="163"/>
    <col min="9472" max="9472" width="7" style="163" customWidth="1"/>
    <col min="9473" max="9473" width="25.28515625" style="163" customWidth="1"/>
    <col min="9474" max="9474" width="51.7109375" style="163" customWidth="1"/>
    <col min="9475" max="9477" width="14.140625" style="163" customWidth="1"/>
    <col min="9478" max="9478" width="18" style="163" customWidth="1"/>
    <col min="9479" max="9727" width="57" style="163"/>
    <col min="9728" max="9728" width="7" style="163" customWidth="1"/>
    <col min="9729" max="9729" width="25.28515625" style="163" customWidth="1"/>
    <col min="9730" max="9730" width="51.7109375" style="163" customWidth="1"/>
    <col min="9731" max="9733" width="14.140625" style="163" customWidth="1"/>
    <col min="9734" max="9734" width="18" style="163" customWidth="1"/>
    <col min="9735" max="9983" width="57" style="163"/>
    <col min="9984" max="9984" width="7" style="163" customWidth="1"/>
    <col min="9985" max="9985" width="25.28515625" style="163" customWidth="1"/>
    <col min="9986" max="9986" width="51.7109375" style="163" customWidth="1"/>
    <col min="9987" max="9989" width="14.140625" style="163" customWidth="1"/>
    <col min="9990" max="9990" width="18" style="163" customWidth="1"/>
    <col min="9991" max="10239" width="57" style="163"/>
    <col min="10240" max="10240" width="7" style="163" customWidth="1"/>
    <col min="10241" max="10241" width="25.28515625" style="163" customWidth="1"/>
    <col min="10242" max="10242" width="51.7109375" style="163" customWidth="1"/>
    <col min="10243" max="10245" width="14.140625" style="163" customWidth="1"/>
    <col min="10246" max="10246" width="18" style="163" customWidth="1"/>
    <col min="10247" max="10495" width="57" style="163"/>
    <col min="10496" max="10496" width="7" style="163" customWidth="1"/>
    <col min="10497" max="10497" width="25.28515625" style="163" customWidth="1"/>
    <col min="10498" max="10498" width="51.7109375" style="163" customWidth="1"/>
    <col min="10499" max="10501" width="14.140625" style="163" customWidth="1"/>
    <col min="10502" max="10502" width="18" style="163" customWidth="1"/>
    <col min="10503" max="10751" width="57" style="163"/>
    <col min="10752" max="10752" width="7" style="163" customWidth="1"/>
    <col min="10753" max="10753" width="25.28515625" style="163" customWidth="1"/>
    <col min="10754" max="10754" width="51.7109375" style="163" customWidth="1"/>
    <col min="10755" max="10757" width="14.140625" style="163" customWidth="1"/>
    <col min="10758" max="10758" width="18" style="163" customWidth="1"/>
    <col min="10759" max="11007" width="57" style="163"/>
    <col min="11008" max="11008" width="7" style="163" customWidth="1"/>
    <col min="11009" max="11009" width="25.28515625" style="163" customWidth="1"/>
    <col min="11010" max="11010" width="51.7109375" style="163" customWidth="1"/>
    <col min="11011" max="11013" width="14.140625" style="163" customWidth="1"/>
    <col min="11014" max="11014" width="18" style="163" customWidth="1"/>
    <col min="11015" max="11263" width="57" style="163"/>
    <col min="11264" max="11264" width="7" style="163" customWidth="1"/>
    <col min="11265" max="11265" width="25.28515625" style="163" customWidth="1"/>
    <col min="11266" max="11266" width="51.7109375" style="163" customWidth="1"/>
    <col min="11267" max="11269" width="14.140625" style="163" customWidth="1"/>
    <col min="11270" max="11270" width="18" style="163" customWidth="1"/>
    <col min="11271" max="11519" width="57" style="163"/>
    <col min="11520" max="11520" width="7" style="163" customWidth="1"/>
    <col min="11521" max="11521" width="25.28515625" style="163" customWidth="1"/>
    <col min="11522" max="11522" width="51.7109375" style="163" customWidth="1"/>
    <col min="11523" max="11525" width="14.140625" style="163" customWidth="1"/>
    <col min="11526" max="11526" width="18" style="163" customWidth="1"/>
    <col min="11527" max="11775" width="57" style="163"/>
    <col min="11776" max="11776" width="7" style="163" customWidth="1"/>
    <col min="11777" max="11777" width="25.28515625" style="163" customWidth="1"/>
    <col min="11778" max="11778" width="51.7109375" style="163" customWidth="1"/>
    <col min="11779" max="11781" width="14.140625" style="163" customWidth="1"/>
    <col min="11782" max="11782" width="18" style="163" customWidth="1"/>
    <col min="11783" max="12031" width="57" style="163"/>
    <col min="12032" max="12032" width="7" style="163" customWidth="1"/>
    <col min="12033" max="12033" width="25.28515625" style="163" customWidth="1"/>
    <col min="12034" max="12034" width="51.7109375" style="163" customWidth="1"/>
    <col min="12035" max="12037" width="14.140625" style="163" customWidth="1"/>
    <col min="12038" max="12038" width="18" style="163" customWidth="1"/>
    <col min="12039" max="12287" width="57" style="163"/>
    <col min="12288" max="12288" width="7" style="163" customWidth="1"/>
    <col min="12289" max="12289" width="25.28515625" style="163" customWidth="1"/>
    <col min="12290" max="12290" width="51.7109375" style="163" customWidth="1"/>
    <col min="12291" max="12293" width="14.140625" style="163" customWidth="1"/>
    <col min="12294" max="12294" width="18" style="163" customWidth="1"/>
    <col min="12295" max="12543" width="57" style="163"/>
    <col min="12544" max="12544" width="7" style="163" customWidth="1"/>
    <col min="12545" max="12545" width="25.28515625" style="163" customWidth="1"/>
    <col min="12546" max="12546" width="51.7109375" style="163" customWidth="1"/>
    <col min="12547" max="12549" width="14.140625" style="163" customWidth="1"/>
    <col min="12550" max="12550" width="18" style="163" customWidth="1"/>
    <col min="12551" max="12799" width="57" style="163"/>
    <col min="12800" max="12800" width="7" style="163" customWidth="1"/>
    <col min="12801" max="12801" width="25.28515625" style="163" customWidth="1"/>
    <col min="12802" max="12802" width="51.7109375" style="163" customWidth="1"/>
    <col min="12803" max="12805" width="14.140625" style="163" customWidth="1"/>
    <col min="12806" max="12806" width="18" style="163" customWidth="1"/>
    <col min="12807" max="13055" width="57" style="163"/>
    <col min="13056" max="13056" width="7" style="163" customWidth="1"/>
    <col min="13057" max="13057" width="25.28515625" style="163" customWidth="1"/>
    <col min="13058" max="13058" width="51.7109375" style="163" customWidth="1"/>
    <col min="13059" max="13061" width="14.140625" style="163" customWidth="1"/>
    <col min="13062" max="13062" width="18" style="163" customWidth="1"/>
    <col min="13063" max="13311" width="57" style="163"/>
    <col min="13312" max="13312" width="7" style="163" customWidth="1"/>
    <col min="13313" max="13313" width="25.28515625" style="163" customWidth="1"/>
    <col min="13314" max="13314" width="51.7109375" style="163" customWidth="1"/>
    <col min="13315" max="13317" width="14.140625" style="163" customWidth="1"/>
    <col min="13318" max="13318" width="18" style="163" customWidth="1"/>
    <col min="13319" max="13567" width="57" style="163"/>
    <col min="13568" max="13568" width="7" style="163" customWidth="1"/>
    <col min="13569" max="13569" width="25.28515625" style="163" customWidth="1"/>
    <col min="13570" max="13570" width="51.7109375" style="163" customWidth="1"/>
    <col min="13571" max="13573" width="14.140625" style="163" customWidth="1"/>
    <col min="13574" max="13574" width="18" style="163" customWidth="1"/>
    <col min="13575" max="13823" width="57" style="163"/>
    <col min="13824" max="13824" width="7" style="163" customWidth="1"/>
    <col min="13825" max="13825" width="25.28515625" style="163" customWidth="1"/>
    <col min="13826" max="13826" width="51.7109375" style="163" customWidth="1"/>
    <col min="13827" max="13829" width="14.140625" style="163" customWidth="1"/>
    <col min="13830" max="13830" width="18" style="163" customWidth="1"/>
    <col min="13831" max="14079" width="57" style="163"/>
    <col min="14080" max="14080" width="7" style="163" customWidth="1"/>
    <col min="14081" max="14081" width="25.28515625" style="163" customWidth="1"/>
    <col min="14082" max="14082" width="51.7109375" style="163" customWidth="1"/>
    <col min="14083" max="14085" width="14.140625" style="163" customWidth="1"/>
    <col min="14086" max="14086" width="18" style="163" customWidth="1"/>
    <col min="14087" max="14335" width="57" style="163"/>
    <col min="14336" max="14336" width="7" style="163" customWidth="1"/>
    <col min="14337" max="14337" width="25.28515625" style="163" customWidth="1"/>
    <col min="14338" max="14338" width="51.7109375" style="163" customWidth="1"/>
    <col min="14339" max="14341" width="14.140625" style="163" customWidth="1"/>
    <col min="14342" max="14342" width="18" style="163" customWidth="1"/>
    <col min="14343" max="14591" width="57" style="163"/>
    <col min="14592" max="14592" width="7" style="163" customWidth="1"/>
    <col min="14593" max="14593" width="25.28515625" style="163" customWidth="1"/>
    <col min="14594" max="14594" width="51.7109375" style="163" customWidth="1"/>
    <col min="14595" max="14597" width="14.140625" style="163" customWidth="1"/>
    <col min="14598" max="14598" width="18" style="163" customWidth="1"/>
    <col min="14599" max="14847" width="57" style="163"/>
    <col min="14848" max="14848" width="7" style="163" customWidth="1"/>
    <col min="14849" max="14849" width="25.28515625" style="163" customWidth="1"/>
    <col min="14850" max="14850" width="51.7109375" style="163" customWidth="1"/>
    <col min="14851" max="14853" width="14.140625" style="163" customWidth="1"/>
    <col min="14854" max="14854" width="18" style="163" customWidth="1"/>
    <col min="14855" max="15103" width="57" style="163"/>
    <col min="15104" max="15104" width="7" style="163" customWidth="1"/>
    <col min="15105" max="15105" width="25.28515625" style="163" customWidth="1"/>
    <col min="15106" max="15106" width="51.7109375" style="163" customWidth="1"/>
    <col min="15107" max="15109" width="14.140625" style="163" customWidth="1"/>
    <col min="15110" max="15110" width="18" style="163" customWidth="1"/>
    <col min="15111" max="15359" width="57" style="163"/>
    <col min="15360" max="15360" width="7" style="163" customWidth="1"/>
    <col min="15361" max="15361" width="25.28515625" style="163" customWidth="1"/>
    <col min="15362" max="15362" width="51.7109375" style="163" customWidth="1"/>
    <col min="15363" max="15365" width="14.140625" style="163" customWidth="1"/>
    <col min="15366" max="15366" width="18" style="163" customWidth="1"/>
    <col min="15367" max="15615" width="57" style="163"/>
    <col min="15616" max="15616" width="7" style="163" customWidth="1"/>
    <col min="15617" max="15617" width="25.28515625" style="163" customWidth="1"/>
    <col min="15618" max="15618" width="51.7109375" style="163" customWidth="1"/>
    <col min="15619" max="15621" width="14.140625" style="163" customWidth="1"/>
    <col min="15622" max="15622" width="18" style="163" customWidth="1"/>
    <col min="15623" max="15871" width="57" style="163"/>
    <col min="15872" max="15872" width="7" style="163" customWidth="1"/>
    <col min="15873" max="15873" width="25.28515625" style="163" customWidth="1"/>
    <col min="15874" max="15874" width="51.7109375" style="163" customWidth="1"/>
    <col min="15875" max="15877" width="14.140625" style="163" customWidth="1"/>
    <col min="15878" max="15878" width="18" style="163" customWidth="1"/>
    <col min="15879" max="16127" width="57" style="163"/>
    <col min="16128" max="16128" width="7" style="163" customWidth="1"/>
    <col min="16129" max="16129" width="25.28515625" style="163" customWidth="1"/>
    <col min="16130" max="16130" width="51.7109375" style="163" customWidth="1"/>
    <col min="16131" max="16133" width="14.140625" style="163" customWidth="1"/>
    <col min="16134" max="16134" width="18" style="163" customWidth="1"/>
    <col min="16135" max="16384" width="57" style="163"/>
  </cols>
  <sheetData>
    <row r="1" spans="1:7" ht="15.75" customHeight="1">
      <c r="A1" s="439" t="s">
        <v>610</v>
      </c>
      <c r="B1" s="439"/>
      <c r="C1" s="439"/>
      <c r="D1" s="439"/>
      <c r="E1" s="439"/>
      <c r="F1" s="439"/>
    </row>
    <row r="2" spans="1:7" ht="15.75" customHeight="1">
      <c r="A2" s="439" t="s">
        <v>611</v>
      </c>
      <c r="B2" s="439"/>
      <c r="C2" s="439"/>
      <c r="D2" s="439"/>
      <c r="E2" s="439"/>
      <c r="F2" s="439"/>
    </row>
    <row r="3" spans="1:7" ht="15.75" customHeight="1">
      <c r="A3" s="439" t="s">
        <v>612</v>
      </c>
      <c r="B3" s="439"/>
      <c r="C3" s="439"/>
      <c r="D3" s="439"/>
      <c r="E3" s="439"/>
      <c r="F3" s="439"/>
    </row>
    <row r="4" spans="1:7" ht="15.75" customHeight="1">
      <c r="A4" s="439" t="s">
        <v>613</v>
      </c>
      <c r="B4" s="439"/>
      <c r="C4" s="439"/>
      <c r="D4" s="439"/>
      <c r="E4" s="439"/>
      <c r="F4" s="439"/>
    </row>
    <row r="5" spans="1:7" ht="15">
      <c r="A5" s="164"/>
      <c r="B5" s="165"/>
      <c r="C5" s="166"/>
    </row>
    <row r="6" spans="1:7" ht="26.25" customHeight="1">
      <c r="A6" s="440" t="s">
        <v>614</v>
      </c>
      <c r="B6" s="441"/>
      <c r="C6" s="441"/>
      <c r="D6" s="441"/>
      <c r="E6" s="441"/>
      <c r="F6" s="441"/>
    </row>
    <row r="7" spans="1:7" s="168" customFormat="1" ht="25.5" customHeight="1">
      <c r="A7" s="167"/>
      <c r="B7" s="438" t="s">
        <v>674</v>
      </c>
      <c r="C7" s="438"/>
      <c r="D7" s="438"/>
      <c r="E7" s="438"/>
      <c r="F7" s="438"/>
    </row>
    <row r="8" spans="1:7" s="168" customFormat="1" ht="49.5" customHeight="1">
      <c r="A8" s="444" t="s">
        <v>615</v>
      </c>
      <c r="B8" s="445"/>
      <c r="C8" s="445"/>
      <c r="D8" s="445"/>
      <c r="E8" s="445"/>
      <c r="F8" s="445"/>
    </row>
    <row r="9" spans="1:7" s="170" customFormat="1" ht="47.25">
      <c r="A9" s="169" t="s">
        <v>616</v>
      </c>
      <c r="B9" s="169" t="s">
        <v>617</v>
      </c>
      <c r="C9" s="169" t="s">
        <v>3</v>
      </c>
      <c r="D9" s="169" t="s">
        <v>618</v>
      </c>
      <c r="E9" s="169" t="s">
        <v>619</v>
      </c>
      <c r="F9" s="169" t="s">
        <v>620</v>
      </c>
    </row>
    <row r="10" spans="1:7" s="168" customFormat="1" ht="20.25" customHeight="1">
      <c r="A10" s="446" t="s">
        <v>621</v>
      </c>
      <c r="B10" s="447"/>
      <c r="C10" s="447"/>
      <c r="D10" s="447"/>
      <c r="E10" s="447"/>
      <c r="F10" s="448"/>
    </row>
    <row r="11" spans="1:7" s="172" customFormat="1" ht="45">
      <c r="A11" s="449">
        <v>1</v>
      </c>
      <c r="B11" s="449" t="s">
        <v>622</v>
      </c>
      <c r="C11" s="171" t="s">
        <v>5</v>
      </c>
      <c r="D11" s="449">
        <v>214</v>
      </c>
      <c r="E11" s="452">
        <v>230000</v>
      </c>
      <c r="F11" s="455">
        <f>E11*D11</f>
        <v>49220000</v>
      </c>
      <c r="G11" s="458"/>
    </row>
    <row r="12" spans="1:7" s="172" customFormat="1" ht="15">
      <c r="A12" s="450"/>
      <c r="B12" s="450"/>
      <c r="C12" s="171" t="s">
        <v>623</v>
      </c>
      <c r="D12" s="450"/>
      <c r="E12" s="453"/>
      <c r="F12" s="456"/>
      <c r="G12" s="459"/>
    </row>
    <row r="13" spans="1:7" s="172" customFormat="1" ht="30">
      <c r="A13" s="450"/>
      <c r="B13" s="450"/>
      <c r="C13" s="171" t="s">
        <v>6</v>
      </c>
      <c r="D13" s="450"/>
      <c r="E13" s="453"/>
      <c r="F13" s="456"/>
      <c r="G13" s="459"/>
    </row>
    <row r="14" spans="1:7" s="172" customFormat="1" ht="30">
      <c r="A14" s="450"/>
      <c r="B14" s="450"/>
      <c r="C14" s="171" t="s">
        <v>7</v>
      </c>
      <c r="D14" s="450"/>
      <c r="E14" s="453"/>
      <c r="F14" s="456"/>
      <c r="G14" s="459"/>
    </row>
    <row r="15" spans="1:7" s="172" customFormat="1" ht="15">
      <c r="A15" s="450"/>
      <c r="B15" s="450"/>
      <c r="C15" s="171" t="s">
        <v>8</v>
      </c>
      <c r="D15" s="450"/>
      <c r="E15" s="453"/>
      <c r="F15" s="456"/>
      <c r="G15" s="459"/>
    </row>
    <row r="16" spans="1:7" s="172" customFormat="1" ht="15">
      <c r="A16" s="450"/>
      <c r="B16" s="450"/>
      <c r="C16" s="171" t="s">
        <v>624</v>
      </c>
      <c r="D16" s="450"/>
      <c r="E16" s="453"/>
      <c r="F16" s="456"/>
      <c r="G16" s="459"/>
    </row>
    <row r="17" spans="1:7" s="172" customFormat="1" ht="15">
      <c r="A17" s="451"/>
      <c r="B17" s="451"/>
      <c r="C17" s="171" t="s">
        <v>24</v>
      </c>
      <c r="D17" s="451"/>
      <c r="E17" s="454"/>
      <c r="F17" s="457"/>
      <c r="G17" s="459"/>
    </row>
    <row r="18" spans="1:7" s="172" customFormat="1" ht="27" customHeight="1">
      <c r="A18" s="173">
        <v>2</v>
      </c>
      <c r="B18" s="171" t="s">
        <v>625</v>
      </c>
      <c r="C18" s="171" t="s">
        <v>334</v>
      </c>
      <c r="D18" s="173">
        <v>214</v>
      </c>
      <c r="E18" s="174">
        <v>114000</v>
      </c>
      <c r="F18" s="175">
        <f t="shared" ref="F18:F51" si="0">D18*E18</f>
        <v>24396000</v>
      </c>
      <c r="G18" s="176"/>
    </row>
    <row r="19" spans="1:7" s="172" customFormat="1" ht="45">
      <c r="A19" s="173">
        <v>3</v>
      </c>
      <c r="B19" s="171" t="s">
        <v>626</v>
      </c>
      <c r="C19" s="171" t="s">
        <v>11</v>
      </c>
      <c r="D19" s="173">
        <v>214</v>
      </c>
      <c r="E19" s="174">
        <v>242000</v>
      </c>
      <c r="F19" s="175">
        <f t="shared" si="0"/>
        <v>51788000</v>
      </c>
      <c r="G19" s="176"/>
    </row>
    <row r="20" spans="1:7" s="172" customFormat="1" ht="30">
      <c r="A20" s="173">
        <v>4</v>
      </c>
      <c r="B20" s="171" t="s">
        <v>627</v>
      </c>
      <c r="C20" s="171" t="s">
        <v>136</v>
      </c>
      <c r="D20" s="173">
        <v>214</v>
      </c>
      <c r="E20" s="174">
        <v>152000</v>
      </c>
      <c r="F20" s="175">
        <f t="shared" si="0"/>
        <v>32528000</v>
      </c>
      <c r="G20" s="176"/>
    </row>
    <row r="21" spans="1:7" s="172" customFormat="1" ht="30">
      <c r="A21" s="173">
        <v>5</v>
      </c>
      <c r="B21" s="171" t="s">
        <v>628</v>
      </c>
      <c r="C21" s="171" t="s">
        <v>629</v>
      </c>
      <c r="D21" s="173">
        <v>214</v>
      </c>
      <c r="E21" s="174">
        <v>87000</v>
      </c>
      <c r="F21" s="175">
        <f t="shared" si="0"/>
        <v>18618000</v>
      </c>
      <c r="G21" s="176"/>
    </row>
    <row r="22" spans="1:7" s="172" customFormat="1" ht="15.75">
      <c r="A22" s="173">
        <v>6</v>
      </c>
      <c r="B22" s="171" t="s">
        <v>630</v>
      </c>
      <c r="C22" s="171" t="s">
        <v>20</v>
      </c>
      <c r="D22" s="173">
        <v>214</v>
      </c>
      <c r="E22" s="174">
        <v>39000</v>
      </c>
      <c r="F22" s="175">
        <f t="shared" si="0"/>
        <v>8346000</v>
      </c>
      <c r="G22" s="176"/>
    </row>
    <row r="23" spans="1:7" s="172" customFormat="1" ht="15.75">
      <c r="A23" s="173">
        <v>7</v>
      </c>
      <c r="B23" s="177" t="s">
        <v>631</v>
      </c>
      <c r="C23" s="177" t="s">
        <v>632</v>
      </c>
      <c r="D23" s="173">
        <v>214</v>
      </c>
      <c r="E23" s="178">
        <v>59000</v>
      </c>
      <c r="F23" s="175">
        <f t="shared" si="0"/>
        <v>12626000</v>
      </c>
      <c r="G23" s="176"/>
    </row>
    <row r="24" spans="1:7" s="172" customFormat="1" ht="15.75">
      <c r="A24" s="173">
        <v>8</v>
      </c>
      <c r="B24" s="177" t="s">
        <v>633</v>
      </c>
      <c r="C24" s="177" t="s">
        <v>634</v>
      </c>
      <c r="D24" s="173">
        <v>214</v>
      </c>
      <c r="E24" s="178">
        <v>53000</v>
      </c>
      <c r="F24" s="175">
        <f t="shared" si="0"/>
        <v>11342000</v>
      </c>
      <c r="G24" s="176"/>
    </row>
    <row r="25" spans="1:7" s="172" customFormat="1" ht="15.75">
      <c r="A25" s="173">
        <v>9</v>
      </c>
      <c r="B25" s="177" t="s">
        <v>635</v>
      </c>
      <c r="C25" s="177" t="s">
        <v>62</v>
      </c>
      <c r="D25" s="173">
        <v>214</v>
      </c>
      <c r="E25" s="178">
        <v>53000</v>
      </c>
      <c r="F25" s="175">
        <f t="shared" si="0"/>
        <v>11342000</v>
      </c>
      <c r="G25" s="176"/>
    </row>
    <row r="26" spans="1:7" s="172" customFormat="1" ht="15.75">
      <c r="A26" s="173">
        <v>10</v>
      </c>
      <c r="B26" s="177" t="s">
        <v>636</v>
      </c>
      <c r="C26" s="177" t="s">
        <v>64</v>
      </c>
      <c r="D26" s="173">
        <v>214</v>
      </c>
      <c r="E26" s="178">
        <v>71000</v>
      </c>
      <c r="F26" s="175">
        <f t="shared" si="0"/>
        <v>15194000</v>
      </c>
      <c r="G26" s="176"/>
    </row>
    <row r="27" spans="1:7" s="172" customFormat="1" ht="15.75">
      <c r="A27" s="173">
        <v>11</v>
      </c>
      <c r="B27" s="171" t="s">
        <v>637</v>
      </c>
      <c r="C27" s="171" t="s">
        <v>42</v>
      </c>
      <c r="D27" s="173">
        <v>214</v>
      </c>
      <c r="E27" s="179">
        <v>72000</v>
      </c>
      <c r="F27" s="175">
        <f t="shared" si="0"/>
        <v>15408000</v>
      </c>
      <c r="G27" s="176"/>
    </row>
    <row r="28" spans="1:7" s="172" customFormat="1" ht="15.75">
      <c r="A28" s="173">
        <v>12</v>
      </c>
      <c r="B28" s="171" t="s">
        <v>638</v>
      </c>
      <c r="C28" s="171" t="s">
        <v>46</v>
      </c>
      <c r="D28" s="173">
        <v>214</v>
      </c>
      <c r="E28" s="174">
        <v>53000</v>
      </c>
      <c r="F28" s="175">
        <f t="shared" si="0"/>
        <v>11342000</v>
      </c>
      <c r="G28" s="176"/>
    </row>
    <row r="29" spans="1:7" s="172" customFormat="1" ht="45">
      <c r="A29" s="173">
        <v>13</v>
      </c>
      <c r="B29" s="171" t="s">
        <v>639</v>
      </c>
      <c r="C29" s="171" t="s">
        <v>14</v>
      </c>
      <c r="D29" s="173">
        <v>214</v>
      </c>
      <c r="E29" s="174">
        <v>71000</v>
      </c>
      <c r="F29" s="175">
        <f t="shared" si="0"/>
        <v>15194000</v>
      </c>
      <c r="G29" s="176"/>
    </row>
    <row r="30" spans="1:7" s="172" customFormat="1" ht="15.75">
      <c r="A30" s="173">
        <v>14</v>
      </c>
      <c r="B30" s="171" t="s">
        <v>640</v>
      </c>
      <c r="C30" s="171" t="s">
        <v>53</v>
      </c>
      <c r="D30" s="173">
        <v>214</v>
      </c>
      <c r="E30" s="174">
        <v>53000</v>
      </c>
      <c r="F30" s="175">
        <f t="shared" si="0"/>
        <v>11342000</v>
      </c>
      <c r="G30" s="176"/>
    </row>
    <row r="31" spans="1:7" s="172" customFormat="1" ht="15.75">
      <c r="A31" s="442" t="s">
        <v>641</v>
      </c>
      <c r="B31" s="443"/>
      <c r="C31" s="443"/>
      <c r="D31" s="180"/>
      <c r="E31" s="181">
        <f>SUM(E11:E30)</f>
        <v>1349000</v>
      </c>
      <c r="F31" s="182">
        <f>SUM(F11:F30)</f>
        <v>288686000</v>
      </c>
      <c r="G31" s="176"/>
    </row>
    <row r="32" spans="1:7" s="168" customFormat="1" ht="20.25" customHeight="1">
      <c r="A32" s="446" t="s">
        <v>642</v>
      </c>
      <c r="B32" s="447"/>
      <c r="C32" s="447"/>
      <c r="D32" s="447"/>
      <c r="E32" s="447"/>
      <c r="F32" s="448"/>
    </row>
    <row r="33" spans="1:7" s="170" customFormat="1" ht="15.75">
      <c r="A33" s="183">
        <v>15</v>
      </c>
      <c r="B33" s="184" t="s">
        <v>643</v>
      </c>
      <c r="C33" s="184" t="s">
        <v>22</v>
      </c>
      <c r="D33" s="183">
        <v>23</v>
      </c>
      <c r="E33" s="179">
        <v>64000</v>
      </c>
      <c r="F33" s="175">
        <f t="shared" ref="F33:F36" si="1">D33*E33</f>
        <v>1472000</v>
      </c>
      <c r="G33" s="185"/>
    </row>
    <row r="34" spans="1:7" s="170" customFormat="1" ht="30">
      <c r="A34" s="183">
        <v>16</v>
      </c>
      <c r="B34" s="184" t="s">
        <v>644</v>
      </c>
      <c r="C34" s="184" t="s">
        <v>35</v>
      </c>
      <c r="D34" s="183">
        <v>23</v>
      </c>
      <c r="E34" s="186">
        <v>232000</v>
      </c>
      <c r="F34" s="175">
        <f t="shared" si="1"/>
        <v>5336000</v>
      </c>
      <c r="G34" s="185"/>
    </row>
    <row r="35" spans="1:7" s="170" customFormat="1" ht="33.75" customHeight="1">
      <c r="A35" s="183">
        <v>17</v>
      </c>
      <c r="B35" s="184" t="s">
        <v>645</v>
      </c>
      <c r="C35" s="184" t="s">
        <v>190</v>
      </c>
      <c r="D35" s="183">
        <v>23</v>
      </c>
      <c r="E35" s="186">
        <v>232000</v>
      </c>
      <c r="F35" s="175">
        <f t="shared" si="1"/>
        <v>5336000</v>
      </c>
      <c r="G35" s="185"/>
    </row>
    <row r="36" spans="1:7" s="170" customFormat="1" ht="15.75">
      <c r="A36" s="183">
        <v>18</v>
      </c>
      <c r="B36" s="184" t="s">
        <v>646</v>
      </c>
      <c r="C36" s="184" t="s">
        <v>184</v>
      </c>
      <c r="D36" s="183">
        <v>23</v>
      </c>
      <c r="E36" s="186">
        <v>341000</v>
      </c>
      <c r="F36" s="175">
        <f t="shared" si="1"/>
        <v>7843000</v>
      </c>
      <c r="G36" s="185"/>
    </row>
    <row r="37" spans="1:7" s="172" customFormat="1" ht="15.75" customHeight="1">
      <c r="A37" s="442" t="s">
        <v>641</v>
      </c>
      <c r="B37" s="443"/>
      <c r="C37" s="443"/>
      <c r="D37" s="180"/>
      <c r="E37" s="181">
        <f>SUM(E33:E36)</f>
        <v>869000</v>
      </c>
      <c r="F37" s="182">
        <f>SUM(F33:F36)</f>
        <v>19987000</v>
      </c>
      <c r="G37" s="176"/>
    </row>
    <row r="38" spans="1:7" s="168" customFormat="1" ht="20.25" customHeight="1">
      <c r="A38" s="446" t="s">
        <v>647</v>
      </c>
      <c r="B38" s="447"/>
      <c r="C38" s="447"/>
      <c r="D38" s="447"/>
      <c r="E38" s="447"/>
      <c r="F38" s="448"/>
    </row>
    <row r="39" spans="1:7" s="170" customFormat="1" ht="30">
      <c r="A39" s="183">
        <v>19</v>
      </c>
      <c r="B39" s="184" t="s">
        <v>648</v>
      </c>
      <c r="C39" s="184" t="s">
        <v>329</v>
      </c>
      <c r="D39" s="183">
        <v>214</v>
      </c>
      <c r="E39" s="179">
        <v>242000</v>
      </c>
      <c r="F39" s="175">
        <f t="shared" ref="F39:F45" si="2">D39*E39</f>
        <v>51788000</v>
      </c>
      <c r="G39" s="185"/>
    </row>
    <row r="40" spans="1:7" s="172" customFormat="1" ht="15.75">
      <c r="A40" s="183">
        <v>20</v>
      </c>
      <c r="B40" s="184" t="s">
        <v>649</v>
      </c>
      <c r="C40" s="184" t="s">
        <v>72</v>
      </c>
      <c r="D40" s="173">
        <v>214</v>
      </c>
      <c r="E40" s="178">
        <v>186000</v>
      </c>
      <c r="F40" s="175">
        <f t="shared" si="2"/>
        <v>39804000</v>
      </c>
      <c r="G40" s="185"/>
    </row>
    <row r="41" spans="1:7" s="172" customFormat="1" ht="15.75">
      <c r="A41" s="183">
        <v>21</v>
      </c>
      <c r="B41" s="184" t="s">
        <v>650</v>
      </c>
      <c r="C41" s="184" t="s">
        <v>279</v>
      </c>
      <c r="D41" s="173">
        <v>214</v>
      </c>
      <c r="E41" s="178">
        <v>133000</v>
      </c>
      <c r="F41" s="175">
        <f t="shared" si="2"/>
        <v>28462000</v>
      </c>
      <c r="G41" s="185"/>
    </row>
    <row r="42" spans="1:7" s="172" customFormat="1" ht="15.75">
      <c r="A42" s="183">
        <v>22</v>
      </c>
      <c r="B42" s="184" t="s">
        <v>651</v>
      </c>
      <c r="C42" s="184" t="s">
        <v>84</v>
      </c>
      <c r="D42" s="173">
        <v>214</v>
      </c>
      <c r="E42" s="178">
        <v>243000</v>
      </c>
      <c r="F42" s="175">
        <f t="shared" si="2"/>
        <v>52002000</v>
      </c>
      <c r="G42" s="185"/>
    </row>
    <row r="43" spans="1:7" s="172" customFormat="1" ht="31.5" customHeight="1">
      <c r="A43" s="183">
        <v>23</v>
      </c>
      <c r="B43" s="187" t="s">
        <v>652</v>
      </c>
      <c r="C43" s="184" t="s">
        <v>81</v>
      </c>
      <c r="D43" s="173">
        <v>214</v>
      </c>
      <c r="E43" s="178">
        <v>185000</v>
      </c>
      <c r="F43" s="175">
        <f t="shared" si="2"/>
        <v>39590000</v>
      </c>
      <c r="G43" s="185"/>
    </row>
    <row r="44" spans="1:7" s="172" customFormat="1" ht="15.75">
      <c r="A44" s="183">
        <v>24</v>
      </c>
      <c r="B44" s="184" t="s">
        <v>653</v>
      </c>
      <c r="C44" s="184" t="s">
        <v>280</v>
      </c>
      <c r="D44" s="173">
        <v>191</v>
      </c>
      <c r="E44" s="178">
        <v>302000</v>
      </c>
      <c r="F44" s="175">
        <f t="shared" si="2"/>
        <v>57682000</v>
      </c>
      <c r="G44" s="185"/>
    </row>
    <row r="45" spans="1:7" s="172" customFormat="1" ht="15.75">
      <c r="A45" s="183">
        <v>25</v>
      </c>
      <c r="B45" s="184" t="s">
        <v>654</v>
      </c>
      <c r="C45" s="184" t="s">
        <v>88</v>
      </c>
      <c r="D45" s="173">
        <v>23</v>
      </c>
      <c r="E45" s="174">
        <v>243000</v>
      </c>
      <c r="F45" s="175">
        <f t="shared" si="2"/>
        <v>5589000</v>
      </c>
      <c r="G45" s="185"/>
    </row>
    <row r="46" spans="1:7" s="172" customFormat="1" ht="15.75" customHeight="1">
      <c r="A46" s="442" t="s">
        <v>641</v>
      </c>
      <c r="B46" s="443"/>
      <c r="C46" s="443"/>
      <c r="D46" s="180"/>
      <c r="E46" s="181">
        <f>SUM(E39:E45)</f>
        <v>1534000</v>
      </c>
      <c r="F46" s="182">
        <f>SUM(F39:F45)</f>
        <v>274917000</v>
      </c>
      <c r="G46" s="176"/>
    </row>
    <row r="47" spans="1:7" s="168" customFormat="1" ht="20.25" customHeight="1">
      <c r="A47" s="446" t="s">
        <v>655</v>
      </c>
      <c r="B47" s="447"/>
      <c r="C47" s="447"/>
      <c r="D47" s="447"/>
      <c r="E47" s="447"/>
      <c r="F47" s="448"/>
    </row>
    <row r="48" spans="1:7" s="172" customFormat="1" ht="45">
      <c r="A48" s="173">
        <v>26</v>
      </c>
      <c r="B48" s="184" t="s">
        <v>222</v>
      </c>
      <c r="C48" s="184" t="s">
        <v>223</v>
      </c>
      <c r="D48" s="173">
        <v>5</v>
      </c>
      <c r="E48" s="188">
        <v>190000</v>
      </c>
      <c r="F48" s="175">
        <f t="shared" si="0"/>
        <v>950000</v>
      </c>
      <c r="G48" s="185"/>
    </row>
    <row r="49" spans="1:7" s="170" customFormat="1" ht="15.75">
      <c r="A49" s="173">
        <v>27</v>
      </c>
      <c r="B49" s="184" t="s">
        <v>656</v>
      </c>
      <c r="C49" s="184"/>
      <c r="D49" s="173">
        <v>5</v>
      </c>
      <c r="E49" s="188">
        <v>52000</v>
      </c>
      <c r="F49" s="175">
        <f t="shared" si="0"/>
        <v>260000</v>
      </c>
      <c r="G49" s="185"/>
    </row>
    <row r="50" spans="1:7" s="170" customFormat="1" ht="15.75">
      <c r="A50" s="173">
        <v>28</v>
      </c>
      <c r="B50" s="184" t="s">
        <v>657</v>
      </c>
      <c r="C50" s="184"/>
      <c r="D50" s="173">
        <v>5</v>
      </c>
      <c r="E50" s="188">
        <v>168000</v>
      </c>
      <c r="F50" s="175">
        <f t="shared" si="0"/>
        <v>840000</v>
      </c>
      <c r="G50" s="185"/>
    </row>
    <row r="51" spans="1:7" s="170" customFormat="1" ht="15.75">
      <c r="A51" s="173">
        <v>29</v>
      </c>
      <c r="B51" s="184" t="s">
        <v>658</v>
      </c>
      <c r="C51" s="184"/>
      <c r="D51" s="173">
        <v>5</v>
      </c>
      <c r="E51" s="188">
        <v>92000</v>
      </c>
      <c r="F51" s="175">
        <f t="shared" si="0"/>
        <v>460000</v>
      </c>
      <c r="G51" s="185"/>
    </row>
    <row r="52" spans="1:7" s="172" customFormat="1" ht="15.75" customHeight="1">
      <c r="A52" s="442" t="s">
        <v>641</v>
      </c>
      <c r="B52" s="443"/>
      <c r="C52" s="443"/>
      <c r="D52" s="189"/>
      <c r="E52" s="181">
        <f>SUM(E48:E51)</f>
        <v>502000</v>
      </c>
      <c r="F52" s="182">
        <f>SUM(F48:F51)</f>
        <v>2510000</v>
      </c>
      <c r="G52" s="176"/>
    </row>
    <row r="53" spans="1:7" s="191" customFormat="1" ht="16.5" customHeight="1">
      <c r="A53" s="468" t="s">
        <v>659</v>
      </c>
      <c r="B53" s="469"/>
      <c r="C53" s="469"/>
      <c r="D53" s="469"/>
      <c r="E53" s="470"/>
      <c r="F53" s="190">
        <f>SUM(F52,F46,F37,F31)</f>
        <v>586100000</v>
      </c>
    </row>
    <row r="54" spans="1:7" s="170" customFormat="1" ht="16.5">
      <c r="A54" s="192"/>
      <c r="B54" s="192"/>
      <c r="D54" s="471" t="s">
        <v>660</v>
      </c>
      <c r="E54" s="471"/>
      <c r="F54" s="471"/>
    </row>
    <row r="55" spans="1:7" s="170" customFormat="1" ht="16.5">
      <c r="A55" s="192"/>
      <c r="B55" s="192"/>
      <c r="C55" s="192"/>
      <c r="D55" s="192"/>
      <c r="E55" s="192"/>
      <c r="F55" s="192"/>
    </row>
    <row r="56" spans="1:7" s="170" customFormat="1" ht="16.5">
      <c r="A56" s="192"/>
      <c r="B56" s="192"/>
      <c r="C56" s="192"/>
      <c r="D56" s="192"/>
      <c r="E56" s="192"/>
      <c r="F56" s="192"/>
    </row>
    <row r="57" spans="1:7" s="170" customFormat="1" ht="16.5">
      <c r="A57" s="192"/>
      <c r="B57" s="192"/>
      <c r="C57" s="192"/>
      <c r="D57" s="192"/>
      <c r="E57" s="192"/>
      <c r="F57" s="192"/>
    </row>
    <row r="58" spans="1:7" s="170" customFormat="1" ht="16.5">
      <c r="A58" s="192"/>
      <c r="B58" s="192"/>
      <c r="C58" s="192"/>
      <c r="D58" s="192"/>
      <c r="E58" s="192"/>
      <c r="F58" s="192"/>
    </row>
    <row r="59" spans="1:7" s="170" customFormat="1" ht="16.5">
      <c r="A59" s="192"/>
      <c r="B59" s="192"/>
      <c r="C59" s="192"/>
      <c r="D59" s="192"/>
      <c r="E59" s="192"/>
      <c r="F59" s="192"/>
    </row>
    <row r="60" spans="1:7" s="170" customFormat="1" ht="16.5">
      <c r="A60" s="192"/>
      <c r="B60" s="192"/>
      <c r="C60" s="192"/>
      <c r="D60" s="192"/>
      <c r="E60" s="192"/>
      <c r="F60" s="192"/>
    </row>
    <row r="61" spans="1:7" s="170" customFormat="1" ht="16.5">
      <c r="A61" s="192"/>
      <c r="B61" s="192"/>
      <c r="C61" s="192"/>
      <c r="D61" s="192"/>
      <c r="E61" s="192"/>
      <c r="F61" s="192"/>
    </row>
    <row r="62" spans="1:7" s="170" customFormat="1" ht="16.5">
      <c r="A62" s="192"/>
      <c r="B62" s="192"/>
      <c r="C62" s="192"/>
      <c r="D62" s="192"/>
      <c r="E62" s="192"/>
      <c r="F62" s="192"/>
    </row>
    <row r="63" spans="1:7" s="170" customFormat="1" ht="16.5">
      <c r="A63" s="192"/>
      <c r="B63" s="192"/>
      <c r="C63" s="192"/>
      <c r="D63" s="472"/>
      <c r="E63" s="472"/>
      <c r="F63" s="472"/>
    </row>
    <row r="64" spans="1:7" s="168" customFormat="1" ht="15.75">
      <c r="A64" s="473" t="s">
        <v>27</v>
      </c>
      <c r="B64" s="474"/>
      <c r="C64" s="193"/>
    </row>
    <row r="65" spans="1:3" s="194" customFormat="1" ht="15">
      <c r="A65" s="460" t="s">
        <v>661</v>
      </c>
      <c r="B65" s="461"/>
      <c r="C65" s="462"/>
    </row>
    <row r="66" spans="1:3" s="194" customFormat="1" ht="18.75" customHeight="1">
      <c r="A66" s="460" t="s">
        <v>662</v>
      </c>
      <c r="B66" s="461"/>
      <c r="C66" s="462"/>
    </row>
    <row r="67" spans="1:3" s="194" customFormat="1" ht="18.75" customHeight="1">
      <c r="A67" s="463" t="s">
        <v>32</v>
      </c>
      <c r="B67" s="464"/>
      <c r="C67" s="465"/>
    </row>
    <row r="68" spans="1:3" s="168" customFormat="1" ht="15">
      <c r="A68" s="466"/>
      <c r="B68" s="467"/>
      <c r="C68" s="467"/>
    </row>
    <row r="69" spans="1:3" s="168" customFormat="1" ht="15"/>
    <row r="70" spans="1:3" s="168" customFormat="1" ht="15"/>
    <row r="71" spans="1:3" s="168" customFormat="1" ht="15"/>
    <row r="72" spans="1:3" s="168" customFormat="1" ht="15"/>
    <row r="73" spans="1:3" s="168" customFormat="1" ht="15"/>
    <row r="74" spans="1:3" s="168" customFormat="1" ht="15"/>
    <row r="75" spans="1:3" s="168" customFormat="1" ht="15"/>
    <row r="76" spans="1:3" s="168" customFormat="1" ht="15"/>
    <row r="77" spans="1:3" s="168" customFormat="1" ht="15"/>
    <row r="78" spans="1:3" s="168" customFormat="1" ht="15"/>
    <row r="79" spans="1:3" s="168" customFormat="1" ht="15"/>
    <row r="80" spans="1:3" s="168" customFormat="1" ht="15"/>
    <row r="81" s="168" customFormat="1" ht="15"/>
    <row r="82" s="168" customFormat="1" ht="15"/>
    <row r="83" s="168" customFormat="1" ht="15"/>
    <row r="84" s="168" customFormat="1" ht="15"/>
    <row r="85" s="168" customFormat="1" ht="15"/>
    <row r="86" s="168" customFormat="1" ht="15"/>
    <row r="87" s="168" customFormat="1" ht="15"/>
    <row r="88" s="168" customFormat="1" ht="15"/>
    <row r="89" s="168" customFormat="1" ht="15"/>
    <row r="90" s="168" customFormat="1" ht="15"/>
    <row r="91" s="168" customFormat="1" ht="15"/>
    <row r="92" s="168" customFormat="1" ht="15"/>
    <row r="93" s="168" customFormat="1" ht="15"/>
    <row r="94" s="168" customFormat="1" ht="15"/>
    <row r="95" s="168" customFormat="1" ht="15"/>
    <row r="96" s="168" customFormat="1" ht="15"/>
    <row r="97" s="168" customFormat="1" ht="15"/>
    <row r="98" s="168" customFormat="1" ht="15"/>
    <row r="99" s="168" customFormat="1" ht="15"/>
    <row r="100" s="168" customFormat="1" ht="15"/>
    <row r="101" s="168" customFormat="1" ht="15"/>
    <row r="102" s="168" customFormat="1" ht="15"/>
  </sheetData>
  <mergeCells count="29">
    <mergeCell ref="A65:C65"/>
    <mergeCell ref="A66:C66"/>
    <mergeCell ref="A67:C67"/>
    <mergeCell ref="A68:C68"/>
    <mergeCell ref="A47:F47"/>
    <mergeCell ref="A52:C52"/>
    <mergeCell ref="A53:E53"/>
    <mergeCell ref="D54:F54"/>
    <mergeCell ref="D63:F63"/>
    <mergeCell ref="A64:B64"/>
    <mergeCell ref="G11:G17"/>
    <mergeCell ref="A31:C31"/>
    <mergeCell ref="A32:F32"/>
    <mergeCell ref="A37:C37"/>
    <mergeCell ref="A38:F38"/>
    <mergeCell ref="A46:C46"/>
    <mergeCell ref="A8:F8"/>
    <mergeCell ref="A10:F10"/>
    <mergeCell ref="A11:A17"/>
    <mergeCell ref="B11:B17"/>
    <mergeCell ref="D11:D17"/>
    <mergeCell ref="E11:E17"/>
    <mergeCell ref="F11:F17"/>
    <mergeCell ref="B7:F7"/>
    <mergeCell ref="A1:F1"/>
    <mergeCell ref="A2:F2"/>
    <mergeCell ref="A3:F3"/>
    <mergeCell ref="A4:F4"/>
    <mergeCell ref="A6:F6"/>
  </mergeCells>
  <pageMargins left="0.74803149606299213" right="0.31496062992125984" top="0.51181102362204722" bottom="0.31496062992125984" header="0.31496062992125984" footer="0.31496062992125984"/>
  <pageSetup scale="63"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topLeftCell="A4" zoomScale="55" zoomScaleNormal="55" workbookViewId="0">
      <selection activeCell="F14" sqref="F14:F19"/>
    </sheetView>
  </sheetViews>
  <sheetFormatPr defaultColWidth="9.140625" defaultRowHeight="15.7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c r="A1" s="22"/>
      <c r="B1" s="22"/>
      <c r="C1" s="22"/>
      <c r="D1" s="298" t="s">
        <v>312</v>
      </c>
      <c r="E1" s="298"/>
      <c r="F1" s="298"/>
      <c r="G1" s="298"/>
    </row>
    <row r="2" spans="1:12" s="3" customFormat="1" ht="16.5">
      <c r="A2" s="24"/>
      <c r="B2" s="24"/>
      <c r="C2" s="24"/>
      <c r="D2" s="299"/>
      <c r="E2" s="299"/>
      <c r="F2" s="299"/>
      <c r="G2" s="299"/>
    </row>
    <row r="3" spans="1:12" s="3" customFormat="1" ht="16.5">
      <c r="A3" s="24"/>
      <c r="B3" s="24"/>
      <c r="C3" s="24"/>
      <c r="D3" s="299"/>
      <c r="E3" s="299"/>
      <c r="F3" s="299"/>
      <c r="G3" s="299"/>
    </row>
    <row r="4" spans="1:12" s="3" customFormat="1" ht="16.5">
      <c r="A4" s="24"/>
      <c r="B4" s="24"/>
      <c r="C4" s="24"/>
      <c r="D4" s="299"/>
      <c r="E4" s="299"/>
      <c r="F4" s="299"/>
      <c r="G4" s="299"/>
    </row>
    <row r="5" spans="1:12" s="3" customFormat="1" ht="16.5">
      <c r="A5" s="24"/>
      <c r="B5" s="24"/>
      <c r="C5" s="24"/>
      <c r="D5" s="299"/>
      <c r="E5" s="299"/>
      <c r="F5" s="299"/>
      <c r="G5" s="299"/>
    </row>
    <row r="6" spans="1:12" s="3" customFormat="1" ht="16.5">
      <c r="A6" s="23"/>
      <c r="B6" s="25"/>
      <c r="C6" s="25"/>
      <c r="D6" s="25"/>
      <c r="E6" s="26"/>
      <c r="F6" s="26"/>
      <c r="G6" s="23"/>
    </row>
    <row r="7" spans="1:12" s="3" customFormat="1" ht="18.75">
      <c r="A7" s="300" t="s">
        <v>419</v>
      </c>
      <c r="B7" s="300"/>
      <c r="C7" s="300"/>
      <c r="D7" s="300"/>
      <c r="E7" s="300"/>
      <c r="F7" s="300"/>
      <c r="G7" s="300"/>
      <c r="H7" s="6"/>
      <c r="I7" s="6"/>
      <c r="J7" s="6"/>
      <c r="K7" s="6"/>
      <c r="L7" s="6"/>
    </row>
    <row r="8" spans="1:12" s="3" customFormat="1" ht="16.5">
      <c r="A8" s="27"/>
      <c r="B8" s="27"/>
      <c r="C8" s="27"/>
      <c r="D8" s="27"/>
      <c r="E8" s="103"/>
      <c r="F8" s="103"/>
      <c r="G8" s="27"/>
      <c r="H8" s="6"/>
      <c r="I8" s="6"/>
      <c r="J8" s="6"/>
      <c r="K8" s="6"/>
      <c r="L8" s="6"/>
    </row>
    <row r="9" spans="1:12" s="3" customFormat="1" ht="16.5">
      <c r="A9" s="28"/>
      <c r="B9" s="301" t="s">
        <v>38</v>
      </c>
      <c r="C9" s="301"/>
      <c r="D9" s="301"/>
      <c r="E9" s="301"/>
      <c r="F9" s="301"/>
      <c r="G9" s="301"/>
      <c r="H9" s="7"/>
      <c r="I9" s="7"/>
      <c r="J9" s="7"/>
      <c r="K9" s="7"/>
    </row>
    <row r="10" spans="1:12" s="3" customFormat="1">
      <c r="A10" s="302" t="s">
        <v>39</v>
      </c>
      <c r="B10" s="303"/>
      <c r="C10" s="303"/>
      <c r="D10" s="303"/>
      <c r="E10" s="303"/>
      <c r="F10" s="303"/>
      <c r="G10" s="304"/>
      <c r="H10" s="8"/>
      <c r="I10" s="8"/>
      <c r="J10" s="8"/>
      <c r="K10" s="8"/>
      <c r="L10" s="8"/>
    </row>
    <row r="11" spans="1:12" s="3" customFormat="1">
      <c r="A11" s="305"/>
      <c r="B11" s="306"/>
      <c r="C11" s="306"/>
      <c r="D11" s="306"/>
      <c r="E11" s="306"/>
      <c r="F11" s="306"/>
      <c r="G11" s="307"/>
      <c r="H11" s="21"/>
      <c r="I11" s="21"/>
      <c r="J11" s="21"/>
      <c r="K11" s="21"/>
      <c r="L11" s="21"/>
    </row>
    <row r="12" spans="1:12" ht="16.5">
      <c r="A12" s="29"/>
      <c r="B12" s="30"/>
      <c r="C12" s="29"/>
      <c r="D12" s="29"/>
      <c r="E12" s="31"/>
      <c r="F12" s="31"/>
      <c r="G12" s="32"/>
    </row>
    <row r="13" spans="1:12" ht="16.5">
      <c r="A13" s="33" t="s">
        <v>259</v>
      </c>
      <c r="B13" s="308" t="s">
        <v>2</v>
      </c>
      <c r="C13" s="308"/>
      <c r="D13" s="33" t="s">
        <v>3</v>
      </c>
      <c r="E13" s="116" t="s">
        <v>4</v>
      </c>
      <c r="F13" s="116" t="s">
        <v>4</v>
      </c>
      <c r="G13" s="34" t="s">
        <v>0</v>
      </c>
      <c r="H13" s="10"/>
    </row>
    <row r="14" spans="1:12" ht="49.5">
      <c r="A14" s="309">
        <v>1</v>
      </c>
      <c r="B14" s="312" t="s">
        <v>1</v>
      </c>
      <c r="C14" s="309" t="s">
        <v>327</v>
      </c>
      <c r="D14" s="35" t="s">
        <v>5</v>
      </c>
      <c r="E14" s="315">
        <v>200000</v>
      </c>
      <c r="F14" s="315">
        <f>E14*93%</f>
        <v>186000</v>
      </c>
      <c r="G14" s="318"/>
      <c r="H14" s="11"/>
    </row>
    <row r="15" spans="1:12" ht="49.5">
      <c r="A15" s="310"/>
      <c r="B15" s="313"/>
      <c r="C15" s="310"/>
      <c r="D15" s="35" t="s">
        <v>6</v>
      </c>
      <c r="E15" s="316"/>
      <c r="F15" s="316"/>
      <c r="G15" s="319"/>
      <c r="H15" s="11"/>
    </row>
    <row r="16" spans="1:12" ht="33">
      <c r="A16" s="310"/>
      <c r="B16" s="313"/>
      <c r="C16" s="310"/>
      <c r="D16" s="35" t="s">
        <v>7</v>
      </c>
      <c r="E16" s="316"/>
      <c r="F16" s="316"/>
      <c r="G16" s="319"/>
      <c r="H16" s="11"/>
    </row>
    <row r="17" spans="1:8" ht="16.5">
      <c r="A17" s="310"/>
      <c r="B17" s="313"/>
      <c r="C17" s="310"/>
      <c r="D17" s="35" t="s">
        <v>8</v>
      </c>
      <c r="E17" s="316"/>
      <c r="F17" s="316"/>
      <c r="G17" s="319"/>
      <c r="H17" s="12"/>
    </row>
    <row r="18" spans="1:8" ht="16.5">
      <c r="A18" s="310"/>
      <c r="B18" s="313"/>
      <c r="C18" s="310"/>
      <c r="D18" s="35" t="s">
        <v>412</v>
      </c>
      <c r="E18" s="316"/>
      <c r="F18" s="316"/>
      <c r="G18" s="319"/>
      <c r="H18" s="12"/>
    </row>
    <row r="19" spans="1:8" ht="16.5">
      <c r="A19" s="311"/>
      <c r="B19" s="314"/>
      <c r="C19" s="311"/>
      <c r="D19" s="35" t="s">
        <v>22</v>
      </c>
      <c r="E19" s="317"/>
      <c r="F19" s="317"/>
      <c r="G19" s="320"/>
      <c r="H19" s="12"/>
    </row>
    <row r="20" spans="1:8" ht="33">
      <c r="A20" s="37">
        <v>2</v>
      </c>
      <c r="B20" s="38" t="s">
        <v>9</v>
      </c>
      <c r="C20" s="36" t="s">
        <v>10</v>
      </c>
      <c r="D20" s="108" t="s">
        <v>334</v>
      </c>
      <c r="E20" s="39">
        <v>102000</v>
      </c>
      <c r="F20" s="39">
        <f>MROUND(E20*93%, 500)</f>
        <v>95000</v>
      </c>
      <c r="G20" s="40"/>
      <c r="H20" s="12"/>
    </row>
    <row r="21" spans="1:8" ht="66">
      <c r="A21" s="37">
        <v>3</v>
      </c>
      <c r="B21" s="38" t="s">
        <v>12</v>
      </c>
      <c r="C21" s="36" t="s">
        <v>13</v>
      </c>
      <c r="D21" s="36" t="s">
        <v>14</v>
      </c>
      <c r="E21" s="39">
        <v>59000</v>
      </c>
      <c r="F21" s="39">
        <f>MROUND(E21*93%, 500)</f>
        <v>55000</v>
      </c>
      <c r="G21" s="40"/>
      <c r="H21" s="12"/>
    </row>
    <row r="22" spans="1:8" ht="66">
      <c r="A22" s="37">
        <v>4</v>
      </c>
      <c r="B22" s="38" t="s">
        <v>15</v>
      </c>
      <c r="C22" s="36" t="s">
        <v>16</v>
      </c>
      <c r="D22" s="36" t="s">
        <v>17</v>
      </c>
      <c r="E22" s="39">
        <v>75000</v>
      </c>
      <c r="F22" s="39">
        <f>MROUND(E22*93%, 500)</f>
        <v>70000</v>
      </c>
      <c r="G22" s="40"/>
      <c r="H22" s="12"/>
    </row>
    <row r="23" spans="1:8" ht="49.5">
      <c r="A23" s="37">
        <v>5</v>
      </c>
      <c r="B23" s="38" t="s">
        <v>18</v>
      </c>
      <c r="C23" s="36" t="s">
        <v>19</v>
      </c>
      <c r="D23" s="36" t="s">
        <v>20</v>
      </c>
      <c r="E23" s="39">
        <v>27000</v>
      </c>
      <c r="F23" s="39">
        <f>MROUND(E23*93%, 500)</f>
        <v>25000</v>
      </c>
      <c r="G23" s="40"/>
      <c r="H23" s="12"/>
    </row>
    <row r="24" spans="1:8" ht="33" customHeight="1">
      <c r="A24" s="37">
        <v>6</v>
      </c>
      <c r="B24" s="321" t="s">
        <v>40</v>
      </c>
      <c r="C24" s="41" t="s">
        <v>41</v>
      </c>
      <c r="D24" s="41" t="s">
        <v>42</v>
      </c>
      <c r="E24" s="322">
        <v>60000</v>
      </c>
      <c r="F24" s="322">
        <f>MROUND(E24*93%, 500)</f>
        <v>56000</v>
      </c>
      <c r="G24" s="324" t="s">
        <v>382</v>
      </c>
      <c r="H24" s="12"/>
    </row>
    <row r="25" spans="1:8" ht="33">
      <c r="A25" s="37">
        <v>7</v>
      </c>
      <c r="B25" s="321"/>
      <c r="C25" s="41" t="s">
        <v>43</v>
      </c>
      <c r="D25" s="41" t="s">
        <v>42</v>
      </c>
      <c r="E25" s="323"/>
      <c r="F25" s="323">
        <f t="shared" ref="F25" si="0">E25*90%</f>
        <v>0</v>
      </c>
      <c r="G25" s="325"/>
      <c r="H25" s="12"/>
    </row>
    <row r="26" spans="1:8" ht="49.5">
      <c r="A26" s="37">
        <v>8</v>
      </c>
      <c r="B26" s="38" t="s">
        <v>44</v>
      </c>
      <c r="C26" s="36" t="s">
        <v>45</v>
      </c>
      <c r="D26" s="42" t="s">
        <v>46</v>
      </c>
      <c r="E26" s="43">
        <v>41000</v>
      </c>
      <c r="F26" s="39">
        <f>MROUND(E26*93%, 500)</f>
        <v>38000</v>
      </c>
      <c r="G26" s="40"/>
      <c r="H26" s="12"/>
    </row>
    <row r="27" spans="1:8" ht="16.5">
      <c r="A27" s="37">
        <v>9</v>
      </c>
      <c r="B27" s="78"/>
      <c r="C27" s="44" t="s">
        <v>23</v>
      </c>
      <c r="D27" s="45" t="s">
        <v>24</v>
      </c>
      <c r="E27" s="46" t="s">
        <v>25</v>
      </c>
      <c r="F27" s="46" t="s">
        <v>25</v>
      </c>
      <c r="G27" s="40"/>
      <c r="H27" s="12"/>
    </row>
    <row r="28" spans="1:8" ht="16.5">
      <c r="A28" s="295" t="s">
        <v>26</v>
      </c>
      <c r="B28" s="296"/>
      <c r="C28" s="296"/>
      <c r="D28" s="297"/>
      <c r="E28" s="116">
        <f>SUM(E14:E27)</f>
        <v>564000</v>
      </c>
      <c r="F28" s="116">
        <f>SUM(F14:F27)</f>
        <v>525000</v>
      </c>
      <c r="G28" s="47"/>
      <c r="H28" s="12"/>
    </row>
    <row r="29" spans="1:8" ht="16.5">
      <c r="A29" s="48"/>
      <c r="B29" s="49"/>
      <c r="C29" s="50"/>
      <c r="D29" s="50"/>
      <c r="E29" s="51"/>
      <c r="F29" s="51"/>
      <c r="G29" s="52"/>
      <c r="H29" s="12"/>
    </row>
    <row r="30" spans="1:8" s="14" customFormat="1" ht="16.5">
      <c r="A30" s="53" t="s">
        <v>47</v>
      </c>
      <c r="B30" s="54"/>
      <c r="C30" s="54"/>
      <c r="D30" s="54"/>
      <c r="E30" s="117"/>
      <c r="F30" s="117"/>
      <c r="G30" s="55"/>
      <c r="H30" s="13"/>
    </row>
    <row r="31" spans="1:8" ht="16.5">
      <c r="A31" s="56"/>
      <c r="B31" s="57"/>
      <c r="C31" s="58"/>
      <c r="D31" s="58"/>
      <c r="E31" s="59"/>
      <c r="F31" s="59"/>
      <c r="G31" s="60"/>
      <c r="H31" s="12"/>
    </row>
    <row r="32" spans="1:8" ht="16.5">
      <c r="A32" s="61" t="s">
        <v>259</v>
      </c>
      <c r="B32" s="295" t="s">
        <v>2</v>
      </c>
      <c r="C32" s="297"/>
      <c r="D32" s="61" t="s">
        <v>3</v>
      </c>
      <c r="E32" s="118" t="s">
        <v>4</v>
      </c>
      <c r="F32" s="118" t="s">
        <v>4</v>
      </c>
      <c r="G32" s="34" t="s">
        <v>0</v>
      </c>
      <c r="H32" s="12"/>
    </row>
    <row r="33" spans="1:8" ht="16.5">
      <c r="A33" s="62" t="s">
        <v>209</v>
      </c>
      <c r="B33" s="63"/>
      <c r="C33" s="64"/>
      <c r="D33" s="65"/>
      <c r="E33" s="66"/>
      <c r="F33" s="66"/>
      <c r="G33" s="67"/>
      <c r="H33" s="12"/>
    </row>
    <row r="34" spans="1:8" ht="33">
      <c r="A34" s="37">
        <v>1</v>
      </c>
      <c r="B34" s="38" t="s">
        <v>48</v>
      </c>
      <c r="C34" s="36" t="s">
        <v>49</v>
      </c>
      <c r="D34" s="36" t="s">
        <v>50</v>
      </c>
      <c r="E34" s="68">
        <v>169000</v>
      </c>
      <c r="F34" s="39">
        <f>MROUND(E34*93%, 500)</f>
        <v>157000</v>
      </c>
      <c r="G34" s="40"/>
      <c r="H34" s="12"/>
    </row>
    <row r="35" spans="1:8" ht="33">
      <c r="A35" s="37">
        <v>2</v>
      </c>
      <c r="B35" s="38" t="s">
        <v>51</v>
      </c>
      <c r="C35" s="36" t="s">
        <v>52</v>
      </c>
      <c r="D35" s="42" t="s">
        <v>53</v>
      </c>
      <c r="E35" s="68">
        <v>41000</v>
      </c>
      <c r="F35" s="39">
        <f t="shared" ref="F35:F98" si="1">MROUND(E35*93%, 500)</f>
        <v>38000</v>
      </c>
      <c r="G35" s="40"/>
      <c r="H35" s="12"/>
    </row>
    <row r="36" spans="1:8" ht="66">
      <c r="A36" s="37">
        <v>3</v>
      </c>
      <c r="B36" s="38" t="s">
        <v>54</v>
      </c>
      <c r="C36" s="41" t="s">
        <v>55</v>
      </c>
      <c r="D36" s="41" t="s">
        <v>56</v>
      </c>
      <c r="E36" s="69">
        <v>41000</v>
      </c>
      <c r="F36" s="39">
        <f t="shared" si="1"/>
        <v>38000</v>
      </c>
      <c r="G36" s="40"/>
      <c r="H36" s="12"/>
    </row>
    <row r="37" spans="1:8" ht="33">
      <c r="A37" s="37">
        <v>4</v>
      </c>
      <c r="B37" s="38" t="s">
        <v>57</v>
      </c>
      <c r="C37" s="41" t="s">
        <v>58</v>
      </c>
      <c r="D37" s="41" t="s">
        <v>59</v>
      </c>
      <c r="E37" s="69">
        <v>47000</v>
      </c>
      <c r="F37" s="39">
        <f t="shared" si="1"/>
        <v>43500</v>
      </c>
      <c r="G37" s="40"/>
      <c r="H37" s="12"/>
    </row>
    <row r="38" spans="1:8" ht="49.5">
      <c r="A38" s="37">
        <v>5</v>
      </c>
      <c r="B38" s="312" t="s">
        <v>44</v>
      </c>
      <c r="C38" s="41" t="s">
        <v>267</v>
      </c>
      <c r="D38" s="41" t="s">
        <v>268</v>
      </c>
      <c r="E38" s="69">
        <v>41000</v>
      </c>
      <c r="F38" s="39">
        <f t="shared" si="1"/>
        <v>38000</v>
      </c>
      <c r="G38" s="109" t="s">
        <v>377</v>
      </c>
      <c r="H38" s="12"/>
    </row>
    <row r="39" spans="1:8" ht="33">
      <c r="A39" s="37">
        <v>6</v>
      </c>
      <c r="B39" s="314"/>
      <c r="C39" s="41" t="s">
        <v>274</v>
      </c>
      <c r="D39" s="41" t="s">
        <v>275</v>
      </c>
      <c r="E39" s="69">
        <v>41000</v>
      </c>
      <c r="F39" s="39">
        <f t="shared" si="1"/>
        <v>38000</v>
      </c>
      <c r="G39" s="109" t="s">
        <v>376</v>
      </c>
      <c r="H39" s="12"/>
    </row>
    <row r="40" spans="1:8" ht="33" customHeight="1">
      <c r="A40" s="37">
        <v>7</v>
      </c>
      <c r="B40" s="326" t="s">
        <v>60</v>
      </c>
      <c r="C40" s="41" t="s">
        <v>61</v>
      </c>
      <c r="D40" s="70" t="s">
        <v>62</v>
      </c>
      <c r="E40" s="69">
        <v>41000</v>
      </c>
      <c r="F40" s="39">
        <f t="shared" si="1"/>
        <v>38000</v>
      </c>
      <c r="G40" s="327" t="s">
        <v>378</v>
      </c>
      <c r="H40" s="12"/>
    </row>
    <row r="41" spans="1:8" ht="33">
      <c r="A41" s="37">
        <v>8</v>
      </c>
      <c r="B41" s="326"/>
      <c r="C41" s="41" t="s">
        <v>63</v>
      </c>
      <c r="D41" s="70" t="s">
        <v>64</v>
      </c>
      <c r="E41" s="69">
        <v>59000</v>
      </c>
      <c r="F41" s="39">
        <f t="shared" si="1"/>
        <v>55000</v>
      </c>
      <c r="G41" s="328"/>
      <c r="H41" s="12"/>
    </row>
    <row r="42" spans="1:8" ht="33">
      <c r="A42" s="37">
        <v>9</v>
      </c>
      <c r="B42" s="326"/>
      <c r="C42" s="41" t="s">
        <v>65</v>
      </c>
      <c r="D42" s="70" t="s">
        <v>66</v>
      </c>
      <c r="E42" s="69">
        <v>59000</v>
      </c>
      <c r="F42" s="39">
        <f t="shared" si="1"/>
        <v>55000</v>
      </c>
      <c r="G42" s="328"/>
      <c r="H42" s="12"/>
    </row>
    <row r="43" spans="1:8" ht="33">
      <c r="A43" s="37">
        <v>10</v>
      </c>
      <c r="B43" s="326"/>
      <c r="C43" s="41" t="s">
        <v>67</v>
      </c>
      <c r="D43" s="70" t="s">
        <v>68</v>
      </c>
      <c r="E43" s="69">
        <v>47000</v>
      </c>
      <c r="F43" s="39">
        <f t="shared" si="1"/>
        <v>43500</v>
      </c>
      <c r="G43" s="328"/>
      <c r="H43" s="12"/>
    </row>
    <row r="44" spans="1:8" ht="33">
      <c r="A44" s="37">
        <v>11</v>
      </c>
      <c r="B44" s="326"/>
      <c r="C44" s="41" t="s">
        <v>69</v>
      </c>
      <c r="D44" s="70" t="s">
        <v>70</v>
      </c>
      <c r="E44" s="69">
        <v>41000</v>
      </c>
      <c r="F44" s="39">
        <f t="shared" si="1"/>
        <v>38000</v>
      </c>
      <c r="G44" s="329"/>
      <c r="H44" s="12"/>
    </row>
    <row r="45" spans="1:8" ht="33">
      <c r="A45" s="37">
        <v>12</v>
      </c>
      <c r="B45" s="71" t="s">
        <v>127</v>
      </c>
      <c r="C45" s="35" t="s">
        <v>128</v>
      </c>
      <c r="D45" s="35" t="s">
        <v>129</v>
      </c>
      <c r="E45" s="72">
        <v>102000</v>
      </c>
      <c r="F45" s="39">
        <f t="shared" si="1"/>
        <v>95000</v>
      </c>
      <c r="G45" s="40"/>
      <c r="H45" s="12"/>
    </row>
    <row r="46" spans="1:8" ht="16.5" customHeight="1">
      <c r="A46" s="37">
        <v>13</v>
      </c>
      <c r="B46" s="312" t="s">
        <v>277</v>
      </c>
      <c r="C46" s="35" t="s">
        <v>194</v>
      </c>
      <c r="D46" s="35" t="s">
        <v>195</v>
      </c>
      <c r="E46" s="72">
        <v>62000</v>
      </c>
      <c r="F46" s="39">
        <f t="shared" si="1"/>
        <v>57500</v>
      </c>
      <c r="G46" s="327" t="s">
        <v>379</v>
      </c>
      <c r="H46" s="12"/>
    </row>
    <row r="47" spans="1:8" ht="16.5">
      <c r="A47" s="37">
        <v>14</v>
      </c>
      <c r="B47" s="313"/>
      <c r="C47" s="35" t="s">
        <v>196</v>
      </c>
      <c r="D47" s="35" t="s">
        <v>197</v>
      </c>
      <c r="E47" s="72">
        <v>165000</v>
      </c>
      <c r="F47" s="39">
        <f t="shared" si="1"/>
        <v>153500</v>
      </c>
      <c r="G47" s="328"/>
      <c r="H47" s="12"/>
    </row>
    <row r="48" spans="1:8" ht="16.5">
      <c r="A48" s="37">
        <v>15</v>
      </c>
      <c r="B48" s="314"/>
      <c r="C48" s="35" t="s">
        <v>201</v>
      </c>
      <c r="D48" s="35" t="s">
        <v>202</v>
      </c>
      <c r="E48" s="72">
        <v>116000</v>
      </c>
      <c r="F48" s="39">
        <f t="shared" si="1"/>
        <v>108000</v>
      </c>
      <c r="G48" s="329"/>
      <c r="H48" s="12"/>
    </row>
    <row r="49" spans="1:8" ht="16.5">
      <c r="A49" s="37">
        <v>16</v>
      </c>
      <c r="B49" s="312" t="s">
        <v>272</v>
      </c>
      <c r="C49" s="35" t="s">
        <v>198</v>
      </c>
      <c r="D49" s="35" t="s">
        <v>199</v>
      </c>
      <c r="E49" s="72">
        <v>83000</v>
      </c>
      <c r="F49" s="39">
        <f t="shared" si="1"/>
        <v>77000</v>
      </c>
      <c r="G49" s="40"/>
      <c r="H49" s="12"/>
    </row>
    <row r="50" spans="1:8" ht="33">
      <c r="A50" s="37">
        <v>17</v>
      </c>
      <c r="B50" s="313"/>
      <c r="C50" s="35" t="s">
        <v>269</v>
      </c>
      <c r="D50" s="35" t="s">
        <v>199</v>
      </c>
      <c r="E50" s="72">
        <v>130000</v>
      </c>
      <c r="F50" s="39">
        <f t="shared" si="1"/>
        <v>121000</v>
      </c>
      <c r="G50" s="327" t="s">
        <v>379</v>
      </c>
      <c r="H50" s="12"/>
    </row>
    <row r="51" spans="1:8" ht="16.5">
      <c r="A51" s="37">
        <v>18</v>
      </c>
      <c r="B51" s="313"/>
      <c r="C51" s="35" t="s">
        <v>270</v>
      </c>
      <c r="D51" s="35" t="s">
        <v>199</v>
      </c>
      <c r="E51" s="72">
        <v>120000</v>
      </c>
      <c r="F51" s="39">
        <f t="shared" si="1"/>
        <v>111500</v>
      </c>
      <c r="G51" s="328"/>
      <c r="H51" s="12"/>
    </row>
    <row r="52" spans="1:8" ht="16.5">
      <c r="A52" s="37">
        <v>19</v>
      </c>
      <c r="B52" s="314"/>
      <c r="C52" s="35" t="s">
        <v>271</v>
      </c>
      <c r="D52" s="35" t="s">
        <v>200</v>
      </c>
      <c r="E52" s="72">
        <v>282000</v>
      </c>
      <c r="F52" s="39">
        <f t="shared" si="1"/>
        <v>262500</v>
      </c>
      <c r="G52" s="329"/>
      <c r="H52" s="12"/>
    </row>
    <row r="53" spans="1:8" ht="16.5">
      <c r="A53" s="37">
        <v>20</v>
      </c>
      <c r="B53" s="71" t="s">
        <v>374</v>
      </c>
      <c r="C53" s="35" t="s">
        <v>337</v>
      </c>
      <c r="D53" s="35" t="s">
        <v>193</v>
      </c>
      <c r="E53" s="72">
        <v>128000</v>
      </c>
      <c r="F53" s="39">
        <f t="shared" si="1"/>
        <v>119000</v>
      </c>
      <c r="G53" s="40"/>
      <c r="H53" s="12"/>
    </row>
    <row r="54" spans="1:8" ht="16.5" customHeight="1">
      <c r="A54" s="37">
        <v>21</v>
      </c>
      <c r="B54" s="335" t="s">
        <v>130</v>
      </c>
      <c r="C54" s="35" t="s">
        <v>131</v>
      </c>
      <c r="D54" s="35" t="s">
        <v>132</v>
      </c>
      <c r="E54" s="72">
        <v>71000</v>
      </c>
      <c r="F54" s="39">
        <f t="shared" si="1"/>
        <v>66000</v>
      </c>
      <c r="G54" s="324" t="s">
        <v>381</v>
      </c>
      <c r="H54" s="12"/>
    </row>
    <row r="55" spans="1:8" ht="16.5">
      <c r="A55" s="37">
        <v>22</v>
      </c>
      <c r="B55" s="336"/>
      <c r="C55" s="35" t="s">
        <v>133</v>
      </c>
      <c r="D55" s="35" t="s">
        <v>134</v>
      </c>
      <c r="E55" s="68">
        <v>138000</v>
      </c>
      <c r="F55" s="39">
        <f t="shared" si="1"/>
        <v>128500</v>
      </c>
      <c r="G55" s="325"/>
      <c r="H55" s="12"/>
    </row>
    <row r="56" spans="1:8" ht="16.5">
      <c r="A56" s="37">
        <v>23</v>
      </c>
      <c r="B56" s="110" t="s">
        <v>390</v>
      </c>
      <c r="C56" s="35" t="s">
        <v>391</v>
      </c>
      <c r="D56" s="35" t="s">
        <v>392</v>
      </c>
      <c r="E56" s="68">
        <v>282000</v>
      </c>
      <c r="F56" s="39">
        <f t="shared" si="1"/>
        <v>262500</v>
      </c>
      <c r="G56" s="111"/>
      <c r="H56" s="12"/>
    </row>
    <row r="57" spans="1:8" s="14" customFormat="1" ht="16.5" customHeight="1">
      <c r="A57" s="37">
        <v>24</v>
      </c>
      <c r="B57" s="337" t="s">
        <v>205</v>
      </c>
      <c r="C57" s="35" t="s">
        <v>161</v>
      </c>
      <c r="D57" s="35" t="s">
        <v>162</v>
      </c>
      <c r="E57" s="72">
        <v>30000</v>
      </c>
      <c r="F57" s="39">
        <f t="shared" si="1"/>
        <v>28000</v>
      </c>
      <c r="G57" s="338" t="s">
        <v>383</v>
      </c>
      <c r="H57" s="13"/>
    </row>
    <row r="58" spans="1:8" s="14" customFormat="1" ht="16.5">
      <c r="A58" s="37">
        <v>25</v>
      </c>
      <c r="B58" s="337"/>
      <c r="C58" s="35" t="s">
        <v>278</v>
      </c>
      <c r="D58" s="35" t="s">
        <v>162</v>
      </c>
      <c r="E58" s="72">
        <v>20000</v>
      </c>
      <c r="F58" s="39">
        <f t="shared" si="1"/>
        <v>18500</v>
      </c>
      <c r="G58" s="339"/>
      <c r="H58" s="13"/>
    </row>
    <row r="59" spans="1:8" ht="16.5">
      <c r="A59" s="340" t="s">
        <v>208</v>
      </c>
      <c r="B59" s="341"/>
      <c r="C59" s="341"/>
      <c r="D59" s="342"/>
      <c r="E59" s="66"/>
      <c r="F59" s="66"/>
      <c r="G59" s="67"/>
      <c r="H59" s="12"/>
    </row>
    <row r="60" spans="1:8" s="14" customFormat="1" ht="33">
      <c r="A60" s="37">
        <v>26</v>
      </c>
      <c r="B60" s="330" t="s">
        <v>260</v>
      </c>
      <c r="C60" s="73" t="s">
        <v>71</v>
      </c>
      <c r="D60" s="74" t="s">
        <v>72</v>
      </c>
      <c r="E60" s="39">
        <v>174000</v>
      </c>
      <c r="F60" s="39">
        <f t="shared" si="1"/>
        <v>162000</v>
      </c>
      <c r="G60" s="40"/>
      <c r="H60" s="13"/>
    </row>
    <row r="61" spans="1:8" s="14" customFormat="1" ht="33">
      <c r="A61" s="37">
        <v>27</v>
      </c>
      <c r="B61" s="331"/>
      <c r="C61" s="73" t="s">
        <v>83</v>
      </c>
      <c r="D61" s="74" t="s">
        <v>84</v>
      </c>
      <c r="E61" s="107">
        <v>231000</v>
      </c>
      <c r="F61" s="39">
        <f t="shared" si="1"/>
        <v>215000</v>
      </c>
      <c r="G61" s="40"/>
      <c r="H61" s="13"/>
    </row>
    <row r="62" spans="1:8" s="14" customFormat="1" ht="33">
      <c r="A62" s="37">
        <v>28</v>
      </c>
      <c r="B62" s="331"/>
      <c r="C62" s="73" t="s">
        <v>85</v>
      </c>
      <c r="D62" s="74" t="s">
        <v>86</v>
      </c>
      <c r="E62" s="39">
        <v>732000</v>
      </c>
      <c r="F62" s="39">
        <f t="shared" si="1"/>
        <v>681000</v>
      </c>
      <c r="G62" s="40"/>
      <c r="H62" s="13"/>
    </row>
    <row r="63" spans="1:8" s="14" customFormat="1" ht="33">
      <c r="A63" s="37">
        <v>29</v>
      </c>
      <c r="B63" s="331"/>
      <c r="C63" s="73" t="s">
        <v>79</v>
      </c>
      <c r="D63" s="74" t="s">
        <v>279</v>
      </c>
      <c r="E63" s="119">
        <v>121000</v>
      </c>
      <c r="F63" s="39">
        <f t="shared" si="1"/>
        <v>112500</v>
      </c>
      <c r="G63" s="40"/>
      <c r="H63" s="13"/>
    </row>
    <row r="64" spans="1:8" s="14" customFormat="1" ht="33">
      <c r="A64" s="37">
        <v>30</v>
      </c>
      <c r="B64" s="331"/>
      <c r="C64" s="73" t="s">
        <v>93</v>
      </c>
      <c r="D64" s="74" t="s">
        <v>94</v>
      </c>
      <c r="E64" s="39">
        <v>192000</v>
      </c>
      <c r="F64" s="39">
        <f t="shared" si="1"/>
        <v>178500</v>
      </c>
      <c r="G64" s="40"/>
      <c r="H64" s="13"/>
    </row>
    <row r="65" spans="1:8" s="14" customFormat="1" ht="33">
      <c r="A65" s="37">
        <v>31</v>
      </c>
      <c r="B65" s="331"/>
      <c r="C65" s="73" t="s">
        <v>80</v>
      </c>
      <c r="D65" s="74" t="s">
        <v>81</v>
      </c>
      <c r="E65" s="39">
        <v>173000</v>
      </c>
      <c r="F65" s="39">
        <f t="shared" si="1"/>
        <v>161000</v>
      </c>
      <c r="G65" s="40"/>
      <c r="H65" s="13"/>
    </row>
    <row r="66" spans="1:8" s="14" customFormat="1" ht="33">
      <c r="A66" s="37">
        <v>32</v>
      </c>
      <c r="B66" s="331"/>
      <c r="C66" s="73" t="s">
        <v>82</v>
      </c>
      <c r="D66" s="74" t="s">
        <v>281</v>
      </c>
      <c r="E66" s="107">
        <v>231000</v>
      </c>
      <c r="F66" s="39">
        <f t="shared" si="1"/>
        <v>215000</v>
      </c>
      <c r="G66" s="109" t="s">
        <v>396</v>
      </c>
      <c r="H66" s="13"/>
    </row>
    <row r="67" spans="1:8" s="14" customFormat="1" ht="16.5">
      <c r="A67" s="37">
        <v>33</v>
      </c>
      <c r="B67" s="331"/>
      <c r="C67" s="75" t="s">
        <v>234</v>
      </c>
      <c r="D67" s="76" t="s">
        <v>235</v>
      </c>
      <c r="E67" s="120">
        <v>500000</v>
      </c>
      <c r="F67" s="39">
        <f t="shared" si="1"/>
        <v>465000</v>
      </c>
      <c r="G67" s="40"/>
      <c r="H67" s="13"/>
    </row>
    <row r="68" spans="1:8" s="14" customFormat="1" ht="33">
      <c r="A68" s="37">
        <v>34</v>
      </c>
      <c r="B68" s="331"/>
      <c r="C68" s="73" t="s">
        <v>73</v>
      </c>
      <c r="D68" s="74" t="s">
        <v>280</v>
      </c>
      <c r="E68" s="39">
        <v>290000</v>
      </c>
      <c r="F68" s="39">
        <f t="shared" si="1"/>
        <v>269500</v>
      </c>
      <c r="G68" s="40" t="s">
        <v>74</v>
      </c>
      <c r="H68" s="12"/>
    </row>
    <row r="69" spans="1:8" s="14" customFormat="1" ht="33">
      <c r="A69" s="37">
        <v>35</v>
      </c>
      <c r="B69" s="331"/>
      <c r="C69" s="73" t="s">
        <v>75</v>
      </c>
      <c r="D69" s="74" t="s">
        <v>76</v>
      </c>
      <c r="E69" s="39">
        <v>231000</v>
      </c>
      <c r="F69" s="39">
        <f t="shared" si="1"/>
        <v>215000</v>
      </c>
      <c r="G69" s="40"/>
      <c r="H69" s="13"/>
    </row>
    <row r="70" spans="1:8" s="14" customFormat="1" ht="49.5">
      <c r="A70" s="37">
        <v>36</v>
      </c>
      <c r="B70" s="331"/>
      <c r="C70" s="73" t="s">
        <v>77</v>
      </c>
      <c r="D70" s="74" t="s">
        <v>78</v>
      </c>
      <c r="E70" s="39">
        <v>616000</v>
      </c>
      <c r="F70" s="39">
        <f t="shared" si="1"/>
        <v>573000</v>
      </c>
      <c r="G70" s="40"/>
      <c r="H70" s="13"/>
    </row>
    <row r="71" spans="1:8" s="14" customFormat="1" ht="33">
      <c r="A71" s="37">
        <v>37</v>
      </c>
      <c r="B71" s="331"/>
      <c r="C71" s="73" t="s">
        <v>87</v>
      </c>
      <c r="D71" s="74" t="s">
        <v>88</v>
      </c>
      <c r="E71" s="107">
        <v>231000</v>
      </c>
      <c r="F71" s="39">
        <f t="shared" si="1"/>
        <v>215000</v>
      </c>
      <c r="G71" s="40"/>
      <c r="H71" s="13"/>
    </row>
    <row r="72" spans="1:8" s="14" customFormat="1" ht="16.5">
      <c r="A72" s="37">
        <v>38</v>
      </c>
      <c r="B72" s="332"/>
      <c r="C72" s="73" t="s">
        <v>95</v>
      </c>
      <c r="D72" s="74" t="s">
        <v>96</v>
      </c>
      <c r="E72" s="39">
        <v>412000</v>
      </c>
      <c r="F72" s="39">
        <f t="shared" si="1"/>
        <v>383000</v>
      </c>
      <c r="G72" s="40"/>
      <c r="H72" s="13"/>
    </row>
    <row r="73" spans="1:8" s="14" customFormat="1" ht="33" customHeight="1">
      <c r="A73" s="37">
        <v>39</v>
      </c>
      <c r="B73" s="330" t="s">
        <v>90</v>
      </c>
      <c r="C73" s="73" t="s">
        <v>89</v>
      </c>
      <c r="D73" s="343" t="s">
        <v>397</v>
      </c>
      <c r="E73" s="39">
        <v>137000</v>
      </c>
      <c r="F73" s="39">
        <f t="shared" si="1"/>
        <v>127500</v>
      </c>
      <c r="G73" s="327" t="s">
        <v>380</v>
      </c>
      <c r="H73" s="13"/>
    </row>
    <row r="74" spans="1:8" s="14" customFormat="1" ht="33">
      <c r="A74" s="37">
        <v>40</v>
      </c>
      <c r="B74" s="331"/>
      <c r="C74" s="73" t="s">
        <v>91</v>
      </c>
      <c r="D74" s="344"/>
      <c r="E74" s="39">
        <v>137000</v>
      </c>
      <c r="F74" s="39">
        <f t="shared" si="1"/>
        <v>127500</v>
      </c>
      <c r="G74" s="328"/>
      <c r="H74" s="13"/>
    </row>
    <row r="75" spans="1:8" s="14" customFormat="1" ht="33">
      <c r="A75" s="37">
        <v>41</v>
      </c>
      <c r="B75" s="332"/>
      <c r="C75" s="73" t="s">
        <v>92</v>
      </c>
      <c r="D75" s="345"/>
      <c r="E75" s="39">
        <v>208000</v>
      </c>
      <c r="F75" s="39">
        <f t="shared" si="1"/>
        <v>193500</v>
      </c>
      <c r="G75" s="329"/>
      <c r="H75" s="13"/>
    </row>
    <row r="76" spans="1:8" s="14" customFormat="1" ht="16.5">
      <c r="A76" s="37">
        <v>42</v>
      </c>
      <c r="B76" s="330" t="s">
        <v>398</v>
      </c>
      <c r="C76" s="73" t="s">
        <v>399</v>
      </c>
      <c r="D76" s="333" t="s">
        <v>401</v>
      </c>
      <c r="E76" s="39">
        <v>215000</v>
      </c>
      <c r="F76" s="39">
        <f t="shared" si="1"/>
        <v>200000</v>
      </c>
      <c r="G76" s="105"/>
      <c r="H76" s="13"/>
    </row>
    <row r="77" spans="1:8" s="14" customFormat="1" ht="16.5">
      <c r="A77" s="37">
        <v>43</v>
      </c>
      <c r="B77" s="331"/>
      <c r="C77" s="73" t="s">
        <v>400</v>
      </c>
      <c r="D77" s="334"/>
      <c r="E77" s="39">
        <v>323000</v>
      </c>
      <c r="F77" s="39">
        <f t="shared" si="1"/>
        <v>300500</v>
      </c>
      <c r="G77" s="105"/>
      <c r="H77" s="13"/>
    </row>
    <row r="78" spans="1:8" s="14" customFormat="1" ht="82.5">
      <c r="A78" s="37">
        <v>44</v>
      </c>
      <c r="B78" s="331"/>
      <c r="C78" s="73" t="s">
        <v>403</v>
      </c>
      <c r="D78" s="112" t="s">
        <v>402</v>
      </c>
      <c r="E78" s="39">
        <v>269000</v>
      </c>
      <c r="F78" s="39">
        <f t="shared" si="1"/>
        <v>250000</v>
      </c>
      <c r="G78" s="105"/>
      <c r="H78" s="13"/>
    </row>
    <row r="79" spans="1:8" s="14" customFormat="1" ht="82.5">
      <c r="A79" s="37">
        <v>45</v>
      </c>
      <c r="B79" s="332"/>
      <c r="C79" s="73" t="s">
        <v>404</v>
      </c>
      <c r="D79" s="112" t="s">
        <v>405</v>
      </c>
      <c r="E79" s="39">
        <v>588000</v>
      </c>
      <c r="F79" s="39">
        <f t="shared" si="1"/>
        <v>547000</v>
      </c>
      <c r="G79" s="105"/>
      <c r="H79" s="13"/>
    </row>
    <row r="80" spans="1:8" s="14" customFormat="1" ht="16.5">
      <c r="A80" s="340" t="s">
        <v>207</v>
      </c>
      <c r="B80" s="341"/>
      <c r="C80" s="341"/>
      <c r="D80" s="342"/>
      <c r="E80" s="66"/>
      <c r="F80" s="66"/>
      <c r="G80" s="67"/>
      <c r="H80" s="13"/>
    </row>
    <row r="81" spans="1:8" ht="49.5">
      <c r="A81" s="37">
        <v>46</v>
      </c>
      <c r="B81" s="326" t="s">
        <v>97</v>
      </c>
      <c r="C81" s="35" t="s">
        <v>98</v>
      </c>
      <c r="D81" s="35" t="s">
        <v>99</v>
      </c>
      <c r="E81" s="72">
        <v>123000</v>
      </c>
      <c r="F81" s="39">
        <f t="shared" si="1"/>
        <v>114500</v>
      </c>
      <c r="G81" s="40"/>
      <c r="H81" s="12"/>
    </row>
    <row r="82" spans="1:8" ht="33">
      <c r="A82" s="37">
        <v>47</v>
      </c>
      <c r="B82" s="326"/>
      <c r="C82" s="35" t="s">
        <v>100</v>
      </c>
      <c r="D82" s="35" t="s">
        <v>101</v>
      </c>
      <c r="E82" s="72">
        <v>66000</v>
      </c>
      <c r="F82" s="39">
        <f t="shared" si="1"/>
        <v>61500</v>
      </c>
      <c r="G82" s="40"/>
      <c r="H82" s="12"/>
    </row>
    <row r="83" spans="1:8" ht="115.5">
      <c r="A83" s="37">
        <v>48</v>
      </c>
      <c r="B83" s="326"/>
      <c r="C83" s="35" t="s">
        <v>102</v>
      </c>
      <c r="D83" s="35" t="s">
        <v>103</v>
      </c>
      <c r="E83" s="72">
        <v>139000</v>
      </c>
      <c r="F83" s="39">
        <f t="shared" si="1"/>
        <v>129500</v>
      </c>
      <c r="G83" s="40" t="s">
        <v>104</v>
      </c>
      <c r="H83" s="12"/>
    </row>
    <row r="84" spans="1:8" ht="115.5">
      <c r="A84" s="37">
        <v>49</v>
      </c>
      <c r="B84" s="326"/>
      <c r="C84" s="35" t="s">
        <v>105</v>
      </c>
      <c r="D84" s="35" t="s">
        <v>106</v>
      </c>
      <c r="E84" s="72">
        <v>66000</v>
      </c>
      <c r="F84" s="39">
        <f t="shared" si="1"/>
        <v>61500</v>
      </c>
      <c r="G84" s="40" t="s">
        <v>104</v>
      </c>
      <c r="H84" s="12"/>
    </row>
    <row r="85" spans="1:8" ht="148.5">
      <c r="A85" s="37">
        <v>50</v>
      </c>
      <c r="B85" s="326"/>
      <c r="C85" s="35" t="s">
        <v>406</v>
      </c>
      <c r="D85" s="35" t="s">
        <v>407</v>
      </c>
      <c r="E85" s="72">
        <v>212000</v>
      </c>
      <c r="F85" s="39">
        <f t="shared" si="1"/>
        <v>197000</v>
      </c>
      <c r="G85" s="40"/>
      <c r="H85" s="12"/>
    </row>
    <row r="86" spans="1:8" ht="33">
      <c r="A86" s="37">
        <v>51</v>
      </c>
      <c r="B86" s="326"/>
      <c r="C86" s="35" t="s">
        <v>107</v>
      </c>
      <c r="D86" s="35" t="s">
        <v>108</v>
      </c>
      <c r="E86" s="72">
        <v>868000</v>
      </c>
      <c r="F86" s="39">
        <f t="shared" si="1"/>
        <v>807000</v>
      </c>
      <c r="G86" s="109" t="s">
        <v>109</v>
      </c>
      <c r="H86" s="12"/>
    </row>
    <row r="87" spans="1:8" ht="49.5">
      <c r="A87" s="37">
        <v>52</v>
      </c>
      <c r="B87" s="326"/>
      <c r="C87" s="35" t="s">
        <v>110</v>
      </c>
      <c r="D87" s="35" t="s">
        <v>111</v>
      </c>
      <c r="E87" s="72">
        <v>139000</v>
      </c>
      <c r="F87" s="39">
        <f t="shared" si="1"/>
        <v>129500</v>
      </c>
      <c r="G87" s="109" t="s">
        <v>112</v>
      </c>
      <c r="H87" s="12"/>
    </row>
    <row r="88" spans="1:8" ht="49.5">
      <c r="A88" s="37">
        <v>53</v>
      </c>
      <c r="B88" s="326"/>
      <c r="C88" s="35" t="s">
        <v>113</v>
      </c>
      <c r="D88" s="35" t="s">
        <v>114</v>
      </c>
      <c r="E88" s="72">
        <v>72000</v>
      </c>
      <c r="F88" s="39">
        <f t="shared" si="1"/>
        <v>67000</v>
      </c>
      <c r="G88" s="109" t="s">
        <v>115</v>
      </c>
      <c r="H88" s="12"/>
    </row>
    <row r="89" spans="1:8" ht="33">
      <c r="A89" s="37">
        <v>54</v>
      </c>
      <c r="B89" s="326" t="s">
        <v>116</v>
      </c>
      <c r="C89" s="35" t="s">
        <v>117</v>
      </c>
      <c r="D89" s="35" t="s">
        <v>118</v>
      </c>
      <c r="E89" s="72">
        <v>174000</v>
      </c>
      <c r="F89" s="39">
        <f t="shared" si="1"/>
        <v>162000</v>
      </c>
      <c r="G89" s="40"/>
      <c r="H89" s="12"/>
    </row>
    <row r="90" spans="1:8" ht="33">
      <c r="A90" s="37">
        <v>55</v>
      </c>
      <c r="B90" s="326"/>
      <c r="C90" s="35" t="s">
        <v>119</v>
      </c>
      <c r="D90" s="35" t="s">
        <v>120</v>
      </c>
      <c r="E90" s="72">
        <v>88000</v>
      </c>
      <c r="F90" s="39">
        <f t="shared" si="1"/>
        <v>82000</v>
      </c>
      <c r="G90" s="40"/>
      <c r="H90" s="12"/>
    </row>
    <row r="91" spans="1:8" ht="49.5">
      <c r="A91" s="37">
        <v>56</v>
      </c>
      <c r="B91" s="335" t="s">
        <v>121</v>
      </c>
      <c r="C91" s="35" t="s">
        <v>122</v>
      </c>
      <c r="D91" s="35" t="s">
        <v>123</v>
      </c>
      <c r="E91" s="68">
        <v>168000</v>
      </c>
      <c r="F91" s="39">
        <f t="shared" si="1"/>
        <v>156000</v>
      </c>
      <c r="G91" s="40"/>
      <c r="H91" s="12"/>
    </row>
    <row r="92" spans="1:8" ht="49.5">
      <c r="A92" s="37">
        <v>57</v>
      </c>
      <c r="B92" s="349"/>
      <c r="C92" s="35" t="s">
        <v>389</v>
      </c>
      <c r="D92" s="35" t="s">
        <v>124</v>
      </c>
      <c r="E92" s="68">
        <v>168000</v>
      </c>
      <c r="F92" s="39">
        <f t="shared" si="1"/>
        <v>156000</v>
      </c>
      <c r="G92" s="40"/>
      <c r="H92" s="12"/>
    </row>
    <row r="93" spans="1:8" ht="16.5">
      <c r="A93" s="37">
        <v>58</v>
      </c>
      <c r="B93" s="336"/>
      <c r="C93" s="35" t="s">
        <v>125</v>
      </c>
      <c r="D93" s="35" t="s">
        <v>126</v>
      </c>
      <c r="E93" s="68">
        <v>253000</v>
      </c>
      <c r="F93" s="39">
        <f t="shared" si="1"/>
        <v>235500</v>
      </c>
      <c r="G93" s="40"/>
      <c r="H93" s="12"/>
    </row>
    <row r="94" spans="1:8" ht="16.5">
      <c r="A94" s="340" t="s">
        <v>261</v>
      </c>
      <c r="B94" s="341"/>
      <c r="C94" s="341"/>
      <c r="D94" s="342"/>
      <c r="E94" s="77"/>
      <c r="F94" s="77"/>
      <c r="G94" s="67"/>
      <c r="H94" s="12"/>
    </row>
    <row r="95" spans="1:8" ht="16.5">
      <c r="A95" s="37">
        <v>59</v>
      </c>
      <c r="B95" s="312" t="s">
        <v>240</v>
      </c>
      <c r="C95" s="35" t="s">
        <v>236</v>
      </c>
      <c r="D95" s="35" t="s">
        <v>237</v>
      </c>
      <c r="E95" s="68">
        <v>250000</v>
      </c>
      <c r="F95" s="39">
        <f t="shared" si="1"/>
        <v>232500</v>
      </c>
      <c r="G95" s="40"/>
      <c r="H95" s="12"/>
    </row>
    <row r="96" spans="1:8" ht="49.5">
      <c r="A96" s="37">
        <v>60</v>
      </c>
      <c r="B96" s="314"/>
      <c r="C96" s="35" t="s">
        <v>239</v>
      </c>
      <c r="D96" s="35" t="s">
        <v>238</v>
      </c>
      <c r="E96" s="68">
        <v>399000</v>
      </c>
      <c r="F96" s="39">
        <f t="shared" si="1"/>
        <v>371000</v>
      </c>
      <c r="G96" s="40"/>
      <c r="H96" s="12"/>
    </row>
    <row r="97" spans="1:8" ht="16.5">
      <c r="A97" s="37">
        <v>61</v>
      </c>
      <c r="B97" s="335" t="s">
        <v>243</v>
      </c>
      <c r="C97" s="35" t="s">
        <v>241</v>
      </c>
      <c r="D97" s="35"/>
      <c r="E97" s="68">
        <v>2500000</v>
      </c>
      <c r="F97" s="39">
        <f t="shared" si="1"/>
        <v>2325000</v>
      </c>
      <c r="G97" s="40"/>
      <c r="H97" s="12"/>
    </row>
    <row r="98" spans="1:8" ht="16.5">
      <c r="A98" s="37">
        <v>62</v>
      </c>
      <c r="B98" s="336"/>
      <c r="C98" s="35" t="s">
        <v>242</v>
      </c>
      <c r="D98" s="35"/>
      <c r="E98" s="68">
        <v>2200000</v>
      </c>
      <c r="F98" s="39">
        <f t="shared" si="1"/>
        <v>2046000</v>
      </c>
      <c r="G98" s="40"/>
      <c r="H98" s="12"/>
    </row>
    <row r="99" spans="1:8" ht="82.5">
      <c r="A99" s="37">
        <v>63</v>
      </c>
      <c r="B99" s="104" t="s">
        <v>311</v>
      </c>
      <c r="C99" s="35" t="s">
        <v>375</v>
      </c>
      <c r="D99" s="35"/>
      <c r="E99" s="68">
        <v>250000</v>
      </c>
      <c r="F99" s="39">
        <f t="shared" ref="F99:F162" si="2">MROUND(E99*93%, 500)</f>
        <v>232500</v>
      </c>
      <c r="G99" s="40" t="s">
        <v>336</v>
      </c>
      <c r="H99" s="12"/>
    </row>
    <row r="100" spans="1:8" ht="16.5">
      <c r="A100" s="37">
        <v>64</v>
      </c>
      <c r="B100" s="335" t="s">
        <v>258</v>
      </c>
      <c r="C100" s="35" t="s">
        <v>244</v>
      </c>
      <c r="D100" s="35"/>
      <c r="E100" s="68">
        <v>275000</v>
      </c>
      <c r="F100" s="39">
        <f t="shared" si="2"/>
        <v>256000</v>
      </c>
      <c r="G100" s="40"/>
      <c r="H100" s="12"/>
    </row>
    <row r="101" spans="1:8" ht="16.5">
      <c r="A101" s="37">
        <v>65</v>
      </c>
      <c r="B101" s="349"/>
      <c r="C101" s="35" t="s">
        <v>245</v>
      </c>
      <c r="D101" s="35"/>
      <c r="E101" s="68">
        <v>187000</v>
      </c>
      <c r="F101" s="39">
        <f t="shared" si="2"/>
        <v>174000</v>
      </c>
      <c r="G101" s="40"/>
      <c r="H101" s="12"/>
    </row>
    <row r="102" spans="1:8" ht="16.5">
      <c r="A102" s="37">
        <v>66</v>
      </c>
      <c r="B102" s="349"/>
      <c r="C102" s="35" t="s">
        <v>246</v>
      </c>
      <c r="D102" s="35"/>
      <c r="E102" s="68">
        <v>187000</v>
      </c>
      <c r="F102" s="39">
        <f t="shared" si="2"/>
        <v>174000</v>
      </c>
      <c r="G102" s="40"/>
      <c r="H102" s="12"/>
    </row>
    <row r="103" spans="1:8" ht="16.5">
      <c r="A103" s="37">
        <v>67</v>
      </c>
      <c r="B103" s="349"/>
      <c r="C103" s="35" t="s">
        <v>247</v>
      </c>
      <c r="D103" s="35"/>
      <c r="E103" s="68">
        <v>189000</v>
      </c>
      <c r="F103" s="39">
        <f t="shared" si="2"/>
        <v>176000</v>
      </c>
      <c r="G103" s="40"/>
      <c r="H103" s="12"/>
    </row>
    <row r="104" spans="1:8" ht="16.5">
      <c r="A104" s="37">
        <v>68</v>
      </c>
      <c r="B104" s="349"/>
      <c r="C104" s="35" t="s">
        <v>248</v>
      </c>
      <c r="D104" s="35"/>
      <c r="E104" s="68">
        <v>150000</v>
      </c>
      <c r="F104" s="39">
        <f t="shared" si="2"/>
        <v>139500</v>
      </c>
      <c r="G104" s="40"/>
      <c r="H104" s="12"/>
    </row>
    <row r="105" spans="1:8" ht="16.5">
      <c r="A105" s="37">
        <v>69</v>
      </c>
      <c r="B105" s="349"/>
      <c r="C105" s="35" t="s">
        <v>249</v>
      </c>
      <c r="D105" s="35"/>
      <c r="E105" s="68">
        <v>189000</v>
      </c>
      <c r="F105" s="39">
        <f t="shared" si="2"/>
        <v>176000</v>
      </c>
      <c r="G105" s="40"/>
      <c r="H105" s="12"/>
    </row>
    <row r="106" spans="1:8" ht="16.5">
      <c r="A106" s="37">
        <v>70</v>
      </c>
      <c r="B106" s="349"/>
      <c r="C106" s="35" t="s">
        <v>250</v>
      </c>
      <c r="D106" s="35"/>
      <c r="E106" s="68">
        <v>189000</v>
      </c>
      <c r="F106" s="39">
        <f t="shared" si="2"/>
        <v>176000</v>
      </c>
      <c r="G106" s="40"/>
      <c r="H106" s="12"/>
    </row>
    <row r="107" spans="1:8" ht="16.5">
      <c r="A107" s="37">
        <v>71</v>
      </c>
      <c r="B107" s="349"/>
      <c r="C107" s="35" t="s">
        <v>251</v>
      </c>
      <c r="D107" s="35"/>
      <c r="E107" s="68">
        <v>187000</v>
      </c>
      <c r="F107" s="39">
        <f t="shared" si="2"/>
        <v>174000</v>
      </c>
      <c r="G107" s="40"/>
      <c r="H107" s="12"/>
    </row>
    <row r="108" spans="1:8" ht="16.5">
      <c r="A108" s="37">
        <v>72</v>
      </c>
      <c r="B108" s="349"/>
      <c r="C108" s="35" t="s">
        <v>252</v>
      </c>
      <c r="D108" s="35"/>
      <c r="E108" s="68">
        <v>201000</v>
      </c>
      <c r="F108" s="39">
        <f t="shared" si="2"/>
        <v>187000</v>
      </c>
      <c r="G108" s="40"/>
      <c r="H108" s="12"/>
    </row>
    <row r="109" spans="1:8" ht="16.5">
      <c r="A109" s="37">
        <v>73</v>
      </c>
      <c r="B109" s="349"/>
      <c r="C109" s="35" t="s">
        <v>253</v>
      </c>
      <c r="D109" s="35"/>
      <c r="E109" s="68">
        <v>187000</v>
      </c>
      <c r="F109" s="39">
        <f t="shared" si="2"/>
        <v>174000</v>
      </c>
      <c r="G109" s="40"/>
      <c r="H109" s="12"/>
    </row>
    <row r="110" spans="1:8" ht="16.5">
      <c r="A110" s="37">
        <v>74</v>
      </c>
      <c r="B110" s="349"/>
      <c r="C110" s="35" t="s">
        <v>254</v>
      </c>
      <c r="D110" s="35"/>
      <c r="E110" s="68">
        <v>187000</v>
      </c>
      <c r="F110" s="39">
        <f t="shared" si="2"/>
        <v>174000</v>
      </c>
      <c r="G110" s="40"/>
      <c r="H110" s="12"/>
    </row>
    <row r="111" spans="1:8" ht="16.5">
      <c r="A111" s="37">
        <v>75</v>
      </c>
      <c r="B111" s="349"/>
      <c r="C111" s="35" t="s">
        <v>255</v>
      </c>
      <c r="D111" s="35"/>
      <c r="E111" s="68">
        <v>132000</v>
      </c>
      <c r="F111" s="39">
        <f t="shared" si="2"/>
        <v>123000</v>
      </c>
      <c r="G111" s="40"/>
      <c r="H111" s="12"/>
    </row>
    <row r="112" spans="1:8" ht="16.5">
      <c r="A112" s="37">
        <v>76</v>
      </c>
      <c r="B112" s="349"/>
      <c r="C112" s="35" t="s">
        <v>256</v>
      </c>
      <c r="D112" s="35"/>
      <c r="E112" s="68">
        <v>187000</v>
      </c>
      <c r="F112" s="39">
        <f t="shared" si="2"/>
        <v>174000</v>
      </c>
      <c r="G112" s="40"/>
      <c r="H112" s="12"/>
    </row>
    <row r="113" spans="1:8" ht="16.5">
      <c r="A113" s="37">
        <v>77</v>
      </c>
      <c r="B113" s="336"/>
      <c r="C113" s="35" t="s">
        <v>257</v>
      </c>
      <c r="D113" s="35"/>
      <c r="E113" s="68">
        <v>1073000</v>
      </c>
      <c r="F113" s="39">
        <f t="shared" si="2"/>
        <v>998000</v>
      </c>
      <c r="G113" s="40"/>
      <c r="H113" s="12"/>
    </row>
    <row r="114" spans="1:8" ht="16.5">
      <c r="A114" s="340" t="s">
        <v>226</v>
      </c>
      <c r="B114" s="341"/>
      <c r="C114" s="341"/>
      <c r="D114" s="342"/>
      <c r="E114" s="66"/>
      <c r="F114" s="66"/>
      <c r="G114" s="67"/>
      <c r="H114" s="12"/>
    </row>
    <row r="115" spans="1:8" ht="49.5">
      <c r="A115" s="37">
        <v>78</v>
      </c>
      <c r="B115" s="71" t="s">
        <v>231</v>
      </c>
      <c r="C115" s="35" t="s">
        <v>232</v>
      </c>
      <c r="D115" s="35" t="s">
        <v>227</v>
      </c>
      <c r="E115" s="68">
        <v>50000</v>
      </c>
      <c r="F115" s="39">
        <f t="shared" si="2"/>
        <v>46500</v>
      </c>
      <c r="G115" s="40"/>
      <c r="H115" s="12"/>
    </row>
    <row r="116" spans="1:8" ht="49.5">
      <c r="A116" s="37">
        <v>79</v>
      </c>
      <c r="B116" s="71" t="s">
        <v>230</v>
      </c>
      <c r="C116" s="35" t="s">
        <v>228</v>
      </c>
      <c r="D116" s="35" t="s">
        <v>229</v>
      </c>
      <c r="E116" s="68">
        <v>108000</v>
      </c>
      <c r="F116" s="39">
        <f t="shared" si="2"/>
        <v>100500</v>
      </c>
      <c r="G116" s="40"/>
      <c r="H116" s="12"/>
    </row>
    <row r="117" spans="1:8" ht="16.5">
      <c r="A117" s="353" t="s">
        <v>262</v>
      </c>
      <c r="B117" s="353"/>
      <c r="C117" s="353"/>
      <c r="D117" s="353"/>
      <c r="E117" s="77"/>
      <c r="F117" s="77"/>
      <c r="G117" s="67"/>
      <c r="H117" s="12"/>
    </row>
    <row r="118" spans="1:8" ht="49.5">
      <c r="A118" s="37">
        <v>80</v>
      </c>
      <c r="B118" s="354" t="s">
        <v>204</v>
      </c>
      <c r="C118" s="36" t="s">
        <v>324</v>
      </c>
      <c r="D118" s="36" t="s">
        <v>11</v>
      </c>
      <c r="E118" s="106">
        <v>230000</v>
      </c>
      <c r="F118" s="39">
        <f t="shared" si="2"/>
        <v>214000</v>
      </c>
      <c r="G118" s="40"/>
      <c r="H118" s="12"/>
    </row>
    <row r="119" spans="1:8" ht="49.5">
      <c r="A119" s="37">
        <v>81</v>
      </c>
      <c r="B119" s="355"/>
      <c r="C119" s="36" t="s">
        <v>34</v>
      </c>
      <c r="D119" s="36" t="s">
        <v>35</v>
      </c>
      <c r="E119" s="106">
        <v>220000</v>
      </c>
      <c r="F119" s="39">
        <f t="shared" si="2"/>
        <v>204500</v>
      </c>
      <c r="G119" s="40"/>
      <c r="H119" s="12"/>
    </row>
    <row r="120" spans="1:8" ht="33">
      <c r="A120" s="37">
        <v>82</v>
      </c>
      <c r="B120" s="355"/>
      <c r="C120" s="36" t="s">
        <v>325</v>
      </c>
      <c r="D120" s="108" t="s">
        <v>329</v>
      </c>
      <c r="E120" s="106">
        <v>230000</v>
      </c>
      <c r="F120" s="39">
        <f t="shared" si="2"/>
        <v>214000</v>
      </c>
      <c r="G120" s="40"/>
      <c r="H120" s="12"/>
    </row>
    <row r="121" spans="1:8" ht="33">
      <c r="A121" s="346">
        <v>83</v>
      </c>
      <c r="B121" s="355"/>
      <c r="C121" s="35" t="s">
        <v>408</v>
      </c>
      <c r="D121" s="35"/>
      <c r="E121" s="72">
        <v>250000</v>
      </c>
      <c r="F121" s="39">
        <f t="shared" si="2"/>
        <v>232500</v>
      </c>
      <c r="G121" s="40"/>
      <c r="H121" s="12"/>
    </row>
    <row r="122" spans="1:8" ht="16.5">
      <c r="A122" s="347"/>
      <c r="B122" s="355"/>
      <c r="C122" s="35" t="s">
        <v>409</v>
      </c>
      <c r="D122" s="35"/>
      <c r="E122" s="72">
        <v>375000</v>
      </c>
      <c r="F122" s="39">
        <f t="shared" si="2"/>
        <v>349000</v>
      </c>
      <c r="G122" s="40"/>
      <c r="H122" s="12"/>
    </row>
    <row r="123" spans="1:8" ht="33">
      <c r="A123" s="348"/>
      <c r="B123" s="355"/>
      <c r="C123" s="35" t="s">
        <v>410</v>
      </c>
      <c r="D123" s="35"/>
      <c r="E123" s="72">
        <v>500000</v>
      </c>
      <c r="F123" s="39">
        <f t="shared" si="2"/>
        <v>465000</v>
      </c>
      <c r="G123" s="40"/>
      <c r="H123" s="12"/>
    </row>
    <row r="124" spans="1:8" ht="33">
      <c r="A124" s="37">
        <v>84</v>
      </c>
      <c r="B124" s="355"/>
      <c r="C124" s="36" t="s">
        <v>411</v>
      </c>
      <c r="D124" s="36" t="s">
        <v>137</v>
      </c>
      <c r="E124" s="68">
        <v>700000</v>
      </c>
      <c r="F124" s="39">
        <f t="shared" si="2"/>
        <v>651000</v>
      </c>
      <c r="G124" s="40"/>
      <c r="H124" s="12"/>
    </row>
    <row r="125" spans="1:8" ht="49.5">
      <c r="A125" s="37">
        <v>85</v>
      </c>
      <c r="B125" s="355"/>
      <c r="C125" s="36" t="s">
        <v>138</v>
      </c>
      <c r="D125" s="108" t="s">
        <v>330</v>
      </c>
      <c r="E125" s="68">
        <v>770000</v>
      </c>
      <c r="F125" s="39">
        <f t="shared" si="2"/>
        <v>716000</v>
      </c>
      <c r="G125" s="40"/>
      <c r="H125" s="12"/>
    </row>
    <row r="126" spans="1:8" ht="49.5">
      <c r="A126" s="37">
        <v>86</v>
      </c>
      <c r="B126" s="356"/>
      <c r="C126" s="36" t="s">
        <v>139</v>
      </c>
      <c r="D126" s="36" t="s">
        <v>140</v>
      </c>
      <c r="E126" s="68">
        <v>249000</v>
      </c>
      <c r="F126" s="39">
        <f t="shared" si="2"/>
        <v>231500</v>
      </c>
      <c r="G126" s="40"/>
      <c r="H126" s="12"/>
    </row>
    <row r="127" spans="1:8" ht="33">
      <c r="A127" s="37">
        <v>87</v>
      </c>
      <c r="B127" s="312" t="s">
        <v>282</v>
      </c>
      <c r="C127" s="35" t="s">
        <v>141</v>
      </c>
      <c r="D127" s="35" t="s">
        <v>142</v>
      </c>
      <c r="E127" s="72">
        <v>157000</v>
      </c>
      <c r="F127" s="39">
        <f t="shared" si="2"/>
        <v>146000</v>
      </c>
      <c r="G127" s="40"/>
      <c r="H127" s="12"/>
    </row>
    <row r="128" spans="1:8" ht="33">
      <c r="A128" s="37">
        <v>88</v>
      </c>
      <c r="B128" s="313"/>
      <c r="C128" s="35" t="s">
        <v>143</v>
      </c>
      <c r="D128" s="35" t="s">
        <v>144</v>
      </c>
      <c r="E128" s="72">
        <v>157000</v>
      </c>
      <c r="F128" s="39">
        <f t="shared" si="2"/>
        <v>146000</v>
      </c>
      <c r="G128" s="40"/>
      <c r="H128" s="12"/>
    </row>
    <row r="129" spans="1:8" ht="16.5">
      <c r="A129" s="37">
        <v>89</v>
      </c>
      <c r="B129" s="313"/>
      <c r="C129" s="35" t="s">
        <v>393</v>
      </c>
      <c r="D129" s="35" t="s">
        <v>394</v>
      </c>
      <c r="E129" s="72">
        <v>143000</v>
      </c>
      <c r="F129" s="39">
        <f t="shared" si="2"/>
        <v>133000</v>
      </c>
      <c r="G129" s="40"/>
      <c r="H129" s="12"/>
    </row>
    <row r="130" spans="1:8" ht="16.5">
      <c r="A130" s="37">
        <v>90</v>
      </c>
      <c r="B130" s="313"/>
      <c r="C130" s="35" t="s">
        <v>395</v>
      </c>
      <c r="D130" s="35" t="s">
        <v>394</v>
      </c>
      <c r="E130" s="72">
        <v>185000</v>
      </c>
      <c r="F130" s="39">
        <f t="shared" si="2"/>
        <v>172000</v>
      </c>
      <c r="G130" s="40"/>
      <c r="H130" s="12"/>
    </row>
    <row r="131" spans="1:8" ht="49.5">
      <c r="A131" s="37">
        <v>91</v>
      </c>
      <c r="B131" s="313"/>
      <c r="C131" s="35" t="s">
        <v>370</v>
      </c>
      <c r="D131" s="35" t="s">
        <v>371</v>
      </c>
      <c r="E131" s="72">
        <v>1200000</v>
      </c>
      <c r="F131" s="39">
        <f t="shared" si="2"/>
        <v>1116000</v>
      </c>
      <c r="G131" s="109"/>
      <c r="H131" s="12"/>
    </row>
    <row r="132" spans="1:8" ht="33">
      <c r="A132" s="37">
        <v>92</v>
      </c>
      <c r="B132" s="314"/>
      <c r="C132" s="35" t="s">
        <v>145</v>
      </c>
      <c r="D132" s="35" t="s">
        <v>146</v>
      </c>
      <c r="E132" s="72"/>
      <c r="F132" s="39">
        <f t="shared" si="2"/>
        <v>0</v>
      </c>
      <c r="G132" s="40"/>
      <c r="H132" s="12"/>
    </row>
    <row r="133" spans="1:8" ht="33">
      <c r="A133" s="37">
        <v>93</v>
      </c>
      <c r="B133" s="313" t="s">
        <v>283</v>
      </c>
      <c r="C133" s="35" t="s">
        <v>149</v>
      </c>
      <c r="D133" s="35" t="s">
        <v>150</v>
      </c>
      <c r="E133" s="72"/>
      <c r="F133" s="39">
        <f t="shared" si="2"/>
        <v>0</v>
      </c>
      <c r="G133" s="40"/>
      <c r="H133" s="12"/>
    </row>
    <row r="134" spans="1:8" ht="33">
      <c r="A134" s="37">
        <v>94</v>
      </c>
      <c r="B134" s="313"/>
      <c r="C134" s="35" t="s">
        <v>331</v>
      </c>
      <c r="D134" s="108" t="s">
        <v>332</v>
      </c>
      <c r="E134" s="72">
        <v>700000</v>
      </c>
      <c r="F134" s="39">
        <f t="shared" si="2"/>
        <v>651000</v>
      </c>
      <c r="G134" s="40"/>
      <c r="H134" s="12"/>
    </row>
    <row r="135" spans="1:8" ht="33">
      <c r="A135" s="37">
        <v>95</v>
      </c>
      <c r="B135" s="313"/>
      <c r="C135" s="35" t="s">
        <v>151</v>
      </c>
      <c r="D135" s="35" t="s">
        <v>152</v>
      </c>
      <c r="E135" s="68">
        <v>847000</v>
      </c>
      <c r="F135" s="39">
        <f t="shared" si="2"/>
        <v>787500</v>
      </c>
      <c r="G135" s="40"/>
      <c r="H135" s="12"/>
    </row>
    <row r="136" spans="1:8" ht="33">
      <c r="A136" s="37">
        <v>96</v>
      </c>
      <c r="B136" s="313"/>
      <c r="C136" s="35" t="s">
        <v>153</v>
      </c>
      <c r="D136" s="35" t="s">
        <v>154</v>
      </c>
      <c r="E136" s="68">
        <v>2178000</v>
      </c>
      <c r="F136" s="39">
        <f t="shared" si="2"/>
        <v>2025500</v>
      </c>
      <c r="G136" s="40"/>
      <c r="H136" s="12"/>
    </row>
    <row r="137" spans="1:8" ht="33">
      <c r="A137" s="37">
        <v>97</v>
      </c>
      <c r="B137" s="313"/>
      <c r="C137" s="35" t="s">
        <v>155</v>
      </c>
      <c r="D137" s="35" t="s">
        <v>156</v>
      </c>
      <c r="E137" s="68">
        <v>847000</v>
      </c>
      <c r="F137" s="39">
        <f t="shared" si="2"/>
        <v>787500</v>
      </c>
      <c r="G137" s="40"/>
      <c r="H137" s="12"/>
    </row>
    <row r="138" spans="1:8" ht="33">
      <c r="A138" s="37">
        <v>98</v>
      </c>
      <c r="B138" s="313"/>
      <c r="C138" s="35" t="s">
        <v>157</v>
      </c>
      <c r="D138" s="108" t="s">
        <v>333</v>
      </c>
      <c r="E138" s="68">
        <v>1700000</v>
      </c>
      <c r="F138" s="39">
        <f t="shared" si="2"/>
        <v>1581000</v>
      </c>
      <c r="G138" s="40"/>
      <c r="H138" s="12"/>
    </row>
    <row r="139" spans="1:8" ht="33">
      <c r="A139" s="37">
        <v>99</v>
      </c>
      <c r="B139" s="313"/>
      <c r="C139" s="35" t="s">
        <v>158</v>
      </c>
      <c r="D139" s="35" t="s">
        <v>146</v>
      </c>
      <c r="E139" s="68"/>
      <c r="F139" s="39">
        <f t="shared" si="2"/>
        <v>0</v>
      </c>
      <c r="G139" s="40"/>
      <c r="H139" s="12"/>
    </row>
    <row r="140" spans="1:8" ht="75">
      <c r="A140" s="37">
        <v>100</v>
      </c>
      <c r="B140" s="321" t="s">
        <v>304</v>
      </c>
      <c r="C140" s="35" t="s">
        <v>342</v>
      </c>
      <c r="D140" s="35" t="s">
        <v>284</v>
      </c>
      <c r="E140" s="107">
        <v>3420000</v>
      </c>
      <c r="F140" s="39">
        <f t="shared" si="2"/>
        <v>3180500</v>
      </c>
      <c r="G140" s="113" t="s">
        <v>335</v>
      </c>
      <c r="H140" s="114"/>
    </row>
    <row r="141" spans="1:8" ht="49.5">
      <c r="A141" s="37">
        <v>101</v>
      </c>
      <c r="B141" s="321"/>
      <c r="C141" s="35" t="s">
        <v>343</v>
      </c>
      <c r="D141" s="35" t="s">
        <v>285</v>
      </c>
      <c r="E141" s="107">
        <v>3420000</v>
      </c>
      <c r="F141" s="39">
        <f t="shared" si="2"/>
        <v>3180500</v>
      </c>
      <c r="G141" s="40"/>
      <c r="H141" s="12"/>
    </row>
    <row r="142" spans="1:8" ht="75">
      <c r="A142" s="37">
        <v>102</v>
      </c>
      <c r="B142" s="321"/>
      <c r="C142" s="35" t="s">
        <v>344</v>
      </c>
      <c r="D142" s="35" t="s">
        <v>309</v>
      </c>
      <c r="E142" s="107">
        <v>3420000</v>
      </c>
      <c r="F142" s="39">
        <f t="shared" si="2"/>
        <v>3180500</v>
      </c>
      <c r="G142" s="113" t="s">
        <v>335</v>
      </c>
      <c r="H142" s="114"/>
    </row>
    <row r="143" spans="1:8" ht="49.5">
      <c r="A143" s="37">
        <v>103</v>
      </c>
      <c r="B143" s="321"/>
      <c r="C143" s="35" t="s">
        <v>345</v>
      </c>
      <c r="D143" s="35" t="s">
        <v>310</v>
      </c>
      <c r="E143" s="107">
        <v>3420000</v>
      </c>
      <c r="F143" s="39">
        <f t="shared" si="2"/>
        <v>3180500</v>
      </c>
      <c r="G143" s="40"/>
      <c r="H143" s="12"/>
    </row>
    <row r="144" spans="1:8" ht="33">
      <c r="A144" s="37">
        <v>104</v>
      </c>
      <c r="B144" s="321"/>
      <c r="C144" s="35" t="s">
        <v>346</v>
      </c>
      <c r="D144" s="35" t="s">
        <v>286</v>
      </c>
      <c r="E144" s="107">
        <v>3420000</v>
      </c>
      <c r="F144" s="39">
        <f t="shared" si="2"/>
        <v>3180500</v>
      </c>
      <c r="G144" s="40"/>
      <c r="H144" s="12"/>
    </row>
    <row r="145" spans="1:8" ht="49.5">
      <c r="A145" s="37">
        <v>105</v>
      </c>
      <c r="B145" s="321"/>
      <c r="C145" s="108" t="s">
        <v>373</v>
      </c>
      <c r="D145" s="35" t="s">
        <v>287</v>
      </c>
      <c r="E145" s="107">
        <v>5730000</v>
      </c>
      <c r="F145" s="39">
        <f t="shared" si="2"/>
        <v>5329000</v>
      </c>
      <c r="G145" s="40"/>
      <c r="H145" s="12"/>
    </row>
    <row r="146" spans="1:8" ht="49.5">
      <c r="A146" s="37">
        <v>106</v>
      </c>
      <c r="B146" s="321"/>
      <c r="C146" s="35" t="s">
        <v>347</v>
      </c>
      <c r="D146" s="35" t="s">
        <v>288</v>
      </c>
      <c r="E146" s="107">
        <v>3420000</v>
      </c>
      <c r="F146" s="39">
        <f t="shared" si="2"/>
        <v>3180500</v>
      </c>
      <c r="G146" s="40"/>
      <c r="H146" s="12"/>
    </row>
    <row r="147" spans="1:8" ht="49.5">
      <c r="A147" s="37">
        <v>107</v>
      </c>
      <c r="B147" s="321"/>
      <c r="C147" s="35" t="s">
        <v>348</v>
      </c>
      <c r="D147" s="35" t="s">
        <v>288</v>
      </c>
      <c r="E147" s="107">
        <v>4530000</v>
      </c>
      <c r="F147" s="39">
        <f t="shared" si="2"/>
        <v>4213000</v>
      </c>
      <c r="G147" s="40"/>
      <c r="H147" s="12"/>
    </row>
    <row r="148" spans="1:8" ht="49.5">
      <c r="A148" s="37">
        <v>108</v>
      </c>
      <c r="B148" s="321"/>
      <c r="C148" s="35" t="s">
        <v>349</v>
      </c>
      <c r="D148" s="35" t="s">
        <v>289</v>
      </c>
      <c r="E148" s="107">
        <v>3420000</v>
      </c>
      <c r="F148" s="39">
        <f t="shared" si="2"/>
        <v>3180500</v>
      </c>
      <c r="G148" s="40"/>
      <c r="H148" s="12"/>
    </row>
    <row r="149" spans="1:8" ht="49.5">
      <c r="A149" s="37">
        <v>109</v>
      </c>
      <c r="B149" s="321"/>
      <c r="C149" s="108" t="s">
        <v>372</v>
      </c>
      <c r="D149" s="35" t="s">
        <v>290</v>
      </c>
      <c r="E149" s="107">
        <v>5515200</v>
      </c>
      <c r="F149" s="39">
        <f t="shared" si="2"/>
        <v>5129000</v>
      </c>
      <c r="G149" s="40"/>
      <c r="H149" s="12"/>
    </row>
    <row r="150" spans="1:8" ht="33">
      <c r="A150" s="37">
        <v>110</v>
      </c>
      <c r="B150" s="321"/>
      <c r="C150" s="35" t="s">
        <v>350</v>
      </c>
      <c r="D150" s="35" t="s">
        <v>292</v>
      </c>
      <c r="E150" s="72">
        <v>2790000</v>
      </c>
      <c r="F150" s="39">
        <f t="shared" si="2"/>
        <v>2594500</v>
      </c>
      <c r="G150" s="115" t="s">
        <v>291</v>
      </c>
      <c r="H150" s="12"/>
    </row>
    <row r="151" spans="1:8" ht="49.5">
      <c r="A151" s="37">
        <v>111</v>
      </c>
      <c r="B151" s="321"/>
      <c r="C151" s="35" t="s">
        <v>351</v>
      </c>
      <c r="D151" s="35" t="s">
        <v>293</v>
      </c>
      <c r="E151" s="107">
        <v>3078000</v>
      </c>
      <c r="F151" s="39">
        <f t="shared" si="2"/>
        <v>2862500</v>
      </c>
      <c r="G151" s="40"/>
      <c r="H151" s="12"/>
    </row>
    <row r="152" spans="1:8" ht="49.5">
      <c r="A152" s="37">
        <v>112</v>
      </c>
      <c r="B152" s="321"/>
      <c r="C152" s="35" t="s">
        <v>352</v>
      </c>
      <c r="D152" s="35" t="s">
        <v>293</v>
      </c>
      <c r="E152" s="107">
        <v>4200000</v>
      </c>
      <c r="F152" s="39">
        <f t="shared" si="2"/>
        <v>3906000</v>
      </c>
      <c r="G152" s="40"/>
      <c r="H152" s="12"/>
    </row>
    <row r="153" spans="1:8" ht="49.5">
      <c r="A153" s="37">
        <v>113</v>
      </c>
      <c r="B153" s="321"/>
      <c r="C153" s="35" t="s">
        <v>353</v>
      </c>
      <c r="D153" s="35" t="s">
        <v>294</v>
      </c>
      <c r="E153" s="107">
        <v>3078000</v>
      </c>
      <c r="F153" s="39">
        <f t="shared" si="2"/>
        <v>2862500</v>
      </c>
      <c r="G153" s="40"/>
      <c r="H153" s="12"/>
    </row>
    <row r="154" spans="1:8" ht="49.5">
      <c r="A154" s="37">
        <v>114</v>
      </c>
      <c r="B154" s="321"/>
      <c r="C154" s="35" t="s">
        <v>354</v>
      </c>
      <c r="D154" s="35" t="s">
        <v>294</v>
      </c>
      <c r="E154" s="107">
        <v>4200000</v>
      </c>
      <c r="F154" s="39">
        <f t="shared" si="2"/>
        <v>3906000</v>
      </c>
      <c r="G154" s="40"/>
      <c r="H154" s="12"/>
    </row>
    <row r="155" spans="1:8" ht="49.5">
      <c r="A155" s="37">
        <v>115</v>
      </c>
      <c r="B155" s="321"/>
      <c r="C155" s="35" t="s">
        <v>355</v>
      </c>
      <c r="D155" s="35" t="s">
        <v>295</v>
      </c>
      <c r="E155" s="107">
        <v>3078000</v>
      </c>
      <c r="F155" s="39">
        <f t="shared" si="2"/>
        <v>2862500</v>
      </c>
      <c r="G155" s="40"/>
      <c r="H155" s="12"/>
    </row>
    <row r="156" spans="1:8" ht="33">
      <c r="A156" s="37">
        <v>116</v>
      </c>
      <c r="B156" s="321"/>
      <c r="C156" s="35" t="s">
        <v>356</v>
      </c>
      <c r="D156" s="35" t="s">
        <v>296</v>
      </c>
      <c r="E156" s="107">
        <v>3420000</v>
      </c>
      <c r="F156" s="39">
        <f t="shared" si="2"/>
        <v>3180500</v>
      </c>
      <c r="G156" s="40"/>
      <c r="H156" s="12"/>
    </row>
    <row r="157" spans="1:8" ht="33">
      <c r="A157" s="37">
        <v>117</v>
      </c>
      <c r="B157" s="321"/>
      <c r="C157" s="35" t="s">
        <v>357</v>
      </c>
      <c r="D157" s="35" t="s">
        <v>297</v>
      </c>
      <c r="E157" s="107">
        <v>3420000</v>
      </c>
      <c r="F157" s="39">
        <f t="shared" si="2"/>
        <v>3180500</v>
      </c>
      <c r="G157" s="40"/>
      <c r="H157" s="12"/>
    </row>
    <row r="158" spans="1:8" ht="33">
      <c r="A158" s="37">
        <v>118</v>
      </c>
      <c r="B158" s="321"/>
      <c r="C158" s="35" t="s">
        <v>358</v>
      </c>
      <c r="D158" s="35" t="s">
        <v>298</v>
      </c>
      <c r="E158" s="107">
        <v>3420000</v>
      </c>
      <c r="F158" s="39">
        <f t="shared" si="2"/>
        <v>3180500</v>
      </c>
      <c r="G158" s="40"/>
      <c r="H158" s="12"/>
    </row>
    <row r="159" spans="1:8" ht="33">
      <c r="A159" s="37">
        <v>119</v>
      </c>
      <c r="B159" s="321"/>
      <c r="C159" s="35" t="s">
        <v>359</v>
      </c>
      <c r="D159" s="35" t="s">
        <v>305</v>
      </c>
      <c r="E159" s="107">
        <v>3420000</v>
      </c>
      <c r="F159" s="39">
        <f t="shared" si="2"/>
        <v>3180500</v>
      </c>
      <c r="G159" s="40"/>
      <c r="H159" s="12"/>
    </row>
    <row r="160" spans="1:8" ht="33">
      <c r="A160" s="37">
        <v>120</v>
      </c>
      <c r="B160" s="321"/>
      <c r="C160" s="35" t="s">
        <v>360</v>
      </c>
      <c r="D160" s="35" t="s">
        <v>299</v>
      </c>
      <c r="E160" s="107">
        <v>7740000</v>
      </c>
      <c r="F160" s="39">
        <f t="shared" si="2"/>
        <v>7198000</v>
      </c>
      <c r="G160" s="40"/>
      <c r="H160" s="12"/>
    </row>
    <row r="161" spans="1:9" ht="33">
      <c r="A161" s="37">
        <v>121</v>
      </c>
      <c r="B161" s="321"/>
      <c r="C161" s="35" t="s">
        <v>361</v>
      </c>
      <c r="D161" s="35" t="s">
        <v>306</v>
      </c>
      <c r="E161" s="107">
        <v>3420000</v>
      </c>
      <c r="F161" s="39">
        <f t="shared" si="2"/>
        <v>3180500</v>
      </c>
      <c r="G161" s="40"/>
      <c r="H161" s="12"/>
    </row>
    <row r="162" spans="1:9" ht="66">
      <c r="A162" s="37">
        <v>122</v>
      </c>
      <c r="B162" s="321"/>
      <c r="C162" s="35" t="s">
        <v>362</v>
      </c>
      <c r="D162" s="35" t="s">
        <v>307</v>
      </c>
      <c r="E162" s="107">
        <v>4740000</v>
      </c>
      <c r="F162" s="39">
        <f t="shared" si="2"/>
        <v>4408000</v>
      </c>
      <c r="G162" s="40"/>
      <c r="H162" s="12"/>
    </row>
    <row r="163" spans="1:9" ht="33">
      <c r="A163" s="37">
        <v>123</v>
      </c>
      <c r="B163" s="321"/>
      <c r="C163" s="35" t="s">
        <v>363</v>
      </c>
      <c r="D163" s="35" t="s">
        <v>308</v>
      </c>
      <c r="E163" s="72">
        <v>3720000</v>
      </c>
      <c r="F163" s="39">
        <f t="shared" ref="F163:F210" si="3">MROUND(E163*93%, 500)</f>
        <v>3459500</v>
      </c>
      <c r="G163" s="40"/>
      <c r="H163" s="12"/>
    </row>
    <row r="164" spans="1:9" ht="33">
      <c r="A164" s="37">
        <v>124</v>
      </c>
      <c r="B164" s="321"/>
      <c r="C164" s="35" t="s">
        <v>364</v>
      </c>
      <c r="D164" s="35"/>
      <c r="E164" s="107">
        <v>6060000</v>
      </c>
      <c r="F164" s="39">
        <f t="shared" si="3"/>
        <v>5636000</v>
      </c>
      <c r="G164" s="40"/>
      <c r="H164" s="12"/>
    </row>
    <row r="165" spans="1:9" ht="33">
      <c r="A165" s="37">
        <v>125</v>
      </c>
      <c r="B165" s="321"/>
      <c r="C165" s="35" t="s">
        <v>365</v>
      </c>
      <c r="D165" s="35"/>
      <c r="E165" s="107">
        <v>6060000</v>
      </c>
      <c r="F165" s="39">
        <f t="shared" si="3"/>
        <v>5636000</v>
      </c>
      <c r="G165" s="40"/>
      <c r="H165" s="12"/>
    </row>
    <row r="166" spans="1:9" ht="33">
      <c r="A166" s="37">
        <v>126</v>
      </c>
      <c r="B166" s="321"/>
      <c r="C166" s="35" t="s">
        <v>366</v>
      </c>
      <c r="D166" s="35" t="s">
        <v>301</v>
      </c>
      <c r="E166" s="107">
        <v>5520000</v>
      </c>
      <c r="F166" s="39">
        <f t="shared" si="3"/>
        <v>5133500</v>
      </c>
      <c r="G166" s="40"/>
      <c r="H166" s="12"/>
    </row>
    <row r="167" spans="1:9" ht="33">
      <c r="A167" s="37">
        <v>127</v>
      </c>
      <c r="B167" s="321"/>
      <c r="C167" s="35" t="s">
        <v>367</v>
      </c>
      <c r="D167" s="35" t="s">
        <v>302</v>
      </c>
      <c r="E167" s="107">
        <v>9930000</v>
      </c>
      <c r="F167" s="39">
        <f t="shared" si="3"/>
        <v>9235000</v>
      </c>
      <c r="G167" s="40"/>
      <c r="H167" s="12"/>
    </row>
    <row r="168" spans="1:9" ht="33">
      <c r="A168" s="37">
        <v>128</v>
      </c>
      <c r="B168" s="321"/>
      <c r="C168" s="35" t="s">
        <v>368</v>
      </c>
      <c r="D168" s="35" t="s">
        <v>303</v>
      </c>
      <c r="E168" s="107">
        <v>7740000</v>
      </c>
      <c r="F168" s="39">
        <f t="shared" si="3"/>
        <v>7198000</v>
      </c>
      <c r="G168" s="40"/>
      <c r="H168" s="12"/>
    </row>
    <row r="169" spans="1:9" ht="49.5">
      <c r="A169" s="37">
        <v>129</v>
      </c>
      <c r="B169" s="321"/>
      <c r="C169" s="35" t="s">
        <v>369</v>
      </c>
      <c r="D169" s="35" t="s">
        <v>300</v>
      </c>
      <c r="E169" s="107">
        <v>23160000</v>
      </c>
      <c r="F169" s="39">
        <f t="shared" si="3"/>
        <v>21539000</v>
      </c>
      <c r="G169" s="40"/>
      <c r="H169" s="12"/>
    </row>
    <row r="170" spans="1:9" ht="16.5">
      <c r="A170" s="353" t="s">
        <v>206</v>
      </c>
      <c r="B170" s="353"/>
      <c r="C170" s="353"/>
      <c r="D170" s="353"/>
      <c r="E170" s="77"/>
      <c r="F170" s="77"/>
      <c r="G170" s="67"/>
      <c r="H170" s="12"/>
    </row>
    <row r="171" spans="1:9" ht="33">
      <c r="A171" s="37">
        <v>130</v>
      </c>
      <c r="B171" s="78"/>
      <c r="C171" s="35" t="s">
        <v>159</v>
      </c>
      <c r="D171" s="35" t="s">
        <v>160</v>
      </c>
      <c r="E171" s="72">
        <v>88000</v>
      </c>
      <c r="F171" s="39">
        <f t="shared" si="3"/>
        <v>82000</v>
      </c>
      <c r="G171" s="40"/>
      <c r="H171" s="12"/>
    </row>
    <row r="172" spans="1:9" ht="33">
      <c r="A172" s="37">
        <v>131</v>
      </c>
      <c r="B172" s="79"/>
      <c r="C172" s="36" t="s">
        <v>135</v>
      </c>
      <c r="D172" s="36" t="s">
        <v>136</v>
      </c>
      <c r="E172" s="106">
        <v>140000</v>
      </c>
      <c r="F172" s="39">
        <f t="shared" si="3"/>
        <v>130000</v>
      </c>
      <c r="G172" s="40"/>
      <c r="H172" s="12"/>
    </row>
    <row r="173" spans="1:9" ht="33">
      <c r="A173" s="37">
        <v>132</v>
      </c>
      <c r="B173" s="80"/>
      <c r="C173" s="81" t="s">
        <v>147</v>
      </c>
      <c r="D173" s="81" t="s">
        <v>148</v>
      </c>
      <c r="E173" s="82">
        <v>450000</v>
      </c>
      <c r="F173" s="39">
        <f t="shared" si="3"/>
        <v>418500</v>
      </c>
      <c r="G173" s="40"/>
      <c r="H173" s="12"/>
      <c r="I173" s="12"/>
    </row>
    <row r="174" spans="1:9" s="15" customFormat="1" ht="49.5">
      <c r="A174" s="37">
        <v>133</v>
      </c>
      <c r="B174" s="312" t="s">
        <v>203</v>
      </c>
      <c r="C174" s="35" t="s">
        <v>222</v>
      </c>
      <c r="D174" s="35" t="s">
        <v>223</v>
      </c>
      <c r="E174" s="72">
        <v>178000</v>
      </c>
      <c r="F174" s="39">
        <f t="shared" si="3"/>
        <v>165500</v>
      </c>
      <c r="G174" s="40"/>
    </row>
    <row r="175" spans="1:9" s="15" customFormat="1" ht="33">
      <c r="A175" s="37">
        <v>134</v>
      </c>
      <c r="B175" s="314"/>
      <c r="C175" s="35" t="s">
        <v>224</v>
      </c>
      <c r="D175" s="35" t="s">
        <v>225</v>
      </c>
      <c r="E175" s="72">
        <v>127000</v>
      </c>
      <c r="F175" s="39">
        <f t="shared" si="3"/>
        <v>118000</v>
      </c>
      <c r="G175" s="40"/>
    </row>
    <row r="176" spans="1:9" s="16" customFormat="1" ht="16.5">
      <c r="A176" s="340" t="s">
        <v>163</v>
      </c>
      <c r="B176" s="341"/>
      <c r="C176" s="341"/>
      <c r="D176" s="342"/>
      <c r="E176" s="122"/>
      <c r="F176" s="122"/>
      <c r="G176" s="62"/>
    </row>
    <row r="177" spans="1:8" s="16" customFormat="1" ht="33">
      <c r="A177" s="83">
        <v>135</v>
      </c>
      <c r="B177" s="84"/>
      <c r="C177" s="85" t="s">
        <v>164</v>
      </c>
      <c r="D177" s="85" t="s">
        <v>165</v>
      </c>
      <c r="E177" s="83">
        <v>71000</v>
      </c>
      <c r="F177" s="39">
        <f t="shared" si="3"/>
        <v>66000</v>
      </c>
      <c r="G177" s="351" t="s">
        <v>384</v>
      </c>
    </row>
    <row r="178" spans="1:8" s="16" customFormat="1" ht="49.5">
      <c r="A178" s="83">
        <v>136</v>
      </c>
      <c r="B178" s="84"/>
      <c r="C178" s="85" t="s">
        <v>166</v>
      </c>
      <c r="D178" s="85" t="s">
        <v>167</v>
      </c>
      <c r="E178" s="83">
        <v>86000</v>
      </c>
      <c r="F178" s="39">
        <f t="shared" si="3"/>
        <v>80000</v>
      </c>
      <c r="G178" s="352"/>
    </row>
    <row r="179" spans="1:8" ht="16.5">
      <c r="A179" s="353" t="s">
        <v>168</v>
      </c>
      <c r="B179" s="353"/>
      <c r="C179" s="353"/>
      <c r="D179" s="353"/>
      <c r="E179" s="77"/>
      <c r="F179" s="77"/>
      <c r="G179" s="67"/>
      <c r="H179" s="12"/>
    </row>
    <row r="180" spans="1:8" ht="33" customHeight="1">
      <c r="A180" s="86">
        <v>137</v>
      </c>
      <c r="B180" s="38"/>
      <c r="C180" s="35" t="s">
        <v>169</v>
      </c>
      <c r="D180" s="35" t="s">
        <v>170</v>
      </c>
      <c r="E180" s="107">
        <v>1968000</v>
      </c>
      <c r="F180" s="39">
        <f t="shared" si="3"/>
        <v>1830000</v>
      </c>
      <c r="G180" s="327" t="s">
        <v>326</v>
      </c>
      <c r="H180" s="12"/>
    </row>
    <row r="181" spans="1:8" ht="33">
      <c r="A181" s="86">
        <v>138</v>
      </c>
      <c r="B181" s="38"/>
      <c r="C181" s="35" t="s">
        <v>171</v>
      </c>
      <c r="D181" s="35" t="s">
        <v>172</v>
      </c>
      <c r="E181" s="107">
        <v>2952000</v>
      </c>
      <c r="F181" s="39">
        <f t="shared" si="3"/>
        <v>2745500</v>
      </c>
      <c r="G181" s="328"/>
      <c r="H181" s="12"/>
    </row>
    <row r="182" spans="1:8" ht="66">
      <c r="A182" s="86">
        <v>139</v>
      </c>
      <c r="B182" s="38"/>
      <c r="C182" s="35" t="s">
        <v>173</v>
      </c>
      <c r="D182" s="35" t="s">
        <v>174</v>
      </c>
      <c r="E182" s="107">
        <v>4100000</v>
      </c>
      <c r="F182" s="39">
        <f t="shared" si="3"/>
        <v>3813000</v>
      </c>
      <c r="G182" s="329"/>
      <c r="H182" s="12"/>
    </row>
    <row r="183" spans="1:8" ht="49.5">
      <c r="A183" s="86">
        <v>140</v>
      </c>
      <c r="B183" s="38"/>
      <c r="C183" s="35" t="s">
        <v>340</v>
      </c>
      <c r="D183" s="35" t="s">
        <v>341</v>
      </c>
      <c r="E183" s="107">
        <v>550000</v>
      </c>
      <c r="F183" s="39">
        <f t="shared" si="3"/>
        <v>511500</v>
      </c>
      <c r="G183" s="105"/>
      <c r="H183" s="12"/>
    </row>
    <row r="184" spans="1:8" ht="148.5">
      <c r="A184" s="86">
        <v>141</v>
      </c>
      <c r="B184" s="38"/>
      <c r="C184" s="35" t="s">
        <v>175</v>
      </c>
      <c r="D184" s="35" t="s">
        <v>176</v>
      </c>
      <c r="E184" s="72">
        <v>495000</v>
      </c>
      <c r="F184" s="39">
        <f t="shared" si="3"/>
        <v>460500</v>
      </c>
      <c r="G184" s="105" t="s">
        <v>328</v>
      </c>
      <c r="H184" s="12"/>
    </row>
    <row r="185" spans="1:8" ht="16.5">
      <c r="A185" s="86">
        <v>142</v>
      </c>
      <c r="B185" s="38"/>
      <c r="C185" s="35" t="s">
        <v>177</v>
      </c>
      <c r="D185" s="35" t="s">
        <v>178</v>
      </c>
      <c r="E185" s="72">
        <v>268000</v>
      </c>
      <c r="F185" s="39">
        <f t="shared" si="3"/>
        <v>249000</v>
      </c>
      <c r="G185" s="40"/>
      <c r="H185" s="12"/>
    </row>
    <row r="186" spans="1:8" ht="16.5">
      <c r="A186" s="86">
        <v>143</v>
      </c>
      <c r="B186" s="38"/>
      <c r="C186" s="35" t="s">
        <v>179</v>
      </c>
      <c r="D186" s="35" t="s">
        <v>180</v>
      </c>
      <c r="E186" s="72">
        <v>151000</v>
      </c>
      <c r="F186" s="39">
        <f t="shared" si="3"/>
        <v>140500</v>
      </c>
      <c r="G186" s="40"/>
      <c r="H186" s="12"/>
    </row>
    <row r="187" spans="1:8" ht="16.5">
      <c r="A187" s="86">
        <v>144</v>
      </c>
      <c r="B187" s="38"/>
      <c r="C187" s="35" t="s">
        <v>338</v>
      </c>
      <c r="D187" s="35" t="s">
        <v>339</v>
      </c>
      <c r="E187" s="72">
        <v>220000</v>
      </c>
      <c r="F187" s="39">
        <f t="shared" si="3"/>
        <v>204500</v>
      </c>
      <c r="G187" s="40"/>
      <c r="H187" s="12"/>
    </row>
    <row r="188" spans="1:8" ht="16.5">
      <c r="A188" s="353" t="s">
        <v>263</v>
      </c>
      <c r="B188" s="353"/>
      <c r="C188" s="353"/>
      <c r="D188" s="353"/>
      <c r="E188" s="77"/>
      <c r="F188" s="77"/>
      <c r="G188" s="67"/>
      <c r="H188" s="12"/>
    </row>
    <row r="189" spans="1:8" ht="49.5">
      <c r="A189" s="86">
        <v>145</v>
      </c>
      <c r="B189" s="38"/>
      <c r="C189" s="35" t="s">
        <v>264</v>
      </c>
      <c r="D189" s="35" t="s">
        <v>265</v>
      </c>
      <c r="E189" s="72">
        <v>390000</v>
      </c>
      <c r="F189" s="39">
        <f t="shared" si="3"/>
        <v>362500</v>
      </c>
      <c r="G189" s="40"/>
      <c r="H189" s="12"/>
    </row>
    <row r="190" spans="1:8" ht="16.5">
      <c r="A190" s="353" t="s">
        <v>233</v>
      </c>
      <c r="B190" s="353"/>
      <c r="C190" s="353"/>
      <c r="D190" s="353"/>
      <c r="E190" s="77"/>
      <c r="F190" s="77"/>
      <c r="G190" s="67"/>
      <c r="H190" s="12"/>
    </row>
    <row r="191" spans="1:8" ht="16.5">
      <c r="A191" s="37">
        <v>146</v>
      </c>
      <c r="B191" s="78"/>
      <c r="C191" s="36" t="s">
        <v>21</v>
      </c>
      <c r="D191" s="36" t="s">
        <v>22</v>
      </c>
      <c r="E191" s="106">
        <v>165000</v>
      </c>
      <c r="F191" s="39">
        <f t="shared" si="3"/>
        <v>153500</v>
      </c>
      <c r="G191" s="40"/>
      <c r="H191" s="12"/>
    </row>
    <row r="192" spans="1:8" ht="33">
      <c r="A192" s="37">
        <v>147</v>
      </c>
      <c r="B192" s="78"/>
      <c r="C192" s="36" t="s">
        <v>181</v>
      </c>
      <c r="D192" s="36" t="s">
        <v>182</v>
      </c>
      <c r="E192" s="68">
        <v>72000</v>
      </c>
      <c r="F192" s="39">
        <f t="shared" si="3"/>
        <v>67000</v>
      </c>
      <c r="G192" s="40"/>
      <c r="H192" s="12"/>
    </row>
    <row r="193" spans="1:8" ht="33">
      <c r="A193" s="37">
        <v>148</v>
      </c>
      <c r="B193" s="78"/>
      <c r="C193" s="35" t="s">
        <v>183</v>
      </c>
      <c r="D193" s="35" t="s">
        <v>184</v>
      </c>
      <c r="E193" s="68">
        <v>329000</v>
      </c>
      <c r="F193" s="39">
        <f t="shared" si="3"/>
        <v>306000</v>
      </c>
      <c r="G193" s="40"/>
      <c r="H193" s="12"/>
    </row>
    <row r="194" spans="1:8" ht="49.5">
      <c r="A194" s="37">
        <v>149</v>
      </c>
      <c r="B194" s="78"/>
      <c r="C194" s="36" t="s">
        <v>185</v>
      </c>
      <c r="D194" s="36" t="s">
        <v>186</v>
      </c>
      <c r="E194" s="68">
        <v>605000</v>
      </c>
      <c r="F194" s="39">
        <f t="shared" si="3"/>
        <v>562500</v>
      </c>
      <c r="G194" s="40"/>
      <c r="H194" s="12"/>
    </row>
    <row r="195" spans="1:8" ht="66">
      <c r="A195" s="37">
        <v>150</v>
      </c>
      <c r="B195" s="78"/>
      <c r="C195" s="85" t="s">
        <v>187</v>
      </c>
      <c r="D195" s="85" t="s">
        <v>188</v>
      </c>
      <c r="E195" s="43">
        <v>1100000</v>
      </c>
      <c r="F195" s="39">
        <f t="shared" si="3"/>
        <v>1023000</v>
      </c>
      <c r="G195" s="40"/>
      <c r="H195" s="12"/>
    </row>
    <row r="196" spans="1:8" ht="49.5">
      <c r="A196" s="37">
        <v>151</v>
      </c>
      <c r="B196" s="78"/>
      <c r="C196" s="85" t="s">
        <v>276</v>
      </c>
      <c r="D196" s="85" t="s">
        <v>273</v>
      </c>
      <c r="E196" s="43">
        <v>187000</v>
      </c>
      <c r="F196" s="39">
        <f t="shared" si="3"/>
        <v>174000</v>
      </c>
      <c r="G196" s="40"/>
      <c r="H196" s="12"/>
    </row>
    <row r="197" spans="1:8" ht="16.5">
      <c r="A197" s="37">
        <v>152</v>
      </c>
      <c r="B197" s="78"/>
      <c r="C197" s="35" t="s">
        <v>189</v>
      </c>
      <c r="D197" s="35" t="s">
        <v>190</v>
      </c>
      <c r="E197" s="68">
        <v>220000</v>
      </c>
      <c r="F197" s="39">
        <f t="shared" si="3"/>
        <v>204500</v>
      </c>
      <c r="G197" s="40"/>
      <c r="H197" s="12"/>
    </row>
    <row r="198" spans="1:8" ht="49.5">
      <c r="A198" s="37">
        <v>153</v>
      </c>
      <c r="B198" s="78"/>
      <c r="C198" s="35" t="s">
        <v>385</v>
      </c>
      <c r="D198" s="35" t="s">
        <v>387</v>
      </c>
      <c r="E198" s="68">
        <v>817000</v>
      </c>
      <c r="F198" s="39">
        <f t="shared" si="3"/>
        <v>760000</v>
      </c>
      <c r="G198" s="40"/>
      <c r="H198" s="12"/>
    </row>
    <row r="199" spans="1:8" ht="66">
      <c r="A199" s="37">
        <v>154</v>
      </c>
      <c r="B199" s="78"/>
      <c r="C199" s="35" t="s">
        <v>386</v>
      </c>
      <c r="D199" s="35" t="s">
        <v>388</v>
      </c>
      <c r="E199" s="68">
        <v>1500000</v>
      </c>
      <c r="F199" s="39">
        <f t="shared" si="3"/>
        <v>1395000</v>
      </c>
      <c r="G199" s="40"/>
      <c r="H199" s="12"/>
    </row>
    <row r="200" spans="1:8" ht="33">
      <c r="A200" s="37">
        <v>155</v>
      </c>
      <c r="B200" s="78"/>
      <c r="C200" s="35" t="s">
        <v>191</v>
      </c>
      <c r="D200" s="35" t="s">
        <v>192</v>
      </c>
      <c r="E200" s="72">
        <v>220000</v>
      </c>
      <c r="F200" s="39">
        <f t="shared" si="3"/>
        <v>204500</v>
      </c>
      <c r="G200" s="40"/>
      <c r="H200" s="12"/>
    </row>
    <row r="201" spans="1:8" ht="16.5">
      <c r="A201" s="340" t="s">
        <v>322</v>
      </c>
      <c r="B201" s="341"/>
      <c r="C201" s="341"/>
      <c r="D201" s="342"/>
      <c r="E201" s="66"/>
      <c r="F201" s="66"/>
      <c r="G201" s="67"/>
      <c r="H201" s="12"/>
    </row>
    <row r="202" spans="1:8" ht="16.5">
      <c r="A202" s="37">
        <v>156</v>
      </c>
      <c r="B202" s="78"/>
      <c r="C202" s="35" t="s">
        <v>313</v>
      </c>
      <c r="D202" s="35"/>
      <c r="E202" s="107">
        <v>165000</v>
      </c>
      <c r="F202" s="39">
        <f t="shared" si="3"/>
        <v>153500</v>
      </c>
      <c r="G202" s="40"/>
      <c r="H202" s="12"/>
    </row>
    <row r="203" spans="1:8" ht="16.5">
      <c r="A203" s="37">
        <v>157</v>
      </c>
      <c r="B203" s="78"/>
      <c r="C203" s="35" t="s">
        <v>314</v>
      </c>
      <c r="D203" s="35" t="s">
        <v>315</v>
      </c>
      <c r="E203" s="72">
        <v>220000</v>
      </c>
      <c r="F203" s="39">
        <f t="shared" si="3"/>
        <v>204500</v>
      </c>
      <c r="G203" s="40"/>
      <c r="H203" s="12"/>
    </row>
    <row r="204" spans="1:8" ht="132">
      <c r="A204" s="37">
        <v>158</v>
      </c>
      <c r="B204" s="78"/>
      <c r="C204" s="35" t="s">
        <v>316</v>
      </c>
      <c r="D204" s="35" t="s">
        <v>317</v>
      </c>
      <c r="E204" s="72">
        <v>380000</v>
      </c>
      <c r="F204" s="39">
        <f t="shared" si="3"/>
        <v>353500</v>
      </c>
      <c r="G204" s="40"/>
      <c r="H204" s="12"/>
    </row>
    <row r="205" spans="1:8" ht="99">
      <c r="A205" s="37">
        <v>159</v>
      </c>
      <c r="B205" s="78"/>
      <c r="C205" s="35" t="s">
        <v>318</v>
      </c>
      <c r="D205" s="35" t="s">
        <v>319</v>
      </c>
      <c r="E205" s="72">
        <v>4500000</v>
      </c>
      <c r="F205" s="39">
        <f t="shared" si="3"/>
        <v>4185000</v>
      </c>
      <c r="G205" s="40"/>
      <c r="H205" s="12"/>
    </row>
    <row r="206" spans="1:8" ht="49.5">
      <c r="A206" s="37">
        <v>160</v>
      </c>
      <c r="B206" s="78"/>
      <c r="C206" s="35" t="s">
        <v>320</v>
      </c>
      <c r="D206" s="35" t="s">
        <v>321</v>
      </c>
      <c r="E206" s="72">
        <v>3200000</v>
      </c>
      <c r="F206" s="39">
        <f t="shared" si="3"/>
        <v>2976000</v>
      </c>
      <c r="G206" s="40"/>
      <c r="H206" s="12"/>
    </row>
    <row r="207" spans="1:8" ht="16.5">
      <c r="A207" s="340" t="s">
        <v>221</v>
      </c>
      <c r="B207" s="341"/>
      <c r="C207" s="341"/>
      <c r="D207" s="342"/>
      <c r="E207" s="66"/>
      <c r="F207" s="66"/>
      <c r="G207" s="67"/>
      <c r="H207" s="12"/>
    </row>
    <row r="208" spans="1:8" ht="16.5">
      <c r="A208" s="37">
        <v>161</v>
      </c>
      <c r="B208" s="78"/>
      <c r="C208" s="87" t="s">
        <v>215</v>
      </c>
      <c r="D208" s="87" t="s">
        <v>216</v>
      </c>
      <c r="E208" s="88">
        <v>233000</v>
      </c>
      <c r="F208" s="39">
        <f t="shared" si="3"/>
        <v>216500</v>
      </c>
      <c r="G208" s="40"/>
      <c r="H208" s="12"/>
    </row>
    <row r="209" spans="1:8" ht="16.5">
      <c r="A209" s="37">
        <v>162</v>
      </c>
      <c r="B209" s="78"/>
      <c r="C209" s="89" t="s">
        <v>217</v>
      </c>
      <c r="D209" s="89" t="s">
        <v>218</v>
      </c>
      <c r="E209" s="90">
        <v>227000</v>
      </c>
      <c r="F209" s="39">
        <f t="shared" si="3"/>
        <v>211000</v>
      </c>
      <c r="G209" s="40"/>
      <c r="H209" s="12"/>
    </row>
    <row r="210" spans="1:8" ht="16.5">
      <c r="A210" s="37">
        <v>163</v>
      </c>
      <c r="B210" s="78"/>
      <c r="C210" s="89" t="s">
        <v>219</v>
      </c>
      <c r="D210" s="89" t="s">
        <v>220</v>
      </c>
      <c r="E210" s="90">
        <v>72000</v>
      </c>
      <c r="F210" s="39">
        <f t="shared" si="3"/>
        <v>67000</v>
      </c>
      <c r="G210" s="40"/>
      <c r="H210" s="12"/>
    </row>
    <row r="211" spans="1:8" ht="16.5">
      <c r="A211" s="340" t="s">
        <v>210</v>
      </c>
      <c r="B211" s="341"/>
      <c r="C211" s="341"/>
      <c r="D211" s="342"/>
      <c r="E211" s="66"/>
      <c r="F211" s="66"/>
      <c r="G211" s="67"/>
      <c r="H211" s="12"/>
    </row>
    <row r="212" spans="1:8" ht="16.5">
      <c r="A212" s="37">
        <v>164</v>
      </c>
      <c r="B212" s="78"/>
      <c r="C212" s="35" t="s">
        <v>211</v>
      </c>
      <c r="D212" s="35"/>
      <c r="E212" s="315">
        <v>183000</v>
      </c>
      <c r="F212" s="315">
        <f>MROUND(E212*93%, 500)</f>
        <v>170000</v>
      </c>
      <c r="G212" s="40"/>
      <c r="H212" s="12"/>
    </row>
    <row r="213" spans="1:8" ht="16.5">
      <c r="A213" s="37">
        <v>165</v>
      </c>
      <c r="B213" s="78"/>
      <c r="C213" s="35" t="s">
        <v>212</v>
      </c>
      <c r="D213" s="35"/>
      <c r="E213" s="316"/>
      <c r="F213" s="316"/>
      <c r="G213" s="40"/>
      <c r="H213" s="12"/>
    </row>
    <row r="214" spans="1:8" ht="16.5">
      <c r="A214" s="37">
        <v>166</v>
      </c>
      <c r="B214" s="78"/>
      <c r="C214" s="35" t="s">
        <v>213</v>
      </c>
      <c r="D214" s="35"/>
      <c r="E214" s="316"/>
      <c r="F214" s="316"/>
      <c r="G214" s="40"/>
      <c r="H214" s="12"/>
    </row>
    <row r="215" spans="1:8" ht="16.5">
      <c r="A215" s="37">
        <v>167</v>
      </c>
      <c r="B215" s="78"/>
      <c r="C215" s="36" t="s">
        <v>214</v>
      </c>
      <c r="D215" s="35"/>
      <c r="E215" s="317"/>
      <c r="F215" s="317"/>
      <c r="G215" s="40"/>
      <c r="H215" s="12"/>
    </row>
    <row r="216" spans="1:8" ht="16.5">
      <c r="A216" s="340" t="s">
        <v>413</v>
      </c>
      <c r="B216" s="341"/>
      <c r="C216" s="341"/>
      <c r="D216" s="342"/>
      <c r="E216" s="66"/>
      <c r="F216" s="66"/>
      <c r="G216" s="67"/>
      <c r="H216" s="12"/>
    </row>
    <row r="217" spans="1:8" ht="16.5">
      <c r="A217" s="37">
        <v>164</v>
      </c>
      <c r="B217" s="78"/>
      <c r="C217" s="35" t="s">
        <v>414</v>
      </c>
      <c r="D217" s="35"/>
      <c r="E217" s="72">
        <v>205000</v>
      </c>
      <c r="F217" s="39">
        <f>MROUND(E217*93%, 500)</f>
        <v>190500</v>
      </c>
      <c r="G217" s="40"/>
      <c r="H217" s="12"/>
    </row>
    <row r="218" spans="1:8" ht="16.5">
      <c r="A218" s="37">
        <v>165</v>
      </c>
      <c r="B218" s="78"/>
      <c r="C218" s="35" t="s">
        <v>415</v>
      </c>
      <c r="D218" s="35"/>
      <c r="E218" s="72">
        <v>340000</v>
      </c>
      <c r="F218" s="39">
        <f t="shared" ref="F218:F220" si="4">MROUND(E218*93%, 500)</f>
        <v>316000</v>
      </c>
      <c r="G218" s="40"/>
      <c r="H218" s="12"/>
    </row>
    <row r="219" spans="1:8" ht="16.5">
      <c r="A219" s="37">
        <v>166</v>
      </c>
      <c r="B219" s="78"/>
      <c r="C219" s="35" t="s">
        <v>416</v>
      </c>
      <c r="D219" s="35"/>
      <c r="E219" s="72">
        <v>1700000</v>
      </c>
      <c r="F219" s="39">
        <f t="shared" si="4"/>
        <v>1581000</v>
      </c>
      <c r="G219" s="40"/>
      <c r="H219" s="12"/>
    </row>
    <row r="220" spans="1:8" ht="16.5">
      <c r="A220" s="37">
        <v>167</v>
      </c>
      <c r="B220" s="78"/>
      <c r="C220" s="36" t="s">
        <v>417</v>
      </c>
      <c r="D220" s="35"/>
      <c r="E220" s="72">
        <v>1360000</v>
      </c>
      <c r="F220" s="39">
        <f t="shared" si="4"/>
        <v>1265000</v>
      </c>
      <c r="G220" s="40"/>
      <c r="H220" s="12"/>
    </row>
    <row r="221" spans="1:8" ht="16.5">
      <c r="A221" s="91"/>
      <c r="B221" s="92"/>
      <c r="C221" s="91"/>
      <c r="D221" s="91"/>
      <c r="E221" s="93"/>
      <c r="F221" s="93"/>
      <c r="G221" s="94"/>
    </row>
    <row r="222" spans="1:8" s="1" customFormat="1" ht="16.5">
      <c r="A222" s="350" t="s">
        <v>27</v>
      </c>
      <c r="B222" s="350"/>
      <c r="C222" s="350"/>
      <c r="D222" s="350"/>
      <c r="E222" s="26"/>
      <c r="F222" s="26"/>
      <c r="G222" s="95"/>
    </row>
    <row r="223" spans="1:8" s="1" customFormat="1" ht="16.5">
      <c r="A223" s="96"/>
      <c r="B223" s="357" t="s">
        <v>266</v>
      </c>
      <c r="C223" s="357"/>
      <c r="D223" s="357"/>
      <c r="E223" s="357"/>
      <c r="F223" s="357"/>
      <c r="G223" s="357"/>
    </row>
    <row r="224" spans="1:8" s="1" customFormat="1" ht="16.5">
      <c r="A224" s="96"/>
      <c r="B224" s="357" t="s">
        <v>418</v>
      </c>
      <c r="C224" s="357"/>
      <c r="D224" s="357"/>
      <c r="E224" s="357"/>
      <c r="F224" s="357"/>
      <c r="G224" s="357"/>
    </row>
    <row r="225" spans="1:7" s="2" customFormat="1" ht="38.25" customHeight="1">
      <c r="A225" s="97"/>
      <c r="B225" s="357" t="s">
        <v>28</v>
      </c>
      <c r="C225" s="357"/>
      <c r="D225" s="357"/>
      <c r="E225" s="357"/>
      <c r="F225" s="357"/>
      <c r="G225" s="357"/>
    </row>
    <row r="226" spans="1:7" s="17" customFormat="1" ht="32.25" customHeight="1">
      <c r="A226" s="98"/>
      <c r="B226" s="358" t="s">
        <v>29</v>
      </c>
      <c r="C226" s="358"/>
      <c r="D226" s="358"/>
      <c r="E226" s="358"/>
      <c r="F226" s="358"/>
      <c r="G226" s="358"/>
    </row>
    <row r="227" spans="1:7" s="3" customFormat="1" ht="17.25" customHeight="1">
      <c r="A227" s="95"/>
      <c r="B227" s="357" t="s">
        <v>30</v>
      </c>
      <c r="C227" s="357"/>
      <c r="D227" s="357"/>
      <c r="E227" s="357"/>
      <c r="F227" s="357"/>
      <c r="G227" s="357"/>
    </row>
    <row r="228" spans="1:7" s="3" customFormat="1" ht="16.5">
      <c r="A228" s="95"/>
      <c r="B228" s="97" t="s">
        <v>31</v>
      </c>
      <c r="C228" s="97"/>
      <c r="D228" s="99"/>
      <c r="E228" s="26"/>
      <c r="F228" s="26"/>
      <c r="G228" s="23"/>
    </row>
    <row r="229" spans="1:7" s="3" customFormat="1" ht="16.5">
      <c r="A229" s="95"/>
      <c r="B229" s="97" t="s">
        <v>32</v>
      </c>
      <c r="C229" s="97"/>
      <c r="D229" s="99"/>
      <c r="E229" s="26"/>
      <c r="F229" s="26"/>
      <c r="G229" s="23"/>
    </row>
    <row r="230" spans="1:7" s="4" customFormat="1" ht="16.5">
      <c r="A230" s="101" t="s">
        <v>33</v>
      </c>
      <c r="B230" s="102"/>
      <c r="C230" s="102"/>
      <c r="D230" s="102"/>
      <c r="E230" s="121"/>
      <c r="F230" s="121"/>
      <c r="G230" s="100"/>
    </row>
    <row r="231" spans="1:7" s="3" customFormat="1" ht="16.5">
      <c r="A231" s="95"/>
      <c r="B231" s="23" t="s">
        <v>36</v>
      </c>
      <c r="C231" s="23"/>
      <c r="D231" s="99"/>
      <c r="E231" s="103"/>
      <c r="F231" s="103"/>
      <c r="G231" s="23"/>
    </row>
    <row r="232" spans="1:7" s="3" customFormat="1" ht="16.5">
      <c r="A232" s="95"/>
      <c r="B232" s="23" t="s">
        <v>323</v>
      </c>
      <c r="C232" s="23"/>
      <c r="D232" s="99"/>
      <c r="E232" s="103"/>
      <c r="F232" s="103"/>
      <c r="G232" s="23"/>
    </row>
    <row r="233" spans="1:7" s="3" customFormat="1" ht="16.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zoomScale="55" zoomScaleNormal="55" workbookViewId="0">
      <selection activeCell="F20" sqref="F20"/>
    </sheetView>
  </sheetViews>
  <sheetFormatPr defaultColWidth="9.140625" defaultRowHeight="15.7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c r="A1" s="22"/>
      <c r="B1" s="22"/>
      <c r="C1" s="22"/>
      <c r="D1" s="298" t="s">
        <v>312</v>
      </c>
      <c r="E1" s="298"/>
      <c r="F1" s="298"/>
      <c r="G1" s="298"/>
    </row>
    <row r="2" spans="1:12" s="3" customFormat="1" ht="16.5">
      <c r="A2" s="24"/>
      <c r="B2" s="24"/>
      <c r="C2" s="24"/>
      <c r="D2" s="299"/>
      <c r="E2" s="299"/>
      <c r="F2" s="299"/>
      <c r="G2" s="299"/>
    </row>
    <row r="3" spans="1:12" s="3" customFormat="1" ht="16.5">
      <c r="A3" s="24"/>
      <c r="B3" s="24"/>
      <c r="C3" s="24"/>
      <c r="D3" s="299"/>
      <c r="E3" s="299"/>
      <c r="F3" s="299"/>
      <c r="G3" s="299"/>
    </row>
    <row r="4" spans="1:12" s="3" customFormat="1" ht="16.5">
      <c r="A4" s="24"/>
      <c r="B4" s="24"/>
      <c r="C4" s="24"/>
      <c r="D4" s="299"/>
      <c r="E4" s="299"/>
      <c r="F4" s="299"/>
      <c r="G4" s="299"/>
    </row>
    <row r="5" spans="1:12" s="3" customFormat="1" ht="16.5">
      <c r="A5" s="24"/>
      <c r="B5" s="24"/>
      <c r="C5" s="24"/>
      <c r="D5" s="299"/>
      <c r="E5" s="299"/>
      <c r="F5" s="299"/>
      <c r="G5" s="299"/>
    </row>
    <row r="6" spans="1:12" s="3" customFormat="1" ht="16.5">
      <c r="A6" s="23"/>
      <c r="B6" s="25"/>
      <c r="C6" s="25"/>
      <c r="D6" s="25"/>
      <c r="E6" s="26"/>
      <c r="F6" s="26"/>
      <c r="G6" s="23"/>
    </row>
    <row r="7" spans="1:12" s="3" customFormat="1" ht="18.75">
      <c r="A7" s="300" t="s">
        <v>419</v>
      </c>
      <c r="B7" s="300"/>
      <c r="C7" s="300"/>
      <c r="D7" s="300"/>
      <c r="E7" s="300"/>
      <c r="F7" s="300"/>
      <c r="G7" s="300"/>
      <c r="H7" s="6"/>
      <c r="I7" s="6"/>
      <c r="J7" s="6"/>
      <c r="K7" s="6"/>
      <c r="L7" s="6"/>
    </row>
    <row r="8" spans="1:12" s="3" customFormat="1" ht="16.5">
      <c r="A8" s="27"/>
      <c r="B8" s="27"/>
      <c r="C8" s="27"/>
      <c r="D8" s="27"/>
      <c r="E8" s="103"/>
      <c r="F8" s="103"/>
      <c r="G8" s="27"/>
      <c r="H8" s="6"/>
      <c r="I8" s="6"/>
      <c r="J8" s="6"/>
      <c r="K8" s="6"/>
      <c r="L8" s="6"/>
    </row>
    <row r="9" spans="1:12" s="3" customFormat="1" ht="16.5">
      <c r="A9" s="28"/>
      <c r="B9" s="301" t="s">
        <v>38</v>
      </c>
      <c r="C9" s="301"/>
      <c r="D9" s="301"/>
      <c r="E9" s="301"/>
      <c r="F9" s="301"/>
      <c r="G9" s="301"/>
      <c r="H9" s="7"/>
      <c r="I9" s="7"/>
      <c r="J9" s="7"/>
      <c r="K9" s="7"/>
    </row>
    <row r="10" spans="1:12" s="3" customFormat="1">
      <c r="A10" s="302" t="s">
        <v>39</v>
      </c>
      <c r="B10" s="303"/>
      <c r="C10" s="303"/>
      <c r="D10" s="303"/>
      <c r="E10" s="303"/>
      <c r="F10" s="303"/>
      <c r="G10" s="304"/>
      <c r="H10" s="8"/>
      <c r="I10" s="8"/>
      <c r="J10" s="8"/>
      <c r="K10" s="8"/>
      <c r="L10" s="8"/>
    </row>
    <row r="11" spans="1:12" s="3" customFormat="1">
      <c r="A11" s="305"/>
      <c r="B11" s="306"/>
      <c r="C11" s="306"/>
      <c r="D11" s="306"/>
      <c r="E11" s="306"/>
      <c r="F11" s="306"/>
      <c r="G11" s="307"/>
      <c r="H11" s="21"/>
      <c r="I11" s="21"/>
      <c r="J11" s="21"/>
      <c r="K11" s="21"/>
      <c r="L11" s="21"/>
    </row>
    <row r="12" spans="1:12" ht="16.5">
      <c r="A12" s="29"/>
      <c r="B12" s="30"/>
      <c r="C12" s="29"/>
      <c r="D12" s="29"/>
      <c r="E12" s="31"/>
      <c r="F12" s="31"/>
      <c r="G12" s="32"/>
    </row>
    <row r="13" spans="1:12" ht="16.5">
      <c r="A13" s="33" t="s">
        <v>259</v>
      </c>
      <c r="B13" s="308" t="s">
        <v>2</v>
      </c>
      <c r="C13" s="308"/>
      <c r="D13" s="33" t="s">
        <v>3</v>
      </c>
      <c r="E13" s="116" t="s">
        <v>4</v>
      </c>
      <c r="F13" s="116" t="s">
        <v>4</v>
      </c>
      <c r="G13" s="34" t="s">
        <v>0</v>
      </c>
      <c r="H13" s="10"/>
    </row>
    <row r="14" spans="1:12" ht="49.5">
      <c r="A14" s="309">
        <v>1</v>
      </c>
      <c r="B14" s="312" t="s">
        <v>1</v>
      </c>
      <c r="C14" s="309" t="s">
        <v>327</v>
      </c>
      <c r="D14" s="35" t="s">
        <v>5</v>
      </c>
      <c r="E14" s="315">
        <v>200000</v>
      </c>
      <c r="F14" s="315">
        <f>E14*95%</f>
        <v>190000</v>
      </c>
      <c r="G14" s="318"/>
      <c r="H14" s="11"/>
    </row>
    <row r="15" spans="1:12" ht="49.5">
      <c r="A15" s="310"/>
      <c r="B15" s="313"/>
      <c r="C15" s="310"/>
      <c r="D15" s="35" t="s">
        <v>6</v>
      </c>
      <c r="E15" s="316"/>
      <c r="F15" s="316"/>
      <c r="G15" s="319"/>
      <c r="H15" s="11"/>
    </row>
    <row r="16" spans="1:12" ht="33">
      <c r="A16" s="310"/>
      <c r="B16" s="313"/>
      <c r="C16" s="310"/>
      <c r="D16" s="35" t="s">
        <v>7</v>
      </c>
      <c r="E16" s="316"/>
      <c r="F16" s="316"/>
      <c r="G16" s="319"/>
      <c r="H16" s="11"/>
    </row>
    <row r="17" spans="1:8" ht="16.5">
      <c r="A17" s="310"/>
      <c r="B17" s="313"/>
      <c r="C17" s="310"/>
      <c r="D17" s="35" t="s">
        <v>8</v>
      </c>
      <c r="E17" s="316"/>
      <c r="F17" s="316"/>
      <c r="G17" s="319"/>
      <c r="H17" s="12"/>
    </row>
    <row r="18" spans="1:8" ht="16.5">
      <c r="A18" s="310"/>
      <c r="B18" s="313"/>
      <c r="C18" s="310"/>
      <c r="D18" s="35" t="s">
        <v>412</v>
      </c>
      <c r="E18" s="316"/>
      <c r="F18" s="316"/>
      <c r="G18" s="319"/>
      <c r="H18" s="12"/>
    </row>
    <row r="19" spans="1:8" ht="16.5">
      <c r="A19" s="311"/>
      <c r="B19" s="314"/>
      <c r="C19" s="311"/>
      <c r="D19" s="35" t="s">
        <v>22</v>
      </c>
      <c r="E19" s="317"/>
      <c r="F19" s="317"/>
      <c r="G19" s="320"/>
      <c r="H19" s="12"/>
    </row>
    <row r="20" spans="1:8" ht="33">
      <c r="A20" s="37">
        <v>2</v>
      </c>
      <c r="B20" s="38" t="s">
        <v>9</v>
      </c>
      <c r="C20" s="36" t="s">
        <v>10</v>
      </c>
      <c r="D20" s="108" t="s">
        <v>334</v>
      </c>
      <c r="E20" s="39">
        <v>102000</v>
      </c>
      <c r="F20" s="39">
        <v>97000</v>
      </c>
      <c r="G20" s="40"/>
      <c r="H20" s="12"/>
    </row>
    <row r="21" spans="1:8" ht="66">
      <c r="A21" s="37">
        <v>3</v>
      </c>
      <c r="B21" s="38" t="s">
        <v>12</v>
      </c>
      <c r="C21" s="36" t="s">
        <v>13</v>
      </c>
      <c r="D21" s="36" t="s">
        <v>14</v>
      </c>
      <c r="E21" s="39">
        <v>59000</v>
      </c>
      <c r="F21" s="39">
        <v>56000</v>
      </c>
      <c r="G21" s="40"/>
      <c r="H21" s="12"/>
    </row>
    <row r="22" spans="1:8" ht="66">
      <c r="A22" s="37">
        <v>4</v>
      </c>
      <c r="B22" s="38" t="s">
        <v>15</v>
      </c>
      <c r="C22" s="36" t="s">
        <v>16</v>
      </c>
      <c r="D22" s="36" t="s">
        <v>17</v>
      </c>
      <c r="E22" s="39">
        <v>75000</v>
      </c>
      <c r="F22" s="39">
        <v>71000</v>
      </c>
      <c r="G22" s="40"/>
      <c r="H22" s="12"/>
    </row>
    <row r="23" spans="1:8" ht="49.5">
      <c r="A23" s="37">
        <v>5</v>
      </c>
      <c r="B23" s="38" t="s">
        <v>18</v>
      </c>
      <c r="C23" s="36" t="s">
        <v>19</v>
      </c>
      <c r="D23" s="36" t="s">
        <v>20</v>
      </c>
      <c r="E23" s="39">
        <v>27000</v>
      </c>
      <c r="F23" s="39">
        <v>25000</v>
      </c>
      <c r="G23" s="40"/>
      <c r="H23" s="12"/>
    </row>
    <row r="24" spans="1:8" ht="33" customHeight="1">
      <c r="A24" s="37">
        <v>6</v>
      </c>
      <c r="B24" s="321" t="s">
        <v>40</v>
      </c>
      <c r="C24" s="41" t="s">
        <v>41</v>
      </c>
      <c r="D24" s="41" t="s">
        <v>42</v>
      </c>
      <c r="E24" s="322">
        <v>60000</v>
      </c>
      <c r="F24" s="322">
        <f>E24*95%</f>
        <v>57000</v>
      </c>
      <c r="G24" s="324" t="s">
        <v>382</v>
      </c>
      <c r="H24" s="12"/>
    </row>
    <row r="25" spans="1:8" ht="33">
      <c r="A25" s="37">
        <v>7</v>
      </c>
      <c r="B25" s="321"/>
      <c r="C25" s="41" t="s">
        <v>43</v>
      </c>
      <c r="D25" s="41" t="s">
        <v>42</v>
      </c>
      <c r="E25" s="323"/>
      <c r="F25" s="323">
        <f t="shared" ref="F25" si="0">E25*90%</f>
        <v>0</v>
      </c>
      <c r="G25" s="325"/>
      <c r="H25" s="12"/>
    </row>
    <row r="26" spans="1:8" ht="49.5">
      <c r="A26" s="37">
        <v>8</v>
      </c>
      <c r="B26" s="38" t="s">
        <v>44</v>
      </c>
      <c r="C26" s="36" t="s">
        <v>45</v>
      </c>
      <c r="D26" s="42" t="s">
        <v>46</v>
      </c>
      <c r="E26" s="43">
        <v>41000</v>
      </c>
      <c r="F26" s="39">
        <v>39000</v>
      </c>
      <c r="G26" s="40"/>
      <c r="H26" s="12"/>
    </row>
    <row r="27" spans="1:8" ht="16.5">
      <c r="A27" s="37">
        <v>9</v>
      </c>
      <c r="B27" s="78"/>
      <c r="C27" s="44" t="s">
        <v>23</v>
      </c>
      <c r="D27" s="45" t="s">
        <v>24</v>
      </c>
      <c r="E27" s="46" t="s">
        <v>25</v>
      </c>
      <c r="F27" s="46" t="s">
        <v>25</v>
      </c>
      <c r="G27" s="40"/>
      <c r="H27" s="12"/>
    </row>
    <row r="28" spans="1:8" ht="16.5">
      <c r="A28" s="295" t="s">
        <v>26</v>
      </c>
      <c r="B28" s="296"/>
      <c r="C28" s="296"/>
      <c r="D28" s="297"/>
      <c r="E28" s="116">
        <f>SUM(E14:E27)</f>
        <v>564000</v>
      </c>
      <c r="F28" s="116">
        <f>SUM(F14:F27)</f>
        <v>535000</v>
      </c>
      <c r="G28" s="47"/>
      <c r="H28" s="12"/>
    </row>
    <row r="29" spans="1:8" ht="16.5">
      <c r="A29" s="48"/>
      <c r="B29" s="49"/>
      <c r="C29" s="50"/>
      <c r="D29" s="50"/>
      <c r="E29" s="51"/>
      <c r="F29" s="51"/>
      <c r="G29" s="52"/>
      <c r="H29" s="12"/>
    </row>
    <row r="30" spans="1:8" s="14" customFormat="1" ht="16.5">
      <c r="A30" s="53" t="s">
        <v>47</v>
      </c>
      <c r="B30" s="54"/>
      <c r="C30" s="54"/>
      <c r="D30" s="54"/>
      <c r="E30" s="117"/>
      <c r="F30" s="117"/>
      <c r="G30" s="55"/>
      <c r="H30" s="13"/>
    </row>
    <row r="31" spans="1:8" ht="16.5">
      <c r="A31" s="56"/>
      <c r="B31" s="57"/>
      <c r="C31" s="58"/>
      <c r="D31" s="58"/>
      <c r="E31" s="59"/>
      <c r="F31" s="59"/>
      <c r="G31" s="60"/>
      <c r="H31" s="12"/>
    </row>
    <row r="32" spans="1:8" ht="16.5">
      <c r="A32" s="61" t="s">
        <v>259</v>
      </c>
      <c r="B32" s="295" t="s">
        <v>2</v>
      </c>
      <c r="C32" s="297"/>
      <c r="D32" s="61" t="s">
        <v>3</v>
      </c>
      <c r="E32" s="118" t="s">
        <v>4</v>
      </c>
      <c r="F32" s="118" t="s">
        <v>4</v>
      </c>
      <c r="G32" s="34" t="s">
        <v>0</v>
      </c>
      <c r="H32" s="12"/>
    </row>
    <row r="33" spans="1:8" ht="16.5">
      <c r="A33" s="62" t="s">
        <v>209</v>
      </c>
      <c r="B33" s="63"/>
      <c r="C33" s="64"/>
      <c r="D33" s="65"/>
      <c r="E33" s="66"/>
      <c r="F33" s="66"/>
      <c r="G33" s="67"/>
      <c r="H33" s="12"/>
    </row>
    <row r="34" spans="1:8" ht="33">
      <c r="A34" s="37">
        <v>1</v>
      </c>
      <c r="B34" s="38" t="s">
        <v>48</v>
      </c>
      <c r="C34" s="36" t="s">
        <v>49</v>
      </c>
      <c r="D34" s="36" t="s">
        <v>50</v>
      </c>
      <c r="E34" s="68">
        <v>169000</v>
      </c>
      <c r="F34" s="39">
        <v>161000</v>
      </c>
      <c r="G34" s="40"/>
      <c r="H34" s="12"/>
    </row>
    <row r="35" spans="1:8" ht="33">
      <c r="A35" s="37">
        <v>2</v>
      </c>
      <c r="B35" s="38" t="s">
        <v>51</v>
      </c>
      <c r="C35" s="36" t="s">
        <v>52</v>
      </c>
      <c r="D35" s="42" t="s">
        <v>53</v>
      </c>
      <c r="E35" s="68">
        <v>41000</v>
      </c>
      <c r="F35" s="39">
        <v>39000</v>
      </c>
      <c r="G35" s="40"/>
      <c r="H35" s="12"/>
    </row>
    <row r="36" spans="1:8" ht="66">
      <c r="A36" s="37">
        <v>3</v>
      </c>
      <c r="B36" s="38" t="s">
        <v>54</v>
      </c>
      <c r="C36" s="41" t="s">
        <v>55</v>
      </c>
      <c r="D36" s="41" t="s">
        <v>56</v>
      </c>
      <c r="E36" s="69">
        <v>41000</v>
      </c>
      <c r="F36" s="39">
        <v>39000</v>
      </c>
      <c r="G36" s="40"/>
      <c r="H36" s="12"/>
    </row>
    <row r="37" spans="1:8" ht="33">
      <c r="A37" s="37">
        <v>4</v>
      </c>
      <c r="B37" s="38" t="s">
        <v>57</v>
      </c>
      <c r="C37" s="41" t="s">
        <v>58</v>
      </c>
      <c r="D37" s="41" t="s">
        <v>59</v>
      </c>
      <c r="E37" s="69">
        <v>47000</v>
      </c>
      <c r="F37" s="39">
        <v>44500</v>
      </c>
      <c r="G37" s="40"/>
      <c r="H37" s="12"/>
    </row>
    <row r="38" spans="1:8" ht="49.5">
      <c r="A38" s="37">
        <v>5</v>
      </c>
      <c r="B38" s="312" t="s">
        <v>44</v>
      </c>
      <c r="C38" s="41" t="s">
        <v>267</v>
      </c>
      <c r="D38" s="41" t="s">
        <v>268</v>
      </c>
      <c r="E38" s="69">
        <v>41000</v>
      </c>
      <c r="F38" s="39">
        <v>39000</v>
      </c>
      <c r="G38" s="109" t="s">
        <v>377</v>
      </c>
      <c r="H38" s="12"/>
    </row>
    <row r="39" spans="1:8" ht="33">
      <c r="A39" s="37">
        <v>6</v>
      </c>
      <c r="B39" s="314"/>
      <c r="C39" s="41" t="s">
        <v>274</v>
      </c>
      <c r="D39" s="41" t="s">
        <v>275</v>
      </c>
      <c r="E39" s="69">
        <v>41000</v>
      </c>
      <c r="F39" s="39">
        <v>39000</v>
      </c>
      <c r="G39" s="109" t="s">
        <v>376</v>
      </c>
      <c r="H39" s="12"/>
    </row>
    <row r="40" spans="1:8" ht="33" customHeight="1">
      <c r="A40" s="37">
        <v>7</v>
      </c>
      <c r="B40" s="326" t="s">
        <v>60</v>
      </c>
      <c r="C40" s="41" t="s">
        <v>61</v>
      </c>
      <c r="D40" s="70" t="s">
        <v>62</v>
      </c>
      <c r="E40" s="69">
        <v>41000</v>
      </c>
      <c r="F40" s="39">
        <v>39000</v>
      </c>
      <c r="G40" s="327" t="s">
        <v>378</v>
      </c>
      <c r="H40" s="12"/>
    </row>
    <row r="41" spans="1:8" ht="33">
      <c r="A41" s="37">
        <v>8</v>
      </c>
      <c r="B41" s="326"/>
      <c r="C41" s="41" t="s">
        <v>63</v>
      </c>
      <c r="D41" s="70" t="s">
        <v>64</v>
      </c>
      <c r="E41" s="69">
        <v>59000</v>
      </c>
      <c r="F41" s="39">
        <v>56000</v>
      </c>
      <c r="G41" s="328"/>
      <c r="H41" s="12"/>
    </row>
    <row r="42" spans="1:8" ht="33">
      <c r="A42" s="37">
        <v>9</v>
      </c>
      <c r="B42" s="326"/>
      <c r="C42" s="41" t="s">
        <v>65</v>
      </c>
      <c r="D42" s="70" t="s">
        <v>66</v>
      </c>
      <c r="E42" s="69">
        <v>59000</v>
      </c>
      <c r="F42" s="39">
        <v>56000</v>
      </c>
      <c r="G42" s="328"/>
      <c r="H42" s="12"/>
    </row>
    <row r="43" spans="1:8" ht="33">
      <c r="A43" s="37">
        <v>10</v>
      </c>
      <c r="B43" s="326"/>
      <c r="C43" s="41" t="s">
        <v>67</v>
      </c>
      <c r="D43" s="70" t="s">
        <v>68</v>
      </c>
      <c r="E43" s="69">
        <v>47000</v>
      </c>
      <c r="F43" s="39">
        <v>44500</v>
      </c>
      <c r="G43" s="328"/>
      <c r="H43" s="12"/>
    </row>
    <row r="44" spans="1:8" ht="33">
      <c r="A44" s="37">
        <v>11</v>
      </c>
      <c r="B44" s="326"/>
      <c r="C44" s="41" t="s">
        <v>69</v>
      </c>
      <c r="D44" s="70" t="s">
        <v>70</v>
      </c>
      <c r="E44" s="69">
        <v>41000</v>
      </c>
      <c r="F44" s="39">
        <v>39000</v>
      </c>
      <c r="G44" s="329"/>
      <c r="H44" s="12"/>
    </row>
    <row r="45" spans="1:8" ht="33">
      <c r="A45" s="37">
        <v>12</v>
      </c>
      <c r="B45" s="71" t="s">
        <v>127</v>
      </c>
      <c r="C45" s="35" t="s">
        <v>128</v>
      </c>
      <c r="D45" s="35" t="s">
        <v>129</v>
      </c>
      <c r="E45" s="72">
        <v>102000</v>
      </c>
      <c r="F45" s="39">
        <v>97000</v>
      </c>
      <c r="G45" s="40"/>
      <c r="H45" s="12"/>
    </row>
    <row r="46" spans="1:8" ht="16.5" customHeight="1">
      <c r="A46" s="37">
        <v>13</v>
      </c>
      <c r="B46" s="312" t="s">
        <v>277</v>
      </c>
      <c r="C46" s="35" t="s">
        <v>194</v>
      </c>
      <c r="D46" s="35" t="s">
        <v>195</v>
      </c>
      <c r="E46" s="72">
        <v>62000</v>
      </c>
      <c r="F46" s="39">
        <v>59000</v>
      </c>
      <c r="G46" s="327" t="s">
        <v>379</v>
      </c>
      <c r="H46" s="12"/>
    </row>
    <row r="47" spans="1:8" ht="16.5">
      <c r="A47" s="37">
        <v>14</v>
      </c>
      <c r="B47" s="313"/>
      <c r="C47" s="35" t="s">
        <v>196</v>
      </c>
      <c r="D47" s="35" t="s">
        <v>197</v>
      </c>
      <c r="E47" s="72">
        <v>165000</v>
      </c>
      <c r="F47" s="39">
        <v>157000</v>
      </c>
      <c r="G47" s="328"/>
      <c r="H47" s="12"/>
    </row>
    <row r="48" spans="1:8" ht="16.5">
      <c r="A48" s="37">
        <v>15</v>
      </c>
      <c r="B48" s="314"/>
      <c r="C48" s="35" t="s">
        <v>201</v>
      </c>
      <c r="D48" s="35" t="s">
        <v>202</v>
      </c>
      <c r="E48" s="72">
        <v>116000</v>
      </c>
      <c r="F48" s="39">
        <v>110000</v>
      </c>
      <c r="G48" s="329"/>
      <c r="H48" s="12"/>
    </row>
    <row r="49" spans="1:8" ht="16.5">
      <c r="A49" s="37">
        <v>16</v>
      </c>
      <c r="B49" s="312" t="s">
        <v>272</v>
      </c>
      <c r="C49" s="35" t="s">
        <v>198</v>
      </c>
      <c r="D49" s="35" t="s">
        <v>199</v>
      </c>
      <c r="E49" s="72">
        <v>83000</v>
      </c>
      <c r="F49" s="39">
        <v>79000</v>
      </c>
      <c r="G49" s="40"/>
      <c r="H49" s="12"/>
    </row>
    <row r="50" spans="1:8" ht="33">
      <c r="A50" s="37">
        <v>17</v>
      </c>
      <c r="B50" s="313"/>
      <c r="C50" s="35" t="s">
        <v>269</v>
      </c>
      <c r="D50" s="35" t="s">
        <v>199</v>
      </c>
      <c r="E50" s="72">
        <v>130000</v>
      </c>
      <c r="F50" s="39">
        <v>124000</v>
      </c>
      <c r="G50" s="327" t="s">
        <v>379</v>
      </c>
      <c r="H50" s="12"/>
    </row>
    <row r="51" spans="1:8" ht="16.5">
      <c r="A51" s="37">
        <v>18</v>
      </c>
      <c r="B51" s="313"/>
      <c r="C51" s="35" t="s">
        <v>270</v>
      </c>
      <c r="D51" s="35" t="s">
        <v>199</v>
      </c>
      <c r="E51" s="72">
        <v>120000</v>
      </c>
      <c r="F51" s="39">
        <f t="shared" ref="F51:F98" si="1">E51*95%</f>
        <v>114000</v>
      </c>
      <c r="G51" s="328"/>
      <c r="H51" s="12"/>
    </row>
    <row r="52" spans="1:8" ht="16.5">
      <c r="A52" s="37">
        <v>19</v>
      </c>
      <c r="B52" s="314"/>
      <c r="C52" s="35" t="s">
        <v>271</v>
      </c>
      <c r="D52" s="35" t="s">
        <v>200</v>
      </c>
      <c r="E52" s="72">
        <v>282000</v>
      </c>
      <c r="F52" s="39">
        <v>268000</v>
      </c>
      <c r="G52" s="329"/>
      <c r="H52" s="12"/>
    </row>
    <row r="53" spans="1:8" ht="16.5">
      <c r="A53" s="37">
        <v>20</v>
      </c>
      <c r="B53" s="71" t="s">
        <v>374</v>
      </c>
      <c r="C53" s="35" t="s">
        <v>337</v>
      </c>
      <c r="D53" s="35" t="s">
        <v>193</v>
      </c>
      <c r="E53" s="72">
        <v>128000</v>
      </c>
      <c r="F53" s="39">
        <v>122000</v>
      </c>
      <c r="G53" s="40"/>
      <c r="H53" s="12"/>
    </row>
    <row r="54" spans="1:8" ht="16.5" customHeight="1">
      <c r="A54" s="37">
        <v>21</v>
      </c>
      <c r="B54" s="335" t="s">
        <v>130</v>
      </c>
      <c r="C54" s="35" t="s">
        <v>131</v>
      </c>
      <c r="D54" s="35" t="s">
        <v>132</v>
      </c>
      <c r="E54" s="72">
        <v>71000</v>
      </c>
      <c r="F54" s="39">
        <v>67500</v>
      </c>
      <c r="G54" s="324" t="s">
        <v>381</v>
      </c>
      <c r="H54" s="12"/>
    </row>
    <row r="55" spans="1:8" ht="16.5">
      <c r="A55" s="37">
        <v>22</v>
      </c>
      <c r="B55" s="336"/>
      <c r="C55" s="35" t="s">
        <v>133</v>
      </c>
      <c r="D55" s="35" t="s">
        <v>134</v>
      </c>
      <c r="E55" s="68">
        <v>138000</v>
      </c>
      <c r="F55" s="39">
        <v>131000</v>
      </c>
      <c r="G55" s="325"/>
      <c r="H55" s="12"/>
    </row>
    <row r="56" spans="1:8" ht="16.5">
      <c r="A56" s="37">
        <v>23</v>
      </c>
      <c r="B56" s="110" t="s">
        <v>390</v>
      </c>
      <c r="C56" s="35" t="s">
        <v>391</v>
      </c>
      <c r="D56" s="35" t="s">
        <v>392</v>
      </c>
      <c r="E56" s="68">
        <v>282000</v>
      </c>
      <c r="F56" s="39">
        <v>268000</v>
      </c>
      <c r="G56" s="111"/>
      <c r="H56" s="12"/>
    </row>
    <row r="57" spans="1:8" s="14" customFormat="1" ht="16.5" customHeight="1">
      <c r="A57" s="37">
        <v>24</v>
      </c>
      <c r="B57" s="337" t="s">
        <v>205</v>
      </c>
      <c r="C57" s="35" t="s">
        <v>161</v>
      </c>
      <c r="D57" s="35" t="s">
        <v>162</v>
      </c>
      <c r="E57" s="72">
        <v>30000</v>
      </c>
      <c r="F57" s="39">
        <f t="shared" si="1"/>
        <v>28500</v>
      </c>
      <c r="G57" s="338" t="s">
        <v>383</v>
      </c>
      <c r="H57" s="13"/>
    </row>
    <row r="58" spans="1:8" s="14" customFormat="1" ht="16.5">
      <c r="A58" s="37">
        <v>25</v>
      </c>
      <c r="B58" s="337"/>
      <c r="C58" s="35" t="s">
        <v>278</v>
      </c>
      <c r="D58" s="35" t="s">
        <v>162</v>
      </c>
      <c r="E58" s="72">
        <v>20000</v>
      </c>
      <c r="F58" s="39">
        <f t="shared" si="1"/>
        <v>19000</v>
      </c>
      <c r="G58" s="339"/>
      <c r="H58" s="13"/>
    </row>
    <row r="59" spans="1:8" ht="16.5">
      <c r="A59" s="340" t="s">
        <v>208</v>
      </c>
      <c r="B59" s="341"/>
      <c r="C59" s="341"/>
      <c r="D59" s="342"/>
      <c r="E59" s="66"/>
      <c r="F59" s="66"/>
      <c r="G59" s="67"/>
      <c r="H59" s="12"/>
    </row>
    <row r="60" spans="1:8" s="14" customFormat="1" ht="33">
      <c r="A60" s="37">
        <v>26</v>
      </c>
      <c r="B60" s="330" t="s">
        <v>260</v>
      </c>
      <c r="C60" s="73" t="s">
        <v>71</v>
      </c>
      <c r="D60" s="74" t="s">
        <v>72</v>
      </c>
      <c r="E60" s="39">
        <v>174000</v>
      </c>
      <c r="F60" s="39">
        <v>16500</v>
      </c>
      <c r="G60" s="40"/>
      <c r="H60" s="13"/>
    </row>
    <row r="61" spans="1:8" s="14" customFormat="1" ht="33">
      <c r="A61" s="37">
        <v>27</v>
      </c>
      <c r="B61" s="331"/>
      <c r="C61" s="73" t="s">
        <v>83</v>
      </c>
      <c r="D61" s="74" t="s">
        <v>84</v>
      </c>
      <c r="E61" s="107">
        <v>231000</v>
      </c>
      <c r="F61" s="39">
        <v>219500</v>
      </c>
      <c r="G61" s="40"/>
      <c r="H61" s="13"/>
    </row>
    <row r="62" spans="1:8" s="14" customFormat="1" ht="33">
      <c r="A62" s="37">
        <v>28</v>
      </c>
      <c r="B62" s="331"/>
      <c r="C62" s="73" t="s">
        <v>85</v>
      </c>
      <c r="D62" s="74" t="s">
        <v>86</v>
      </c>
      <c r="E62" s="39">
        <v>732000</v>
      </c>
      <c r="F62" s="39">
        <v>695500</v>
      </c>
      <c r="G62" s="40"/>
      <c r="H62" s="13"/>
    </row>
    <row r="63" spans="1:8" s="14" customFormat="1" ht="33">
      <c r="A63" s="37">
        <v>29</v>
      </c>
      <c r="B63" s="331"/>
      <c r="C63" s="73" t="s">
        <v>79</v>
      </c>
      <c r="D63" s="74" t="s">
        <v>279</v>
      </c>
      <c r="E63" s="119">
        <v>121000</v>
      </c>
      <c r="F63" s="39">
        <v>115000</v>
      </c>
      <c r="G63" s="40"/>
      <c r="H63" s="13"/>
    </row>
    <row r="64" spans="1:8" s="14" customFormat="1" ht="33">
      <c r="A64" s="37">
        <v>30</v>
      </c>
      <c r="B64" s="331"/>
      <c r="C64" s="73" t="s">
        <v>93</v>
      </c>
      <c r="D64" s="74" t="s">
        <v>94</v>
      </c>
      <c r="E64" s="39">
        <v>192000</v>
      </c>
      <c r="F64" s="39">
        <v>182500</v>
      </c>
      <c r="G64" s="40"/>
      <c r="H64" s="13"/>
    </row>
    <row r="65" spans="1:8" s="14" customFormat="1" ht="33">
      <c r="A65" s="37">
        <v>31</v>
      </c>
      <c r="B65" s="331"/>
      <c r="C65" s="73" t="s">
        <v>80</v>
      </c>
      <c r="D65" s="74" t="s">
        <v>81</v>
      </c>
      <c r="E65" s="39">
        <v>173000</v>
      </c>
      <c r="F65" s="39">
        <v>164000</v>
      </c>
      <c r="G65" s="40"/>
      <c r="H65" s="13"/>
    </row>
    <row r="66" spans="1:8" s="14" customFormat="1" ht="33">
      <c r="A66" s="37">
        <v>32</v>
      </c>
      <c r="B66" s="331"/>
      <c r="C66" s="73" t="s">
        <v>82</v>
      </c>
      <c r="D66" s="74" t="s">
        <v>281</v>
      </c>
      <c r="E66" s="107">
        <v>231000</v>
      </c>
      <c r="F66" s="39">
        <v>220000</v>
      </c>
      <c r="G66" s="109" t="s">
        <v>396</v>
      </c>
      <c r="H66" s="13"/>
    </row>
    <row r="67" spans="1:8" s="14" customFormat="1" ht="16.5">
      <c r="A67" s="37">
        <v>33</v>
      </c>
      <c r="B67" s="331"/>
      <c r="C67" s="75" t="s">
        <v>234</v>
      </c>
      <c r="D67" s="76" t="s">
        <v>235</v>
      </c>
      <c r="E67" s="120">
        <v>500000</v>
      </c>
      <c r="F67" s="39">
        <f t="shared" si="1"/>
        <v>475000</v>
      </c>
      <c r="G67" s="40"/>
      <c r="H67" s="13"/>
    </row>
    <row r="68" spans="1:8" s="14" customFormat="1" ht="33">
      <c r="A68" s="37">
        <v>34</v>
      </c>
      <c r="B68" s="331"/>
      <c r="C68" s="73" t="s">
        <v>73</v>
      </c>
      <c r="D68" s="74" t="s">
        <v>280</v>
      </c>
      <c r="E68" s="39">
        <v>290000</v>
      </c>
      <c r="F68" s="39">
        <f t="shared" si="1"/>
        <v>275500</v>
      </c>
      <c r="G68" s="40" t="s">
        <v>74</v>
      </c>
      <c r="H68" s="12"/>
    </row>
    <row r="69" spans="1:8" s="14" customFormat="1" ht="33">
      <c r="A69" s="37">
        <v>35</v>
      </c>
      <c r="B69" s="331"/>
      <c r="C69" s="73" t="s">
        <v>75</v>
      </c>
      <c r="D69" s="74" t="s">
        <v>76</v>
      </c>
      <c r="E69" s="39">
        <v>231000</v>
      </c>
      <c r="F69" s="39">
        <v>219000</v>
      </c>
      <c r="G69" s="40"/>
      <c r="H69" s="13"/>
    </row>
    <row r="70" spans="1:8" s="14" customFormat="1" ht="49.5">
      <c r="A70" s="37">
        <v>36</v>
      </c>
      <c r="B70" s="331"/>
      <c r="C70" s="73" t="s">
        <v>77</v>
      </c>
      <c r="D70" s="74" t="s">
        <v>78</v>
      </c>
      <c r="E70" s="39">
        <v>616000</v>
      </c>
      <c r="F70" s="39">
        <v>585000</v>
      </c>
      <c r="G70" s="40"/>
      <c r="H70" s="13"/>
    </row>
    <row r="71" spans="1:8" s="14" customFormat="1" ht="33">
      <c r="A71" s="37">
        <v>37</v>
      </c>
      <c r="B71" s="331"/>
      <c r="C71" s="73" t="s">
        <v>87</v>
      </c>
      <c r="D71" s="74" t="s">
        <v>88</v>
      </c>
      <c r="E71" s="107">
        <v>231000</v>
      </c>
      <c r="F71" s="39">
        <v>219000</v>
      </c>
      <c r="G71" s="40"/>
      <c r="H71" s="13"/>
    </row>
    <row r="72" spans="1:8" s="14" customFormat="1" ht="16.5">
      <c r="A72" s="37">
        <v>38</v>
      </c>
      <c r="B72" s="332"/>
      <c r="C72" s="73" t="s">
        <v>95</v>
      </c>
      <c r="D72" s="74" t="s">
        <v>96</v>
      </c>
      <c r="E72" s="39">
        <v>412000</v>
      </c>
      <c r="F72" s="39">
        <v>319000</v>
      </c>
      <c r="G72" s="40"/>
      <c r="H72" s="13"/>
    </row>
    <row r="73" spans="1:8" s="14" customFormat="1" ht="33" customHeight="1">
      <c r="A73" s="37">
        <v>39</v>
      </c>
      <c r="B73" s="330" t="s">
        <v>90</v>
      </c>
      <c r="C73" s="73" t="s">
        <v>89</v>
      </c>
      <c r="D73" s="343" t="s">
        <v>397</v>
      </c>
      <c r="E73" s="39">
        <v>137000</v>
      </c>
      <c r="F73" s="39">
        <v>130000</v>
      </c>
      <c r="G73" s="327" t="s">
        <v>380</v>
      </c>
      <c r="H73" s="13"/>
    </row>
    <row r="74" spans="1:8" s="14" customFormat="1" ht="33">
      <c r="A74" s="37">
        <v>40</v>
      </c>
      <c r="B74" s="331"/>
      <c r="C74" s="73" t="s">
        <v>91</v>
      </c>
      <c r="D74" s="344"/>
      <c r="E74" s="39">
        <v>137000</v>
      </c>
      <c r="F74" s="39">
        <v>130000</v>
      </c>
      <c r="G74" s="328"/>
      <c r="H74" s="13"/>
    </row>
    <row r="75" spans="1:8" s="14" customFormat="1" ht="33">
      <c r="A75" s="37">
        <v>41</v>
      </c>
      <c r="B75" s="332"/>
      <c r="C75" s="73" t="s">
        <v>92</v>
      </c>
      <c r="D75" s="345"/>
      <c r="E75" s="39">
        <v>208000</v>
      </c>
      <c r="F75" s="39">
        <v>198000</v>
      </c>
      <c r="G75" s="329"/>
      <c r="H75" s="13"/>
    </row>
    <row r="76" spans="1:8" s="14" customFormat="1" ht="16.5">
      <c r="A76" s="37">
        <v>42</v>
      </c>
      <c r="B76" s="330" t="s">
        <v>398</v>
      </c>
      <c r="C76" s="73" t="s">
        <v>399</v>
      </c>
      <c r="D76" s="333" t="s">
        <v>401</v>
      </c>
      <c r="E76" s="39">
        <v>215000</v>
      </c>
      <c r="F76" s="39">
        <v>204000</v>
      </c>
      <c r="G76" s="105"/>
      <c r="H76" s="13"/>
    </row>
    <row r="77" spans="1:8" s="14" customFormat="1" ht="16.5">
      <c r="A77" s="37">
        <v>43</v>
      </c>
      <c r="B77" s="331"/>
      <c r="C77" s="73" t="s">
        <v>400</v>
      </c>
      <c r="D77" s="334"/>
      <c r="E77" s="39">
        <v>323000</v>
      </c>
      <c r="F77" s="39">
        <v>307000</v>
      </c>
      <c r="G77" s="105"/>
      <c r="H77" s="13"/>
    </row>
    <row r="78" spans="1:8" s="14" customFormat="1" ht="82.5">
      <c r="A78" s="37">
        <v>44</v>
      </c>
      <c r="B78" s="331"/>
      <c r="C78" s="73" t="s">
        <v>403</v>
      </c>
      <c r="D78" s="112" t="s">
        <v>402</v>
      </c>
      <c r="E78" s="39">
        <v>269000</v>
      </c>
      <c r="F78" s="39">
        <v>255500</v>
      </c>
      <c r="G78" s="105"/>
      <c r="H78" s="13"/>
    </row>
    <row r="79" spans="1:8" s="14" customFormat="1" ht="82.5">
      <c r="A79" s="37">
        <v>45</v>
      </c>
      <c r="B79" s="332"/>
      <c r="C79" s="73" t="s">
        <v>404</v>
      </c>
      <c r="D79" s="112" t="s">
        <v>405</v>
      </c>
      <c r="E79" s="39">
        <v>588000</v>
      </c>
      <c r="F79" s="39">
        <v>559000</v>
      </c>
      <c r="G79" s="105"/>
      <c r="H79" s="13"/>
    </row>
    <row r="80" spans="1:8" s="14" customFormat="1" ht="16.5">
      <c r="A80" s="340" t="s">
        <v>207</v>
      </c>
      <c r="B80" s="341"/>
      <c r="C80" s="341"/>
      <c r="D80" s="342"/>
      <c r="E80" s="66"/>
      <c r="F80" s="66"/>
      <c r="G80" s="67"/>
      <c r="H80" s="13"/>
    </row>
    <row r="81" spans="1:8" ht="49.5">
      <c r="A81" s="37">
        <v>46</v>
      </c>
      <c r="B81" s="326" t="s">
        <v>97</v>
      </c>
      <c r="C81" s="35" t="s">
        <v>98</v>
      </c>
      <c r="D81" s="35" t="s">
        <v>99</v>
      </c>
      <c r="E81" s="72">
        <v>123000</v>
      </c>
      <c r="F81" s="39">
        <v>117000</v>
      </c>
      <c r="G81" s="40"/>
      <c r="H81" s="12"/>
    </row>
    <row r="82" spans="1:8" ht="33">
      <c r="A82" s="37">
        <v>47</v>
      </c>
      <c r="B82" s="326"/>
      <c r="C82" s="35" t="s">
        <v>100</v>
      </c>
      <c r="D82" s="35" t="s">
        <v>101</v>
      </c>
      <c r="E82" s="72">
        <v>66000</v>
      </c>
      <c r="F82" s="39">
        <v>63000</v>
      </c>
      <c r="G82" s="40"/>
      <c r="H82" s="12"/>
    </row>
    <row r="83" spans="1:8" ht="115.5">
      <c r="A83" s="37">
        <v>48</v>
      </c>
      <c r="B83" s="326"/>
      <c r="C83" s="35" t="s">
        <v>102</v>
      </c>
      <c r="D83" s="35" t="s">
        <v>103</v>
      </c>
      <c r="E83" s="72">
        <v>139000</v>
      </c>
      <c r="F83" s="39">
        <v>132000</v>
      </c>
      <c r="G83" s="40" t="s">
        <v>104</v>
      </c>
      <c r="H83" s="12"/>
    </row>
    <row r="84" spans="1:8" ht="115.5">
      <c r="A84" s="37">
        <v>49</v>
      </c>
      <c r="B84" s="326"/>
      <c r="C84" s="35" t="s">
        <v>105</v>
      </c>
      <c r="D84" s="35" t="s">
        <v>106</v>
      </c>
      <c r="E84" s="72">
        <v>66000</v>
      </c>
      <c r="F84" s="39">
        <v>63000</v>
      </c>
      <c r="G84" s="40" t="s">
        <v>104</v>
      </c>
      <c r="H84" s="12"/>
    </row>
    <row r="85" spans="1:8" ht="148.5">
      <c r="A85" s="37">
        <v>50</v>
      </c>
      <c r="B85" s="326"/>
      <c r="C85" s="35" t="s">
        <v>406</v>
      </c>
      <c r="D85" s="35" t="s">
        <v>407</v>
      </c>
      <c r="E85" s="72">
        <v>212000</v>
      </c>
      <c r="F85" s="39">
        <v>201000</v>
      </c>
      <c r="G85" s="40"/>
      <c r="H85" s="12"/>
    </row>
    <row r="86" spans="1:8" ht="33">
      <c r="A86" s="37">
        <v>51</v>
      </c>
      <c r="B86" s="326"/>
      <c r="C86" s="35" t="s">
        <v>107</v>
      </c>
      <c r="D86" s="35" t="s">
        <v>108</v>
      </c>
      <c r="E86" s="72">
        <v>868000</v>
      </c>
      <c r="F86" s="39">
        <v>825000</v>
      </c>
      <c r="G86" s="109" t="s">
        <v>109</v>
      </c>
      <c r="H86" s="12"/>
    </row>
    <row r="87" spans="1:8" ht="49.5">
      <c r="A87" s="37">
        <v>52</v>
      </c>
      <c r="B87" s="326"/>
      <c r="C87" s="35" t="s">
        <v>110</v>
      </c>
      <c r="D87" s="35" t="s">
        <v>111</v>
      </c>
      <c r="E87" s="72">
        <v>139000</v>
      </c>
      <c r="F87" s="39">
        <v>132000</v>
      </c>
      <c r="G87" s="109" t="s">
        <v>112</v>
      </c>
      <c r="H87" s="12"/>
    </row>
    <row r="88" spans="1:8" ht="49.5">
      <c r="A88" s="37">
        <v>53</v>
      </c>
      <c r="B88" s="326"/>
      <c r="C88" s="35" t="s">
        <v>113</v>
      </c>
      <c r="D88" s="35" t="s">
        <v>114</v>
      </c>
      <c r="E88" s="72">
        <v>72000</v>
      </c>
      <c r="F88" s="39">
        <v>67000</v>
      </c>
      <c r="G88" s="109" t="s">
        <v>115</v>
      </c>
      <c r="H88" s="12"/>
    </row>
    <row r="89" spans="1:8" ht="33">
      <c r="A89" s="37">
        <v>54</v>
      </c>
      <c r="B89" s="326" t="s">
        <v>116</v>
      </c>
      <c r="C89" s="35" t="s">
        <v>117</v>
      </c>
      <c r="D89" s="35" t="s">
        <v>118</v>
      </c>
      <c r="E89" s="72">
        <v>174000</v>
      </c>
      <c r="F89" s="39">
        <v>165000</v>
      </c>
      <c r="G89" s="40"/>
      <c r="H89" s="12"/>
    </row>
    <row r="90" spans="1:8" ht="33">
      <c r="A90" s="37">
        <v>55</v>
      </c>
      <c r="B90" s="326"/>
      <c r="C90" s="35" t="s">
        <v>119</v>
      </c>
      <c r="D90" s="35" t="s">
        <v>120</v>
      </c>
      <c r="E90" s="72">
        <v>88000</v>
      </c>
      <c r="F90" s="39">
        <v>84000</v>
      </c>
      <c r="G90" s="40"/>
      <c r="H90" s="12"/>
    </row>
    <row r="91" spans="1:8" ht="49.5">
      <c r="A91" s="37">
        <v>56</v>
      </c>
      <c r="B91" s="335" t="s">
        <v>121</v>
      </c>
      <c r="C91" s="35" t="s">
        <v>122</v>
      </c>
      <c r="D91" s="35" t="s">
        <v>123</v>
      </c>
      <c r="E91" s="68">
        <v>168000</v>
      </c>
      <c r="F91" s="39">
        <v>160000</v>
      </c>
      <c r="G91" s="40"/>
      <c r="H91" s="12"/>
    </row>
    <row r="92" spans="1:8" ht="49.5">
      <c r="A92" s="37">
        <v>57</v>
      </c>
      <c r="B92" s="349"/>
      <c r="C92" s="35" t="s">
        <v>389</v>
      </c>
      <c r="D92" s="35" t="s">
        <v>124</v>
      </c>
      <c r="E92" s="68">
        <v>168000</v>
      </c>
      <c r="F92" s="39">
        <v>160000</v>
      </c>
      <c r="G92" s="40"/>
      <c r="H92" s="12"/>
    </row>
    <row r="93" spans="1:8" ht="16.5">
      <c r="A93" s="37">
        <v>58</v>
      </c>
      <c r="B93" s="336"/>
      <c r="C93" s="35" t="s">
        <v>125</v>
      </c>
      <c r="D93" s="35" t="s">
        <v>126</v>
      </c>
      <c r="E93" s="68">
        <v>253000</v>
      </c>
      <c r="F93" s="39">
        <v>240000</v>
      </c>
      <c r="G93" s="40"/>
      <c r="H93" s="12"/>
    </row>
    <row r="94" spans="1:8" ht="16.5">
      <c r="A94" s="340" t="s">
        <v>261</v>
      </c>
      <c r="B94" s="341"/>
      <c r="C94" s="341"/>
      <c r="D94" s="342"/>
      <c r="E94" s="77"/>
      <c r="F94" s="77"/>
      <c r="G94" s="67"/>
      <c r="H94" s="12"/>
    </row>
    <row r="95" spans="1:8" ht="16.5">
      <c r="A95" s="37">
        <v>59</v>
      </c>
      <c r="B95" s="312" t="s">
        <v>240</v>
      </c>
      <c r="C95" s="35" t="s">
        <v>236</v>
      </c>
      <c r="D95" s="35" t="s">
        <v>237</v>
      </c>
      <c r="E95" s="68">
        <v>250000</v>
      </c>
      <c r="F95" s="39">
        <v>238000</v>
      </c>
      <c r="G95" s="40"/>
      <c r="H95" s="12"/>
    </row>
    <row r="96" spans="1:8" ht="49.5">
      <c r="A96" s="37">
        <v>60</v>
      </c>
      <c r="B96" s="314"/>
      <c r="C96" s="35" t="s">
        <v>239</v>
      </c>
      <c r="D96" s="35" t="s">
        <v>238</v>
      </c>
      <c r="E96" s="68">
        <v>399000</v>
      </c>
      <c r="F96" s="39">
        <v>379000</v>
      </c>
      <c r="G96" s="40"/>
      <c r="H96" s="12"/>
    </row>
    <row r="97" spans="1:8" ht="16.5">
      <c r="A97" s="37">
        <v>61</v>
      </c>
      <c r="B97" s="335" t="s">
        <v>243</v>
      </c>
      <c r="C97" s="35" t="s">
        <v>241</v>
      </c>
      <c r="D97" s="35"/>
      <c r="E97" s="68">
        <v>2500000</v>
      </c>
      <c r="F97" s="39">
        <f t="shared" si="1"/>
        <v>2375000</v>
      </c>
      <c r="G97" s="40"/>
      <c r="H97" s="12"/>
    </row>
    <row r="98" spans="1:8" ht="16.5">
      <c r="A98" s="37">
        <v>62</v>
      </c>
      <c r="B98" s="336"/>
      <c r="C98" s="35" t="s">
        <v>242</v>
      </c>
      <c r="D98" s="35"/>
      <c r="E98" s="68">
        <v>2200000</v>
      </c>
      <c r="F98" s="39">
        <f t="shared" si="1"/>
        <v>2090000</v>
      </c>
      <c r="G98" s="40"/>
      <c r="H98" s="12"/>
    </row>
    <row r="99" spans="1:8" ht="82.5">
      <c r="A99" s="37">
        <v>63</v>
      </c>
      <c r="B99" s="104" t="s">
        <v>311</v>
      </c>
      <c r="C99" s="35" t="s">
        <v>375</v>
      </c>
      <c r="D99" s="35"/>
      <c r="E99" s="68">
        <v>250000</v>
      </c>
      <c r="F99" s="39">
        <f t="shared" ref="F99:F162" si="2">E99*95%</f>
        <v>237500</v>
      </c>
      <c r="G99" s="40" t="s">
        <v>336</v>
      </c>
      <c r="H99" s="12"/>
    </row>
    <row r="100" spans="1:8" ht="16.5">
      <c r="A100" s="37">
        <v>64</v>
      </c>
      <c r="B100" s="335" t="s">
        <v>258</v>
      </c>
      <c r="C100" s="35" t="s">
        <v>244</v>
      </c>
      <c r="D100" s="35"/>
      <c r="E100" s="68">
        <v>275000</v>
      </c>
      <c r="F100" s="39">
        <v>261000</v>
      </c>
      <c r="G100" s="40"/>
      <c r="H100" s="12"/>
    </row>
    <row r="101" spans="1:8" ht="16.5">
      <c r="A101" s="37">
        <v>65</v>
      </c>
      <c r="B101" s="349"/>
      <c r="C101" s="35" t="s">
        <v>245</v>
      </c>
      <c r="D101" s="35"/>
      <c r="E101" s="68">
        <v>187000</v>
      </c>
      <c r="F101" s="39">
        <v>178000</v>
      </c>
      <c r="G101" s="40"/>
      <c r="H101" s="12"/>
    </row>
    <row r="102" spans="1:8" ht="16.5">
      <c r="A102" s="37">
        <v>66</v>
      </c>
      <c r="B102" s="349"/>
      <c r="C102" s="35" t="s">
        <v>246</v>
      </c>
      <c r="D102" s="35"/>
      <c r="E102" s="68">
        <v>187000</v>
      </c>
      <c r="F102" s="39">
        <v>178000</v>
      </c>
      <c r="G102" s="40"/>
      <c r="H102" s="12"/>
    </row>
    <row r="103" spans="1:8" ht="16.5">
      <c r="A103" s="37">
        <v>67</v>
      </c>
      <c r="B103" s="349"/>
      <c r="C103" s="35" t="s">
        <v>247</v>
      </c>
      <c r="D103" s="35"/>
      <c r="E103" s="68">
        <v>189000</v>
      </c>
      <c r="F103" s="39">
        <v>180000</v>
      </c>
      <c r="G103" s="40"/>
      <c r="H103" s="12"/>
    </row>
    <row r="104" spans="1:8" ht="16.5">
      <c r="A104" s="37">
        <v>68</v>
      </c>
      <c r="B104" s="349"/>
      <c r="C104" s="35" t="s">
        <v>248</v>
      </c>
      <c r="D104" s="35"/>
      <c r="E104" s="68">
        <v>150000</v>
      </c>
      <c r="F104" s="39">
        <f t="shared" si="2"/>
        <v>142500</v>
      </c>
      <c r="G104" s="40"/>
      <c r="H104" s="12"/>
    </row>
    <row r="105" spans="1:8" ht="16.5">
      <c r="A105" s="37">
        <v>69</v>
      </c>
      <c r="B105" s="349"/>
      <c r="C105" s="35" t="s">
        <v>249</v>
      </c>
      <c r="D105" s="35"/>
      <c r="E105" s="68">
        <v>189000</v>
      </c>
      <c r="F105" s="39">
        <v>180000</v>
      </c>
      <c r="G105" s="40"/>
      <c r="H105" s="12"/>
    </row>
    <row r="106" spans="1:8" ht="16.5">
      <c r="A106" s="37">
        <v>70</v>
      </c>
      <c r="B106" s="349"/>
      <c r="C106" s="35" t="s">
        <v>250</v>
      </c>
      <c r="D106" s="35"/>
      <c r="E106" s="68">
        <v>189000</v>
      </c>
      <c r="F106" s="39">
        <v>180000</v>
      </c>
      <c r="G106" s="40"/>
      <c r="H106" s="12"/>
    </row>
    <row r="107" spans="1:8" ht="16.5">
      <c r="A107" s="37">
        <v>71</v>
      </c>
      <c r="B107" s="349"/>
      <c r="C107" s="35" t="s">
        <v>251</v>
      </c>
      <c r="D107" s="35"/>
      <c r="E107" s="68">
        <v>187000</v>
      </c>
      <c r="F107" s="39">
        <v>178000</v>
      </c>
      <c r="G107" s="40"/>
      <c r="H107" s="12"/>
    </row>
    <row r="108" spans="1:8" ht="16.5">
      <c r="A108" s="37">
        <v>72</v>
      </c>
      <c r="B108" s="349"/>
      <c r="C108" s="35" t="s">
        <v>252</v>
      </c>
      <c r="D108" s="35"/>
      <c r="E108" s="68">
        <v>201000</v>
      </c>
      <c r="F108" s="39">
        <v>191000</v>
      </c>
      <c r="G108" s="40"/>
      <c r="H108" s="12"/>
    </row>
    <row r="109" spans="1:8" ht="16.5">
      <c r="A109" s="37">
        <v>73</v>
      </c>
      <c r="B109" s="349"/>
      <c r="C109" s="35" t="s">
        <v>253</v>
      </c>
      <c r="D109" s="35"/>
      <c r="E109" s="68">
        <v>187000</v>
      </c>
      <c r="F109" s="39">
        <v>178000</v>
      </c>
      <c r="G109" s="40"/>
      <c r="H109" s="12"/>
    </row>
    <row r="110" spans="1:8" ht="16.5">
      <c r="A110" s="37">
        <v>74</v>
      </c>
      <c r="B110" s="349"/>
      <c r="C110" s="35" t="s">
        <v>254</v>
      </c>
      <c r="D110" s="35"/>
      <c r="E110" s="68">
        <v>187000</v>
      </c>
      <c r="F110" s="39">
        <v>178000</v>
      </c>
      <c r="G110" s="40"/>
      <c r="H110" s="12"/>
    </row>
    <row r="111" spans="1:8" ht="16.5">
      <c r="A111" s="37">
        <v>75</v>
      </c>
      <c r="B111" s="349"/>
      <c r="C111" s="35" t="s">
        <v>255</v>
      </c>
      <c r="D111" s="35"/>
      <c r="E111" s="68">
        <v>132000</v>
      </c>
      <c r="F111" s="39">
        <v>125000</v>
      </c>
      <c r="G111" s="40"/>
      <c r="H111" s="12"/>
    </row>
    <row r="112" spans="1:8" ht="16.5">
      <c r="A112" s="37">
        <v>76</v>
      </c>
      <c r="B112" s="349"/>
      <c r="C112" s="35" t="s">
        <v>256</v>
      </c>
      <c r="D112" s="35"/>
      <c r="E112" s="68">
        <v>187000</v>
      </c>
      <c r="F112" s="39">
        <v>178000</v>
      </c>
      <c r="G112" s="40"/>
      <c r="H112" s="12"/>
    </row>
    <row r="113" spans="1:8" ht="16.5">
      <c r="A113" s="37">
        <v>77</v>
      </c>
      <c r="B113" s="336"/>
      <c r="C113" s="35" t="s">
        <v>257</v>
      </c>
      <c r="D113" s="35"/>
      <c r="E113" s="68">
        <v>1073000</v>
      </c>
      <c r="F113" s="39">
        <v>1020000</v>
      </c>
      <c r="G113" s="40"/>
      <c r="H113" s="12"/>
    </row>
    <row r="114" spans="1:8" ht="16.5">
      <c r="A114" s="340" t="s">
        <v>226</v>
      </c>
      <c r="B114" s="341"/>
      <c r="C114" s="341"/>
      <c r="D114" s="342"/>
      <c r="E114" s="66"/>
      <c r="F114" s="66"/>
      <c r="G114" s="67"/>
      <c r="H114" s="12"/>
    </row>
    <row r="115" spans="1:8" ht="49.5">
      <c r="A115" s="37">
        <v>78</v>
      </c>
      <c r="B115" s="71" t="s">
        <v>231</v>
      </c>
      <c r="C115" s="35" t="s">
        <v>232</v>
      </c>
      <c r="D115" s="35" t="s">
        <v>227</v>
      </c>
      <c r="E115" s="68">
        <v>50000</v>
      </c>
      <c r="F115" s="39">
        <f t="shared" si="2"/>
        <v>47500</v>
      </c>
      <c r="G115" s="40"/>
      <c r="H115" s="12"/>
    </row>
    <row r="116" spans="1:8" ht="49.5">
      <c r="A116" s="37">
        <v>79</v>
      </c>
      <c r="B116" s="71" t="s">
        <v>230</v>
      </c>
      <c r="C116" s="35" t="s">
        <v>228</v>
      </c>
      <c r="D116" s="35" t="s">
        <v>229</v>
      </c>
      <c r="E116" s="68">
        <v>108000</v>
      </c>
      <c r="F116" s="39">
        <v>103000</v>
      </c>
      <c r="G116" s="40"/>
      <c r="H116" s="12"/>
    </row>
    <row r="117" spans="1:8" ht="16.5">
      <c r="A117" s="353" t="s">
        <v>262</v>
      </c>
      <c r="B117" s="353"/>
      <c r="C117" s="353"/>
      <c r="D117" s="353"/>
      <c r="E117" s="77"/>
      <c r="F117" s="77"/>
      <c r="G117" s="67"/>
      <c r="H117" s="12"/>
    </row>
    <row r="118" spans="1:8" ht="49.5">
      <c r="A118" s="37">
        <v>80</v>
      </c>
      <c r="B118" s="354" t="s">
        <v>204</v>
      </c>
      <c r="C118" s="36" t="s">
        <v>324</v>
      </c>
      <c r="D118" s="36" t="s">
        <v>11</v>
      </c>
      <c r="E118" s="106">
        <v>230000</v>
      </c>
      <c r="F118" s="39">
        <f t="shared" si="2"/>
        <v>218500</v>
      </c>
      <c r="G118" s="40"/>
      <c r="H118" s="12"/>
    </row>
    <row r="119" spans="1:8" ht="49.5">
      <c r="A119" s="37">
        <v>81</v>
      </c>
      <c r="B119" s="355"/>
      <c r="C119" s="36" t="s">
        <v>34</v>
      </c>
      <c r="D119" s="36" t="s">
        <v>35</v>
      </c>
      <c r="E119" s="106">
        <v>220000</v>
      </c>
      <c r="F119" s="39">
        <f t="shared" si="2"/>
        <v>209000</v>
      </c>
      <c r="G119" s="40"/>
      <c r="H119" s="12"/>
    </row>
    <row r="120" spans="1:8" ht="33">
      <c r="A120" s="37">
        <v>82</v>
      </c>
      <c r="B120" s="355"/>
      <c r="C120" s="36" t="s">
        <v>325</v>
      </c>
      <c r="D120" s="108" t="s">
        <v>329</v>
      </c>
      <c r="E120" s="106">
        <v>230000</v>
      </c>
      <c r="F120" s="39">
        <f t="shared" si="2"/>
        <v>218500</v>
      </c>
      <c r="G120" s="40"/>
      <c r="H120" s="12"/>
    </row>
    <row r="121" spans="1:8" ht="33">
      <c r="A121" s="346">
        <v>83</v>
      </c>
      <c r="B121" s="355"/>
      <c r="C121" s="35" t="s">
        <v>408</v>
      </c>
      <c r="D121" s="35"/>
      <c r="E121" s="72">
        <v>250000</v>
      </c>
      <c r="F121" s="39">
        <f t="shared" si="2"/>
        <v>237500</v>
      </c>
      <c r="G121" s="40"/>
      <c r="H121" s="12"/>
    </row>
    <row r="122" spans="1:8" ht="16.5">
      <c r="A122" s="347"/>
      <c r="B122" s="355"/>
      <c r="C122" s="35" t="s">
        <v>409</v>
      </c>
      <c r="D122" s="35"/>
      <c r="E122" s="72">
        <v>375000</v>
      </c>
      <c r="F122" s="39">
        <v>356000</v>
      </c>
      <c r="G122" s="40"/>
      <c r="H122" s="12"/>
    </row>
    <row r="123" spans="1:8" ht="33">
      <c r="A123" s="348"/>
      <c r="B123" s="355"/>
      <c r="C123" s="35" t="s">
        <v>410</v>
      </c>
      <c r="D123" s="35"/>
      <c r="E123" s="72">
        <v>500000</v>
      </c>
      <c r="F123" s="39">
        <f t="shared" si="2"/>
        <v>475000</v>
      </c>
      <c r="G123" s="40"/>
      <c r="H123" s="12"/>
    </row>
    <row r="124" spans="1:8" ht="33">
      <c r="A124" s="37">
        <v>84</v>
      </c>
      <c r="B124" s="355"/>
      <c r="C124" s="36" t="s">
        <v>411</v>
      </c>
      <c r="D124" s="36" t="s">
        <v>137</v>
      </c>
      <c r="E124" s="68">
        <v>700000</v>
      </c>
      <c r="F124" s="39">
        <f t="shared" si="2"/>
        <v>665000</v>
      </c>
      <c r="G124" s="40"/>
      <c r="H124" s="12"/>
    </row>
    <row r="125" spans="1:8" ht="49.5">
      <c r="A125" s="37">
        <v>85</v>
      </c>
      <c r="B125" s="355"/>
      <c r="C125" s="36" t="s">
        <v>138</v>
      </c>
      <c r="D125" s="108" t="s">
        <v>330</v>
      </c>
      <c r="E125" s="68">
        <v>770000</v>
      </c>
      <c r="F125" s="39">
        <f t="shared" si="2"/>
        <v>731500</v>
      </c>
      <c r="G125" s="40"/>
      <c r="H125" s="12"/>
    </row>
    <row r="126" spans="1:8" ht="49.5">
      <c r="A126" s="37">
        <v>86</v>
      </c>
      <c r="B126" s="356"/>
      <c r="C126" s="36" t="s">
        <v>139</v>
      </c>
      <c r="D126" s="36" t="s">
        <v>140</v>
      </c>
      <c r="E126" s="68">
        <v>249000</v>
      </c>
      <c r="F126" s="39">
        <v>236000</v>
      </c>
      <c r="G126" s="40"/>
      <c r="H126" s="12"/>
    </row>
    <row r="127" spans="1:8" ht="33">
      <c r="A127" s="37">
        <v>87</v>
      </c>
      <c r="B127" s="312" t="s">
        <v>282</v>
      </c>
      <c r="C127" s="35" t="s">
        <v>141</v>
      </c>
      <c r="D127" s="35" t="s">
        <v>142</v>
      </c>
      <c r="E127" s="72">
        <v>157000</v>
      </c>
      <c r="F127" s="39">
        <v>149000</v>
      </c>
      <c r="G127" s="40"/>
      <c r="H127" s="12"/>
    </row>
    <row r="128" spans="1:8" ht="33">
      <c r="A128" s="37">
        <v>88</v>
      </c>
      <c r="B128" s="313"/>
      <c r="C128" s="35" t="s">
        <v>143</v>
      </c>
      <c r="D128" s="35" t="s">
        <v>144</v>
      </c>
      <c r="E128" s="72">
        <v>157000</v>
      </c>
      <c r="F128" s="39">
        <v>149000</v>
      </c>
      <c r="G128" s="40"/>
      <c r="H128" s="12"/>
    </row>
    <row r="129" spans="1:8" ht="16.5">
      <c r="A129" s="37">
        <v>89</v>
      </c>
      <c r="B129" s="313"/>
      <c r="C129" s="35" t="s">
        <v>393</v>
      </c>
      <c r="D129" s="35" t="s">
        <v>394</v>
      </c>
      <c r="E129" s="72">
        <v>143000</v>
      </c>
      <c r="F129" s="39">
        <v>136000</v>
      </c>
      <c r="G129" s="40"/>
      <c r="H129" s="12"/>
    </row>
    <row r="130" spans="1:8" ht="16.5">
      <c r="A130" s="37">
        <v>90</v>
      </c>
      <c r="B130" s="313"/>
      <c r="C130" s="35" t="s">
        <v>395</v>
      </c>
      <c r="D130" s="35" t="s">
        <v>394</v>
      </c>
      <c r="E130" s="72">
        <v>185000</v>
      </c>
      <c r="F130" s="39">
        <v>176000</v>
      </c>
      <c r="G130" s="40"/>
      <c r="H130" s="12"/>
    </row>
    <row r="131" spans="1:8" ht="49.5">
      <c r="A131" s="37">
        <v>91</v>
      </c>
      <c r="B131" s="313"/>
      <c r="C131" s="35" t="s">
        <v>370</v>
      </c>
      <c r="D131" s="35" t="s">
        <v>371</v>
      </c>
      <c r="E131" s="72">
        <v>1200000</v>
      </c>
      <c r="F131" s="39">
        <f t="shared" si="2"/>
        <v>1140000</v>
      </c>
      <c r="G131" s="109"/>
      <c r="H131" s="12"/>
    </row>
    <row r="132" spans="1:8" ht="33">
      <c r="A132" s="37">
        <v>92</v>
      </c>
      <c r="B132" s="314"/>
      <c r="C132" s="35" t="s">
        <v>145</v>
      </c>
      <c r="D132" s="35" t="s">
        <v>146</v>
      </c>
      <c r="E132" s="72"/>
      <c r="F132" s="39">
        <f t="shared" si="2"/>
        <v>0</v>
      </c>
      <c r="G132" s="40"/>
      <c r="H132" s="12"/>
    </row>
    <row r="133" spans="1:8" ht="33">
      <c r="A133" s="37">
        <v>93</v>
      </c>
      <c r="B133" s="313" t="s">
        <v>283</v>
      </c>
      <c r="C133" s="35" t="s">
        <v>149</v>
      </c>
      <c r="D133" s="35" t="s">
        <v>150</v>
      </c>
      <c r="E133" s="72"/>
      <c r="F133" s="39">
        <f t="shared" si="2"/>
        <v>0</v>
      </c>
      <c r="G133" s="40"/>
      <c r="H133" s="12"/>
    </row>
    <row r="134" spans="1:8" ht="33">
      <c r="A134" s="37">
        <v>94</v>
      </c>
      <c r="B134" s="313"/>
      <c r="C134" s="35" t="s">
        <v>331</v>
      </c>
      <c r="D134" s="108" t="s">
        <v>332</v>
      </c>
      <c r="E134" s="72">
        <v>700000</v>
      </c>
      <c r="F134" s="39">
        <f t="shared" si="2"/>
        <v>665000</v>
      </c>
      <c r="G134" s="40"/>
      <c r="H134" s="12"/>
    </row>
    <row r="135" spans="1:8" ht="33">
      <c r="A135" s="37">
        <v>95</v>
      </c>
      <c r="B135" s="313"/>
      <c r="C135" s="35" t="s">
        <v>151</v>
      </c>
      <c r="D135" s="35" t="s">
        <v>152</v>
      </c>
      <c r="E135" s="68">
        <v>847000</v>
      </c>
      <c r="F135" s="39">
        <v>805000</v>
      </c>
      <c r="G135" s="40"/>
      <c r="H135" s="12"/>
    </row>
    <row r="136" spans="1:8" ht="33">
      <c r="A136" s="37">
        <v>96</v>
      </c>
      <c r="B136" s="313"/>
      <c r="C136" s="35" t="s">
        <v>153</v>
      </c>
      <c r="D136" s="35" t="s">
        <v>154</v>
      </c>
      <c r="E136" s="68">
        <v>2178000</v>
      </c>
      <c r="F136" s="39">
        <v>2070000</v>
      </c>
      <c r="G136" s="40"/>
      <c r="H136" s="12"/>
    </row>
    <row r="137" spans="1:8" ht="33">
      <c r="A137" s="37">
        <v>97</v>
      </c>
      <c r="B137" s="313"/>
      <c r="C137" s="35" t="s">
        <v>155</v>
      </c>
      <c r="D137" s="35" t="s">
        <v>156</v>
      </c>
      <c r="E137" s="68">
        <v>847000</v>
      </c>
      <c r="F137" s="39">
        <v>805000</v>
      </c>
      <c r="G137" s="40"/>
      <c r="H137" s="12"/>
    </row>
    <row r="138" spans="1:8" ht="33">
      <c r="A138" s="37">
        <v>98</v>
      </c>
      <c r="B138" s="313"/>
      <c r="C138" s="35" t="s">
        <v>157</v>
      </c>
      <c r="D138" s="108" t="s">
        <v>333</v>
      </c>
      <c r="E138" s="68">
        <v>1700000</v>
      </c>
      <c r="F138" s="39">
        <f t="shared" si="2"/>
        <v>1615000</v>
      </c>
      <c r="G138" s="40"/>
      <c r="H138" s="12"/>
    </row>
    <row r="139" spans="1:8" ht="33">
      <c r="A139" s="37">
        <v>99</v>
      </c>
      <c r="B139" s="313"/>
      <c r="C139" s="35" t="s">
        <v>158</v>
      </c>
      <c r="D139" s="35" t="s">
        <v>146</v>
      </c>
      <c r="E139" s="68"/>
      <c r="F139" s="39">
        <f t="shared" si="2"/>
        <v>0</v>
      </c>
      <c r="G139" s="40"/>
      <c r="H139" s="12"/>
    </row>
    <row r="140" spans="1:8" ht="75">
      <c r="A140" s="37">
        <v>100</v>
      </c>
      <c r="B140" s="321" t="s">
        <v>304</v>
      </c>
      <c r="C140" s="35" t="s">
        <v>342</v>
      </c>
      <c r="D140" s="35" t="s">
        <v>284</v>
      </c>
      <c r="E140" s="107">
        <v>3420000</v>
      </c>
      <c r="F140" s="39">
        <f t="shared" si="2"/>
        <v>3249000</v>
      </c>
      <c r="G140" s="113" t="s">
        <v>335</v>
      </c>
      <c r="H140" s="114"/>
    </row>
    <row r="141" spans="1:8" ht="49.5">
      <c r="A141" s="37">
        <v>101</v>
      </c>
      <c r="B141" s="321"/>
      <c r="C141" s="35" t="s">
        <v>343</v>
      </c>
      <c r="D141" s="35" t="s">
        <v>285</v>
      </c>
      <c r="E141" s="107">
        <v>3420000</v>
      </c>
      <c r="F141" s="39">
        <f t="shared" si="2"/>
        <v>3249000</v>
      </c>
      <c r="G141" s="40"/>
      <c r="H141" s="12"/>
    </row>
    <row r="142" spans="1:8" ht="75">
      <c r="A142" s="37">
        <v>102</v>
      </c>
      <c r="B142" s="321"/>
      <c r="C142" s="35" t="s">
        <v>344</v>
      </c>
      <c r="D142" s="35" t="s">
        <v>309</v>
      </c>
      <c r="E142" s="107">
        <v>3420000</v>
      </c>
      <c r="F142" s="39">
        <f t="shared" si="2"/>
        <v>3249000</v>
      </c>
      <c r="G142" s="113" t="s">
        <v>335</v>
      </c>
      <c r="H142" s="114"/>
    </row>
    <row r="143" spans="1:8" ht="49.5">
      <c r="A143" s="37">
        <v>103</v>
      </c>
      <c r="B143" s="321"/>
      <c r="C143" s="35" t="s">
        <v>345</v>
      </c>
      <c r="D143" s="35" t="s">
        <v>310</v>
      </c>
      <c r="E143" s="107">
        <v>3420000</v>
      </c>
      <c r="F143" s="39">
        <f t="shared" si="2"/>
        <v>3249000</v>
      </c>
      <c r="G143" s="40"/>
      <c r="H143" s="12"/>
    </row>
    <row r="144" spans="1:8" ht="33">
      <c r="A144" s="37">
        <v>104</v>
      </c>
      <c r="B144" s="321"/>
      <c r="C144" s="35" t="s">
        <v>346</v>
      </c>
      <c r="D144" s="35" t="s">
        <v>286</v>
      </c>
      <c r="E144" s="107">
        <v>3420000</v>
      </c>
      <c r="F144" s="39">
        <f t="shared" si="2"/>
        <v>3249000</v>
      </c>
      <c r="G144" s="40"/>
      <c r="H144" s="12"/>
    </row>
    <row r="145" spans="1:8" ht="49.5">
      <c r="A145" s="37">
        <v>105</v>
      </c>
      <c r="B145" s="321"/>
      <c r="C145" s="108" t="s">
        <v>373</v>
      </c>
      <c r="D145" s="35" t="s">
        <v>287</v>
      </c>
      <c r="E145" s="107">
        <v>5730000</v>
      </c>
      <c r="F145" s="39">
        <v>5444000</v>
      </c>
      <c r="G145" s="40"/>
      <c r="H145" s="12"/>
    </row>
    <row r="146" spans="1:8" ht="49.5">
      <c r="A146" s="37">
        <v>106</v>
      </c>
      <c r="B146" s="321"/>
      <c r="C146" s="35" t="s">
        <v>347</v>
      </c>
      <c r="D146" s="35" t="s">
        <v>288</v>
      </c>
      <c r="E146" s="107">
        <v>3420000</v>
      </c>
      <c r="F146" s="39">
        <f t="shared" si="2"/>
        <v>3249000</v>
      </c>
      <c r="G146" s="40"/>
      <c r="H146" s="12"/>
    </row>
    <row r="147" spans="1:8" ht="49.5">
      <c r="A147" s="37">
        <v>107</v>
      </c>
      <c r="B147" s="321"/>
      <c r="C147" s="35" t="s">
        <v>348</v>
      </c>
      <c r="D147" s="35" t="s">
        <v>288</v>
      </c>
      <c r="E147" s="107">
        <v>4530000</v>
      </c>
      <c r="F147" s="39">
        <v>4304000</v>
      </c>
      <c r="G147" s="40"/>
      <c r="H147" s="12"/>
    </row>
    <row r="148" spans="1:8" ht="49.5">
      <c r="A148" s="37">
        <v>108</v>
      </c>
      <c r="B148" s="321"/>
      <c r="C148" s="35" t="s">
        <v>349</v>
      </c>
      <c r="D148" s="35" t="s">
        <v>289</v>
      </c>
      <c r="E148" s="107">
        <v>3420000</v>
      </c>
      <c r="F148" s="39">
        <f t="shared" si="2"/>
        <v>3249000</v>
      </c>
      <c r="G148" s="40"/>
      <c r="H148" s="12"/>
    </row>
    <row r="149" spans="1:8" ht="49.5">
      <c r="A149" s="37">
        <v>109</v>
      </c>
      <c r="B149" s="321"/>
      <c r="C149" s="108" t="s">
        <v>372</v>
      </c>
      <c r="D149" s="35" t="s">
        <v>290</v>
      </c>
      <c r="E149" s="107">
        <v>5515200</v>
      </c>
      <c r="F149" s="39">
        <v>5240000</v>
      </c>
      <c r="G149" s="40"/>
      <c r="H149" s="12"/>
    </row>
    <row r="150" spans="1:8" ht="33">
      <c r="A150" s="37">
        <v>110</v>
      </c>
      <c r="B150" s="321"/>
      <c r="C150" s="35" t="s">
        <v>350</v>
      </c>
      <c r="D150" s="35" t="s">
        <v>292</v>
      </c>
      <c r="E150" s="72">
        <v>2790000</v>
      </c>
      <c r="F150" s="39">
        <v>2650000</v>
      </c>
      <c r="G150" s="115" t="s">
        <v>291</v>
      </c>
      <c r="H150" s="12"/>
    </row>
    <row r="151" spans="1:8" ht="49.5">
      <c r="A151" s="37">
        <v>111</v>
      </c>
      <c r="B151" s="321"/>
      <c r="C151" s="35" t="s">
        <v>351</v>
      </c>
      <c r="D151" s="35" t="s">
        <v>293</v>
      </c>
      <c r="E151" s="107">
        <v>3078000</v>
      </c>
      <c r="F151" s="39">
        <v>2925000</v>
      </c>
      <c r="G151" s="40"/>
      <c r="H151" s="12"/>
    </row>
    <row r="152" spans="1:8" ht="49.5">
      <c r="A152" s="37">
        <v>112</v>
      </c>
      <c r="B152" s="321"/>
      <c r="C152" s="35" t="s">
        <v>352</v>
      </c>
      <c r="D152" s="35" t="s">
        <v>293</v>
      </c>
      <c r="E152" s="107">
        <v>4200000</v>
      </c>
      <c r="F152" s="39">
        <f t="shared" si="2"/>
        <v>3990000</v>
      </c>
      <c r="G152" s="40"/>
      <c r="H152" s="12"/>
    </row>
    <row r="153" spans="1:8" ht="49.5">
      <c r="A153" s="37">
        <v>113</v>
      </c>
      <c r="B153" s="321"/>
      <c r="C153" s="35" t="s">
        <v>353</v>
      </c>
      <c r="D153" s="35" t="s">
        <v>294</v>
      </c>
      <c r="E153" s="107">
        <v>3078000</v>
      </c>
      <c r="F153" s="39">
        <v>2925000</v>
      </c>
      <c r="G153" s="40"/>
      <c r="H153" s="12"/>
    </row>
    <row r="154" spans="1:8" ht="49.5">
      <c r="A154" s="37">
        <v>114</v>
      </c>
      <c r="B154" s="321"/>
      <c r="C154" s="35" t="s">
        <v>354</v>
      </c>
      <c r="D154" s="35" t="s">
        <v>294</v>
      </c>
      <c r="E154" s="107">
        <v>4200000</v>
      </c>
      <c r="F154" s="39">
        <f t="shared" si="2"/>
        <v>3990000</v>
      </c>
      <c r="G154" s="40"/>
      <c r="H154" s="12"/>
    </row>
    <row r="155" spans="1:8" ht="49.5">
      <c r="A155" s="37">
        <v>115</v>
      </c>
      <c r="B155" s="321"/>
      <c r="C155" s="35" t="s">
        <v>355</v>
      </c>
      <c r="D155" s="35" t="s">
        <v>295</v>
      </c>
      <c r="E155" s="107">
        <v>3078000</v>
      </c>
      <c r="F155" s="39">
        <v>2925000</v>
      </c>
      <c r="G155" s="40"/>
      <c r="H155" s="12"/>
    </row>
    <row r="156" spans="1:8" ht="33">
      <c r="A156" s="37">
        <v>116</v>
      </c>
      <c r="B156" s="321"/>
      <c r="C156" s="35" t="s">
        <v>356</v>
      </c>
      <c r="D156" s="35" t="s">
        <v>296</v>
      </c>
      <c r="E156" s="107">
        <v>3420000</v>
      </c>
      <c r="F156" s="39">
        <f t="shared" si="2"/>
        <v>3249000</v>
      </c>
      <c r="G156" s="40"/>
      <c r="H156" s="12"/>
    </row>
    <row r="157" spans="1:8" ht="33">
      <c r="A157" s="37">
        <v>117</v>
      </c>
      <c r="B157" s="321"/>
      <c r="C157" s="35" t="s">
        <v>357</v>
      </c>
      <c r="D157" s="35" t="s">
        <v>297</v>
      </c>
      <c r="E157" s="107">
        <v>3420000</v>
      </c>
      <c r="F157" s="39">
        <f t="shared" si="2"/>
        <v>3249000</v>
      </c>
      <c r="G157" s="40"/>
      <c r="H157" s="12"/>
    </row>
    <row r="158" spans="1:8" ht="33">
      <c r="A158" s="37">
        <v>118</v>
      </c>
      <c r="B158" s="321"/>
      <c r="C158" s="35" t="s">
        <v>358</v>
      </c>
      <c r="D158" s="35" t="s">
        <v>298</v>
      </c>
      <c r="E158" s="107">
        <v>3420000</v>
      </c>
      <c r="F158" s="39">
        <f t="shared" si="2"/>
        <v>3249000</v>
      </c>
      <c r="G158" s="40"/>
      <c r="H158" s="12"/>
    </row>
    <row r="159" spans="1:8" ht="33">
      <c r="A159" s="37">
        <v>119</v>
      </c>
      <c r="B159" s="321"/>
      <c r="C159" s="35" t="s">
        <v>359</v>
      </c>
      <c r="D159" s="35" t="s">
        <v>305</v>
      </c>
      <c r="E159" s="107">
        <v>3420000</v>
      </c>
      <c r="F159" s="39">
        <f t="shared" si="2"/>
        <v>3249000</v>
      </c>
      <c r="G159" s="40"/>
      <c r="H159" s="12"/>
    </row>
    <row r="160" spans="1:8" ht="33">
      <c r="A160" s="37">
        <v>120</v>
      </c>
      <c r="B160" s="321"/>
      <c r="C160" s="35" t="s">
        <v>360</v>
      </c>
      <c r="D160" s="35" t="s">
        <v>299</v>
      </c>
      <c r="E160" s="107">
        <v>7740000</v>
      </c>
      <c r="F160" s="39">
        <f t="shared" si="2"/>
        <v>7353000</v>
      </c>
      <c r="G160" s="40"/>
      <c r="H160" s="12"/>
    </row>
    <row r="161" spans="1:9" ht="33">
      <c r="A161" s="37">
        <v>121</v>
      </c>
      <c r="B161" s="321"/>
      <c r="C161" s="35" t="s">
        <v>361</v>
      </c>
      <c r="D161" s="35" t="s">
        <v>306</v>
      </c>
      <c r="E161" s="107">
        <v>3420000</v>
      </c>
      <c r="F161" s="39">
        <f t="shared" si="2"/>
        <v>3249000</v>
      </c>
      <c r="G161" s="40"/>
      <c r="H161" s="12"/>
    </row>
    <row r="162" spans="1:9" ht="66">
      <c r="A162" s="37">
        <v>122</v>
      </c>
      <c r="B162" s="321"/>
      <c r="C162" s="35" t="s">
        <v>362</v>
      </c>
      <c r="D162" s="35" t="s">
        <v>307</v>
      </c>
      <c r="E162" s="107">
        <v>4740000</v>
      </c>
      <c r="F162" s="39">
        <f t="shared" si="2"/>
        <v>4503000</v>
      </c>
      <c r="G162" s="40"/>
      <c r="H162" s="12"/>
    </row>
    <row r="163" spans="1:9" ht="33">
      <c r="A163" s="37">
        <v>123</v>
      </c>
      <c r="B163" s="321"/>
      <c r="C163" s="35" t="s">
        <v>363</v>
      </c>
      <c r="D163" s="35" t="s">
        <v>308</v>
      </c>
      <c r="E163" s="72">
        <v>3720000</v>
      </c>
      <c r="F163" s="39">
        <f t="shared" ref="F163:F206" si="3">E163*95%</f>
        <v>3534000</v>
      </c>
      <c r="G163" s="40"/>
      <c r="H163" s="12"/>
    </row>
    <row r="164" spans="1:9" ht="33">
      <c r="A164" s="37">
        <v>124</v>
      </c>
      <c r="B164" s="321"/>
      <c r="C164" s="35" t="s">
        <v>364</v>
      </c>
      <c r="D164" s="35"/>
      <c r="E164" s="107">
        <v>6060000</v>
      </c>
      <c r="F164" s="39">
        <f t="shared" si="3"/>
        <v>5757000</v>
      </c>
      <c r="G164" s="40"/>
      <c r="H164" s="12"/>
    </row>
    <row r="165" spans="1:9" ht="33">
      <c r="A165" s="37">
        <v>125</v>
      </c>
      <c r="B165" s="321"/>
      <c r="C165" s="35" t="s">
        <v>365</v>
      </c>
      <c r="D165" s="35"/>
      <c r="E165" s="107">
        <v>6060000</v>
      </c>
      <c r="F165" s="39">
        <f t="shared" si="3"/>
        <v>5757000</v>
      </c>
      <c r="G165" s="40"/>
      <c r="H165" s="12"/>
    </row>
    <row r="166" spans="1:9" ht="33">
      <c r="A166" s="37">
        <v>126</v>
      </c>
      <c r="B166" s="321"/>
      <c r="C166" s="35" t="s">
        <v>366</v>
      </c>
      <c r="D166" s="35" t="s">
        <v>301</v>
      </c>
      <c r="E166" s="107">
        <v>5520000</v>
      </c>
      <c r="F166" s="39">
        <f t="shared" si="3"/>
        <v>5244000</v>
      </c>
      <c r="G166" s="40"/>
      <c r="H166" s="12"/>
    </row>
    <row r="167" spans="1:9" ht="33">
      <c r="A167" s="37">
        <v>127</v>
      </c>
      <c r="B167" s="321"/>
      <c r="C167" s="35" t="s">
        <v>367</v>
      </c>
      <c r="D167" s="35" t="s">
        <v>302</v>
      </c>
      <c r="E167" s="107">
        <v>9930000</v>
      </c>
      <c r="F167" s="39">
        <f t="shared" si="3"/>
        <v>9433500</v>
      </c>
      <c r="G167" s="40"/>
      <c r="H167" s="12"/>
    </row>
    <row r="168" spans="1:9" ht="33">
      <c r="A168" s="37">
        <v>128</v>
      </c>
      <c r="B168" s="321"/>
      <c r="C168" s="35" t="s">
        <v>368</v>
      </c>
      <c r="D168" s="35" t="s">
        <v>303</v>
      </c>
      <c r="E168" s="107">
        <v>7740000</v>
      </c>
      <c r="F168" s="39">
        <f t="shared" si="3"/>
        <v>7353000</v>
      </c>
      <c r="G168" s="40"/>
      <c r="H168" s="12"/>
    </row>
    <row r="169" spans="1:9" ht="49.5">
      <c r="A169" s="37">
        <v>129</v>
      </c>
      <c r="B169" s="321"/>
      <c r="C169" s="35" t="s">
        <v>369</v>
      </c>
      <c r="D169" s="35" t="s">
        <v>300</v>
      </c>
      <c r="E169" s="107">
        <v>23160000</v>
      </c>
      <c r="F169" s="39">
        <f t="shared" si="3"/>
        <v>22002000</v>
      </c>
      <c r="G169" s="40"/>
      <c r="H169" s="12"/>
    </row>
    <row r="170" spans="1:9" ht="16.5">
      <c r="A170" s="353" t="s">
        <v>206</v>
      </c>
      <c r="B170" s="353"/>
      <c r="C170" s="353"/>
      <c r="D170" s="353"/>
      <c r="E170" s="77"/>
      <c r="F170" s="77"/>
      <c r="G170" s="67"/>
      <c r="H170" s="12"/>
    </row>
    <row r="171" spans="1:9" ht="33">
      <c r="A171" s="37">
        <v>130</v>
      </c>
      <c r="B171" s="78"/>
      <c r="C171" s="35" t="s">
        <v>159</v>
      </c>
      <c r="D171" s="35" t="s">
        <v>160</v>
      </c>
      <c r="E171" s="72">
        <v>88000</v>
      </c>
      <c r="F171" s="39">
        <v>83000</v>
      </c>
      <c r="G171" s="40"/>
      <c r="H171" s="12"/>
    </row>
    <row r="172" spans="1:9" ht="33">
      <c r="A172" s="37">
        <v>131</v>
      </c>
      <c r="B172" s="79"/>
      <c r="C172" s="36" t="s">
        <v>135</v>
      </c>
      <c r="D172" s="36" t="s">
        <v>136</v>
      </c>
      <c r="E172" s="106">
        <v>140000</v>
      </c>
      <c r="F172" s="39">
        <f t="shared" si="3"/>
        <v>133000</v>
      </c>
      <c r="G172" s="40"/>
      <c r="H172" s="12"/>
    </row>
    <row r="173" spans="1:9" ht="33">
      <c r="A173" s="37">
        <v>132</v>
      </c>
      <c r="B173" s="80"/>
      <c r="C173" s="81" t="s">
        <v>147</v>
      </c>
      <c r="D173" s="81" t="s">
        <v>148</v>
      </c>
      <c r="E173" s="82">
        <v>450000</v>
      </c>
      <c r="F173" s="39">
        <f t="shared" si="3"/>
        <v>427500</v>
      </c>
      <c r="G173" s="40"/>
      <c r="H173" s="12"/>
      <c r="I173" s="12"/>
    </row>
    <row r="174" spans="1:9" s="15" customFormat="1" ht="49.5">
      <c r="A174" s="37">
        <v>133</v>
      </c>
      <c r="B174" s="312" t="s">
        <v>203</v>
      </c>
      <c r="C174" s="35" t="s">
        <v>222</v>
      </c>
      <c r="D174" s="35" t="s">
        <v>223</v>
      </c>
      <c r="E174" s="72">
        <v>178000</v>
      </c>
      <c r="F174" s="39">
        <v>170000</v>
      </c>
      <c r="G174" s="40"/>
    </row>
    <row r="175" spans="1:9" s="15" customFormat="1" ht="33">
      <c r="A175" s="37">
        <v>134</v>
      </c>
      <c r="B175" s="314"/>
      <c r="C175" s="35" t="s">
        <v>224</v>
      </c>
      <c r="D175" s="35" t="s">
        <v>225</v>
      </c>
      <c r="E175" s="72">
        <v>127000</v>
      </c>
      <c r="F175" s="39">
        <v>120000</v>
      </c>
      <c r="G175" s="40"/>
    </row>
    <row r="176" spans="1:9" s="16" customFormat="1" ht="16.5">
      <c r="A176" s="340" t="s">
        <v>163</v>
      </c>
      <c r="B176" s="341"/>
      <c r="C176" s="341"/>
      <c r="D176" s="342"/>
      <c r="E176" s="122"/>
      <c r="F176" s="122"/>
      <c r="G176" s="62"/>
    </row>
    <row r="177" spans="1:8" s="16" customFormat="1" ht="33">
      <c r="A177" s="83">
        <v>135</v>
      </c>
      <c r="B177" s="84"/>
      <c r="C177" s="85" t="s">
        <v>164</v>
      </c>
      <c r="D177" s="85" t="s">
        <v>165</v>
      </c>
      <c r="E177" s="83">
        <v>71000</v>
      </c>
      <c r="F177" s="39">
        <v>67500</v>
      </c>
      <c r="G177" s="351" t="s">
        <v>384</v>
      </c>
    </row>
    <row r="178" spans="1:8" s="16" customFormat="1" ht="49.5">
      <c r="A178" s="83">
        <v>136</v>
      </c>
      <c r="B178" s="84"/>
      <c r="C178" s="85" t="s">
        <v>166</v>
      </c>
      <c r="D178" s="85" t="s">
        <v>167</v>
      </c>
      <c r="E178" s="83">
        <v>86000</v>
      </c>
      <c r="F178" s="39">
        <v>82000</v>
      </c>
      <c r="G178" s="352"/>
    </row>
    <row r="179" spans="1:8" ht="16.5">
      <c r="A179" s="353" t="s">
        <v>168</v>
      </c>
      <c r="B179" s="353"/>
      <c r="C179" s="353"/>
      <c r="D179" s="353"/>
      <c r="E179" s="77"/>
      <c r="F179" s="77"/>
      <c r="G179" s="67"/>
      <c r="H179" s="12"/>
    </row>
    <row r="180" spans="1:8" ht="33" customHeight="1">
      <c r="A180" s="86">
        <v>137</v>
      </c>
      <c r="B180" s="38"/>
      <c r="C180" s="35" t="s">
        <v>169</v>
      </c>
      <c r="D180" s="35" t="s">
        <v>170</v>
      </c>
      <c r="E180" s="107">
        <v>1968000</v>
      </c>
      <c r="F180" s="39">
        <v>1870000</v>
      </c>
      <c r="G180" s="327" t="s">
        <v>326</v>
      </c>
      <c r="H180" s="12"/>
    </row>
    <row r="181" spans="1:8" ht="33">
      <c r="A181" s="86">
        <v>138</v>
      </c>
      <c r="B181" s="38"/>
      <c r="C181" s="35" t="s">
        <v>171</v>
      </c>
      <c r="D181" s="35" t="s">
        <v>172</v>
      </c>
      <c r="E181" s="107">
        <v>2952000</v>
      </c>
      <c r="F181" s="39">
        <v>2805000</v>
      </c>
      <c r="G181" s="328"/>
      <c r="H181" s="12"/>
    </row>
    <row r="182" spans="1:8" ht="66">
      <c r="A182" s="86">
        <v>139</v>
      </c>
      <c r="B182" s="38"/>
      <c r="C182" s="35" t="s">
        <v>173</v>
      </c>
      <c r="D182" s="35" t="s">
        <v>174</v>
      </c>
      <c r="E182" s="107">
        <v>4100000</v>
      </c>
      <c r="F182" s="39">
        <f t="shared" si="3"/>
        <v>3895000</v>
      </c>
      <c r="G182" s="329"/>
      <c r="H182" s="12"/>
    </row>
    <row r="183" spans="1:8" ht="49.5">
      <c r="A183" s="86">
        <v>140</v>
      </c>
      <c r="B183" s="38"/>
      <c r="C183" s="35" t="s">
        <v>340</v>
      </c>
      <c r="D183" s="35" t="s">
        <v>341</v>
      </c>
      <c r="E183" s="107">
        <v>550000</v>
      </c>
      <c r="F183" s="39">
        <f t="shared" si="3"/>
        <v>522500</v>
      </c>
      <c r="G183" s="105"/>
      <c r="H183" s="12"/>
    </row>
    <row r="184" spans="1:8" ht="148.5">
      <c r="A184" s="86">
        <v>141</v>
      </c>
      <c r="B184" s="38"/>
      <c r="C184" s="35" t="s">
        <v>175</v>
      </c>
      <c r="D184" s="35" t="s">
        <v>176</v>
      </c>
      <c r="E184" s="72">
        <v>495000</v>
      </c>
      <c r="F184" s="39">
        <v>470000</v>
      </c>
      <c r="G184" s="105" t="s">
        <v>328</v>
      </c>
      <c r="H184" s="12"/>
    </row>
    <row r="185" spans="1:8" ht="16.5">
      <c r="A185" s="86">
        <v>142</v>
      </c>
      <c r="B185" s="38"/>
      <c r="C185" s="35" t="s">
        <v>177</v>
      </c>
      <c r="D185" s="35" t="s">
        <v>178</v>
      </c>
      <c r="E185" s="72">
        <v>268000</v>
      </c>
      <c r="F185" s="39">
        <v>255000</v>
      </c>
      <c r="G185" s="40"/>
      <c r="H185" s="12"/>
    </row>
    <row r="186" spans="1:8" ht="16.5">
      <c r="A186" s="86">
        <v>143</v>
      </c>
      <c r="B186" s="38"/>
      <c r="C186" s="35" t="s">
        <v>179</v>
      </c>
      <c r="D186" s="35" t="s">
        <v>180</v>
      </c>
      <c r="E186" s="72">
        <v>151000</v>
      </c>
      <c r="F186" s="39">
        <v>144000</v>
      </c>
      <c r="G186" s="40"/>
      <c r="H186" s="12"/>
    </row>
    <row r="187" spans="1:8" ht="16.5">
      <c r="A187" s="86">
        <v>144</v>
      </c>
      <c r="B187" s="38"/>
      <c r="C187" s="35" t="s">
        <v>338</v>
      </c>
      <c r="D187" s="35" t="s">
        <v>339</v>
      </c>
      <c r="E187" s="72">
        <v>220000</v>
      </c>
      <c r="F187" s="39">
        <f t="shared" si="3"/>
        <v>209000</v>
      </c>
      <c r="G187" s="40"/>
      <c r="H187" s="12"/>
    </row>
    <row r="188" spans="1:8" ht="16.5">
      <c r="A188" s="353" t="s">
        <v>263</v>
      </c>
      <c r="B188" s="353"/>
      <c r="C188" s="353"/>
      <c r="D188" s="353"/>
      <c r="E188" s="77"/>
      <c r="F188" s="77"/>
      <c r="G188" s="67"/>
      <c r="H188" s="12"/>
    </row>
    <row r="189" spans="1:8" ht="49.5">
      <c r="A189" s="86">
        <v>145</v>
      </c>
      <c r="B189" s="38"/>
      <c r="C189" s="35" t="s">
        <v>264</v>
      </c>
      <c r="D189" s="35" t="s">
        <v>265</v>
      </c>
      <c r="E189" s="72">
        <v>390000</v>
      </c>
      <c r="F189" s="39">
        <v>370000</v>
      </c>
      <c r="G189" s="40"/>
      <c r="H189" s="12"/>
    </row>
    <row r="190" spans="1:8" ht="16.5">
      <c r="A190" s="353" t="s">
        <v>233</v>
      </c>
      <c r="B190" s="353"/>
      <c r="C190" s="353"/>
      <c r="D190" s="353"/>
      <c r="E190" s="77"/>
      <c r="F190" s="77"/>
      <c r="G190" s="67"/>
      <c r="H190" s="12"/>
    </row>
    <row r="191" spans="1:8" ht="16.5">
      <c r="A191" s="37">
        <v>146</v>
      </c>
      <c r="B191" s="78"/>
      <c r="C191" s="36" t="s">
        <v>21</v>
      </c>
      <c r="D191" s="36" t="s">
        <v>22</v>
      </c>
      <c r="E191" s="106">
        <v>165000</v>
      </c>
      <c r="F191" s="39">
        <v>157000</v>
      </c>
      <c r="G191" s="40"/>
      <c r="H191" s="12"/>
    </row>
    <row r="192" spans="1:8" ht="33">
      <c r="A192" s="37">
        <v>147</v>
      </c>
      <c r="B192" s="78"/>
      <c r="C192" s="36" t="s">
        <v>181</v>
      </c>
      <c r="D192" s="36" t="s">
        <v>182</v>
      </c>
      <c r="E192" s="68">
        <v>72000</v>
      </c>
      <c r="F192" s="39">
        <v>68000</v>
      </c>
      <c r="G192" s="40"/>
      <c r="H192" s="12"/>
    </row>
    <row r="193" spans="1:8" ht="33">
      <c r="A193" s="37">
        <v>148</v>
      </c>
      <c r="B193" s="78"/>
      <c r="C193" s="35" t="s">
        <v>183</v>
      </c>
      <c r="D193" s="35" t="s">
        <v>184</v>
      </c>
      <c r="E193" s="68">
        <v>329000</v>
      </c>
      <c r="F193" s="39">
        <v>313000</v>
      </c>
      <c r="G193" s="40"/>
      <c r="H193" s="12"/>
    </row>
    <row r="194" spans="1:8" ht="49.5">
      <c r="A194" s="37">
        <v>149</v>
      </c>
      <c r="B194" s="78"/>
      <c r="C194" s="36" t="s">
        <v>185</v>
      </c>
      <c r="D194" s="36" t="s">
        <v>186</v>
      </c>
      <c r="E194" s="68">
        <v>605000</v>
      </c>
      <c r="F194" s="39">
        <v>575000</v>
      </c>
      <c r="G194" s="40"/>
      <c r="H194" s="12"/>
    </row>
    <row r="195" spans="1:8" ht="66">
      <c r="A195" s="37">
        <v>150</v>
      </c>
      <c r="B195" s="78"/>
      <c r="C195" s="85" t="s">
        <v>187</v>
      </c>
      <c r="D195" s="85" t="s">
        <v>188</v>
      </c>
      <c r="E195" s="43">
        <v>1100000</v>
      </c>
      <c r="F195" s="39">
        <f t="shared" si="3"/>
        <v>1045000</v>
      </c>
      <c r="G195" s="40"/>
      <c r="H195" s="12"/>
    </row>
    <row r="196" spans="1:8" ht="49.5">
      <c r="A196" s="37">
        <v>151</v>
      </c>
      <c r="B196" s="78"/>
      <c r="C196" s="85" t="s">
        <v>276</v>
      </c>
      <c r="D196" s="85" t="s">
        <v>273</v>
      </c>
      <c r="E196" s="43">
        <v>187000</v>
      </c>
      <c r="F196" s="39">
        <v>178000</v>
      </c>
      <c r="G196" s="40"/>
      <c r="H196" s="12"/>
    </row>
    <row r="197" spans="1:8" ht="16.5">
      <c r="A197" s="37">
        <v>152</v>
      </c>
      <c r="B197" s="78"/>
      <c r="C197" s="35" t="s">
        <v>189</v>
      </c>
      <c r="D197" s="35" t="s">
        <v>190</v>
      </c>
      <c r="E197" s="68">
        <v>220000</v>
      </c>
      <c r="F197" s="39">
        <f t="shared" si="3"/>
        <v>209000</v>
      </c>
      <c r="G197" s="40"/>
      <c r="H197" s="12"/>
    </row>
    <row r="198" spans="1:8" ht="49.5">
      <c r="A198" s="37">
        <v>153</v>
      </c>
      <c r="B198" s="78"/>
      <c r="C198" s="35" t="s">
        <v>385</v>
      </c>
      <c r="D198" s="35" t="s">
        <v>387</v>
      </c>
      <c r="E198" s="68">
        <v>817000</v>
      </c>
      <c r="F198" s="39">
        <v>776000</v>
      </c>
      <c r="G198" s="40"/>
      <c r="H198" s="12"/>
    </row>
    <row r="199" spans="1:8" ht="66">
      <c r="A199" s="37">
        <v>154</v>
      </c>
      <c r="B199" s="78"/>
      <c r="C199" s="35" t="s">
        <v>386</v>
      </c>
      <c r="D199" s="35" t="s">
        <v>388</v>
      </c>
      <c r="E199" s="68">
        <v>1500000</v>
      </c>
      <c r="F199" s="39">
        <f t="shared" si="3"/>
        <v>1425000</v>
      </c>
      <c r="G199" s="40"/>
      <c r="H199" s="12"/>
    </row>
    <row r="200" spans="1:8" ht="33">
      <c r="A200" s="37">
        <v>155</v>
      </c>
      <c r="B200" s="78"/>
      <c r="C200" s="35" t="s">
        <v>191</v>
      </c>
      <c r="D200" s="35" t="s">
        <v>192</v>
      </c>
      <c r="E200" s="72">
        <v>220000</v>
      </c>
      <c r="F200" s="39">
        <f t="shared" si="3"/>
        <v>209000</v>
      </c>
      <c r="G200" s="40"/>
      <c r="H200" s="12"/>
    </row>
    <row r="201" spans="1:8" ht="16.5">
      <c r="A201" s="340" t="s">
        <v>322</v>
      </c>
      <c r="B201" s="341"/>
      <c r="C201" s="341"/>
      <c r="D201" s="342"/>
      <c r="E201" s="66"/>
      <c r="F201" s="66"/>
      <c r="G201" s="67"/>
      <c r="H201" s="12"/>
    </row>
    <row r="202" spans="1:8" ht="16.5">
      <c r="A202" s="37">
        <v>156</v>
      </c>
      <c r="B202" s="78"/>
      <c r="C202" s="35" t="s">
        <v>313</v>
      </c>
      <c r="D202" s="35"/>
      <c r="E202" s="107">
        <v>165000</v>
      </c>
      <c r="F202" s="39">
        <f t="shared" si="3"/>
        <v>156750</v>
      </c>
      <c r="G202" s="40"/>
      <c r="H202" s="12"/>
    </row>
    <row r="203" spans="1:8" ht="16.5">
      <c r="A203" s="37">
        <v>157</v>
      </c>
      <c r="B203" s="78"/>
      <c r="C203" s="35" t="s">
        <v>314</v>
      </c>
      <c r="D203" s="35" t="s">
        <v>315</v>
      </c>
      <c r="E203" s="72">
        <v>220000</v>
      </c>
      <c r="F203" s="39">
        <f t="shared" si="3"/>
        <v>209000</v>
      </c>
      <c r="G203" s="40"/>
      <c r="H203" s="12"/>
    </row>
    <row r="204" spans="1:8" ht="132">
      <c r="A204" s="37">
        <v>158</v>
      </c>
      <c r="B204" s="78"/>
      <c r="C204" s="35" t="s">
        <v>316</v>
      </c>
      <c r="D204" s="35" t="s">
        <v>317</v>
      </c>
      <c r="E204" s="72">
        <v>380000</v>
      </c>
      <c r="F204" s="39">
        <f t="shared" si="3"/>
        <v>361000</v>
      </c>
      <c r="G204" s="40"/>
      <c r="H204" s="12"/>
    </row>
    <row r="205" spans="1:8" ht="99">
      <c r="A205" s="37">
        <v>159</v>
      </c>
      <c r="B205" s="78"/>
      <c r="C205" s="35" t="s">
        <v>318</v>
      </c>
      <c r="D205" s="35" t="s">
        <v>319</v>
      </c>
      <c r="E205" s="72">
        <v>4500000</v>
      </c>
      <c r="F205" s="39">
        <f t="shared" si="3"/>
        <v>4275000</v>
      </c>
      <c r="G205" s="40"/>
      <c r="H205" s="12"/>
    </row>
    <row r="206" spans="1:8" ht="49.5">
      <c r="A206" s="37">
        <v>160</v>
      </c>
      <c r="B206" s="78"/>
      <c r="C206" s="35" t="s">
        <v>320</v>
      </c>
      <c r="D206" s="35" t="s">
        <v>321</v>
      </c>
      <c r="E206" s="72">
        <v>3200000</v>
      </c>
      <c r="F206" s="39">
        <f t="shared" si="3"/>
        <v>3040000</v>
      </c>
      <c r="G206" s="40"/>
      <c r="H206" s="12"/>
    </row>
    <row r="207" spans="1:8" ht="16.5">
      <c r="A207" s="340" t="s">
        <v>221</v>
      </c>
      <c r="B207" s="341"/>
      <c r="C207" s="341"/>
      <c r="D207" s="342"/>
      <c r="E207" s="66"/>
      <c r="F207" s="66"/>
      <c r="G207" s="67"/>
      <c r="H207" s="12"/>
    </row>
    <row r="208" spans="1:8" ht="16.5">
      <c r="A208" s="37">
        <v>161</v>
      </c>
      <c r="B208" s="78"/>
      <c r="C208" s="87" t="s">
        <v>215</v>
      </c>
      <c r="D208" s="87" t="s">
        <v>216</v>
      </c>
      <c r="E208" s="88">
        <v>233000</v>
      </c>
      <c r="F208" s="39">
        <v>222000</v>
      </c>
      <c r="G208" s="40"/>
      <c r="H208" s="12"/>
    </row>
    <row r="209" spans="1:8" ht="16.5">
      <c r="A209" s="37">
        <v>162</v>
      </c>
      <c r="B209" s="78"/>
      <c r="C209" s="89" t="s">
        <v>217</v>
      </c>
      <c r="D209" s="89" t="s">
        <v>218</v>
      </c>
      <c r="E209" s="90">
        <v>227000</v>
      </c>
      <c r="F209" s="39">
        <v>215000</v>
      </c>
      <c r="G209" s="40"/>
      <c r="H209" s="12"/>
    </row>
    <row r="210" spans="1:8" ht="16.5">
      <c r="A210" s="37">
        <v>163</v>
      </c>
      <c r="B210" s="78"/>
      <c r="C210" s="89" t="s">
        <v>219</v>
      </c>
      <c r="D210" s="89" t="s">
        <v>220</v>
      </c>
      <c r="E210" s="90">
        <v>72000</v>
      </c>
      <c r="F210" s="39">
        <v>68000</v>
      </c>
      <c r="G210" s="40"/>
      <c r="H210" s="12"/>
    </row>
    <row r="211" spans="1:8" ht="16.5">
      <c r="A211" s="340" t="s">
        <v>210</v>
      </c>
      <c r="B211" s="341"/>
      <c r="C211" s="341"/>
      <c r="D211" s="342"/>
      <c r="E211" s="66"/>
      <c r="F211" s="66"/>
      <c r="G211" s="67"/>
      <c r="H211" s="12"/>
    </row>
    <row r="212" spans="1:8" ht="16.5">
      <c r="A212" s="37">
        <v>164</v>
      </c>
      <c r="B212" s="78"/>
      <c r="C212" s="35" t="s">
        <v>211</v>
      </c>
      <c r="D212" s="35"/>
      <c r="E212" s="315">
        <v>183000</v>
      </c>
      <c r="F212" s="315">
        <v>174000</v>
      </c>
      <c r="G212" s="40"/>
      <c r="H212" s="12"/>
    </row>
    <row r="213" spans="1:8" ht="16.5">
      <c r="A213" s="37">
        <v>165</v>
      </c>
      <c r="B213" s="78"/>
      <c r="C213" s="35" t="s">
        <v>212</v>
      </c>
      <c r="D213" s="35"/>
      <c r="E213" s="316"/>
      <c r="F213" s="316"/>
      <c r="G213" s="40"/>
      <c r="H213" s="12"/>
    </row>
    <row r="214" spans="1:8" ht="16.5">
      <c r="A214" s="37">
        <v>166</v>
      </c>
      <c r="B214" s="78"/>
      <c r="C214" s="35" t="s">
        <v>213</v>
      </c>
      <c r="D214" s="35"/>
      <c r="E214" s="316"/>
      <c r="F214" s="316"/>
      <c r="G214" s="40"/>
      <c r="H214" s="12"/>
    </row>
    <row r="215" spans="1:8" ht="16.5">
      <c r="A215" s="37">
        <v>167</v>
      </c>
      <c r="B215" s="78"/>
      <c r="C215" s="36" t="s">
        <v>214</v>
      </c>
      <c r="D215" s="35"/>
      <c r="E215" s="317"/>
      <c r="F215" s="317"/>
      <c r="G215" s="40"/>
      <c r="H215" s="12"/>
    </row>
    <row r="216" spans="1:8" ht="16.5">
      <c r="A216" s="340" t="s">
        <v>413</v>
      </c>
      <c r="B216" s="341"/>
      <c r="C216" s="341"/>
      <c r="D216" s="342"/>
      <c r="E216" s="66"/>
      <c r="F216" s="66"/>
      <c r="G216" s="67"/>
      <c r="H216" s="12"/>
    </row>
    <row r="217" spans="1:8" ht="16.5">
      <c r="A217" s="37">
        <v>164</v>
      </c>
      <c r="B217" s="78"/>
      <c r="C217" s="35" t="s">
        <v>414</v>
      </c>
      <c r="D217" s="35"/>
      <c r="E217" s="72">
        <v>205000</v>
      </c>
      <c r="F217" s="39">
        <v>195000</v>
      </c>
      <c r="G217" s="40"/>
      <c r="H217" s="12"/>
    </row>
    <row r="218" spans="1:8" ht="16.5">
      <c r="A218" s="37">
        <v>165</v>
      </c>
      <c r="B218" s="78"/>
      <c r="C218" s="35" t="s">
        <v>415</v>
      </c>
      <c r="D218" s="35"/>
      <c r="E218" s="72">
        <v>340000</v>
      </c>
      <c r="F218" s="39">
        <f t="shared" ref="F218:F220" si="4">E218*95%</f>
        <v>323000</v>
      </c>
      <c r="G218" s="40"/>
      <c r="H218" s="12"/>
    </row>
    <row r="219" spans="1:8" ht="16.5">
      <c r="A219" s="37">
        <v>166</v>
      </c>
      <c r="B219" s="78"/>
      <c r="C219" s="35" t="s">
        <v>416</v>
      </c>
      <c r="D219" s="35"/>
      <c r="E219" s="72">
        <v>1700000</v>
      </c>
      <c r="F219" s="39">
        <f t="shared" si="4"/>
        <v>1615000</v>
      </c>
      <c r="G219" s="40"/>
      <c r="H219" s="12"/>
    </row>
    <row r="220" spans="1:8" ht="16.5">
      <c r="A220" s="37">
        <v>167</v>
      </c>
      <c r="B220" s="78"/>
      <c r="C220" s="36" t="s">
        <v>417</v>
      </c>
      <c r="D220" s="35"/>
      <c r="E220" s="72">
        <v>1360000</v>
      </c>
      <c r="F220" s="39">
        <f t="shared" si="4"/>
        <v>1292000</v>
      </c>
      <c r="G220" s="40"/>
      <c r="H220" s="12"/>
    </row>
    <row r="221" spans="1:8" ht="16.5">
      <c r="A221" s="91"/>
      <c r="B221" s="92"/>
      <c r="C221" s="91"/>
      <c r="D221" s="91"/>
      <c r="E221" s="93"/>
      <c r="F221" s="93"/>
      <c r="G221" s="94"/>
    </row>
    <row r="222" spans="1:8" s="1" customFormat="1" ht="16.5">
      <c r="A222" s="350" t="s">
        <v>27</v>
      </c>
      <c r="B222" s="350"/>
      <c r="C222" s="350"/>
      <c r="D222" s="350"/>
      <c r="E222" s="26"/>
      <c r="F222" s="26"/>
      <c r="G222" s="95"/>
    </row>
    <row r="223" spans="1:8" s="1" customFormat="1" ht="16.5">
      <c r="A223" s="96"/>
      <c r="B223" s="357" t="s">
        <v>266</v>
      </c>
      <c r="C223" s="357"/>
      <c r="D223" s="357"/>
      <c r="E223" s="357"/>
      <c r="F223" s="357"/>
      <c r="G223" s="357"/>
    </row>
    <row r="224" spans="1:8" s="1" customFormat="1" ht="16.5">
      <c r="A224" s="96"/>
      <c r="B224" s="357" t="s">
        <v>418</v>
      </c>
      <c r="C224" s="357"/>
      <c r="D224" s="357"/>
      <c r="E224" s="357"/>
      <c r="F224" s="357"/>
      <c r="G224" s="357"/>
    </row>
    <row r="225" spans="1:7" s="2" customFormat="1" ht="38.25" customHeight="1">
      <c r="A225" s="97"/>
      <c r="B225" s="357" t="s">
        <v>28</v>
      </c>
      <c r="C225" s="357"/>
      <c r="D225" s="357"/>
      <c r="E225" s="357"/>
      <c r="F225" s="357"/>
      <c r="G225" s="357"/>
    </row>
    <row r="226" spans="1:7" s="17" customFormat="1" ht="32.25" customHeight="1">
      <c r="A226" s="98"/>
      <c r="B226" s="358" t="s">
        <v>29</v>
      </c>
      <c r="C226" s="358"/>
      <c r="D226" s="358"/>
      <c r="E226" s="358"/>
      <c r="F226" s="358"/>
      <c r="G226" s="358"/>
    </row>
    <row r="227" spans="1:7" s="3" customFormat="1" ht="17.25" customHeight="1">
      <c r="A227" s="95"/>
      <c r="B227" s="357" t="s">
        <v>30</v>
      </c>
      <c r="C227" s="357"/>
      <c r="D227" s="357"/>
      <c r="E227" s="357"/>
      <c r="F227" s="357"/>
      <c r="G227" s="357"/>
    </row>
    <row r="228" spans="1:7" s="3" customFormat="1" ht="16.5">
      <c r="A228" s="95"/>
      <c r="B228" s="97" t="s">
        <v>31</v>
      </c>
      <c r="C228" s="97"/>
      <c r="D228" s="99"/>
      <c r="E228" s="26"/>
      <c r="F228" s="26"/>
      <c r="G228" s="23"/>
    </row>
    <row r="229" spans="1:7" s="3" customFormat="1" ht="16.5">
      <c r="A229" s="95"/>
      <c r="B229" s="97" t="s">
        <v>32</v>
      </c>
      <c r="C229" s="97"/>
      <c r="D229" s="99"/>
      <c r="E229" s="26"/>
      <c r="F229" s="26"/>
      <c r="G229" s="23"/>
    </row>
    <row r="230" spans="1:7" s="4" customFormat="1" ht="16.5">
      <c r="A230" s="101" t="s">
        <v>33</v>
      </c>
      <c r="B230" s="102"/>
      <c r="C230" s="102"/>
      <c r="D230" s="102"/>
      <c r="E230" s="121"/>
      <c r="F230" s="121"/>
      <c r="G230" s="100"/>
    </row>
    <row r="231" spans="1:7" s="3" customFormat="1" ht="16.5">
      <c r="A231" s="95"/>
      <c r="B231" s="23" t="s">
        <v>36</v>
      </c>
      <c r="C231" s="23"/>
      <c r="D231" s="99"/>
      <c r="E231" s="103"/>
      <c r="F231" s="103"/>
      <c r="G231" s="23"/>
    </row>
    <row r="232" spans="1:7" s="3" customFormat="1" ht="16.5">
      <c r="A232" s="95"/>
      <c r="B232" s="23" t="s">
        <v>323</v>
      </c>
      <c r="C232" s="23"/>
      <c r="D232" s="99"/>
      <c r="E232" s="103"/>
      <c r="F232" s="103"/>
      <c r="G232" s="23"/>
    </row>
    <row r="233" spans="1:7" s="3" customFormat="1" ht="16.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L233"/>
  <sheetViews>
    <sheetView topLeftCell="A19" zoomScale="55" zoomScaleNormal="55" workbookViewId="0">
      <selection activeCell="M24" sqref="M24"/>
    </sheetView>
  </sheetViews>
  <sheetFormatPr defaultColWidth="9.140625" defaultRowHeight="15.7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c r="A1" s="22"/>
      <c r="B1" s="22"/>
      <c r="C1" s="22"/>
      <c r="D1" s="298" t="s">
        <v>312</v>
      </c>
      <c r="E1" s="298"/>
      <c r="F1" s="298"/>
      <c r="G1" s="298"/>
    </row>
    <row r="2" spans="1:12" s="3" customFormat="1" ht="16.5">
      <c r="A2" s="24"/>
      <c r="B2" s="24"/>
      <c r="C2" s="24"/>
      <c r="D2" s="299"/>
      <c r="E2" s="299"/>
      <c r="F2" s="299"/>
      <c r="G2" s="299"/>
    </row>
    <row r="3" spans="1:12" s="3" customFormat="1" ht="16.5">
      <c r="A3" s="24"/>
      <c r="B3" s="24"/>
      <c r="C3" s="24"/>
      <c r="D3" s="299"/>
      <c r="E3" s="299"/>
      <c r="F3" s="299"/>
      <c r="G3" s="299"/>
    </row>
    <row r="4" spans="1:12" s="3" customFormat="1" ht="16.5">
      <c r="A4" s="24"/>
      <c r="B4" s="24"/>
      <c r="C4" s="24"/>
      <c r="D4" s="299"/>
      <c r="E4" s="299"/>
      <c r="F4" s="299"/>
      <c r="G4" s="299"/>
    </row>
    <row r="5" spans="1:12" s="3" customFormat="1" ht="16.5">
      <c r="A5" s="24"/>
      <c r="B5" s="24"/>
      <c r="C5" s="24"/>
      <c r="D5" s="299"/>
      <c r="E5" s="299"/>
      <c r="F5" s="299"/>
      <c r="G5" s="299"/>
    </row>
    <row r="6" spans="1:12" s="3" customFormat="1" ht="16.5">
      <c r="A6" s="23"/>
      <c r="B6" s="25"/>
      <c r="C6" s="25"/>
      <c r="D6" s="25"/>
      <c r="E6" s="26"/>
      <c r="F6" s="26"/>
      <c r="G6" s="23"/>
    </row>
    <row r="7" spans="1:12" s="3" customFormat="1" ht="18.75">
      <c r="A7" s="300" t="s">
        <v>419</v>
      </c>
      <c r="B7" s="300"/>
      <c r="C7" s="300"/>
      <c r="D7" s="300"/>
      <c r="E7" s="300"/>
      <c r="F7" s="300"/>
      <c r="G7" s="300"/>
      <c r="H7" s="6"/>
      <c r="I7" s="6"/>
      <c r="J7" s="6"/>
      <c r="K7" s="6"/>
      <c r="L7" s="6"/>
    </row>
    <row r="8" spans="1:12" s="3" customFormat="1" ht="16.5">
      <c r="A8" s="27"/>
      <c r="B8" s="27"/>
      <c r="C8" s="27"/>
      <c r="D8" s="27"/>
      <c r="E8" s="103"/>
      <c r="F8" s="103"/>
      <c r="G8" s="27"/>
      <c r="H8" s="6"/>
      <c r="I8" s="6"/>
      <c r="J8" s="6"/>
      <c r="K8" s="6"/>
      <c r="L8" s="6"/>
    </row>
    <row r="9" spans="1:12" s="3" customFormat="1" ht="16.5">
      <c r="A9" s="28"/>
      <c r="B9" s="301" t="s">
        <v>38</v>
      </c>
      <c r="C9" s="301"/>
      <c r="D9" s="301"/>
      <c r="E9" s="301"/>
      <c r="F9" s="301"/>
      <c r="G9" s="301"/>
      <c r="H9" s="7"/>
      <c r="I9" s="7"/>
      <c r="J9" s="7"/>
      <c r="K9" s="7"/>
    </row>
    <row r="10" spans="1:12" s="3" customFormat="1">
      <c r="A10" s="302" t="s">
        <v>39</v>
      </c>
      <c r="B10" s="303"/>
      <c r="C10" s="303"/>
      <c r="D10" s="303"/>
      <c r="E10" s="303"/>
      <c r="F10" s="303"/>
      <c r="G10" s="304"/>
      <c r="H10" s="8"/>
      <c r="I10" s="8"/>
      <c r="J10" s="8"/>
      <c r="K10" s="8"/>
      <c r="L10" s="8"/>
    </row>
    <row r="11" spans="1:12" s="3" customFormat="1">
      <c r="A11" s="305"/>
      <c r="B11" s="306"/>
      <c r="C11" s="306"/>
      <c r="D11" s="306"/>
      <c r="E11" s="306"/>
      <c r="F11" s="306"/>
      <c r="G11" s="307"/>
      <c r="H11" s="21"/>
      <c r="I11" s="21"/>
      <c r="J11" s="21"/>
      <c r="K11" s="21"/>
      <c r="L11" s="21"/>
    </row>
    <row r="12" spans="1:12" ht="16.5">
      <c r="A12" s="29"/>
      <c r="B12" s="30"/>
      <c r="C12" s="29"/>
      <c r="D12" s="29"/>
      <c r="E12" s="31"/>
      <c r="F12" s="31"/>
      <c r="G12" s="32"/>
    </row>
    <row r="13" spans="1:12" ht="16.5">
      <c r="A13" s="33" t="s">
        <v>259</v>
      </c>
      <c r="B13" s="308" t="s">
        <v>2</v>
      </c>
      <c r="C13" s="308"/>
      <c r="D13" s="33" t="s">
        <v>3</v>
      </c>
      <c r="E13" s="116" t="s">
        <v>4</v>
      </c>
      <c r="F13" s="116" t="s">
        <v>4</v>
      </c>
      <c r="G13" s="34" t="s">
        <v>0</v>
      </c>
      <c r="H13" s="10"/>
    </row>
    <row r="14" spans="1:12" ht="49.5">
      <c r="A14" s="309">
        <v>1</v>
      </c>
      <c r="B14" s="312" t="s">
        <v>1</v>
      </c>
      <c r="C14" s="309" t="s">
        <v>327</v>
      </c>
      <c r="D14" s="35" t="s">
        <v>5</v>
      </c>
      <c r="E14" s="315">
        <v>200000</v>
      </c>
      <c r="F14" s="315">
        <f>E14*90%</f>
        <v>180000</v>
      </c>
      <c r="G14" s="318"/>
      <c r="H14" s="11"/>
    </row>
    <row r="15" spans="1:12" ht="49.5">
      <c r="A15" s="310"/>
      <c r="B15" s="313"/>
      <c r="C15" s="310"/>
      <c r="D15" s="35" t="s">
        <v>6</v>
      </c>
      <c r="E15" s="316"/>
      <c r="F15" s="316"/>
      <c r="G15" s="319"/>
      <c r="H15" s="11"/>
    </row>
    <row r="16" spans="1:12" ht="33">
      <c r="A16" s="310"/>
      <c r="B16" s="313"/>
      <c r="C16" s="310"/>
      <c r="D16" s="35" t="s">
        <v>7</v>
      </c>
      <c r="E16" s="316"/>
      <c r="F16" s="316"/>
      <c r="G16" s="319"/>
      <c r="H16" s="11"/>
    </row>
    <row r="17" spans="1:8" ht="16.5">
      <c r="A17" s="310"/>
      <c r="B17" s="313"/>
      <c r="C17" s="310"/>
      <c r="D17" s="35" t="s">
        <v>8</v>
      </c>
      <c r="E17" s="316"/>
      <c r="F17" s="316"/>
      <c r="G17" s="319"/>
      <c r="H17" s="12"/>
    </row>
    <row r="18" spans="1:8" ht="16.5">
      <c r="A18" s="310"/>
      <c r="B18" s="313"/>
      <c r="C18" s="310"/>
      <c r="D18" s="35" t="s">
        <v>412</v>
      </c>
      <c r="E18" s="316"/>
      <c r="F18" s="316"/>
      <c r="G18" s="319"/>
      <c r="H18" s="12"/>
    </row>
    <row r="19" spans="1:8" ht="16.5">
      <c r="A19" s="311"/>
      <c r="B19" s="314"/>
      <c r="C19" s="311"/>
      <c r="D19" s="35" t="s">
        <v>22</v>
      </c>
      <c r="E19" s="317"/>
      <c r="F19" s="317"/>
      <c r="G19" s="320"/>
      <c r="H19" s="12"/>
    </row>
    <row r="20" spans="1:8" ht="33">
      <c r="A20" s="37">
        <v>2</v>
      </c>
      <c r="B20" s="38" t="s">
        <v>9</v>
      </c>
      <c r="C20" s="36" t="s">
        <v>10</v>
      </c>
      <c r="D20" s="108" t="s">
        <v>334</v>
      </c>
      <c r="E20" s="39">
        <v>102000</v>
      </c>
      <c r="F20" s="39">
        <f>E20*90%</f>
        <v>91800</v>
      </c>
      <c r="G20" s="40"/>
      <c r="H20" s="12"/>
    </row>
    <row r="21" spans="1:8" ht="66">
      <c r="A21" s="37">
        <v>3</v>
      </c>
      <c r="B21" s="38" t="s">
        <v>12</v>
      </c>
      <c r="C21" s="36" t="s">
        <v>13</v>
      </c>
      <c r="D21" s="36" t="s">
        <v>14</v>
      </c>
      <c r="E21" s="39">
        <v>59000</v>
      </c>
      <c r="F21" s="39">
        <f>E21*90%</f>
        <v>53100</v>
      </c>
      <c r="G21" s="40"/>
      <c r="H21" s="12"/>
    </row>
    <row r="22" spans="1:8" ht="66">
      <c r="A22" s="37">
        <v>4</v>
      </c>
      <c r="B22" s="38" t="s">
        <v>15</v>
      </c>
      <c r="C22" s="36" t="s">
        <v>16</v>
      </c>
      <c r="D22" s="36" t="s">
        <v>17</v>
      </c>
      <c r="E22" s="39">
        <v>75000</v>
      </c>
      <c r="F22" s="39">
        <f>E22*90%</f>
        <v>67500</v>
      </c>
      <c r="G22" s="40"/>
      <c r="H22" s="12"/>
    </row>
    <row r="23" spans="1:8" ht="49.5">
      <c r="A23" s="37">
        <v>5</v>
      </c>
      <c r="B23" s="38" t="s">
        <v>18</v>
      </c>
      <c r="C23" s="36" t="s">
        <v>19</v>
      </c>
      <c r="D23" s="36" t="s">
        <v>20</v>
      </c>
      <c r="E23" s="39">
        <v>27000</v>
      </c>
      <c r="F23" s="39">
        <f>E23*90%</f>
        <v>24300</v>
      </c>
      <c r="G23" s="40"/>
      <c r="H23" s="12"/>
    </row>
    <row r="24" spans="1:8" ht="33" customHeight="1">
      <c r="A24" s="37">
        <v>6</v>
      </c>
      <c r="B24" s="321" t="s">
        <v>40</v>
      </c>
      <c r="C24" s="41" t="s">
        <v>41</v>
      </c>
      <c r="D24" s="41" t="s">
        <v>42</v>
      </c>
      <c r="E24" s="322">
        <v>60000</v>
      </c>
      <c r="F24" s="322">
        <f t="shared" ref="F24:F25" si="0">E24*90%</f>
        <v>54000</v>
      </c>
      <c r="G24" s="324" t="s">
        <v>382</v>
      </c>
      <c r="H24" s="12"/>
    </row>
    <row r="25" spans="1:8" ht="33">
      <c r="A25" s="37">
        <v>7</v>
      </c>
      <c r="B25" s="321"/>
      <c r="C25" s="41" t="s">
        <v>43</v>
      </c>
      <c r="D25" s="41" t="s">
        <v>42</v>
      </c>
      <c r="E25" s="323"/>
      <c r="F25" s="323">
        <f t="shared" si="0"/>
        <v>0</v>
      </c>
      <c r="G25" s="325"/>
      <c r="H25" s="12"/>
    </row>
    <row r="26" spans="1:8" ht="49.5">
      <c r="A26" s="37">
        <v>8</v>
      </c>
      <c r="B26" s="38" t="s">
        <v>44</v>
      </c>
      <c r="C26" s="36" t="s">
        <v>45</v>
      </c>
      <c r="D26" s="42" t="s">
        <v>46</v>
      </c>
      <c r="E26" s="43">
        <v>41000</v>
      </c>
      <c r="F26" s="39">
        <f>E26*90%</f>
        <v>36900</v>
      </c>
      <c r="G26" s="40"/>
      <c r="H26" s="12"/>
    </row>
    <row r="27" spans="1:8" ht="16.5">
      <c r="A27" s="37">
        <v>9</v>
      </c>
      <c r="B27" s="78"/>
      <c r="C27" s="44" t="s">
        <v>23</v>
      </c>
      <c r="D27" s="45" t="s">
        <v>24</v>
      </c>
      <c r="E27" s="46" t="s">
        <v>25</v>
      </c>
      <c r="F27" s="46" t="s">
        <v>25</v>
      </c>
      <c r="G27" s="40"/>
      <c r="H27" s="12"/>
    </row>
    <row r="28" spans="1:8" ht="16.5">
      <c r="A28" s="295" t="s">
        <v>26</v>
      </c>
      <c r="B28" s="296"/>
      <c r="C28" s="296"/>
      <c r="D28" s="297"/>
      <c r="E28" s="116">
        <f>SUM(E14:E27)</f>
        <v>564000</v>
      </c>
      <c r="F28" s="116">
        <f>SUM(F14:F27)</f>
        <v>507600</v>
      </c>
      <c r="G28" s="47"/>
      <c r="H28" s="12"/>
    </row>
    <row r="29" spans="1:8" ht="16.5">
      <c r="A29" s="48"/>
      <c r="B29" s="49"/>
      <c r="C29" s="50"/>
      <c r="D29" s="50"/>
      <c r="E29" s="51"/>
      <c r="F29" s="51"/>
      <c r="G29" s="52"/>
      <c r="H29" s="12"/>
    </row>
    <row r="30" spans="1:8" s="14" customFormat="1" ht="16.5">
      <c r="A30" s="53" t="s">
        <v>47</v>
      </c>
      <c r="B30" s="54"/>
      <c r="C30" s="54"/>
      <c r="D30" s="54"/>
      <c r="E30" s="117"/>
      <c r="F30" s="117"/>
      <c r="G30" s="55"/>
      <c r="H30" s="13"/>
    </row>
    <row r="31" spans="1:8" ht="16.5">
      <c r="A31" s="56"/>
      <c r="B31" s="57"/>
      <c r="C31" s="58"/>
      <c r="D31" s="58"/>
      <c r="E31" s="59"/>
      <c r="F31" s="59"/>
      <c r="G31" s="60"/>
      <c r="H31" s="12"/>
    </row>
    <row r="32" spans="1:8" ht="16.5">
      <c r="A32" s="61" t="s">
        <v>259</v>
      </c>
      <c r="B32" s="295" t="s">
        <v>2</v>
      </c>
      <c r="C32" s="297"/>
      <c r="D32" s="61" t="s">
        <v>3</v>
      </c>
      <c r="E32" s="118" t="s">
        <v>4</v>
      </c>
      <c r="F32" s="118" t="s">
        <v>4</v>
      </c>
      <c r="G32" s="34" t="s">
        <v>0</v>
      </c>
      <c r="H32" s="12"/>
    </row>
    <row r="33" spans="1:8" ht="16.5">
      <c r="A33" s="62" t="s">
        <v>209</v>
      </c>
      <c r="B33" s="63"/>
      <c r="C33" s="64"/>
      <c r="D33" s="65"/>
      <c r="E33" s="66"/>
      <c r="F33" s="66"/>
      <c r="G33" s="67"/>
      <c r="H33" s="12"/>
    </row>
    <row r="34" spans="1:8" ht="33">
      <c r="A34" s="37">
        <v>1</v>
      </c>
      <c r="B34" s="38" t="s">
        <v>48</v>
      </c>
      <c r="C34" s="36" t="s">
        <v>49</v>
      </c>
      <c r="D34" s="36" t="s">
        <v>50</v>
      </c>
      <c r="E34" s="68">
        <v>169000</v>
      </c>
      <c r="F34" s="39">
        <f>E34*90%</f>
        <v>152100</v>
      </c>
      <c r="G34" s="40"/>
      <c r="H34" s="12"/>
    </row>
    <row r="35" spans="1:8" ht="33">
      <c r="A35" s="37">
        <v>2</v>
      </c>
      <c r="B35" s="38" t="s">
        <v>51</v>
      </c>
      <c r="C35" s="36" t="s">
        <v>52</v>
      </c>
      <c r="D35" s="42" t="s">
        <v>53</v>
      </c>
      <c r="E35" s="68">
        <v>41000</v>
      </c>
      <c r="F35" s="39">
        <f t="shared" ref="F35:F101" si="1">E35*90%</f>
        <v>36900</v>
      </c>
      <c r="G35" s="40"/>
      <c r="H35" s="12"/>
    </row>
    <row r="36" spans="1:8" ht="66">
      <c r="A36" s="37">
        <v>3</v>
      </c>
      <c r="B36" s="38" t="s">
        <v>54</v>
      </c>
      <c r="C36" s="41" t="s">
        <v>55</v>
      </c>
      <c r="D36" s="41" t="s">
        <v>56</v>
      </c>
      <c r="E36" s="69">
        <v>41000</v>
      </c>
      <c r="F36" s="39">
        <f t="shared" si="1"/>
        <v>36900</v>
      </c>
      <c r="G36" s="40"/>
      <c r="H36" s="12"/>
    </row>
    <row r="37" spans="1:8" ht="33">
      <c r="A37" s="37">
        <v>4</v>
      </c>
      <c r="B37" s="38" t="s">
        <v>57</v>
      </c>
      <c r="C37" s="41" t="s">
        <v>58</v>
      </c>
      <c r="D37" s="41" t="s">
        <v>59</v>
      </c>
      <c r="E37" s="69">
        <v>47000</v>
      </c>
      <c r="F37" s="39">
        <f t="shared" si="1"/>
        <v>42300</v>
      </c>
      <c r="G37" s="40"/>
      <c r="H37" s="12"/>
    </row>
    <row r="38" spans="1:8" ht="49.5">
      <c r="A38" s="37">
        <v>5</v>
      </c>
      <c r="B38" s="312" t="s">
        <v>44</v>
      </c>
      <c r="C38" s="41" t="s">
        <v>267</v>
      </c>
      <c r="D38" s="41" t="s">
        <v>268</v>
      </c>
      <c r="E38" s="69">
        <v>41000</v>
      </c>
      <c r="F38" s="39">
        <f t="shared" si="1"/>
        <v>36900</v>
      </c>
      <c r="G38" s="109" t="s">
        <v>377</v>
      </c>
      <c r="H38" s="12"/>
    </row>
    <row r="39" spans="1:8" ht="33">
      <c r="A39" s="37">
        <v>6</v>
      </c>
      <c r="B39" s="314"/>
      <c r="C39" s="41" t="s">
        <v>274</v>
      </c>
      <c r="D39" s="41" t="s">
        <v>275</v>
      </c>
      <c r="E39" s="69">
        <v>41000</v>
      </c>
      <c r="F39" s="39">
        <f t="shared" si="1"/>
        <v>36900</v>
      </c>
      <c r="G39" s="109" t="s">
        <v>376</v>
      </c>
      <c r="H39" s="12"/>
    </row>
    <row r="40" spans="1:8" ht="33" customHeight="1">
      <c r="A40" s="37">
        <v>7</v>
      </c>
      <c r="B40" s="326" t="s">
        <v>60</v>
      </c>
      <c r="C40" s="41" t="s">
        <v>61</v>
      </c>
      <c r="D40" s="70" t="s">
        <v>62</v>
      </c>
      <c r="E40" s="69">
        <v>41000</v>
      </c>
      <c r="F40" s="39">
        <f t="shared" si="1"/>
        <v>36900</v>
      </c>
      <c r="G40" s="327" t="s">
        <v>378</v>
      </c>
      <c r="H40" s="12"/>
    </row>
    <row r="41" spans="1:8" ht="33">
      <c r="A41" s="37">
        <v>8</v>
      </c>
      <c r="B41" s="326"/>
      <c r="C41" s="41" t="s">
        <v>63</v>
      </c>
      <c r="D41" s="70" t="s">
        <v>64</v>
      </c>
      <c r="E41" s="69">
        <v>59000</v>
      </c>
      <c r="F41" s="39">
        <f t="shared" si="1"/>
        <v>53100</v>
      </c>
      <c r="G41" s="328"/>
      <c r="H41" s="12"/>
    </row>
    <row r="42" spans="1:8" ht="33">
      <c r="A42" s="37">
        <v>9</v>
      </c>
      <c r="B42" s="326"/>
      <c r="C42" s="41" t="s">
        <v>65</v>
      </c>
      <c r="D42" s="70" t="s">
        <v>66</v>
      </c>
      <c r="E42" s="69">
        <v>59000</v>
      </c>
      <c r="F42" s="39">
        <f t="shared" si="1"/>
        <v>53100</v>
      </c>
      <c r="G42" s="328"/>
      <c r="H42" s="12"/>
    </row>
    <row r="43" spans="1:8" ht="33">
      <c r="A43" s="37">
        <v>10</v>
      </c>
      <c r="B43" s="326"/>
      <c r="C43" s="41" t="s">
        <v>67</v>
      </c>
      <c r="D43" s="70" t="s">
        <v>68</v>
      </c>
      <c r="E43" s="69">
        <v>47000</v>
      </c>
      <c r="F43" s="39">
        <f t="shared" si="1"/>
        <v>42300</v>
      </c>
      <c r="G43" s="328"/>
      <c r="H43" s="12"/>
    </row>
    <row r="44" spans="1:8" ht="33">
      <c r="A44" s="37">
        <v>11</v>
      </c>
      <c r="B44" s="326"/>
      <c r="C44" s="41" t="s">
        <v>69</v>
      </c>
      <c r="D44" s="70" t="s">
        <v>70</v>
      </c>
      <c r="E44" s="69">
        <v>41000</v>
      </c>
      <c r="F44" s="39">
        <f t="shared" si="1"/>
        <v>36900</v>
      </c>
      <c r="G44" s="329"/>
      <c r="H44" s="12"/>
    </row>
    <row r="45" spans="1:8" ht="33">
      <c r="A45" s="37">
        <v>12</v>
      </c>
      <c r="B45" s="71" t="s">
        <v>127</v>
      </c>
      <c r="C45" s="35" t="s">
        <v>128</v>
      </c>
      <c r="D45" s="35" t="s">
        <v>129</v>
      </c>
      <c r="E45" s="72">
        <v>102000</v>
      </c>
      <c r="F45" s="39">
        <f t="shared" si="1"/>
        <v>91800</v>
      </c>
      <c r="G45" s="40"/>
      <c r="H45" s="12"/>
    </row>
    <row r="46" spans="1:8" ht="16.5" customHeight="1">
      <c r="A46" s="37">
        <v>13</v>
      </c>
      <c r="B46" s="312" t="s">
        <v>277</v>
      </c>
      <c r="C46" s="35" t="s">
        <v>194</v>
      </c>
      <c r="D46" s="35" t="s">
        <v>195</v>
      </c>
      <c r="E46" s="72">
        <v>62000</v>
      </c>
      <c r="F46" s="39">
        <f t="shared" si="1"/>
        <v>55800</v>
      </c>
      <c r="G46" s="327" t="s">
        <v>379</v>
      </c>
      <c r="H46" s="12"/>
    </row>
    <row r="47" spans="1:8" ht="16.5">
      <c r="A47" s="37">
        <v>14</v>
      </c>
      <c r="B47" s="313"/>
      <c r="C47" s="35" t="s">
        <v>196</v>
      </c>
      <c r="D47" s="35" t="s">
        <v>197</v>
      </c>
      <c r="E47" s="72">
        <v>165000</v>
      </c>
      <c r="F47" s="39">
        <f t="shared" si="1"/>
        <v>148500</v>
      </c>
      <c r="G47" s="328"/>
      <c r="H47" s="12"/>
    </row>
    <row r="48" spans="1:8" ht="16.5">
      <c r="A48" s="37">
        <v>15</v>
      </c>
      <c r="B48" s="314"/>
      <c r="C48" s="35" t="s">
        <v>201</v>
      </c>
      <c r="D48" s="35" t="s">
        <v>202</v>
      </c>
      <c r="E48" s="72">
        <v>116000</v>
      </c>
      <c r="F48" s="39">
        <f t="shared" si="1"/>
        <v>104400</v>
      </c>
      <c r="G48" s="329"/>
      <c r="H48" s="12"/>
    </row>
    <row r="49" spans="1:8" ht="16.5">
      <c r="A49" s="37">
        <v>16</v>
      </c>
      <c r="B49" s="312" t="s">
        <v>272</v>
      </c>
      <c r="C49" s="35" t="s">
        <v>198</v>
      </c>
      <c r="D49" s="35" t="s">
        <v>199</v>
      </c>
      <c r="E49" s="72">
        <v>83000</v>
      </c>
      <c r="F49" s="39">
        <f t="shared" si="1"/>
        <v>74700</v>
      </c>
      <c r="G49" s="40"/>
      <c r="H49" s="12"/>
    </row>
    <row r="50" spans="1:8" ht="33">
      <c r="A50" s="37">
        <v>17</v>
      </c>
      <c r="B50" s="313"/>
      <c r="C50" s="35" t="s">
        <v>269</v>
      </c>
      <c r="D50" s="35" t="s">
        <v>199</v>
      </c>
      <c r="E50" s="72">
        <v>130000</v>
      </c>
      <c r="F50" s="39">
        <f t="shared" si="1"/>
        <v>117000</v>
      </c>
      <c r="G50" s="327" t="s">
        <v>379</v>
      </c>
      <c r="H50" s="12"/>
    </row>
    <row r="51" spans="1:8" ht="16.5">
      <c r="A51" s="37">
        <v>18</v>
      </c>
      <c r="B51" s="313"/>
      <c r="C51" s="35" t="s">
        <v>270</v>
      </c>
      <c r="D51" s="35" t="s">
        <v>199</v>
      </c>
      <c r="E51" s="72">
        <v>120000</v>
      </c>
      <c r="F51" s="39">
        <f t="shared" si="1"/>
        <v>108000</v>
      </c>
      <c r="G51" s="328"/>
      <c r="H51" s="12"/>
    </row>
    <row r="52" spans="1:8" ht="16.5">
      <c r="A52" s="37">
        <v>19</v>
      </c>
      <c r="B52" s="314"/>
      <c r="C52" s="35" t="s">
        <v>271</v>
      </c>
      <c r="D52" s="35" t="s">
        <v>200</v>
      </c>
      <c r="E52" s="72">
        <v>282000</v>
      </c>
      <c r="F52" s="39">
        <f t="shared" si="1"/>
        <v>253800</v>
      </c>
      <c r="G52" s="329"/>
      <c r="H52" s="12"/>
    </row>
    <row r="53" spans="1:8" ht="16.5">
      <c r="A53" s="37">
        <v>20</v>
      </c>
      <c r="B53" s="71" t="s">
        <v>374</v>
      </c>
      <c r="C53" s="35" t="s">
        <v>337</v>
      </c>
      <c r="D53" s="35" t="s">
        <v>193</v>
      </c>
      <c r="E53" s="72">
        <v>128000</v>
      </c>
      <c r="F53" s="39">
        <f t="shared" si="1"/>
        <v>115200</v>
      </c>
      <c r="G53" s="40"/>
      <c r="H53" s="12"/>
    </row>
    <row r="54" spans="1:8" ht="16.5" customHeight="1">
      <c r="A54" s="37">
        <v>21</v>
      </c>
      <c r="B54" s="335" t="s">
        <v>130</v>
      </c>
      <c r="C54" s="35" t="s">
        <v>131</v>
      </c>
      <c r="D54" s="35" t="s">
        <v>132</v>
      </c>
      <c r="E54" s="72">
        <v>71000</v>
      </c>
      <c r="F54" s="39">
        <f t="shared" si="1"/>
        <v>63900</v>
      </c>
      <c r="G54" s="324" t="s">
        <v>381</v>
      </c>
      <c r="H54" s="12"/>
    </row>
    <row r="55" spans="1:8" ht="16.5">
      <c r="A55" s="37">
        <v>22</v>
      </c>
      <c r="B55" s="336"/>
      <c r="C55" s="35" t="s">
        <v>133</v>
      </c>
      <c r="D55" s="35" t="s">
        <v>134</v>
      </c>
      <c r="E55" s="68">
        <v>138000</v>
      </c>
      <c r="F55" s="39">
        <f t="shared" si="1"/>
        <v>124200</v>
      </c>
      <c r="G55" s="325"/>
      <c r="H55" s="12"/>
    </row>
    <row r="56" spans="1:8" ht="16.5">
      <c r="A56" s="37">
        <v>23</v>
      </c>
      <c r="B56" s="110" t="s">
        <v>390</v>
      </c>
      <c r="C56" s="35" t="s">
        <v>391</v>
      </c>
      <c r="D56" s="35" t="s">
        <v>392</v>
      </c>
      <c r="E56" s="68">
        <v>282000</v>
      </c>
      <c r="F56" s="39">
        <f t="shared" si="1"/>
        <v>253800</v>
      </c>
      <c r="G56" s="111"/>
      <c r="H56" s="12"/>
    </row>
    <row r="57" spans="1:8" s="14" customFormat="1" ht="16.5" customHeight="1">
      <c r="A57" s="37">
        <v>24</v>
      </c>
      <c r="B57" s="337" t="s">
        <v>205</v>
      </c>
      <c r="C57" s="35" t="s">
        <v>161</v>
      </c>
      <c r="D57" s="35" t="s">
        <v>162</v>
      </c>
      <c r="E57" s="72">
        <v>30000</v>
      </c>
      <c r="F57" s="39">
        <f t="shared" si="1"/>
        <v>27000</v>
      </c>
      <c r="G57" s="338" t="s">
        <v>383</v>
      </c>
      <c r="H57" s="13"/>
    </row>
    <row r="58" spans="1:8" s="14" customFormat="1" ht="16.5">
      <c r="A58" s="37">
        <v>25</v>
      </c>
      <c r="B58" s="337"/>
      <c r="C58" s="35" t="s">
        <v>278</v>
      </c>
      <c r="D58" s="35" t="s">
        <v>162</v>
      </c>
      <c r="E58" s="72">
        <v>20000</v>
      </c>
      <c r="F58" s="39">
        <f t="shared" si="1"/>
        <v>18000</v>
      </c>
      <c r="G58" s="339"/>
      <c r="H58" s="13"/>
    </row>
    <row r="59" spans="1:8" ht="16.5">
      <c r="A59" s="340" t="s">
        <v>208</v>
      </c>
      <c r="B59" s="341"/>
      <c r="C59" s="341"/>
      <c r="D59" s="342"/>
      <c r="E59" s="66"/>
      <c r="F59" s="66"/>
      <c r="G59" s="67"/>
      <c r="H59" s="12"/>
    </row>
    <row r="60" spans="1:8" s="14" customFormat="1" ht="33">
      <c r="A60" s="37">
        <v>26</v>
      </c>
      <c r="B60" s="330" t="s">
        <v>260</v>
      </c>
      <c r="C60" s="73" t="s">
        <v>71</v>
      </c>
      <c r="D60" s="74" t="s">
        <v>72</v>
      </c>
      <c r="E60" s="39">
        <v>174000</v>
      </c>
      <c r="F60" s="39">
        <f t="shared" si="1"/>
        <v>156600</v>
      </c>
      <c r="G60" s="40"/>
      <c r="H60" s="13"/>
    </row>
    <row r="61" spans="1:8" s="14" customFormat="1" ht="33">
      <c r="A61" s="37">
        <v>27</v>
      </c>
      <c r="B61" s="331"/>
      <c r="C61" s="73" t="s">
        <v>83</v>
      </c>
      <c r="D61" s="74" t="s">
        <v>84</v>
      </c>
      <c r="E61" s="107">
        <v>231000</v>
      </c>
      <c r="F61" s="39">
        <f t="shared" si="1"/>
        <v>207900</v>
      </c>
      <c r="G61" s="40"/>
      <c r="H61" s="13"/>
    </row>
    <row r="62" spans="1:8" s="14" customFormat="1" ht="33">
      <c r="A62" s="37">
        <v>28</v>
      </c>
      <c r="B62" s="331"/>
      <c r="C62" s="73" t="s">
        <v>85</v>
      </c>
      <c r="D62" s="74" t="s">
        <v>86</v>
      </c>
      <c r="E62" s="39">
        <v>732000</v>
      </c>
      <c r="F62" s="39">
        <f t="shared" si="1"/>
        <v>658800</v>
      </c>
      <c r="G62" s="40"/>
      <c r="H62" s="13"/>
    </row>
    <row r="63" spans="1:8" s="14" customFormat="1" ht="33">
      <c r="A63" s="37">
        <v>29</v>
      </c>
      <c r="B63" s="331"/>
      <c r="C63" s="73" t="s">
        <v>79</v>
      </c>
      <c r="D63" s="74" t="s">
        <v>279</v>
      </c>
      <c r="E63" s="119">
        <v>121000</v>
      </c>
      <c r="F63" s="39">
        <f t="shared" si="1"/>
        <v>108900</v>
      </c>
      <c r="G63" s="40"/>
      <c r="H63" s="13"/>
    </row>
    <row r="64" spans="1:8" s="14" customFormat="1" ht="33">
      <c r="A64" s="37">
        <v>30</v>
      </c>
      <c r="B64" s="331"/>
      <c r="C64" s="73" t="s">
        <v>93</v>
      </c>
      <c r="D64" s="74" t="s">
        <v>94</v>
      </c>
      <c r="E64" s="39">
        <v>192000</v>
      </c>
      <c r="F64" s="39">
        <f t="shared" si="1"/>
        <v>172800</v>
      </c>
      <c r="G64" s="40"/>
      <c r="H64" s="13"/>
    </row>
    <row r="65" spans="1:8" s="14" customFormat="1" ht="33">
      <c r="A65" s="37">
        <v>31</v>
      </c>
      <c r="B65" s="331"/>
      <c r="C65" s="73" t="s">
        <v>80</v>
      </c>
      <c r="D65" s="74" t="s">
        <v>81</v>
      </c>
      <c r="E65" s="39">
        <v>173000</v>
      </c>
      <c r="F65" s="39">
        <f t="shared" si="1"/>
        <v>155700</v>
      </c>
      <c r="G65" s="40"/>
      <c r="H65" s="13"/>
    </row>
    <row r="66" spans="1:8" s="14" customFormat="1" ht="33">
      <c r="A66" s="37">
        <v>32</v>
      </c>
      <c r="B66" s="331"/>
      <c r="C66" s="73" t="s">
        <v>82</v>
      </c>
      <c r="D66" s="74" t="s">
        <v>281</v>
      </c>
      <c r="E66" s="107">
        <v>231000</v>
      </c>
      <c r="F66" s="39">
        <f t="shared" si="1"/>
        <v>207900</v>
      </c>
      <c r="G66" s="109" t="s">
        <v>396</v>
      </c>
      <c r="H66" s="13"/>
    </row>
    <row r="67" spans="1:8" s="14" customFormat="1" ht="16.5">
      <c r="A67" s="37">
        <v>33</v>
      </c>
      <c r="B67" s="331"/>
      <c r="C67" s="75" t="s">
        <v>234</v>
      </c>
      <c r="D67" s="76" t="s">
        <v>235</v>
      </c>
      <c r="E67" s="120">
        <v>500000</v>
      </c>
      <c r="F67" s="39">
        <f t="shared" si="1"/>
        <v>450000</v>
      </c>
      <c r="G67" s="40"/>
      <c r="H67" s="13"/>
    </row>
    <row r="68" spans="1:8" s="14" customFormat="1" ht="33">
      <c r="A68" s="37">
        <v>34</v>
      </c>
      <c r="B68" s="331"/>
      <c r="C68" s="73" t="s">
        <v>73</v>
      </c>
      <c r="D68" s="74" t="s">
        <v>280</v>
      </c>
      <c r="E68" s="39">
        <v>290000</v>
      </c>
      <c r="F68" s="39">
        <f t="shared" si="1"/>
        <v>261000</v>
      </c>
      <c r="G68" s="40" t="s">
        <v>74</v>
      </c>
      <c r="H68" s="12"/>
    </row>
    <row r="69" spans="1:8" s="14" customFormat="1" ht="33">
      <c r="A69" s="37">
        <v>35</v>
      </c>
      <c r="B69" s="331"/>
      <c r="C69" s="73" t="s">
        <v>75</v>
      </c>
      <c r="D69" s="74" t="s">
        <v>76</v>
      </c>
      <c r="E69" s="39">
        <v>231000</v>
      </c>
      <c r="F69" s="39">
        <f t="shared" si="1"/>
        <v>207900</v>
      </c>
      <c r="G69" s="40"/>
      <c r="H69" s="13"/>
    </row>
    <row r="70" spans="1:8" s="14" customFormat="1" ht="49.5">
      <c r="A70" s="37">
        <v>36</v>
      </c>
      <c r="B70" s="331"/>
      <c r="C70" s="73" t="s">
        <v>77</v>
      </c>
      <c r="D70" s="74" t="s">
        <v>78</v>
      </c>
      <c r="E70" s="39">
        <v>616000</v>
      </c>
      <c r="F70" s="39">
        <f t="shared" si="1"/>
        <v>554400</v>
      </c>
      <c r="G70" s="40"/>
      <c r="H70" s="13"/>
    </row>
    <row r="71" spans="1:8" s="14" customFormat="1" ht="33">
      <c r="A71" s="37">
        <v>37</v>
      </c>
      <c r="B71" s="331"/>
      <c r="C71" s="73" t="s">
        <v>87</v>
      </c>
      <c r="D71" s="74" t="s">
        <v>88</v>
      </c>
      <c r="E71" s="107">
        <v>231000</v>
      </c>
      <c r="F71" s="39">
        <f t="shared" si="1"/>
        <v>207900</v>
      </c>
      <c r="G71" s="40"/>
      <c r="H71" s="13"/>
    </row>
    <row r="72" spans="1:8" s="14" customFormat="1" ht="16.5">
      <c r="A72" s="37">
        <v>38</v>
      </c>
      <c r="B72" s="332"/>
      <c r="C72" s="73" t="s">
        <v>95</v>
      </c>
      <c r="D72" s="74" t="s">
        <v>96</v>
      </c>
      <c r="E72" s="39">
        <v>412000</v>
      </c>
      <c r="F72" s="39">
        <f t="shared" si="1"/>
        <v>370800</v>
      </c>
      <c r="G72" s="40"/>
      <c r="H72" s="13"/>
    </row>
    <row r="73" spans="1:8" s="14" customFormat="1" ht="33" customHeight="1">
      <c r="A73" s="37">
        <v>39</v>
      </c>
      <c r="B73" s="330" t="s">
        <v>90</v>
      </c>
      <c r="C73" s="73" t="s">
        <v>89</v>
      </c>
      <c r="D73" s="343" t="s">
        <v>397</v>
      </c>
      <c r="E73" s="39">
        <v>137000</v>
      </c>
      <c r="F73" s="39">
        <f t="shared" si="1"/>
        <v>123300</v>
      </c>
      <c r="G73" s="327" t="s">
        <v>380</v>
      </c>
      <c r="H73" s="13"/>
    </row>
    <row r="74" spans="1:8" s="14" customFormat="1" ht="33">
      <c r="A74" s="37">
        <v>40</v>
      </c>
      <c r="B74" s="331"/>
      <c r="C74" s="73" t="s">
        <v>91</v>
      </c>
      <c r="D74" s="344"/>
      <c r="E74" s="39">
        <v>137000</v>
      </c>
      <c r="F74" s="39">
        <f t="shared" si="1"/>
        <v>123300</v>
      </c>
      <c r="G74" s="328"/>
      <c r="H74" s="13"/>
    </row>
    <row r="75" spans="1:8" s="14" customFormat="1" ht="33">
      <c r="A75" s="37">
        <v>41</v>
      </c>
      <c r="B75" s="332"/>
      <c r="C75" s="73" t="s">
        <v>92</v>
      </c>
      <c r="D75" s="345"/>
      <c r="E75" s="39">
        <v>208000</v>
      </c>
      <c r="F75" s="39">
        <f t="shared" si="1"/>
        <v>187200</v>
      </c>
      <c r="G75" s="329"/>
      <c r="H75" s="13"/>
    </row>
    <row r="76" spans="1:8" s="14" customFormat="1" ht="16.5">
      <c r="A76" s="37">
        <v>42</v>
      </c>
      <c r="B76" s="330" t="s">
        <v>398</v>
      </c>
      <c r="C76" s="73" t="s">
        <v>399</v>
      </c>
      <c r="D76" s="333" t="s">
        <v>401</v>
      </c>
      <c r="E76" s="39">
        <v>215000</v>
      </c>
      <c r="F76" s="39">
        <f t="shared" si="1"/>
        <v>193500</v>
      </c>
      <c r="G76" s="105"/>
      <c r="H76" s="13"/>
    </row>
    <row r="77" spans="1:8" s="14" customFormat="1" ht="16.5">
      <c r="A77" s="37">
        <v>43</v>
      </c>
      <c r="B77" s="331"/>
      <c r="C77" s="73" t="s">
        <v>400</v>
      </c>
      <c r="D77" s="334"/>
      <c r="E77" s="39">
        <v>323000</v>
      </c>
      <c r="F77" s="39">
        <f t="shared" si="1"/>
        <v>290700</v>
      </c>
      <c r="G77" s="105"/>
      <c r="H77" s="13"/>
    </row>
    <row r="78" spans="1:8" s="14" customFormat="1" ht="82.5">
      <c r="A78" s="37">
        <v>44</v>
      </c>
      <c r="B78" s="331"/>
      <c r="C78" s="73" t="s">
        <v>403</v>
      </c>
      <c r="D78" s="112" t="s">
        <v>402</v>
      </c>
      <c r="E78" s="39">
        <v>269000</v>
      </c>
      <c r="F78" s="39">
        <f t="shared" si="1"/>
        <v>242100</v>
      </c>
      <c r="G78" s="105"/>
      <c r="H78" s="13"/>
    </row>
    <row r="79" spans="1:8" s="14" customFormat="1" ht="82.5">
      <c r="A79" s="37">
        <v>45</v>
      </c>
      <c r="B79" s="332"/>
      <c r="C79" s="73" t="s">
        <v>404</v>
      </c>
      <c r="D79" s="112" t="s">
        <v>405</v>
      </c>
      <c r="E79" s="39">
        <v>588000</v>
      </c>
      <c r="F79" s="39">
        <f t="shared" si="1"/>
        <v>529200</v>
      </c>
      <c r="G79" s="105"/>
      <c r="H79" s="13"/>
    </row>
    <row r="80" spans="1:8" s="14" customFormat="1" ht="16.5">
      <c r="A80" s="340" t="s">
        <v>207</v>
      </c>
      <c r="B80" s="341"/>
      <c r="C80" s="341"/>
      <c r="D80" s="342"/>
      <c r="E80" s="66"/>
      <c r="F80" s="66"/>
      <c r="G80" s="67"/>
      <c r="H80" s="13"/>
    </row>
    <row r="81" spans="1:8" ht="49.5">
      <c r="A81" s="37">
        <v>46</v>
      </c>
      <c r="B81" s="326" t="s">
        <v>97</v>
      </c>
      <c r="C81" s="35" t="s">
        <v>98</v>
      </c>
      <c r="D81" s="35" t="s">
        <v>99</v>
      </c>
      <c r="E81" s="72">
        <v>123000</v>
      </c>
      <c r="F81" s="39">
        <f t="shared" si="1"/>
        <v>110700</v>
      </c>
      <c r="G81" s="40"/>
      <c r="H81" s="12"/>
    </row>
    <row r="82" spans="1:8" ht="33">
      <c r="A82" s="37">
        <v>47</v>
      </c>
      <c r="B82" s="326"/>
      <c r="C82" s="35" t="s">
        <v>100</v>
      </c>
      <c r="D82" s="35" t="s">
        <v>101</v>
      </c>
      <c r="E82" s="72">
        <v>66000</v>
      </c>
      <c r="F82" s="39">
        <f t="shared" si="1"/>
        <v>59400</v>
      </c>
      <c r="G82" s="40"/>
      <c r="H82" s="12"/>
    </row>
    <row r="83" spans="1:8" ht="115.5">
      <c r="A83" s="37">
        <v>48</v>
      </c>
      <c r="B83" s="326"/>
      <c r="C83" s="35" t="s">
        <v>102</v>
      </c>
      <c r="D83" s="35" t="s">
        <v>103</v>
      </c>
      <c r="E83" s="72">
        <v>139000</v>
      </c>
      <c r="F83" s="39">
        <f t="shared" si="1"/>
        <v>125100</v>
      </c>
      <c r="G83" s="40" t="s">
        <v>104</v>
      </c>
      <c r="H83" s="12"/>
    </row>
    <row r="84" spans="1:8" ht="115.5">
      <c r="A84" s="37">
        <v>49</v>
      </c>
      <c r="B84" s="326"/>
      <c r="C84" s="35" t="s">
        <v>105</v>
      </c>
      <c r="D84" s="35" t="s">
        <v>106</v>
      </c>
      <c r="E84" s="72">
        <v>66000</v>
      </c>
      <c r="F84" s="39">
        <f t="shared" si="1"/>
        <v>59400</v>
      </c>
      <c r="G84" s="40" t="s">
        <v>104</v>
      </c>
      <c r="H84" s="12"/>
    </row>
    <row r="85" spans="1:8" ht="148.5">
      <c r="A85" s="37">
        <v>50</v>
      </c>
      <c r="B85" s="326"/>
      <c r="C85" s="35" t="s">
        <v>406</v>
      </c>
      <c r="D85" s="35" t="s">
        <v>407</v>
      </c>
      <c r="E85" s="72">
        <v>212000</v>
      </c>
      <c r="F85" s="39">
        <f t="shared" si="1"/>
        <v>190800</v>
      </c>
      <c r="G85" s="40"/>
      <c r="H85" s="12"/>
    </row>
    <row r="86" spans="1:8" ht="33">
      <c r="A86" s="37">
        <v>51</v>
      </c>
      <c r="B86" s="326"/>
      <c r="C86" s="35" t="s">
        <v>107</v>
      </c>
      <c r="D86" s="35" t="s">
        <v>108</v>
      </c>
      <c r="E86" s="72">
        <v>868000</v>
      </c>
      <c r="F86" s="39">
        <f t="shared" si="1"/>
        <v>781200</v>
      </c>
      <c r="G86" s="109" t="s">
        <v>109</v>
      </c>
      <c r="H86" s="12"/>
    </row>
    <row r="87" spans="1:8" ht="49.5">
      <c r="A87" s="37">
        <v>52</v>
      </c>
      <c r="B87" s="326"/>
      <c r="C87" s="35" t="s">
        <v>110</v>
      </c>
      <c r="D87" s="35" t="s">
        <v>111</v>
      </c>
      <c r="E87" s="72">
        <v>139000</v>
      </c>
      <c r="F87" s="39">
        <f t="shared" si="1"/>
        <v>125100</v>
      </c>
      <c r="G87" s="109" t="s">
        <v>112</v>
      </c>
      <c r="H87" s="12"/>
    </row>
    <row r="88" spans="1:8" ht="49.5">
      <c r="A88" s="37">
        <v>53</v>
      </c>
      <c r="B88" s="326"/>
      <c r="C88" s="35" t="s">
        <v>113</v>
      </c>
      <c r="D88" s="35" t="s">
        <v>114</v>
      </c>
      <c r="E88" s="72">
        <v>72000</v>
      </c>
      <c r="F88" s="39">
        <f t="shared" si="1"/>
        <v>64800</v>
      </c>
      <c r="G88" s="109" t="s">
        <v>115</v>
      </c>
      <c r="H88" s="12"/>
    </row>
    <row r="89" spans="1:8" ht="33">
      <c r="A89" s="37">
        <v>54</v>
      </c>
      <c r="B89" s="326" t="s">
        <v>116</v>
      </c>
      <c r="C89" s="35" t="s">
        <v>117</v>
      </c>
      <c r="D89" s="35" t="s">
        <v>118</v>
      </c>
      <c r="E89" s="72">
        <v>174000</v>
      </c>
      <c r="F89" s="39">
        <f t="shared" si="1"/>
        <v>156600</v>
      </c>
      <c r="G89" s="40"/>
      <c r="H89" s="12"/>
    </row>
    <row r="90" spans="1:8" ht="33">
      <c r="A90" s="37">
        <v>55</v>
      </c>
      <c r="B90" s="326"/>
      <c r="C90" s="35" t="s">
        <v>119</v>
      </c>
      <c r="D90" s="35" t="s">
        <v>120</v>
      </c>
      <c r="E90" s="72">
        <v>88000</v>
      </c>
      <c r="F90" s="39">
        <f t="shared" si="1"/>
        <v>79200</v>
      </c>
      <c r="G90" s="40"/>
      <c r="H90" s="12"/>
    </row>
    <row r="91" spans="1:8" ht="49.5">
      <c r="A91" s="37">
        <v>56</v>
      </c>
      <c r="B91" s="335" t="s">
        <v>121</v>
      </c>
      <c r="C91" s="35" t="s">
        <v>122</v>
      </c>
      <c r="D91" s="35" t="s">
        <v>123</v>
      </c>
      <c r="E91" s="68">
        <v>168000</v>
      </c>
      <c r="F91" s="39">
        <f t="shared" si="1"/>
        <v>151200</v>
      </c>
      <c r="G91" s="40"/>
      <c r="H91" s="12"/>
    </row>
    <row r="92" spans="1:8" ht="49.5">
      <c r="A92" s="37">
        <v>57</v>
      </c>
      <c r="B92" s="349"/>
      <c r="C92" s="35" t="s">
        <v>389</v>
      </c>
      <c r="D92" s="35" t="s">
        <v>124</v>
      </c>
      <c r="E92" s="68">
        <v>168000</v>
      </c>
      <c r="F92" s="39">
        <f t="shared" si="1"/>
        <v>151200</v>
      </c>
      <c r="G92" s="40"/>
      <c r="H92" s="12"/>
    </row>
    <row r="93" spans="1:8" ht="16.5">
      <c r="A93" s="37">
        <v>58</v>
      </c>
      <c r="B93" s="336"/>
      <c r="C93" s="35" t="s">
        <v>125</v>
      </c>
      <c r="D93" s="35" t="s">
        <v>126</v>
      </c>
      <c r="E93" s="68">
        <v>253000</v>
      </c>
      <c r="F93" s="39">
        <f t="shared" si="1"/>
        <v>227700</v>
      </c>
      <c r="G93" s="40"/>
      <c r="H93" s="12"/>
    </row>
    <row r="94" spans="1:8" ht="16.5">
      <c r="A94" s="340" t="s">
        <v>261</v>
      </c>
      <c r="B94" s="341"/>
      <c r="C94" s="341"/>
      <c r="D94" s="342"/>
      <c r="E94" s="77"/>
      <c r="F94" s="77"/>
      <c r="G94" s="67"/>
      <c r="H94" s="12"/>
    </row>
    <row r="95" spans="1:8" ht="16.5">
      <c r="A95" s="37">
        <v>59</v>
      </c>
      <c r="B95" s="312" t="s">
        <v>240</v>
      </c>
      <c r="C95" s="35" t="s">
        <v>236</v>
      </c>
      <c r="D95" s="35" t="s">
        <v>237</v>
      </c>
      <c r="E95" s="68">
        <v>250000</v>
      </c>
      <c r="F95" s="39">
        <f t="shared" si="1"/>
        <v>225000</v>
      </c>
      <c r="G95" s="40"/>
      <c r="H95" s="12"/>
    </row>
    <row r="96" spans="1:8" ht="49.5">
      <c r="A96" s="37">
        <v>60</v>
      </c>
      <c r="B96" s="314"/>
      <c r="C96" s="35" t="s">
        <v>239</v>
      </c>
      <c r="D96" s="35" t="s">
        <v>238</v>
      </c>
      <c r="E96" s="68">
        <v>399000</v>
      </c>
      <c r="F96" s="39">
        <f t="shared" si="1"/>
        <v>359100</v>
      </c>
      <c r="G96" s="40"/>
      <c r="H96" s="12"/>
    </row>
    <row r="97" spans="1:8" ht="16.5">
      <c r="A97" s="37">
        <v>61</v>
      </c>
      <c r="B97" s="335" t="s">
        <v>243</v>
      </c>
      <c r="C97" s="35" t="s">
        <v>241</v>
      </c>
      <c r="D97" s="35"/>
      <c r="E97" s="68">
        <v>2500000</v>
      </c>
      <c r="F97" s="39">
        <f t="shared" si="1"/>
        <v>2250000</v>
      </c>
      <c r="G97" s="40"/>
      <c r="H97" s="12"/>
    </row>
    <row r="98" spans="1:8" ht="16.5">
      <c r="A98" s="37">
        <v>62</v>
      </c>
      <c r="B98" s="336"/>
      <c r="C98" s="35" t="s">
        <v>242</v>
      </c>
      <c r="D98" s="35"/>
      <c r="E98" s="68">
        <v>2200000</v>
      </c>
      <c r="F98" s="39">
        <f t="shared" si="1"/>
        <v>1980000</v>
      </c>
      <c r="G98" s="40"/>
      <c r="H98" s="12"/>
    </row>
    <row r="99" spans="1:8" ht="82.5">
      <c r="A99" s="37">
        <v>63</v>
      </c>
      <c r="B99" s="104" t="s">
        <v>311</v>
      </c>
      <c r="C99" s="35" t="s">
        <v>375</v>
      </c>
      <c r="D99" s="35"/>
      <c r="E99" s="68">
        <v>250000</v>
      </c>
      <c r="F99" s="39">
        <f t="shared" si="1"/>
        <v>225000</v>
      </c>
      <c r="G99" s="40" t="s">
        <v>336</v>
      </c>
      <c r="H99" s="12"/>
    </row>
    <row r="100" spans="1:8" ht="16.5">
      <c r="A100" s="37">
        <v>64</v>
      </c>
      <c r="B100" s="335" t="s">
        <v>258</v>
      </c>
      <c r="C100" s="35" t="s">
        <v>244</v>
      </c>
      <c r="D100" s="35"/>
      <c r="E100" s="68">
        <v>275000</v>
      </c>
      <c r="F100" s="39">
        <f t="shared" si="1"/>
        <v>247500</v>
      </c>
      <c r="G100" s="40"/>
      <c r="H100" s="12"/>
    </row>
    <row r="101" spans="1:8" ht="16.5">
      <c r="A101" s="37">
        <v>65</v>
      </c>
      <c r="B101" s="349"/>
      <c r="C101" s="35" t="s">
        <v>245</v>
      </c>
      <c r="D101" s="35"/>
      <c r="E101" s="68">
        <v>187000</v>
      </c>
      <c r="F101" s="39">
        <f t="shared" si="1"/>
        <v>168300</v>
      </c>
      <c r="G101" s="40"/>
      <c r="H101" s="12"/>
    </row>
    <row r="102" spans="1:8" ht="16.5">
      <c r="A102" s="37">
        <v>66</v>
      </c>
      <c r="B102" s="349"/>
      <c r="C102" s="35" t="s">
        <v>246</v>
      </c>
      <c r="D102" s="35"/>
      <c r="E102" s="68">
        <v>187000</v>
      </c>
      <c r="F102" s="39">
        <f t="shared" ref="F102:F165" si="2">E102*90%</f>
        <v>168300</v>
      </c>
      <c r="G102" s="40"/>
      <c r="H102" s="12"/>
    </row>
    <row r="103" spans="1:8" ht="16.5">
      <c r="A103" s="37">
        <v>67</v>
      </c>
      <c r="B103" s="349"/>
      <c r="C103" s="35" t="s">
        <v>247</v>
      </c>
      <c r="D103" s="35"/>
      <c r="E103" s="68">
        <v>189000</v>
      </c>
      <c r="F103" s="39">
        <f t="shared" si="2"/>
        <v>170100</v>
      </c>
      <c r="G103" s="40"/>
      <c r="H103" s="12"/>
    </row>
    <row r="104" spans="1:8" ht="16.5">
      <c r="A104" s="37">
        <v>68</v>
      </c>
      <c r="B104" s="349"/>
      <c r="C104" s="35" t="s">
        <v>248</v>
      </c>
      <c r="D104" s="35"/>
      <c r="E104" s="68">
        <v>150000</v>
      </c>
      <c r="F104" s="39">
        <f t="shared" si="2"/>
        <v>135000</v>
      </c>
      <c r="G104" s="40"/>
      <c r="H104" s="12"/>
    </row>
    <row r="105" spans="1:8" ht="16.5">
      <c r="A105" s="37">
        <v>69</v>
      </c>
      <c r="B105" s="349"/>
      <c r="C105" s="35" t="s">
        <v>249</v>
      </c>
      <c r="D105" s="35"/>
      <c r="E105" s="68">
        <v>189000</v>
      </c>
      <c r="F105" s="39">
        <f t="shared" si="2"/>
        <v>170100</v>
      </c>
      <c r="G105" s="40"/>
      <c r="H105" s="12"/>
    </row>
    <row r="106" spans="1:8" ht="16.5">
      <c r="A106" s="37">
        <v>70</v>
      </c>
      <c r="B106" s="349"/>
      <c r="C106" s="35" t="s">
        <v>250</v>
      </c>
      <c r="D106" s="35"/>
      <c r="E106" s="68">
        <v>189000</v>
      </c>
      <c r="F106" s="39">
        <f t="shared" si="2"/>
        <v>170100</v>
      </c>
      <c r="G106" s="40"/>
      <c r="H106" s="12"/>
    </row>
    <row r="107" spans="1:8" ht="16.5">
      <c r="A107" s="37">
        <v>71</v>
      </c>
      <c r="B107" s="349"/>
      <c r="C107" s="35" t="s">
        <v>251</v>
      </c>
      <c r="D107" s="35"/>
      <c r="E107" s="68">
        <v>187000</v>
      </c>
      <c r="F107" s="39">
        <f t="shared" si="2"/>
        <v>168300</v>
      </c>
      <c r="G107" s="40"/>
      <c r="H107" s="12"/>
    </row>
    <row r="108" spans="1:8" ht="16.5">
      <c r="A108" s="37">
        <v>72</v>
      </c>
      <c r="B108" s="349"/>
      <c r="C108" s="35" t="s">
        <v>252</v>
      </c>
      <c r="D108" s="35"/>
      <c r="E108" s="68">
        <v>201000</v>
      </c>
      <c r="F108" s="39">
        <f t="shared" si="2"/>
        <v>180900</v>
      </c>
      <c r="G108" s="40"/>
      <c r="H108" s="12"/>
    </row>
    <row r="109" spans="1:8" ht="16.5">
      <c r="A109" s="37">
        <v>73</v>
      </c>
      <c r="B109" s="349"/>
      <c r="C109" s="35" t="s">
        <v>253</v>
      </c>
      <c r="D109" s="35"/>
      <c r="E109" s="68">
        <v>187000</v>
      </c>
      <c r="F109" s="39">
        <f t="shared" si="2"/>
        <v>168300</v>
      </c>
      <c r="G109" s="40"/>
      <c r="H109" s="12"/>
    </row>
    <row r="110" spans="1:8" ht="16.5">
      <c r="A110" s="37">
        <v>74</v>
      </c>
      <c r="B110" s="349"/>
      <c r="C110" s="35" t="s">
        <v>254</v>
      </c>
      <c r="D110" s="35"/>
      <c r="E110" s="68">
        <v>187000</v>
      </c>
      <c r="F110" s="39">
        <f t="shared" si="2"/>
        <v>168300</v>
      </c>
      <c r="G110" s="40"/>
      <c r="H110" s="12"/>
    </row>
    <row r="111" spans="1:8" ht="16.5">
      <c r="A111" s="37">
        <v>75</v>
      </c>
      <c r="B111" s="349"/>
      <c r="C111" s="35" t="s">
        <v>255</v>
      </c>
      <c r="D111" s="35"/>
      <c r="E111" s="68">
        <v>132000</v>
      </c>
      <c r="F111" s="39">
        <f t="shared" si="2"/>
        <v>118800</v>
      </c>
      <c r="G111" s="40"/>
      <c r="H111" s="12"/>
    </row>
    <row r="112" spans="1:8" ht="16.5">
      <c r="A112" s="37">
        <v>76</v>
      </c>
      <c r="B112" s="349"/>
      <c r="C112" s="35" t="s">
        <v>256</v>
      </c>
      <c r="D112" s="35"/>
      <c r="E112" s="68">
        <v>187000</v>
      </c>
      <c r="F112" s="39">
        <f t="shared" si="2"/>
        <v>168300</v>
      </c>
      <c r="G112" s="40"/>
      <c r="H112" s="12"/>
    </row>
    <row r="113" spans="1:8" ht="16.5">
      <c r="A113" s="37">
        <v>77</v>
      </c>
      <c r="B113" s="336"/>
      <c r="C113" s="35" t="s">
        <v>257</v>
      </c>
      <c r="D113" s="35"/>
      <c r="E113" s="68">
        <v>1073000</v>
      </c>
      <c r="F113" s="39">
        <f t="shared" si="2"/>
        <v>965700</v>
      </c>
      <c r="G113" s="40"/>
      <c r="H113" s="12"/>
    </row>
    <row r="114" spans="1:8" ht="16.5">
      <c r="A114" s="340" t="s">
        <v>226</v>
      </c>
      <c r="B114" s="341"/>
      <c r="C114" s="341"/>
      <c r="D114" s="342"/>
      <c r="E114" s="66"/>
      <c r="F114" s="66"/>
      <c r="G114" s="67"/>
      <c r="H114" s="12"/>
    </row>
    <row r="115" spans="1:8" ht="49.5">
      <c r="A115" s="37">
        <v>78</v>
      </c>
      <c r="B115" s="71" t="s">
        <v>231</v>
      </c>
      <c r="C115" s="35" t="s">
        <v>232</v>
      </c>
      <c r="D115" s="35" t="s">
        <v>227</v>
      </c>
      <c r="E115" s="68">
        <v>50000</v>
      </c>
      <c r="F115" s="39">
        <f t="shared" si="2"/>
        <v>45000</v>
      </c>
      <c r="G115" s="40"/>
      <c r="H115" s="12"/>
    </row>
    <row r="116" spans="1:8" ht="49.5">
      <c r="A116" s="37">
        <v>79</v>
      </c>
      <c r="B116" s="71" t="s">
        <v>230</v>
      </c>
      <c r="C116" s="35" t="s">
        <v>228</v>
      </c>
      <c r="D116" s="35" t="s">
        <v>229</v>
      </c>
      <c r="E116" s="68">
        <v>108000</v>
      </c>
      <c r="F116" s="39">
        <f t="shared" si="2"/>
        <v>97200</v>
      </c>
      <c r="G116" s="40"/>
      <c r="H116" s="12"/>
    </row>
    <row r="117" spans="1:8" ht="16.5">
      <c r="A117" s="353" t="s">
        <v>262</v>
      </c>
      <c r="B117" s="353"/>
      <c r="C117" s="353"/>
      <c r="D117" s="353"/>
      <c r="E117" s="77"/>
      <c r="F117" s="77"/>
      <c r="G117" s="67"/>
      <c r="H117" s="12"/>
    </row>
    <row r="118" spans="1:8" ht="49.5">
      <c r="A118" s="37">
        <v>80</v>
      </c>
      <c r="B118" s="354" t="s">
        <v>204</v>
      </c>
      <c r="C118" s="36" t="s">
        <v>324</v>
      </c>
      <c r="D118" s="36" t="s">
        <v>11</v>
      </c>
      <c r="E118" s="106">
        <v>230000</v>
      </c>
      <c r="F118" s="39">
        <f t="shared" si="2"/>
        <v>207000</v>
      </c>
      <c r="G118" s="40"/>
      <c r="H118" s="12"/>
    </row>
    <row r="119" spans="1:8" ht="49.5">
      <c r="A119" s="37">
        <v>81</v>
      </c>
      <c r="B119" s="355"/>
      <c r="C119" s="36" t="s">
        <v>34</v>
      </c>
      <c r="D119" s="36" t="s">
        <v>35</v>
      </c>
      <c r="E119" s="106">
        <v>220000</v>
      </c>
      <c r="F119" s="39">
        <f t="shared" si="2"/>
        <v>198000</v>
      </c>
      <c r="G119" s="40"/>
      <c r="H119" s="12"/>
    </row>
    <row r="120" spans="1:8" ht="33">
      <c r="A120" s="37">
        <v>82</v>
      </c>
      <c r="B120" s="355"/>
      <c r="C120" s="36" t="s">
        <v>325</v>
      </c>
      <c r="D120" s="108" t="s">
        <v>329</v>
      </c>
      <c r="E120" s="106">
        <v>230000</v>
      </c>
      <c r="F120" s="39">
        <f t="shared" si="2"/>
        <v>207000</v>
      </c>
      <c r="G120" s="40"/>
      <c r="H120" s="12"/>
    </row>
    <row r="121" spans="1:8" ht="33">
      <c r="A121" s="346">
        <v>83</v>
      </c>
      <c r="B121" s="355"/>
      <c r="C121" s="35" t="s">
        <v>408</v>
      </c>
      <c r="D121" s="35"/>
      <c r="E121" s="72">
        <v>250000</v>
      </c>
      <c r="F121" s="39">
        <f t="shared" si="2"/>
        <v>225000</v>
      </c>
      <c r="G121" s="40"/>
      <c r="H121" s="12"/>
    </row>
    <row r="122" spans="1:8" ht="16.5">
      <c r="A122" s="347"/>
      <c r="B122" s="355"/>
      <c r="C122" s="35" t="s">
        <v>409</v>
      </c>
      <c r="D122" s="35"/>
      <c r="E122" s="72">
        <v>375000</v>
      </c>
      <c r="F122" s="39">
        <f t="shared" si="2"/>
        <v>337500</v>
      </c>
      <c r="G122" s="40"/>
      <c r="H122" s="12"/>
    </row>
    <row r="123" spans="1:8" ht="33">
      <c r="A123" s="348"/>
      <c r="B123" s="355"/>
      <c r="C123" s="35" t="s">
        <v>410</v>
      </c>
      <c r="D123" s="35"/>
      <c r="E123" s="72">
        <v>500000</v>
      </c>
      <c r="F123" s="39">
        <f t="shared" si="2"/>
        <v>450000</v>
      </c>
      <c r="G123" s="40"/>
      <c r="H123" s="12"/>
    </row>
    <row r="124" spans="1:8" ht="33">
      <c r="A124" s="37">
        <v>84</v>
      </c>
      <c r="B124" s="355"/>
      <c r="C124" s="36" t="s">
        <v>411</v>
      </c>
      <c r="D124" s="36" t="s">
        <v>137</v>
      </c>
      <c r="E124" s="68">
        <v>700000</v>
      </c>
      <c r="F124" s="39">
        <f t="shared" si="2"/>
        <v>630000</v>
      </c>
      <c r="G124" s="40"/>
      <c r="H124" s="12"/>
    </row>
    <row r="125" spans="1:8" ht="49.5">
      <c r="A125" s="37">
        <v>85</v>
      </c>
      <c r="B125" s="355"/>
      <c r="C125" s="36" t="s">
        <v>138</v>
      </c>
      <c r="D125" s="108" t="s">
        <v>330</v>
      </c>
      <c r="E125" s="68">
        <v>770000</v>
      </c>
      <c r="F125" s="39">
        <f t="shared" si="2"/>
        <v>693000</v>
      </c>
      <c r="G125" s="40"/>
      <c r="H125" s="12"/>
    </row>
    <row r="126" spans="1:8" ht="49.5">
      <c r="A126" s="37">
        <v>86</v>
      </c>
      <c r="B126" s="356"/>
      <c r="C126" s="36" t="s">
        <v>139</v>
      </c>
      <c r="D126" s="36" t="s">
        <v>140</v>
      </c>
      <c r="E126" s="68">
        <v>249000</v>
      </c>
      <c r="F126" s="39">
        <f t="shared" si="2"/>
        <v>224100</v>
      </c>
      <c r="G126" s="40"/>
      <c r="H126" s="12"/>
    </row>
    <row r="127" spans="1:8" ht="33">
      <c r="A127" s="37">
        <v>87</v>
      </c>
      <c r="B127" s="312" t="s">
        <v>282</v>
      </c>
      <c r="C127" s="35" t="s">
        <v>141</v>
      </c>
      <c r="D127" s="35" t="s">
        <v>142</v>
      </c>
      <c r="E127" s="72">
        <v>157000</v>
      </c>
      <c r="F127" s="39">
        <f t="shared" si="2"/>
        <v>141300</v>
      </c>
      <c r="G127" s="40"/>
      <c r="H127" s="12"/>
    </row>
    <row r="128" spans="1:8" ht="33">
      <c r="A128" s="37">
        <v>88</v>
      </c>
      <c r="B128" s="313"/>
      <c r="C128" s="35" t="s">
        <v>143</v>
      </c>
      <c r="D128" s="35" t="s">
        <v>144</v>
      </c>
      <c r="E128" s="72">
        <v>157000</v>
      </c>
      <c r="F128" s="39">
        <f t="shared" si="2"/>
        <v>141300</v>
      </c>
      <c r="G128" s="40"/>
      <c r="H128" s="12"/>
    </row>
    <row r="129" spans="1:8" ht="16.5">
      <c r="A129" s="37">
        <v>89</v>
      </c>
      <c r="B129" s="313"/>
      <c r="C129" s="35" t="s">
        <v>393</v>
      </c>
      <c r="D129" s="35" t="s">
        <v>394</v>
      </c>
      <c r="E129" s="72">
        <v>143000</v>
      </c>
      <c r="F129" s="39">
        <f t="shared" si="2"/>
        <v>128700</v>
      </c>
      <c r="G129" s="40"/>
      <c r="H129" s="12"/>
    </row>
    <row r="130" spans="1:8" ht="16.5">
      <c r="A130" s="37">
        <v>90</v>
      </c>
      <c r="B130" s="313"/>
      <c r="C130" s="35" t="s">
        <v>395</v>
      </c>
      <c r="D130" s="35" t="s">
        <v>394</v>
      </c>
      <c r="E130" s="72">
        <v>185000</v>
      </c>
      <c r="F130" s="39">
        <f t="shared" si="2"/>
        <v>166500</v>
      </c>
      <c r="G130" s="40"/>
      <c r="H130" s="12"/>
    </row>
    <row r="131" spans="1:8" ht="49.5">
      <c r="A131" s="37">
        <v>91</v>
      </c>
      <c r="B131" s="313"/>
      <c r="C131" s="35" t="s">
        <v>370</v>
      </c>
      <c r="D131" s="35" t="s">
        <v>371</v>
      </c>
      <c r="E131" s="72">
        <v>1200000</v>
      </c>
      <c r="F131" s="39">
        <f t="shared" si="2"/>
        <v>1080000</v>
      </c>
      <c r="G131" s="109"/>
      <c r="H131" s="12"/>
    </row>
    <row r="132" spans="1:8" ht="33">
      <c r="A132" s="37">
        <v>92</v>
      </c>
      <c r="B132" s="314"/>
      <c r="C132" s="35" t="s">
        <v>145</v>
      </c>
      <c r="D132" s="35" t="s">
        <v>146</v>
      </c>
      <c r="E132" s="72"/>
      <c r="F132" s="39">
        <f t="shared" si="2"/>
        <v>0</v>
      </c>
      <c r="G132" s="40"/>
      <c r="H132" s="12"/>
    </row>
    <row r="133" spans="1:8" ht="33">
      <c r="A133" s="37">
        <v>93</v>
      </c>
      <c r="B133" s="313" t="s">
        <v>283</v>
      </c>
      <c r="C133" s="35" t="s">
        <v>149</v>
      </c>
      <c r="D133" s="35" t="s">
        <v>150</v>
      </c>
      <c r="E133" s="72"/>
      <c r="F133" s="39">
        <f t="shared" si="2"/>
        <v>0</v>
      </c>
      <c r="G133" s="40"/>
      <c r="H133" s="12"/>
    </row>
    <row r="134" spans="1:8" ht="33">
      <c r="A134" s="37">
        <v>94</v>
      </c>
      <c r="B134" s="313"/>
      <c r="C134" s="35" t="s">
        <v>331</v>
      </c>
      <c r="D134" s="108" t="s">
        <v>332</v>
      </c>
      <c r="E134" s="72">
        <v>700000</v>
      </c>
      <c r="F134" s="39">
        <f t="shared" si="2"/>
        <v>630000</v>
      </c>
      <c r="G134" s="40"/>
      <c r="H134" s="12"/>
    </row>
    <row r="135" spans="1:8" ht="33">
      <c r="A135" s="37">
        <v>95</v>
      </c>
      <c r="B135" s="313"/>
      <c r="C135" s="35" t="s">
        <v>151</v>
      </c>
      <c r="D135" s="35" t="s">
        <v>152</v>
      </c>
      <c r="E135" s="68">
        <v>847000</v>
      </c>
      <c r="F135" s="39">
        <f t="shared" si="2"/>
        <v>762300</v>
      </c>
      <c r="G135" s="40"/>
      <c r="H135" s="12"/>
    </row>
    <row r="136" spans="1:8" ht="33">
      <c r="A136" s="37">
        <v>96</v>
      </c>
      <c r="B136" s="313"/>
      <c r="C136" s="35" t="s">
        <v>153</v>
      </c>
      <c r="D136" s="35" t="s">
        <v>154</v>
      </c>
      <c r="E136" s="68">
        <v>2178000</v>
      </c>
      <c r="F136" s="39">
        <f t="shared" si="2"/>
        <v>1960200</v>
      </c>
      <c r="G136" s="40"/>
      <c r="H136" s="12"/>
    </row>
    <row r="137" spans="1:8" ht="33">
      <c r="A137" s="37">
        <v>97</v>
      </c>
      <c r="B137" s="313"/>
      <c r="C137" s="35" t="s">
        <v>155</v>
      </c>
      <c r="D137" s="35" t="s">
        <v>156</v>
      </c>
      <c r="E137" s="68">
        <v>847000</v>
      </c>
      <c r="F137" s="39">
        <f t="shared" si="2"/>
        <v>762300</v>
      </c>
      <c r="G137" s="40"/>
      <c r="H137" s="12"/>
    </row>
    <row r="138" spans="1:8" ht="33">
      <c r="A138" s="37">
        <v>98</v>
      </c>
      <c r="B138" s="313"/>
      <c r="C138" s="35" t="s">
        <v>157</v>
      </c>
      <c r="D138" s="108" t="s">
        <v>333</v>
      </c>
      <c r="E138" s="68">
        <v>1700000</v>
      </c>
      <c r="F138" s="39">
        <f t="shared" si="2"/>
        <v>1530000</v>
      </c>
      <c r="G138" s="40"/>
      <c r="H138" s="12"/>
    </row>
    <row r="139" spans="1:8" ht="33">
      <c r="A139" s="37">
        <v>99</v>
      </c>
      <c r="B139" s="313"/>
      <c r="C139" s="35" t="s">
        <v>158</v>
      </c>
      <c r="D139" s="35" t="s">
        <v>146</v>
      </c>
      <c r="E139" s="68"/>
      <c r="F139" s="39">
        <f t="shared" si="2"/>
        <v>0</v>
      </c>
      <c r="G139" s="40"/>
      <c r="H139" s="12"/>
    </row>
    <row r="140" spans="1:8" ht="75">
      <c r="A140" s="37">
        <v>100</v>
      </c>
      <c r="B140" s="321" t="s">
        <v>304</v>
      </c>
      <c r="C140" s="35" t="s">
        <v>342</v>
      </c>
      <c r="D140" s="35" t="s">
        <v>284</v>
      </c>
      <c r="E140" s="107">
        <v>3420000</v>
      </c>
      <c r="F140" s="39">
        <f t="shared" si="2"/>
        <v>3078000</v>
      </c>
      <c r="G140" s="113" t="s">
        <v>335</v>
      </c>
      <c r="H140" s="114"/>
    </row>
    <row r="141" spans="1:8" ht="49.5">
      <c r="A141" s="37">
        <v>101</v>
      </c>
      <c r="B141" s="321"/>
      <c r="C141" s="35" t="s">
        <v>343</v>
      </c>
      <c r="D141" s="35" t="s">
        <v>285</v>
      </c>
      <c r="E141" s="107">
        <v>3420000</v>
      </c>
      <c r="F141" s="39">
        <f t="shared" si="2"/>
        <v>3078000</v>
      </c>
      <c r="G141" s="40"/>
      <c r="H141" s="12"/>
    </row>
    <row r="142" spans="1:8" ht="75">
      <c r="A142" s="37">
        <v>102</v>
      </c>
      <c r="B142" s="321"/>
      <c r="C142" s="35" t="s">
        <v>344</v>
      </c>
      <c r="D142" s="35" t="s">
        <v>309</v>
      </c>
      <c r="E142" s="107">
        <v>3420000</v>
      </c>
      <c r="F142" s="39">
        <f t="shared" si="2"/>
        <v>3078000</v>
      </c>
      <c r="G142" s="113" t="s">
        <v>335</v>
      </c>
      <c r="H142" s="114"/>
    </row>
    <row r="143" spans="1:8" ht="49.5">
      <c r="A143" s="37">
        <v>103</v>
      </c>
      <c r="B143" s="321"/>
      <c r="C143" s="35" t="s">
        <v>345</v>
      </c>
      <c r="D143" s="35" t="s">
        <v>310</v>
      </c>
      <c r="E143" s="107">
        <v>3420000</v>
      </c>
      <c r="F143" s="39">
        <f t="shared" si="2"/>
        <v>3078000</v>
      </c>
      <c r="G143" s="40"/>
      <c r="H143" s="12"/>
    </row>
    <row r="144" spans="1:8" ht="33">
      <c r="A144" s="37">
        <v>104</v>
      </c>
      <c r="B144" s="321"/>
      <c r="C144" s="35" t="s">
        <v>346</v>
      </c>
      <c r="D144" s="35" t="s">
        <v>286</v>
      </c>
      <c r="E144" s="107">
        <v>3420000</v>
      </c>
      <c r="F144" s="39">
        <f t="shared" si="2"/>
        <v>3078000</v>
      </c>
      <c r="G144" s="40"/>
      <c r="H144" s="12"/>
    </row>
    <row r="145" spans="1:8" ht="49.5">
      <c r="A145" s="37">
        <v>105</v>
      </c>
      <c r="B145" s="321"/>
      <c r="C145" s="108" t="s">
        <v>373</v>
      </c>
      <c r="D145" s="35" t="s">
        <v>287</v>
      </c>
      <c r="E145" s="107">
        <v>5730000</v>
      </c>
      <c r="F145" s="39">
        <f t="shared" si="2"/>
        <v>5157000</v>
      </c>
      <c r="G145" s="40"/>
      <c r="H145" s="12"/>
    </row>
    <row r="146" spans="1:8" ht="49.5">
      <c r="A146" s="37">
        <v>106</v>
      </c>
      <c r="B146" s="321"/>
      <c r="C146" s="35" t="s">
        <v>347</v>
      </c>
      <c r="D146" s="35" t="s">
        <v>288</v>
      </c>
      <c r="E146" s="107">
        <v>3420000</v>
      </c>
      <c r="F146" s="39">
        <f t="shared" si="2"/>
        <v>3078000</v>
      </c>
      <c r="G146" s="40"/>
      <c r="H146" s="12"/>
    </row>
    <row r="147" spans="1:8" ht="49.5">
      <c r="A147" s="37">
        <v>107</v>
      </c>
      <c r="B147" s="321"/>
      <c r="C147" s="35" t="s">
        <v>348</v>
      </c>
      <c r="D147" s="35" t="s">
        <v>288</v>
      </c>
      <c r="E147" s="107">
        <v>4530000</v>
      </c>
      <c r="F147" s="39">
        <f t="shared" si="2"/>
        <v>4077000</v>
      </c>
      <c r="G147" s="40"/>
      <c r="H147" s="12"/>
    </row>
    <row r="148" spans="1:8" ht="49.5">
      <c r="A148" s="37">
        <v>108</v>
      </c>
      <c r="B148" s="321"/>
      <c r="C148" s="35" t="s">
        <v>349</v>
      </c>
      <c r="D148" s="35" t="s">
        <v>289</v>
      </c>
      <c r="E148" s="107">
        <v>3420000</v>
      </c>
      <c r="F148" s="39">
        <f t="shared" si="2"/>
        <v>3078000</v>
      </c>
      <c r="G148" s="40"/>
      <c r="H148" s="12"/>
    </row>
    <row r="149" spans="1:8" ht="49.5">
      <c r="A149" s="37">
        <v>109</v>
      </c>
      <c r="B149" s="321"/>
      <c r="C149" s="108" t="s">
        <v>372</v>
      </c>
      <c r="D149" s="35" t="s">
        <v>290</v>
      </c>
      <c r="E149" s="107">
        <v>5515200</v>
      </c>
      <c r="F149" s="39">
        <f t="shared" si="2"/>
        <v>4963680</v>
      </c>
      <c r="G149" s="40"/>
      <c r="H149" s="12"/>
    </row>
    <row r="150" spans="1:8" ht="33">
      <c r="A150" s="37">
        <v>110</v>
      </c>
      <c r="B150" s="321"/>
      <c r="C150" s="35" t="s">
        <v>350</v>
      </c>
      <c r="D150" s="35" t="s">
        <v>292</v>
      </c>
      <c r="E150" s="72">
        <v>2790000</v>
      </c>
      <c r="F150" s="39">
        <f t="shared" si="2"/>
        <v>2511000</v>
      </c>
      <c r="G150" s="115" t="s">
        <v>291</v>
      </c>
      <c r="H150" s="12"/>
    </row>
    <row r="151" spans="1:8" ht="49.5">
      <c r="A151" s="37">
        <v>111</v>
      </c>
      <c r="B151" s="321"/>
      <c r="C151" s="35" t="s">
        <v>351</v>
      </c>
      <c r="D151" s="35" t="s">
        <v>293</v>
      </c>
      <c r="E151" s="107">
        <v>3078000</v>
      </c>
      <c r="F151" s="39">
        <f t="shared" si="2"/>
        <v>2770200</v>
      </c>
      <c r="G151" s="40"/>
      <c r="H151" s="12"/>
    </row>
    <row r="152" spans="1:8" ht="49.5">
      <c r="A152" s="37">
        <v>112</v>
      </c>
      <c r="B152" s="321"/>
      <c r="C152" s="35" t="s">
        <v>352</v>
      </c>
      <c r="D152" s="35" t="s">
        <v>293</v>
      </c>
      <c r="E152" s="107">
        <v>4200000</v>
      </c>
      <c r="F152" s="39">
        <f t="shared" si="2"/>
        <v>3780000</v>
      </c>
      <c r="G152" s="40"/>
      <c r="H152" s="12"/>
    </row>
    <row r="153" spans="1:8" ht="49.5">
      <c r="A153" s="37">
        <v>113</v>
      </c>
      <c r="B153" s="321"/>
      <c r="C153" s="35" t="s">
        <v>353</v>
      </c>
      <c r="D153" s="35" t="s">
        <v>294</v>
      </c>
      <c r="E153" s="107">
        <v>3078000</v>
      </c>
      <c r="F153" s="39">
        <f t="shared" si="2"/>
        <v>2770200</v>
      </c>
      <c r="G153" s="40"/>
      <c r="H153" s="12"/>
    </row>
    <row r="154" spans="1:8" ht="49.5">
      <c r="A154" s="37">
        <v>114</v>
      </c>
      <c r="B154" s="321"/>
      <c r="C154" s="35" t="s">
        <v>354</v>
      </c>
      <c r="D154" s="35" t="s">
        <v>294</v>
      </c>
      <c r="E154" s="107">
        <v>4200000</v>
      </c>
      <c r="F154" s="39">
        <f t="shared" si="2"/>
        <v>3780000</v>
      </c>
      <c r="G154" s="40"/>
      <c r="H154" s="12"/>
    </row>
    <row r="155" spans="1:8" ht="49.5">
      <c r="A155" s="37">
        <v>115</v>
      </c>
      <c r="B155" s="321"/>
      <c r="C155" s="35" t="s">
        <v>355</v>
      </c>
      <c r="D155" s="35" t="s">
        <v>295</v>
      </c>
      <c r="E155" s="107">
        <v>3078000</v>
      </c>
      <c r="F155" s="39">
        <f t="shared" si="2"/>
        <v>2770200</v>
      </c>
      <c r="G155" s="40"/>
      <c r="H155" s="12"/>
    </row>
    <row r="156" spans="1:8" ht="33">
      <c r="A156" s="37">
        <v>116</v>
      </c>
      <c r="B156" s="321"/>
      <c r="C156" s="35" t="s">
        <v>356</v>
      </c>
      <c r="D156" s="35" t="s">
        <v>296</v>
      </c>
      <c r="E156" s="107">
        <v>3420000</v>
      </c>
      <c r="F156" s="39">
        <f t="shared" si="2"/>
        <v>3078000</v>
      </c>
      <c r="G156" s="40"/>
      <c r="H156" s="12"/>
    </row>
    <row r="157" spans="1:8" ht="33">
      <c r="A157" s="37">
        <v>117</v>
      </c>
      <c r="B157" s="321"/>
      <c r="C157" s="35" t="s">
        <v>357</v>
      </c>
      <c r="D157" s="35" t="s">
        <v>297</v>
      </c>
      <c r="E157" s="107">
        <v>3420000</v>
      </c>
      <c r="F157" s="39">
        <f t="shared" si="2"/>
        <v>3078000</v>
      </c>
      <c r="G157" s="40"/>
      <c r="H157" s="12"/>
    </row>
    <row r="158" spans="1:8" ht="33">
      <c r="A158" s="37">
        <v>118</v>
      </c>
      <c r="B158" s="321"/>
      <c r="C158" s="35" t="s">
        <v>358</v>
      </c>
      <c r="D158" s="35" t="s">
        <v>298</v>
      </c>
      <c r="E158" s="107">
        <v>3420000</v>
      </c>
      <c r="F158" s="39">
        <f t="shared" si="2"/>
        <v>3078000</v>
      </c>
      <c r="G158" s="40"/>
      <c r="H158" s="12"/>
    </row>
    <row r="159" spans="1:8" ht="33">
      <c r="A159" s="37">
        <v>119</v>
      </c>
      <c r="B159" s="321"/>
      <c r="C159" s="35" t="s">
        <v>359</v>
      </c>
      <c r="D159" s="35" t="s">
        <v>305</v>
      </c>
      <c r="E159" s="107">
        <v>3420000</v>
      </c>
      <c r="F159" s="39">
        <f t="shared" si="2"/>
        <v>3078000</v>
      </c>
      <c r="G159" s="40"/>
      <c r="H159" s="12"/>
    </row>
    <row r="160" spans="1:8" ht="33">
      <c r="A160" s="37">
        <v>120</v>
      </c>
      <c r="B160" s="321"/>
      <c r="C160" s="35" t="s">
        <v>360</v>
      </c>
      <c r="D160" s="35" t="s">
        <v>299</v>
      </c>
      <c r="E160" s="107">
        <v>7740000</v>
      </c>
      <c r="F160" s="39">
        <f t="shared" si="2"/>
        <v>6966000</v>
      </c>
      <c r="G160" s="40"/>
      <c r="H160" s="12"/>
    </row>
    <row r="161" spans="1:9" ht="33">
      <c r="A161" s="37">
        <v>121</v>
      </c>
      <c r="B161" s="321"/>
      <c r="C161" s="35" t="s">
        <v>361</v>
      </c>
      <c r="D161" s="35" t="s">
        <v>306</v>
      </c>
      <c r="E161" s="107">
        <v>3420000</v>
      </c>
      <c r="F161" s="39">
        <f t="shared" si="2"/>
        <v>3078000</v>
      </c>
      <c r="G161" s="40"/>
      <c r="H161" s="12"/>
    </row>
    <row r="162" spans="1:9" ht="66">
      <c r="A162" s="37">
        <v>122</v>
      </c>
      <c r="B162" s="321"/>
      <c r="C162" s="35" t="s">
        <v>362</v>
      </c>
      <c r="D162" s="35" t="s">
        <v>307</v>
      </c>
      <c r="E162" s="107">
        <v>4740000</v>
      </c>
      <c r="F162" s="39">
        <f t="shared" si="2"/>
        <v>4266000</v>
      </c>
      <c r="G162" s="40"/>
      <c r="H162" s="12"/>
    </row>
    <row r="163" spans="1:9" ht="33">
      <c r="A163" s="37">
        <v>123</v>
      </c>
      <c r="B163" s="321"/>
      <c r="C163" s="35" t="s">
        <v>363</v>
      </c>
      <c r="D163" s="35" t="s">
        <v>308</v>
      </c>
      <c r="E163" s="72">
        <v>3720000</v>
      </c>
      <c r="F163" s="39">
        <f t="shared" si="2"/>
        <v>3348000</v>
      </c>
      <c r="G163" s="40"/>
      <c r="H163" s="12"/>
    </row>
    <row r="164" spans="1:9" ht="33">
      <c r="A164" s="37">
        <v>124</v>
      </c>
      <c r="B164" s="321"/>
      <c r="C164" s="35" t="s">
        <v>364</v>
      </c>
      <c r="D164" s="35"/>
      <c r="E164" s="107">
        <v>6060000</v>
      </c>
      <c r="F164" s="39">
        <f t="shared" si="2"/>
        <v>5454000</v>
      </c>
      <c r="G164" s="40"/>
      <c r="H164" s="12"/>
    </row>
    <row r="165" spans="1:9" ht="33">
      <c r="A165" s="37">
        <v>125</v>
      </c>
      <c r="B165" s="321"/>
      <c r="C165" s="35" t="s">
        <v>365</v>
      </c>
      <c r="D165" s="35"/>
      <c r="E165" s="107">
        <v>6060000</v>
      </c>
      <c r="F165" s="39">
        <f t="shared" si="2"/>
        <v>5454000</v>
      </c>
      <c r="G165" s="40"/>
      <c r="H165" s="12"/>
    </row>
    <row r="166" spans="1:9" ht="33">
      <c r="A166" s="37">
        <v>126</v>
      </c>
      <c r="B166" s="321"/>
      <c r="C166" s="35" t="s">
        <v>366</v>
      </c>
      <c r="D166" s="35" t="s">
        <v>301</v>
      </c>
      <c r="E166" s="107">
        <v>5520000</v>
      </c>
      <c r="F166" s="39">
        <f t="shared" ref="F166:F210" si="3">E166*90%</f>
        <v>4968000</v>
      </c>
      <c r="G166" s="40"/>
      <c r="H166" s="12"/>
    </row>
    <row r="167" spans="1:9" ht="33">
      <c r="A167" s="37">
        <v>127</v>
      </c>
      <c r="B167" s="321"/>
      <c r="C167" s="35" t="s">
        <v>367</v>
      </c>
      <c r="D167" s="35" t="s">
        <v>302</v>
      </c>
      <c r="E167" s="107">
        <v>9930000</v>
      </c>
      <c r="F167" s="39">
        <f t="shared" si="3"/>
        <v>8937000</v>
      </c>
      <c r="G167" s="40"/>
      <c r="H167" s="12"/>
    </row>
    <row r="168" spans="1:9" ht="33">
      <c r="A168" s="37">
        <v>128</v>
      </c>
      <c r="B168" s="321"/>
      <c r="C168" s="35" t="s">
        <v>368</v>
      </c>
      <c r="D168" s="35" t="s">
        <v>303</v>
      </c>
      <c r="E168" s="107">
        <v>7740000</v>
      </c>
      <c r="F168" s="39">
        <f t="shared" si="3"/>
        <v>6966000</v>
      </c>
      <c r="G168" s="40"/>
      <c r="H168" s="12"/>
    </row>
    <row r="169" spans="1:9" ht="49.5">
      <c r="A169" s="37">
        <v>129</v>
      </c>
      <c r="B169" s="321"/>
      <c r="C169" s="35" t="s">
        <v>369</v>
      </c>
      <c r="D169" s="35" t="s">
        <v>300</v>
      </c>
      <c r="E169" s="107">
        <v>23160000</v>
      </c>
      <c r="F169" s="39">
        <f t="shared" si="3"/>
        <v>20844000</v>
      </c>
      <c r="G169" s="40"/>
      <c r="H169" s="12"/>
    </row>
    <row r="170" spans="1:9" ht="16.5">
      <c r="A170" s="353" t="s">
        <v>206</v>
      </c>
      <c r="B170" s="353"/>
      <c r="C170" s="353"/>
      <c r="D170" s="353"/>
      <c r="E170" s="77"/>
      <c r="F170" s="39">
        <f t="shared" si="3"/>
        <v>0</v>
      </c>
      <c r="G170" s="67"/>
      <c r="H170" s="12"/>
    </row>
    <row r="171" spans="1:9" ht="33">
      <c r="A171" s="37">
        <v>130</v>
      </c>
      <c r="B171" s="78"/>
      <c r="C171" s="35" t="s">
        <v>159</v>
      </c>
      <c r="D171" s="35" t="s">
        <v>160</v>
      </c>
      <c r="E171" s="72">
        <v>88000</v>
      </c>
      <c r="F171" s="39">
        <f t="shared" si="3"/>
        <v>79200</v>
      </c>
      <c r="G171" s="40"/>
      <c r="H171" s="12"/>
    </row>
    <row r="172" spans="1:9" ht="33">
      <c r="A172" s="37">
        <v>131</v>
      </c>
      <c r="B172" s="79"/>
      <c r="C172" s="36" t="s">
        <v>135</v>
      </c>
      <c r="D172" s="36" t="s">
        <v>136</v>
      </c>
      <c r="E172" s="106">
        <v>140000</v>
      </c>
      <c r="F172" s="39">
        <f t="shared" si="3"/>
        <v>126000</v>
      </c>
      <c r="G172" s="40"/>
      <c r="H172" s="12"/>
    </row>
    <row r="173" spans="1:9" ht="33">
      <c r="A173" s="37">
        <v>132</v>
      </c>
      <c r="B173" s="80"/>
      <c r="C173" s="81" t="s">
        <v>147</v>
      </c>
      <c r="D173" s="81" t="s">
        <v>148</v>
      </c>
      <c r="E173" s="82">
        <v>450000</v>
      </c>
      <c r="F173" s="39">
        <f t="shared" si="3"/>
        <v>405000</v>
      </c>
      <c r="G173" s="40"/>
      <c r="H173" s="12"/>
      <c r="I173" s="12"/>
    </row>
    <row r="174" spans="1:9" s="15" customFormat="1" ht="49.5">
      <c r="A174" s="37">
        <v>133</v>
      </c>
      <c r="B174" s="312" t="s">
        <v>203</v>
      </c>
      <c r="C174" s="35" t="s">
        <v>222</v>
      </c>
      <c r="D174" s="35" t="s">
        <v>223</v>
      </c>
      <c r="E174" s="72">
        <v>178000</v>
      </c>
      <c r="F174" s="39">
        <f t="shared" si="3"/>
        <v>160200</v>
      </c>
      <c r="G174" s="40"/>
    </row>
    <row r="175" spans="1:9" s="15" customFormat="1" ht="33">
      <c r="A175" s="37">
        <v>134</v>
      </c>
      <c r="B175" s="314"/>
      <c r="C175" s="35" t="s">
        <v>224</v>
      </c>
      <c r="D175" s="35" t="s">
        <v>225</v>
      </c>
      <c r="E175" s="72">
        <v>127000</v>
      </c>
      <c r="F175" s="39">
        <f t="shared" si="3"/>
        <v>114300</v>
      </c>
      <c r="G175" s="40"/>
    </row>
    <row r="176" spans="1:9" s="16" customFormat="1" ht="16.5">
      <c r="A176" s="340" t="s">
        <v>163</v>
      </c>
      <c r="B176" s="341"/>
      <c r="C176" s="341"/>
      <c r="D176" s="342"/>
      <c r="E176" s="122"/>
      <c r="F176" s="122"/>
      <c r="G176" s="62"/>
    </row>
    <row r="177" spans="1:8" s="16" customFormat="1" ht="33">
      <c r="A177" s="83">
        <v>135</v>
      </c>
      <c r="B177" s="84"/>
      <c r="C177" s="85" t="s">
        <v>164</v>
      </c>
      <c r="D177" s="85" t="s">
        <v>165</v>
      </c>
      <c r="E177" s="83">
        <v>71000</v>
      </c>
      <c r="F177" s="39">
        <f t="shared" si="3"/>
        <v>63900</v>
      </c>
      <c r="G177" s="351" t="s">
        <v>384</v>
      </c>
    </row>
    <row r="178" spans="1:8" s="16" customFormat="1" ht="49.5">
      <c r="A178" s="83">
        <v>136</v>
      </c>
      <c r="B178" s="84"/>
      <c r="C178" s="85" t="s">
        <v>166</v>
      </c>
      <c r="D178" s="85" t="s">
        <v>167</v>
      </c>
      <c r="E178" s="83">
        <v>86000</v>
      </c>
      <c r="F178" s="39">
        <f t="shared" si="3"/>
        <v>77400</v>
      </c>
      <c r="G178" s="352"/>
    </row>
    <row r="179" spans="1:8" ht="16.5">
      <c r="A179" s="353" t="s">
        <v>168</v>
      </c>
      <c r="B179" s="353"/>
      <c r="C179" s="353"/>
      <c r="D179" s="353"/>
      <c r="E179" s="77"/>
      <c r="F179" s="39">
        <f t="shared" si="3"/>
        <v>0</v>
      </c>
      <c r="G179" s="67"/>
      <c r="H179" s="12"/>
    </row>
    <row r="180" spans="1:8" ht="33" customHeight="1">
      <c r="A180" s="86">
        <v>137</v>
      </c>
      <c r="B180" s="38"/>
      <c r="C180" s="35" t="s">
        <v>169</v>
      </c>
      <c r="D180" s="35" t="s">
        <v>170</v>
      </c>
      <c r="E180" s="107">
        <v>1968000</v>
      </c>
      <c r="F180" s="39">
        <f t="shared" si="3"/>
        <v>1771200</v>
      </c>
      <c r="G180" s="327" t="s">
        <v>326</v>
      </c>
      <c r="H180" s="12"/>
    </row>
    <row r="181" spans="1:8" ht="33">
      <c r="A181" s="86">
        <v>138</v>
      </c>
      <c r="B181" s="38"/>
      <c r="C181" s="35" t="s">
        <v>171</v>
      </c>
      <c r="D181" s="35" t="s">
        <v>172</v>
      </c>
      <c r="E181" s="107">
        <v>2952000</v>
      </c>
      <c r="F181" s="39">
        <f t="shared" si="3"/>
        <v>2656800</v>
      </c>
      <c r="G181" s="328"/>
      <c r="H181" s="12"/>
    </row>
    <row r="182" spans="1:8" ht="66">
      <c r="A182" s="86">
        <v>139</v>
      </c>
      <c r="B182" s="38"/>
      <c r="C182" s="35" t="s">
        <v>173</v>
      </c>
      <c r="D182" s="35" t="s">
        <v>174</v>
      </c>
      <c r="E182" s="107">
        <v>4100000</v>
      </c>
      <c r="F182" s="39">
        <f t="shared" si="3"/>
        <v>3690000</v>
      </c>
      <c r="G182" s="329"/>
      <c r="H182" s="12"/>
    </row>
    <row r="183" spans="1:8" ht="49.5">
      <c r="A183" s="86">
        <v>140</v>
      </c>
      <c r="B183" s="38"/>
      <c r="C183" s="35" t="s">
        <v>340</v>
      </c>
      <c r="D183" s="35" t="s">
        <v>341</v>
      </c>
      <c r="E183" s="107">
        <v>550000</v>
      </c>
      <c r="F183" s="39">
        <f t="shared" si="3"/>
        <v>495000</v>
      </c>
      <c r="G183" s="105"/>
      <c r="H183" s="12"/>
    </row>
    <row r="184" spans="1:8" ht="148.5">
      <c r="A184" s="86">
        <v>141</v>
      </c>
      <c r="B184" s="38"/>
      <c r="C184" s="35" t="s">
        <v>175</v>
      </c>
      <c r="D184" s="35" t="s">
        <v>176</v>
      </c>
      <c r="E184" s="72">
        <v>495000</v>
      </c>
      <c r="F184" s="39">
        <f t="shared" si="3"/>
        <v>445500</v>
      </c>
      <c r="G184" s="105" t="s">
        <v>328</v>
      </c>
      <c r="H184" s="12"/>
    </row>
    <row r="185" spans="1:8" ht="16.5">
      <c r="A185" s="86">
        <v>142</v>
      </c>
      <c r="B185" s="38"/>
      <c r="C185" s="35" t="s">
        <v>177</v>
      </c>
      <c r="D185" s="35" t="s">
        <v>178</v>
      </c>
      <c r="E185" s="72">
        <v>268000</v>
      </c>
      <c r="F185" s="39">
        <f t="shared" si="3"/>
        <v>241200</v>
      </c>
      <c r="G185" s="40"/>
      <c r="H185" s="12"/>
    </row>
    <row r="186" spans="1:8" ht="16.5">
      <c r="A186" s="86">
        <v>143</v>
      </c>
      <c r="B186" s="38"/>
      <c r="C186" s="35" t="s">
        <v>179</v>
      </c>
      <c r="D186" s="35" t="s">
        <v>180</v>
      </c>
      <c r="E186" s="72">
        <v>151000</v>
      </c>
      <c r="F186" s="39">
        <f t="shared" si="3"/>
        <v>135900</v>
      </c>
      <c r="G186" s="40"/>
      <c r="H186" s="12"/>
    </row>
    <row r="187" spans="1:8" ht="16.5">
      <c r="A187" s="86">
        <v>144</v>
      </c>
      <c r="B187" s="38"/>
      <c r="C187" s="35" t="s">
        <v>338</v>
      </c>
      <c r="D187" s="35" t="s">
        <v>339</v>
      </c>
      <c r="E187" s="72">
        <v>220000</v>
      </c>
      <c r="F187" s="39">
        <f t="shared" si="3"/>
        <v>198000</v>
      </c>
      <c r="G187" s="40"/>
      <c r="H187" s="12"/>
    </row>
    <row r="188" spans="1:8" ht="16.5">
      <c r="A188" s="353" t="s">
        <v>263</v>
      </c>
      <c r="B188" s="353"/>
      <c r="C188" s="353"/>
      <c r="D188" s="353"/>
      <c r="E188" s="77"/>
      <c r="F188" s="39">
        <f t="shared" si="3"/>
        <v>0</v>
      </c>
      <c r="G188" s="67"/>
      <c r="H188" s="12"/>
    </row>
    <row r="189" spans="1:8" ht="49.5">
      <c r="A189" s="86">
        <v>145</v>
      </c>
      <c r="B189" s="38"/>
      <c r="C189" s="35" t="s">
        <v>264</v>
      </c>
      <c r="D189" s="35" t="s">
        <v>265</v>
      </c>
      <c r="E189" s="72">
        <v>390000</v>
      </c>
      <c r="F189" s="39">
        <f t="shared" si="3"/>
        <v>351000</v>
      </c>
      <c r="G189" s="40"/>
      <c r="H189" s="12"/>
    </row>
    <row r="190" spans="1:8" ht="16.5">
      <c r="A190" s="353" t="s">
        <v>233</v>
      </c>
      <c r="B190" s="353"/>
      <c r="C190" s="353"/>
      <c r="D190" s="353"/>
      <c r="E190" s="77"/>
      <c r="F190" s="39">
        <f t="shared" si="3"/>
        <v>0</v>
      </c>
      <c r="G190" s="67"/>
      <c r="H190" s="12"/>
    </row>
    <row r="191" spans="1:8" ht="16.5">
      <c r="A191" s="37">
        <v>146</v>
      </c>
      <c r="B191" s="78"/>
      <c r="C191" s="36" t="s">
        <v>21</v>
      </c>
      <c r="D191" s="36" t="s">
        <v>22</v>
      </c>
      <c r="E191" s="106">
        <v>165000</v>
      </c>
      <c r="F191" s="39">
        <f t="shared" si="3"/>
        <v>148500</v>
      </c>
      <c r="G191" s="40"/>
      <c r="H191" s="12"/>
    </row>
    <row r="192" spans="1:8" ht="33">
      <c r="A192" s="37">
        <v>147</v>
      </c>
      <c r="B192" s="78"/>
      <c r="C192" s="36" t="s">
        <v>181</v>
      </c>
      <c r="D192" s="36" t="s">
        <v>182</v>
      </c>
      <c r="E192" s="68">
        <v>72000</v>
      </c>
      <c r="F192" s="39">
        <f t="shared" si="3"/>
        <v>64800</v>
      </c>
      <c r="G192" s="40"/>
      <c r="H192" s="12"/>
    </row>
    <row r="193" spans="1:8" ht="33">
      <c r="A193" s="37">
        <v>148</v>
      </c>
      <c r="B193" s="78"/>
      <c r="C193" s="35" t="s">
        <v>183</v>
      </c>
      <c r="D193" s="35" t="s">
        <v>184</v>
      </c>
      <c r="E193" s="68">
        <v>329000</v>
      </c>
      <c r="F193" s="39">
        <f t="shared" si="3"/>
        <v>296100</v>
      </c>
      <c r="G193" s="40"/>
      <c r="H193" s="12"/>
    </row>
    <row r="194" spans="1:8" ht="49.5">
      <c r="A194" s="37">
        <v>149</v>
      </c>
      <c r="B194" s="78"/>
      <c r="C194" s="36" t="s">
        <v>185</v>
      </c>
      <c r="D194" s="36" t="s">
        <v>186</v>
      </c>
      <c r="E194" s="68">
        <v>605000</v>
      </c>
      <c r="F194" s="39">
        <f t="shared" si="3"/>
        <v>544500</v>
      </c>
      <c r="G194" s="40"/>
      <c r="H194" s="12"/>
    </row>
    <row r="195" spans="1:8" ht="66">
      <c r="A195" s="37">
        <v>150</v>
      </c>
      <c r="B195" s="78"/>
      <c r="C195" s="85" t="s">
        <v>187</v>
      </c>
      <c r="D195" s="85" t="s">
        <v>188</v>
      </c>
      <c r="E195" s="43">
        <v>1100000</v>
      </c>
      <c r="F195" s="39">
        <f t="shared" si="3"/>
        <v>990000</v>
      </c>
      <c r="G195" s="40"/>
      <c r="H195" s="12"/>
    </row>
    <row r="196" spans="1:8" ht="49.5">
      <c r="A196" s="37">
        <v>151</v>
      </c>
      <c r="B196" s="78"/>
      <c r="C196" s="85" t="s">
        <v>276</v>
      </c>
      <c r="D196" s="85" t="s">
        <v>273</v>
      </c>
      <c r="E196" s="43">
        <v>187000</v>
      </c>
      <c r="F196" s="39">
        <f t="shared" si="3"/>
        <v>168300</v>
      </c>
      <c r="G196" s="40"/>
      <c r="H196" s="12"/>
    </row>
    <row r="197" spans="1:8" ht="16.5">
      <c r="A197" s="37">
        <v>152</v>
      </c>
      <c r="B197" s="78"/>
      <c r="C197" s="35" t="s">
        <v>189</v>
      </c>
      <c r="D197" s="35" t="s">
        <v>190</v>
      </c>
      <c r="E197" s="68">
        <v>220000</v>
      </c>
      <c r="F197" s="39">
        <f t="shared" si="3"/>
        <v>198000</v>
      </c>
      <c r="G197" s="40"/>
      <c r="H197" s="12"/>
    </row>
    <row r="198" spans="1:8" ht="49.5">
      <c r="A198" s="37">
        <v>153</v>
      </c>
      <c r="B198" s="78"/>
      <c r="C198" s="35" t="s">
        <v>385</v>
      </c>
      <c r="D198" s="35" t="s">
        <v>387</v>
      </c>
      <c r="E198" s="68">
        <v>817000</v>
      </c>
      <c r="F198" s="39">
        <f t="shared" si="3"/>
        <v>735300</v>
      </c>
      <c r="G198" s="40"/>
      <c r="H198" s="12"/>
    </row>
    <row r="199" spans="1:8" ht="66">
      <c r="A199" s="37">
        <v>154</v>
      </c>
      <c r="B199" s="78"/>
      <c r="C199" s="35" t="s">
        <v>386</v>
      </c>
      <c r="D199" s="35" t="s">
        <v>388</v>
      </c>
      <c r="E199" s="68">
        <v>1500000</v>
      </c>
      <c r="F199" s="39">
        <f t="shared" si="3"/>
        <v>1350000</v>
      </c>
      <c r="G199" s="40"/>
      <c r="H199" s="12"/>
    </row>
    <row r="200" spans="1:8" ht="33">
      <c r="A200" s="37">
        <v>155</v>
      </c>
      <c r="B200" s="78"/>
      <c r="C200" s="35" t="s">
        <v>191</v>
      </c>
      <c r="D200" s="35" t="s">
        <v>192</v>
      </c>
      <c r="E200" s="72">
        <v>220000</v>
      </c>
      <c r="F200" s="39">
        <f t="shared" si="3"/>
        <v>198000</v>
      </c>
      <c r="G200" s="40"/>
      <c r="H200" s="12"/>
    </row>
    <row r="201" spans="1:8" ht="16.5">
      <c r="A201" s="340" t="s">
        <v>322</v>
      </c>
      <c r="B201" s="341"/>
      <c r="C201" s="341"/>
      <c r="D201" s="342"/>
      <c r="E201" s="66"/>
      <c r="F201" s="39">
        <f t="shared" si="3"/>
        <v>0</v>
      </c>
      <c r="G201" s="67"/>
      <c r="H201" s="12"/>
    </row>
    <row r="202" spans="1:8" ht="16.5">
      <c r="A202" s="37">
        <v>156</v>
      </c>
      <c r="B202" s="78"/>
      <c r="C202" s="35" t="s">
        <v>313</v>
      </c>
      <c r="D202" s="35"/>
      <c r="E202" s="107">
        <v>165000</v>
      </c>
      <c r="F202" s="39">
        <f t="shared" si="3"/>
        <v>148500</v>
      </c>
      <c r="G202" s="40"/>
      <c r="H202" s="12"/>
    </row>
    <row r="203" spans="1:8" ht="16.5">
      <c r="A203" s="37">
        <v>157</v>
      </c>
      <c r="B203" s="78"/>
      <c r="C203" s="35" t="s">
        <v>314</v>
      </c>
      <c r="D203" s="35" t="s">
        <v>315</v>
      </c>
      <c r="E203" s="72">
        <v>220000</v>
      </c>
      <c r="F203" s="39">
        <f t="shared" si="3"/>
        <v>198000</v>
      </c>
      <c r="G203" s="40"/>
      <c r="H203" s="12"/>
    </row>
    <row r="204" spans="1:8" ht="132">
      <c r="A204" s="37">
        <v>158</v>
      </c>
      <c r="B204" s="78"/>
      <c r="C204" s="35" t="s">
        <v>316</v>
      </c>
      <c r="D204" s="35" t="s">
        <v>317</v>
      </c>
      <c r="E204" s="72">
        <v>380000</v>
      </c>
      <c r="F204" s="39">
        <f t="shared" si="3"/>
        <v>342000</v>
      </c>
      <c r="G204" s="40"/>
      <c r="H204" s="12"/>
    </row>
    <row r="205" spans="1:8" ht="99">
      <c r="A205" s="37">
        <v>159</v>
      </c>
      <c r="B205" s="78"/>
      <c r="C205" s="35" t="s">
        <v>318</v>
      </c>
      <c r="D205" s="35" t="s">
        <v>319</v>
      </c>
      <c r="E205" s="72">
        <v>4500000</v>
      </c>
      <c r="F205" s="39">
        <f t="shared" si="3"/>
        <v>4050000</v>
      </c>
      <c r="G205" s="40"/>
      <c r="H205" s="12"/>
    </row>
    <row r="206" spans="1:8" ht="49.5">
      <c r="A206" s="37">
        <v>160</v>
      </c>
      <c r="B206" s="78"/>
      <c r="C206" s="35" t="s">
        <v>320</v>
      </c>
      <c r="D206" s="35" t="s">
        <v>321</v>
      </c>
      <c r="E206" s="72">
        <v>3200000</v>
      </c>
      <c r="F206" s="39">
        <f t="shared" si="3"/>
        <v>2880000</v>
      </c>
      <c r="G206" s="40"/>
      <c r="H206" s="12"/>
    </row>
    <row r="207" spans="1:8" ht="16.5">
      <c r="A207" s="340" t="s">
        <v>221</v>
      </c>
      <c r="B207" s="341"/>
      <c r="C207" s="341"/>
      <c r="D207" s="342"/>
      <c r="E207" s="66"/>
      <c r="F207" s="66"/>
      <c r="G207" s="67"/>
      <c r="H207" s="12"/>
    </row>
    <row r="208" spans="1:8" ht="16.5">
      <c r="A208" s="37">
        <v>161</v>
      </c>
      <c r="B208" s="78"/>
      <c r="C208" s="87" t="s">
        <v>215</v>
      </c>
      <c r="D208" s="87" t="s">
        <v>216</v>
      </c>
      <c r="E208" s="88">
        <v>233000</v>
      </c>
      <c r="F208" s="39">
        <f t="shared" si="3"/>
        <v>209700</v>
      </c>
      <c r="G208" s="40"/>
      <c r="H208" s="12"/>
    </row>
    <row r="209" spans="1:8" ht="16.5">
      <c r="A209" s="37">
        <v>162</v>
      </c>
      <c r="B209" s="78"/>
      <c r="C209" s="89" t="s">
        <v>217</v>
      </c>
      <c r="D209" s="89" t="s">
        <v>218</v>
      </c>
      <c r="E209" s="90">
        <v>227000</v>
      </c>
      <c r="F209" s="39">
        <f t="shared" si="3"/>
        <v>204300</v>
      </c>
      <c r="G209" s="40"/>
      <c r="H209" s="12"/>
    </row>
    <row r="210" spans="1:8" ht="16.5">
      <c r="A210" s="37">
        <v>163</v>
      </c>
      <c r="B210" s="78"/>
      <c r="C210" s="89" t="s">
        <v>219</v>
      </c>
      <c r="D210" s="89" t="s">
        <v>220</v>
      </c>
      <c r="E210" s="90">
        <v>72000</v>
      </c>
      <c r="F210" s="39">
        <f t="shared" si="3"/>
        <v>64800</v>
      </c>
      <c r="G210" s="40"/>
      <c r="H210" s="12"/>
    </row>
    <row r="211" spans="1:8" ht="16.5">
      <c r="A211" s="340" t="s">
        <v>210</v>
      </c>
      <c r="B211" s="341"/>
      <c r="C211" s="341"/>
      <c r="D211" s="342"/>
      <c r="E211" s="66"/>
      <c r="F211" s="66"/>
      <c r="G211" s="67"/>
      <c r="H211" s="12"/>
    </row>
    <row r="212" spans="1:8" ht="16.5">
      <c r="A212" s="37">
        <v>164</v>
      </c>
      <c r="B212" s="78"/>
      <c r="C212" s="35" t="s">
        <v>211</v>
      </c>
      <c r="D212" s="35"/>
      <c r="E212" s="315">
        <v>183000</v>
      </c>
      <c r="F212" s="315">
        <f>E212*90%</f>
        <v>164700</v>
      </c>
      <c r="G212" s="40"/>
      <c r="H212" s="12"/>
    </row>
    <row r="213" spans="1:8" ht="16.5">
      <c r="A213" s="37">
        <v>165</v>
      </c>
      <c r="B213" s="78"/>
      <c r="C213" s="35" t="s">
        <v>212</v>
      </c>
      <c r="D213" s="35"/>
      <c r="E213" s="316"/>
      <c r="F213" s="316"/>
      <c r="G213" s="40"/>
      <c r="H213" s="12"/>
    </row>
    <row r="214" spans="1:8" ht="16.5">
      <c r="A214" s="37">
        <v>166</v>
      </c>
      <c r="B214" s="78"/>
      <c r="C214" s="35" t="s">
        <v>213</v>
      </c>
      <c r="D214" s="35"/>
      <c r="E214" s="316"/>
      <c r="F214" s="316"/>
      <c r="G214" s="40"/>
      <c r="H214" s="12"/>
    </row>
    <row r="215" spans="1:8" ht="16.5">
      <c r="A215" s="37">
        <v>167</v>
      </c>
      <c r="B215" s="78"/>
      <c r="C215" s="36" t="s">
        <v>214</v>
      </c>
      <c r="D215" s="35"/>
      <c r="E215" s="317"/>
      <c r="F215" s="317"/>
      <c r="G215" s="40"/>
      <c r="H215" s="12"/>
    </row>
    <row r="216" spans="1:8" ht="16.5">
      <c r="A216" s="340" t="s">
        <v>413</v>
      </c>
      <c r="B216" s="341"/>
      <c r="C216" s="341"/>
      <c r="D216" s="342"/>
      <c r="E216" s="66"/>
      <c r="F216" s="66"/>
      <c r="G216" s="67"/>
      <c r="H216" s="12"/>
    </row>
    <row r="217" spans="1:8" ht="16.5">
      <c r="A217" s="37">
        <v>164</v>
      </c>
      <c r="B217" s="78"/>
      <c r="C217" s="35" t="s">
        <v>414</v>
      </c>
      <c r="D217" s="35"/>
      <c r="E217" s="72">
        <v>205000</v>
      </c>
      <c r="F217" s="39">
        <f t="shared" ref="F217:F220" si="4">E217*90%</f>
        <v>184500</v>
      </c>
      <c r="G217" s="40"/>
      <c r="H217" s="12"/>
    </row>
    <row r="218" spans="1:8" ht="16.5">
      <c r="A218" s="37">
        <v>165</v>
      </c>
      <c r="B218" s="78"/>
      <c r="C218" s="35" t="s">
        <v>415</v>
      </c>
      <c r="D218" s="35"/>
      <c r="E218" s="72">
        <v>340000</v>
      </c>
      <c r="F218" s="39">
        <f t="shared" si="4"/>
        <v>306000</v>
      </c>
      <c r="G218" s="40"/>
      <c r="H218" s="12"/>
    </row>
    <row r="219" spans="1:8" ht="16.5">
      <c r="A219" s="37">
        <v>166</v>
      </c>
      <c r="B219" s="78"/>
      <c r="C219" s="35" t="s">
        <v>416</v>
      </c>
      <c r="D219" s="35"/>
      <c r="E219" s="72">
        <v>1700000</v>
      </c>
      <c r="F219" s="39">
        <f t="shared" si="4"/>
        <v>1530000</v>
      </c>
      <c r="G219" s="40"/>
      <c r="H219" s="12"/>
    </row>
    <row r="220" spans="1:8" ht="16.5">
      <c r="A220" s="37">
        <v>167</v>
      </c>
      <c r="B220" s="78"/>
      <c r="C220" s="36" t="s">
        <v>417</v>
      </c>
      <c r="D220" s="35"/>
      <c r="E220" s="72">
        <v>1360000</v>
      </c>
      <c r="F220" s="39">
        <f t="shared" si="4"/>
        <v>1224000</v>
      </c>
      <c r="G220" s="40"/>
      <c r="H220" s="12"/>
    </row>
    <row r="221" spans="1:8" ht="16.5">
      <c r="A221" s="91"/>
      <c r="B221" s="92"/>
      <c r="C221" s="91"/>
      <c r="D221" s="91"/>
      <c r="E221" s="93"/>
      <c r="F221" s="93"/>
      <c r="G221" s="94"/>
    </row>
    <row r="222" spans="1:8" s="1" customFormat="1" ht="16.5">
      <c r="A222" s="350" t="s">
        <v>27</v>
      </c>
      <c r="B222" s="350"/>
      <c r="C222" s="350"/>
      <c r="D222" s="350"/>
      <c r="E222" s="26"/>
      <c r="F222" s="26"/>
      <c r="G222" s="95"/>
    </row>
    <row r="223" spans="1:8" s="1" customFormat="1" ht="16.5">
      <c r="A223" s="96"/>
      <c r="B223" s="357" t="s">
        <v>266</v>
      </c>
      <c r="C223" s="357"/>
      <c r="D223" s="357"/>
      <c r="E223" s="357"/>
      <c r="F223" s="357"/>
      <c r="G223" s="357"/>
    </row>
    <row r="224" spans="1:8" s="1" customFormat="1" ht="16.5">
      <c r="A224" s="96"/>
      <c r="B224" s="357" t="s">
        <v>418</v>
      </c>
      <c r="C224" s="357"/>
      <c r="D224" s="357"/>
      <c r="E224" s="357"/>
      <c r="F224" s="357"/>
      <c r="G224" s="357"/>
    </row>
    <row r="225" spans="1:7" s="2" customFormat="1" ht="38.25" customHeight="1">
      <c r="A225" s="97"/>
      <c r="B225" s="357" t="s">
        <v>28</v>
      </c>
      <c r="C225" s="357"/>
      <c r="D225" s="357"/>
      <c r="E225" s="357"/>
      <c r="F225" s="357"/>
      <c r="G225" s="357"/>
    </row>
    <row r="226" spans="1:7" s="17" customFormat="1" ht="32.25" customHeight="1">
      <c r="A226" s="98"/>
      <c r="B226" s="358" t="s">
        <v>29</v>
      </c>
      <c r="C226" s="358"/>
      <c r="D226" s="358"/>
      <c r="E226" s="358"/>
      <c r="F226" s="358"/>
      <c r="G226" s="358"/>
    </row>
    <row r="227" spans="1:7" s="3" customFormat="1" ht="17.25" customHeight="1">
      <c r="A227" s="95"/>
      <c r="B227" s="357" t="s">
        <v>30</v>
      </c>
      <c r="C227" s="357"/>
      <c r="D227" s="357"/>
      <c r="E227" s="357"/>
      <c r="F227" s="357"/>
      <c r="G227" s="357"/>
    </row>
    <row r="228" spans="1:7" s="3" customFormat="1" ht="16.5">
      <c r="A228" s="95"/>
      <c r="B228" s="97" t="s">
        <v>31</v>
      </c>
      <c r="C228" s="97"/>
      <c r="D228" s="99"/>
      <c r="E228" s="26"/>
      <c r="F228" s="26"/>
      <c r="G228" s="23"/>
    </row>
    <row r="229" spans="1:7" s="3" customFormat="1" ht="16.5">
      <c r="A229" s="95"/>
      <c r="B229" s="97" t="s">
        <v>32</v>
      </c>
      <c r="C229" s="97"/>
      <c r="D229" s="99"/>
      <c r="E229" s="26"/>
      <c r="F229" s="26"/>
      <c r="G229" s="23"/>
    </row>
    <row r="230" spans="1:7" s="4" customFormat="1" ht="16.5">
      <c r="A230" s="101" t="s">
        <v>33</v>
      </c>
      <c r="B230" s="102"/>
      <c r="C230" s="102"/>
      <c r="D230" s="102"/>
      <c r="E230" s="121"/>
      <c r="F230" s="121"/>
      <c r="G230" s="100"/>
    </row>
    <row r="231" spans="1:7" s="3" customFormat="1" ht="16.5">
      <c r="A231" s="95"/>
      <c r="B231" s="23" t="s">
        <v>36</v>
      </c>
      <c r="C231" s="23"/>
      <c r="D231" s="99"/>
      <c r="E231" s="103"/>
      <c r="F231" s="103"/>
      <c r="G231" s="23"/>
    </row>
    <row r="232" spans="1:7" s="3" customFormat="1" ht="16.5">
      <c r="A232" s="95"/>
      <c r="B232" s="23" t="s">
        <v>323</v>
      </c>
      <c r="C232" s="23"/>
      <c r="D232" s="99"/>
      <c r="E232" s="103"/>
      <c r="F232" s="103"/>
      <c r="G232" s="23"/>
    </row>
    <row r="233" spans="1:7" s="3" customFormat="1" ht="16.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G14:G19"/>
    <mergeCell ref="B24:B25"/>
    <mergeCell ref="E24:E25"/>
    <mergeCell ref="G24:G25"/>
    <mergeCell ref="F14:F19"/>
    <mergeCell ref="F24:F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A216:D216"/>
    <mergeCell ref="F212:F215"/>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MÃ DV</vt:lpstr>
      <vt:lpstr>Giảm 15%</vt:lpstr>
      <vt:lpstr>Thiện Nhân</vt:lpstr>
      <vt:lpstr>BV 199</vt:lpstr>
      <vt:lpstr>TÂM TRÍ</vt:lpstr>
      <vt:lpstr>Thiện Phước</vt:lpstr>
      <vt:lpstr>Giảm 7%</vt:lpstr>
      <vt:lpstr>Giảm 5%</vt:lpstr>
      <vt:lpstr>BÁO GIÁ CHUẨN</vt:lpstr>
      <vt:lpstr>'BÁO GIÁ CHUẨN'!Print_Area</vt:lpstr>
      <vt:lpstr>'BV 199'!Print_Area</vt:lpstr>
      <vt:lpstr>'Giảm 15%'!Print_Area</vt:lpstr>
      <vt:lpstr>'Giảm 5%'!Print_Area</vt:lpstr>
      <vt:lpstr>'Giảm 7%'!Print_Area</vt:lpstr>
      <vt:lpstr>'MÃ DV'!Print_Area</vt:lpstr>
      <vt:lpstr>'Thiện Nhân'!Print_Area</vt:lpstr>
      <vt:lpstr>'Thiện Phước'!Print_Area</vt:lpstr>
      <vt:lpstr>'BÁO GIÁ CHUẨN'!Print_Titles</vt:lpstr>
      <vt:lpstr>'BV 199'!Print_Titles</vt:lpstr>
      <vt:lpstr>'Giảm 15%'!Print_Titles</vt:lpstr>
      <vt:lpstr>'Giảm 5%'!Print_Titles</vt:lpstr>
      <vt:lpstr>'Giảm 7%'!Print_Titles</vt:lpstr>
      <vt:lpstr>'MÃ DV'!Print_Titles</vt:lpstr>
      <vt:lpstr>'Thiện Nhân'!Print_Titles</vt:lpstr>
      <vt:lpstr>'Thiện Phước'!Print_Titles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2025-02-07T06:34:40Z</dcterms:modified>
</cp:coreProperties>
</file>