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THÍ NGHIỆM ĐIỆN\"/>
    </mc:Choice>
  </mc:AlternateContent>
  <xr:revisionPtr revIDLastSave="0" documentId="13_ncr:1_{A5D9528B-52BD-48C1-A40F-FFBFA65D05E3}" xr6:coauthVersionLast="47" xr6:coauthVersionMax="47" xr10:uidLastSave="{00000000-0000-0000-0000-000000000000}"/>
  <bookViews>
    <workbookView xWindow="-120" yWindow="-120" windowWidth="20730" windowHeight="11160" activeTab="1" xr2:uid="{00000000-000D-0000-FFFF-FFFF00000000}"/>
  </bookViews>
  <sheets>
    <sheet name="Thiện Nhân" sheetId="1" r:id="rId1"/>
    <sheet name="Thiện Phước" sheetId="2" r:id="rId2"/>
    <sheet name="BV 199" sheetId="3" r:id="rId3"/>
  </sheets>
  <definedNames>
    <definedName name="_xlnm.Print_Area" localSheetId="2">'BV 199'!$A$1:$F$69</definedName>
    <definedName name="_xlnm.Print_Area" localSheetId="0">'Thiện Nhân'!$A$1:$F$79</definedName>
    <definedName name="_xlnm.Print_Area" localSheetId="1">'Thiện Phước'!$A$1:$F$68</definedName>
    <definedName name="_xlnm.Print_Titles" localSheetId="2">'BV 199'!$10:$10</definedName>
    <definedName name="_xlnm.Print_Titles" localSheetId="0">'Thiện Nhân'!$13:$13</definedName>
    <definedName name="_xlnm.Print_Titles" localSheetId="1">'Thiện Phước'!$9:$9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3" l="1"/>
  <c r="E46" i="3"/>
  <c r="E37" i="3"/>
  <c r="E31" i="3"/>
  <c r="F51" i="3"/>
  <c r="F50" i="3"/>
  <c r="F49" i="3"/>
  <c r="F48" i="3"/>
  <c r="F45" i="3"/>
  <c r="F44" i="3"/>
  <c r="F43" i="3"/>
  <c r="F42" i="3"/>
  <c r="F41" i="3"/>
  <c r="F40" i="3"/>
  <c r="F39" i="3"/>
  <c r="F36" i="3"/>
  <c r="F35" i="3"/>
  <c r="F34" i="3"/>
  <c r="F33" i="3"/>
  <c r="F37" i="3" s="1"/>
  <c r="F30" i="3"/>
  <c r="F29" i="3"/>
  <c r="F27" i="3"/>
  <c r="F26" i="3"/>
  <c r="F25" i="3"/>
  <c r="F24" i="3"/>
  <c r="F23" i="3"/>
  <c r="F20" i="3"/>
  <c r="F19" i="3"/>
  <c r="F18" i="3"/>
  <c r="F21" i="3"/>
  <c r="E52" i="2"/>
  <c r="E46" i="2"/>
  <c r="E37" i="2"/>
  <c r="E31" i="2"/>
  <c r="F45" i="2"/>
  <c r="F44" i="2"/>
  <c r="F43" i="2"/>
  <c r="F42" i="2"/>
  <c r="F41" i="2"/>
  <c r="F40" i="2"/>
  <c r="F39" i="2"/>
  <c r="F36" i="2"/>
  <c r="F49" i="2"/>
  <c r="F34" i="2"/>
  <c r="F33" i="2"/>
  <c r="F30" i="2"/>
  <c r="F48" i="2"/>
  <c r="F50" i="2"/>
  <c r="F51" i="2"/>
  <c r="F28" i="2"/>
  <c r="F27" i="2"/>
  <c r="F23" i="2"/>
  <c r="F24" i="2"/>
  <c r="F25" i="2"/>
  <c r="F26" i="2"/>
  <c r="F21" i="2"/>
  <c r="F20" i="2"/>
  <c r="F22" i="2"/>
  <c r="F29" i="2"/>
  <c r="F19" i="2"/>
  <c r="F18" i="2"/>
  <c r="E41" i="1"/>
  <c r="E50" i="1"/>
  <c r="F52" i="1"/>
  <c r="F53" i="1"/>
  <c r="F54" i="1"/>
  <c r="F51" i="1"/>
  <c r="F43" i="1"/>
  <c r="F44" i="1"/>
  <c r="F45" i="1"/>
  <c r="F46" i="1"/>
  <c r="F47" i="1"/>
  <c r="F48" i="1"/>
  <c r="F42" i="1"/>
  <c r="E36" i="1"/>
  <c r="E14" i="1"/>
  <c r="F40" i="1"/>
  <c r="F39" i="1"/>
  <c r="F38" i="1"/>
  <c r="F31" i="1"/>
  <c r="F22" i="1"/>
  <c r="F23" i="1"/>
  <c r="F24" i="1"/>
  <c r="F25" i="1"/>
  <c r="F26" i="1"/>
  <c r="F27" i="1"/>
  <c r="F28" i="1"/>
  <c r="F22" i="3"/>
  <c r="F11" i="3"/>
  <c r="F11" i="2"/>
  <c r="F31" i="3" l="1"/>
  <c r="F52" i="3"/>
  <c r="F46" i="3"/>
  <c r="F53" i="3"/>
  <c r="F46" i="2"/>
  <c r="F52" i="2"/>
  <c r="F35" i="2"/>
  <c r="F37" i="2" s="1"/>
  <c r="F31" i="2"/>
  <c r="F41" i="1"/>
  <c r="F50" i="1"/>
  <c r="F36" i="1"/>
  <c r="F35" i="1"/>
  <c r="F34" i="1"/>
  <c r="F33" i="1"/>
  <c r="F30" i="1"/>
  <c r="F29" i="1"/>
  <c r="F15" i="1"/>
  <c r="F53" i="2" l="1"/>
  <c r="F14" i="1"/>
  <c r="F55" i="1" s="1"/>
  <c r="F56" i="1"/>
  <c r="F57" i="1" l="1"/>
</calcChain>
</file>

<file path=xl/sharedStrings.xml><?xml version="1.0" encoding="utf-8"?>
<sst xmlns="http://schemas.openxmlformats.org/spreadsheetml/2006/main" count="276" uniqueCount="150">
  <si>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</si>
  <si>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t>
  </si>
  <si>
    <t>Công ty cổ phần Thiện Nhân Đà Nẵng xin gửi đến Quý Công ty/Đơn vị bảng báo giá các danh mục khám (Bao gồm các hạng mục khám bệnh và các xét nghiệm) của gói khám sức khỏe tổng quát định kỳ như sau:</t>
  </si>
  <si>
    <t>TT</t>
  </si>
  <si>
    <t>Nội dung khám</t>
  </si>
  <si>
    <t>Chức năng khám</t>
  </si>
  <si>
    <t>Số lượng (người)</t>
  </si>
  <si>
    <t>Đơn giá (đồng)</t>
  </si>
  <si>
    <t>Thành tiền</t>
  </si>
  <si>
    <t xml:space="preserve">Khám tổng quát lâm sàng– kết luận – tư vấn </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</si>
  <si>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</si>
  <si>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</si>
  <si>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</si>
  <si>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</si>
  <si>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</si>
  <si>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</si>
  <si>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 xml:space="preserve">Tư vấn điều trị toàn bộ các kết quả khám </t>
  </si>
  <si>
    <t>Phân tích hồng cầu, bạch cầu, tiểu cầu, huyết sắc tố, hematocrit, công thức bạch cầu … để phát hiện các bệnh về máu, viêm nhiễm, thiếu máu…</t>
  </si>
  <si>
    <t>Phát hiện các bất thường về đường máu</t>
  </si>
  <si>
    <t xml:space="preserve">Phát hiện bệnh tiểu đường, các bệnh thận, viêm cầu thận, viêm đường tiết niệu và các bệnh lý của các cơ quan khác trong cơ thể </t>
  </si>
  <si>
    <t>Đánh giá chức năng thận.</t>
  </si>
  <si>
    <t>Phát hiện tình trạng viêm gan</t>
  </si>
  <si>
    <t>Phát hiện bệnh Goutte.</t>
  </si>
  <si>
    <t>Phát hiện bệnh lý phổi: u phổi, viêm phổi…</t>
  </si>
  <si>
    <t>Đánh giá các bất thường ở ổ bụng: gan, thận, mật, tử cung buồng trứng (đối với nữ), tuyến tiền liệt (đối với nam).</t>
  </si>
  <si>
    <t>Phát hiện sớm các bệnh lý thiếu máu cơ tim, rối loạn nhịp tim</t>
  </si>
  <si>
    <t>Phát hiện sớm, chính xác các bệnh lý về tuyến giáp (u tuyến giáp...).</t>
  </si>
  <si>
    <t xml:space="preserve">Soi cổ tử cung (đối với nữ) </t>
  </si>
  <si>
    <t>Phát hiện bệnh lý cổ tử cung về mặt hình thể</t>
  </si>
  <si>
    <t>Phát hiện sớm, chính xác các bệnh lý tuyến vú, u vú,…</t>
  </si>
  <si>
    <t>Khám tư vấn phụ khoa</t>
  </si>
  <si>
    <t>Phát hiện các bệnh lý về sản phụ khoa.</t>
  </si>
  <si>
    <t>Tổng chi phí</t>
  </si>
  <si>
    <t>Ưu đãi 20%</t>
  </si>
  <si>
    <t>Phát hiện tế bào ung thư cổ tử cung</t>
  </si>
  <si>
    <t>* Lưu ý:</t>
  </si>
  <si>
    <t xml:space="preserve">     . Đơn giá trên đã bao gồm hóa đơn tài chính (không chịu thuế VAT).</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</si>
  <si>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</si>
  <si>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</si>
  <si>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</si>
  <si>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</si>
  <si>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</si>
  <si>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</si>
  <si>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</si>
  <si>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Diệp ( PGĐ.KD) : 0937 334 583</t>
  </si>
  <si>
    <t>. Email: thiennhanhospital@gmail.com</t>
  </si>
  <si>
    <t xml:space="preserve">         PHÒNG KHÁM ĐA KHOA THIỆN PHƯỚC ĐÀ NẴNG</t>
  </si>
  <si>
    <t xml:space="preserve">  Số 82 Quang Trung, Q. Hải Châu, Đà Nẵng</t>
  </si>
  <si>
    <t xml:space="preserve">         Website: www.facebook.com/pkdkthienphuoc</t>
  </si>
  <si>
    <t xml:space="preserve">   Tel: 0236 3866 577</t>
  </si>
  <si>
    <t>Phòng khám đa khoa Thiện Phước Đà Nẵng xin gửi đến Quý Công ty/Đơn vị bảng báo giá các danh mục khám (Bao gồm các hạng mục khám bệnh và các xét nghiệm) của gói khám sức khỏe tổng quát định kỳ như sau:</t>
  </si>
  <si>
    <t>Thành tiền
(đồng)</t>
  </si>
  <si>
    <t>Xét nghiệm công thức máu 18 thông số</t>
  </si>
  <si>
    <t>Xét nghiệm Glucose- đường máu</t>
  </si>
  <si>
    <t>Xét nghiệm nước tiểu 10 thông số</t>
  </si>
  <si>
    <t xml:space="preserve">Xét nghiệm Creatinin </t>
  </si>
  <si>
    <t>XN SGOT, SGPT</t>
  </si>
  <si>
    <t>XN Axit Uric</t>
  </si>
  <si>
    <t xml:space="preserve">Chụp X quang phổi thẳng </t>
  </si>
  <si>
    <t xml:space="preserve">Điện tâm đồ </t>
  </si>
  <si>
    <t xml:space="preserve">Siêu âm màu tuyến giáp  </t>
  </si>
  <si>
    <t xml:space="preserve">Siêu âm màu tuyến vú (nữ) </t>
  </si>
  <si>
    <t xml:space="preserve">     . Đơn giá trên đã bao gồm hóa đơn tài chính (VAT 0%).</t>
  </si>
  <si>
    <t xml:space="preserve">     . Báo giá này có hiệu lực 60 ngày kể từ ngày báo giá</t>
  </si>
  <si>
    <r>
      <t xml:space="preserve">Siêu âm bụng tổng quát </t>
    </r>
    <r>
      <rPr>
        <i/>
        <sz val="12"/>
        <color theme="1"/>
        <rFont val="Arial"/>
        <family val="2"/>
      </rPr>
      <t>(siêu âm màu)</t>
    </r>
  </si>
  <si>
    <t xml:space="preserve">     . Đơn giá trên đã bao gồm hóa đơn VAT (0%).</t>
  </si>
  <si>
    <t xml:space="preserve">     . Hân hạnh được phục vụ Quý Công ty!</t>
  </si>
  <si>
    <t>Xét nghiệm Pap’s mear</t>
  </si>
  <si>
    <t>Chụp X-Quang tim phổi kỹ thuật số (Hãng Fuji - Nhật)</t>
  </si>
  <si>
    <t>Phát hiện các bệnh về lao, phổi, u, …Bệnh tim liên quan tới phổi.</t>
  </si>
  <si>
    <t>Siêu âm màu Bụng - Tổng Quát (Máy GE LOGIQ S7 Expert Công  nghệ XDclear đầu dò ma trận siêu nông - Mỹ)</t>
  </si>
  <si>
    <t>I. DANH MỤC KHÁM ĐỊNH KỲ</t>
  </si>
  <si>
    <t>Điện tâm đồ (Đo điện tim) 12 kênh (Hãng GE - Mỹ)</t>
  </si>
  <si>
    <t>Tổng phân tích tế bào máu bằng máy Laser. (Xét nghiệm công thức máu toàn phần) (Hãng Sysmec -  Thụy Sỹ - Hóa chất chính hãng)</t>
  </si>
  <si>
    <t>Định lượng GLUCOSE máu. (Hãng Roche - Thụy sỹ - Hóa chất chính hãng)</t>
  </si>
  <si>
    <t>Cholesterol TP (Hãng Roche - Thụy sỹ - Hóa chất chính hãng)</t>
  </si>
  <si>
    <t>Triglycerid (Hãng Roche - Thụy sỹ - Hóa chất chính hãng)</t>
  </si>
  <si>
    <t>HDL-cholesterol  (Hãng Roche - Thụy sỹ - Hóa chất chính hãng)</t>
  </si>
  <si>
    <t xml:space="preserve">LDL-cholesterol   (Hãng Roche - Thụy sỹ - Hóa chất chính hãng)    </t>
  </si>
  <si>
    <t>Cholesterol toàn phần</t>
  </si>
  <si>
    <t>1 dạng chất béo</t>
  </si>
  <si>
    <t>Cholesterol có lợi</t>
  </si>
  <si>
    <t>Cholesterol có hại</t>
  </si>
  <si>
    <t>AST ( SGOT )  (Hãng Roche - Thụy sỹ - Hóa chất chính hãng)</t>
  </si>
  <si>
    <t>ALT ( SGPT )  (Hãng Roche - Thụy sỹ - Hóa chất chính hãng)</t>
  </si>
  <si>
    <t>Định lượng CREATINIE máu (Hãng Roche - Thụy sỹ - Hóa chất chính hãng)</t>
  </si>
  <si>
    <t xml:space="preserve">Nước tiểu 10 thông số. (Xét nghiệm nước tiểu toàn phần) (Hãng Roche - Thụy sỹ - Hóa chất chính hãng) </t>
  </si>
  <si>
    <t>Định lượng ACID URIC máu (Hãng Roche - Thụy sỹ - Hóa chất chính hãng)</t>
  </si>
  <si>
    <t>* HẠNG MỤC KHÁM ĐỐI VỚI LAO ĐỘNG NỮ</t>
  </si>
  <si>
    <t>Khám phụ khoa (đối với nữ)</t>
  </si>
  <si>
    <t>Siêu âm màu tuyến vú (Máy GE LOGIQ S7 Expert Công nghệ XDclear đầu dò ma trận siêu nông-Mỹ )</t>
  </si>
  <si>
    <t xml:space="preserve">Soi Cổ Tử Cung </t>
  </si>
  <si>
    <t>Xét nghiệm tầm soát ung thư cổ tử cung bằng phương pháp Pap Smear</t>
  </si>
  <si>
    <t>Tặng kèm gói khám</t>
  </si>
  <si>
    <t>Siêu âm Tuyến giáp  (Máy GE LOGIQ S7 Expert Công  nghệ XDclear đầu dò ma trận siêu nông - Mỹ)</t>
  </si>
  <si>
    <t>CEA trong máu (Hãng Roche - Thụy sỹ - Hóa chất chính hãng)</t>
  </si>
  <si>
    <t>AFP  trong máu (Hãng Roche - Thụy sỹ - Hóa chất chính hãng)</t>
  </si>
  <si>
    <t>Ca72-4  trong máu (Hãng Roche - Thụy sỹ - Hóa chất chính hãng)</t>
  </si>
  <si>
    <t>Cyfra 21-1  trong máu (Hãng Roche - Thụy sỹ - Hóa chất chính hãng)</t>
  </si>
  <si>
    <t>Total PSA và Free PSA  trong máu (Hãng Roche - Thụy sỹ - Hóa chất chính hãng)</t>
  </si>
  <si>
    <t>Ca 15-3  trong máu (Hãng Roche - Thụy sỹ - Hóa chất chính hãng)</t>
  </si>
  <si>
    <t>Phát hiện sớm, chính xác các bệnh lý về tuyến giáp (bướu cổ).</t>
  </si>
  <si>
    <t xml:space="preserve">Chỉ điểm ung thư đường tiêu hóa </t>
  </si>
  <si>
    <t xml:space="preserve">Chỉ điểm ung thư gan </t>
  </si>
  <si>
    <t xml:space="preserve">Chỉ điểm ung thư dạ dày </t>
  </si>
  <si>
    <t xml:space="preserve">Chỉ điểm ung thư phổi tế bào lớn </t>
  </si>
  <si>
    <t>Chỉ điểm ung thư tiền liệt tuyến</t>
  </si>
  <si>
    <t xml:space="preserve">Chỉ điểm ung thư vú </t>
  </si>
  <si>
    <t xml:space="preserve">III. DANH MỤC KHÁM PHÁT HIỆN BỆNH NGHỀ NGHIỆP </t>
  </si>
  <si>
    <t>Đo chức năng hô hấp</t>
  </si>
  <si>
    <t>Test lẩy da</t>
  </si>
  <si>
    <t>Đo dộ pH da cổ tay</t>
  </si>
  <si>
    <t>Kết luận bệnh nghề nghiệp</t>
  </si>
  <si>
    <t>Đánh giá chức năng thông khí của phổi thông qua các thể tích, lưu lượng khí trong chu trình hô hấp (hít vào, thở ra)</t>
  </si>
  <si>
    <t>Kính gửi: Công ty TNHH MTV Thí Nghiệm Điện Miền Trung</t>
  </si>
  <si>
    <t xml:space="preserve">Tổng kết và tư vấn sức khỏe </t>
  </si>
  <si>
    <t>Miễn phí</t>
  </si>
  <si>
    <t>Tổng phân tích máu</t>
  </si>
  <si>
    <t xml:space="preserve">Phân tích hồng cầu,công thức bạch cầu, hematocrit,  bạch cầu, tiểu cầu, huyết sắc tố, </t>
  </si>
  <si>
    <t>Cholesterol TP</t>
  </si>
  <si>
    <t xml:space="preserve">Triglycerid </t>
  </si>
  <si>
    <t xml:space="preserve">HDL-cholesterol  </t>
  </si>
  <si>
    <t>LDL-cholesterol</t>
  </si>
  <si>
    <t>Xét nghiệm cholesterol toàn phần</t>
  </si>
  <si>
    <t>Loại chất béo</t>
  </si>
  <si>
    <t>Tổng cộng</t>
  </si>
  <si>
    <t xml:space="preserve">CEA trong máu </t>
  </si>
  <si>
    <t>AFP  trong máu</t>
  </si>
  <si>
    <t xml:space="preserve">Ca72-4  trong máu </t>
  </si>
  <si>
    <t>Cyfra 21-1  trong máu</t>
  </si>
  <si>
    <t>Total PSA và Free PSA  trong máu</t>
  </si>
  <si>
    <t xml:space="preserve">Ca 15-3  trong máu </t>
  </si>
  <si>
    <t>II. HẠNG MỤC KHÁM BỔ SUNG THEO ĐIỀU 16 THỎA ƯỚC LAO ĐỘNG TẬP THỂ CHO CBNV</t>
  </si>
  <si>
    <t>TỔNG GIÁM ĐỐC</t>
  </si>
  <si>
    <r>
      <rPr>
        <b/>
        <sz val="13"/>
        <color theme="1"/>
        <rFont val="Times New Roman"/>
        <family val="1"/>
      </rPr>
      <t>Đà Nẵng</t>
    </r>
    <r>
      <rPr>
        <sz val="13"/>
        <color theme="1"/>
        <rFont val="Times New Roman"/>
        <family val="1"/>
      </rPr>
      <t>, Ngày … Tháng … Năm 2025</t>
    </r>
  </si>
  <si>
    <t>ThS.BS NGÔ ĐỨC HẢI</t>
  </si>
  <si>
    <t>Khám tổng quát (Nội, Ngoại, TMH, RHM, mắt, da liễu)</t>
  </si>
  <si>
    <t>Tổng chi phí khám dự kiến</t>
  </si>
  <si>
    <r>
      <rPr>
        <b/>
        <sz val="13"/>
        <color theme="1"/>
        <rFont val="Arial"/>
        <family val="2"/>
      </rPr>
      <t>Đà Nẵng</t>
    </r>
    <r>
      <rPr>
        <sz val="13"/>
        <color theme="1"/>
        <rFont val="Arial"/>
        <family val="2"/>
      </rPr>
      <t>, Ngày … Tháng … Năm 2025</t>
    </r>
  </si>
  <si>
    <r>
      <t xml:space="preserve">Kính gửi: </t>
    </r>
    <r>
      <rPr>
        <b/>
        <sz val="12"/>
        <rFont val="Calibri "/>
        <charset val="163"/>
      </rPr>
      <t xml:space="preserve"> Công ty TNHH MTV Thí Nghiệm Điện Miền Trung</t>
    </r>
  </si>
  <si>
    <r>
      <t xml:space="preserve">Siêu âm bụng tổng quát </t>
    </r>
    <r>
      <rPr>
        <i/>
        <sz val="12"/>
        <color theme="1"/>
        <rFont val="Calibri "/>
        <charset val="163"/>
      </rPr>
      <t>(siêu âm màu)</t>
    </r>
  </si>
  <si>
    <r>
      <rPr>
        <b/>
        <sz val="13"/>
        <color theme="1"/>
        <rFont val="Calibri "/>
        <charset val="163"/>
      </rPr>
      <t>Đà Nẵng</t>
    </r>
    <r>
      <rPr>
        <sz val="13"/>
        <color theme="1"/>
        <rFont val="Calibri "/>
        <charset val="163"/>
      </rPr>
      <t>, Ngày … Tháng … Năm 2025</t>
    </r>
  </si>
  <si>
    <t>BÁO GIÁ DỊCH VỤ KHÁM SỨC KHỎE</t>
  </si>
  <si>
    <t>Lời đầu tiên, thay mặt Bệnh viện 199 kính chúc Quý khách hàng sức khỏe và thành công</t>
  </si>
  <si>
    <t>Bệnh viện 199 chân thành cảm ơn sự tín nhiệm của Quý Cơ Quan</t>
  </si>
  <si>
    <t>Bệnh viện đa khoa 199 với chức năng chính là kiểm tra sức khỏe định kỳ, khám sức khỏe bệnh nghề nghiệp và bệnh thông thường, mãn tính cho thân chủ. Bệnh viện 199 có đầy đủ các thiết bị y khoa cần thiết thuộc thế hệ mới; phòng ốc sạch sẽ, lịch sự; các bác sỹ, y tá tận tâm, thân thiện. Hy vọng sẽ làm hài lòng nhân viên của Quý Cơ Quan. Chúng tôi xin gởi bảng báo giá dịch vụ KSK định kỳ theo thông tư 32/2023/TT-BYT ngày 31/12/2023 và một số dịch vụ y tế khác như sau:</t>
  </si>
  <si>
    <t>Địa chỉ: 216 Nguyễn Công Trứ, An Hải Đông, Sơn Trà, TP ĐN 
Hotline: 0949.781122  –  Email: lexuantung.bv199@gmail.com</t>
  </si>
  <si>
    <t xml:space="preserve">     . Báo giá này có hiệu lực kể từ ngày báo giá cho đến hết năm 2025</t>
  </si>
  <si>
    <t>Người lập</t>
  </si>
  <si>
    <r>
      <rPr>
        <b/>
        <u/>
        <sz val="15"/>
        <rFont val="Calibri Light"/>
        <family val="1"/>
        <scheme val="major"/>
      </rPr>
      <t>Kính gửi</t>
    </r>
    <r>
      <rPr>
        <b/>
        <sz val="15"/>
        <rFont val="Calibri Light"/>
        <family val="1"/>
        <scheme val="major"/>
      </rPr>
      <t>: Công ty TNHH MTV Thí Nghiệm Điện Miền Trung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</si>
</sst>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 #,##0_-;_-* &quot;-&quot;??_-;_-@_-"/>
    <numFmt numFmtId="166" formatCode="_(* #,##0_);_(* \(#,##0\);_(* &quot;-&quot;??_);_(@_)"/>
  </numFmts>
  <fonts count="49">
    <font>
      <sz val="12"/>
      <color theme="1"/>
      <name val="Times New Roman"/>
      <family val="2"/>
    </font>
    <font>
      <sz val="12"/>
      <color theme="1"/>
      <name val="Times New Roman"/>
      <family val="2"/>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2"/>
      <color theme="1"/>
      <name val="Times New Roman"/>
      <family val="1"/>
    </font>
    <font>
      <b/>
      <u/>
      <sz val="13"/>
      <color theme="1"/>
      <name val="Times New Roman"/>
      <family val="1"/>
    </font>
    <font>
      <b/>
      <u/>
      <sz val="13"/>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b/>
      <sz val="13"/>
      <color rgb="FFFF0000"/>
      <name val="Times New Roman"/>
      <family val="1"/>
    </font>
    <font>
      <b/>
      <sz val="12"/>
      <color rgb="FFFF0000"/>
      <name val="Times New Roman"/>
      <family val="1"/>
    </font>
    <font>
      <b/>
      <sz val="14"/>
      <color theme="1"/>
      <name val="Arial"/>
      <family val="2"/>
    </font>
    <font>
      <b/>
      <sz val="12"/>
      <color theme="1"/>
      <name val="Arial"/>
      <family val="2"/>
    </font>
    <font>
      <sz val="12"/>
      <color theme="1"/>
      <name val="Arial"/>
      <family val="2"/>
    </font>
    <font>
      <i/>
      <sz val="12"/>
      <color theme="1"/>
      <name val="Arial"/>
      <family val="2"/>
    </font>
    <font>
      <b/>
      <i/>
      <sz val="12"/>
      <color theme="1"/>
      <name val="Arial"/>
      <family val="2"/>
    </font>
    <font>
      <b/>
      <u/>
      <sz val="12"/>
      <color rgb="FFFF0000"/>
      <name val="Arial"/>
      <family val="2"/>
    </font>
    <font>
      <sz val="12"/>
      <color rgb="FF002060"/>
      <name val="Arial"/>
      <family val="2"/>
    </font>
    <font>
      <b/>
      <sz val="16"/>
      <color theme="1"/>
      <name val="Times New Roman"/>
      <family val="1"/>
    </font>
    <font>
      <sz val="12"/>
      <color rgb="FF000000"/>
      <name val="Times New Roman"/>
      <family val="1"/>
    </font>
    <font>
      <sz val="13"/>
      <color theme="1"/>
      <name val="Arial"/>
      <family val="2"/>
    </font>
    <font>
      <sz val="12"/>
      <color rgb="FF000000"/>
      <name val="Arial"/>
      <family val="2"/>
    </font>
    <font>
      <b/>
      <sz val="13"/>
      <color theme="1"/>
      <name val="Arial"/>
      <family val="2"/>
    </font>
    <font>
      <b/>
      <sz val="11"/>
      <name val="Calibri "/>
      <charset val="163"/>
    </font>
    <font>
      <sz val="11"/>
      <name val="Calibri "/>
      <charset val="163"/>
    </font>
    <font>
      <b/>
      <sz val="14"/>
      <name val="Calibri "/>
      <charset val="163"/>
    </font>
    <font>
      <b/>
      <u/>
      <sz val="12"/>
      <name val="Calibri "/>
      <charset val="163"/>
    </font>
    <font>
      <b/>
      <sz val="12"/>
      <name val="Calibri "/>
      <charset val="163"/>
    </font>
    <font>
      <sz val="12"/>
      <name val="Calibri "/>
      <charset val="163"/>
    </font>
    <font>
      <b/>
      <sz val="12"/>
      <color theme="1"/>
      <name val="Calibri "/>
      <charset val="163"/>
    </font>
    <font>
      <sz val="12"/>
      <color theme="1"/>
      <name val="Calibri "/>
      <charset val="163"/>
    </font>
    <font>
      <sz val="13"/>
      <color theme="1"/>
      <name val="Calibri "/>
      <charset val="163"/>
    </font>
    <font>
      <b/>
      <i/>
      <sz val="12"/>
      <color theme="1"/>
      <name val="Calibri "/>
      <charset val="163"/>
    </font>
    <font>
      <i/>
      <sz val="12"/>
      <color theme="1"/>
      <name val="Calibri "/>
      <charset val="163"/>
    </font>
    <font>
      <sz val="12"/>
      <color rgb="FF000000"/>
      <name val="Calibri "/>
      <charset val="163"/>
    </font>
    <font>
      <b/>
      <i/>
      <sz val="13"/>
      <color theme="1"/>
      <name val="Calibri "/>
      <charset val="163"/>
    </font>
    <font>
      <b/>
      <sz val="13"/>
      <color theme="1"/>
      <name val="Calibri "/>
      <charset val="163"/>
    </font>
    <font>
      <sz val="11"/>
      <color theme="1"/>
      <name val="Calibri"/>
      <family val="2"/>
      <charset val="163"/>
      <scheme val="minor"/>
    </font>
    <font>
      <b/>
      <sz val="14"/>
      <name val="Calibri Light"/>
      <family val="1"/>
      <scheme val="major"/>
    </font>
    <font>
      <b/>
      <sz val="13"/>
      <color theme="1"/>
      <name val="Calibri Light"/>
      <family val="1"/>
      <scheme val="major"/>
    </font>
    <font>
      <b/>
      <sz val="17"/>
      <name val="Calibri Light"/>
      <family val="1"/>
      <scheme val="major"/>
    </font>
    <font>
      <b/>
      <sz val="10"/>
      <name val="Calibri Light"/>
      <family val="1"/>
      <scheme val="major"/>
    </font>
    <font>
      <b/>
      <sz val="15"/>
      <name val="Calibri Light"/>
      <family val="1"/>
      <scheme val="major"/>
    </font>
    <font>
      <b/>
      <u/>
      <sz val="15"/>
      <name val="Calibri Light"/>
      <family val="1"/>
      <scheme val="major"/>
    </font>
    <font>
      <sz val="11"/>
      <color theme="1"/>
      <name val="Calibri Light"/>
      <family val="1"/>
      <scheme val="major"/>
    </font>
    <font>
      <sz val="13"/>
      <color theme="1"/>
      <name val="Calibri Light"/>
      <family val="1"/>
      <scheme val="major"/>
    </font>
  </fonts>
  <fills count="10">
    <fill>
      <patternFill patternType="none"/>
    </fill>
    <fill>
      <patternFill patternType="gray125"/>
    </fill>
    <fill>
      <patternFill patternType="solid">
        <fgColor theme="8"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rgb="FF9BCBCB"/>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26">
    <border>
      <left/>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top/>
      <bottom/>
      <diagonal/>
    </border>
    <border>
      <left style="thin">
        <color theme="0"/>
      </left>
      <right/>
      <top/>
      <bottom style="thin">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style="thin">
        <color theme="0"/>
      </left>
      <right style="thin">
        <color theme="0"/>
      </right>
      <top style="thin">
        <color theme="0"/>
      </top>
      <bottom/>
      <diagonal/>
    </border>
    <border>
      <left style="thin">
        <color indexed="64"/>
      </left>
      <right/>
      <top style="thin">
        <color indexed="64"/>
      </top>
      <bottom/>
      <diagonal/>
    </border>
  </borders>
  <cellStyleXfs count="3">
    <xf numFmtId="0" fontId="0" fillId="0" borderId="0"/>
    <xf numFmtId="164" fontId="1" fillId="0" borderId="0" applyFont="0" applyFill="0" applyBorder="0" applyAlignment="0" applyProtection="0"/>
    <xf numFmtId="0" fontId="40" fillId="0" borderId="0"/>
  </cellStyleXfs>
  <cellXfs count="250">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2" xfId="0" applyFont="1" applyBorder="1" applyAlignment="1">
      <alignment vertical="top" wrapText="1"/>
    </xf>
    <xf numFmtId="0" fontId="4" fillId="0" borderId="2" xfId="0" applyFont="1" applyBorder="1" applyAlignment="1">
      <alignment vertical="center"/>
    </xf>
    <xf numFmtId="0" fontId="2" fillId="0" borderId="2" xfId="0" applyFont="1" applyBorder="1" applyAlignment="1">
      <alignment vertical="center"/>
    </xf>
    <xf numFmtId="0" fontId="5" fillId="0" borderId="2" xfId="0" applyFont="1" applyBorder="1" applyAlignment="1">
      <alignment horizontal="center" vertical="center"/>
    </xf>
    <xf numFmtId="3" fontId="2" fillId="0" borderId="2" xfId="1" applyNumberFormat="1" applyFont="1" applyBorder="1" applyAlignment="1">
      <alignment horizontal="center" vertical="center"/>
    </xf>
    <xf numFmtId="0" fontId="6" fillId="0" borderId="2" xfId="0" applyFont="1" applyBorder="1" applyAlignment="1">
      <alignment vertical="center"/>
    </xf>
    <xf numFmtId="3" fontId="5" fillId="0" borderId="2" xfId="0" applyNumberFormat="1" applyFont="1" applyBorder="1" applyAlignment="1">
      <alignment horizontal="center" vertical="center"/>
    </xf>
    <xf numFmtId="0" fontId="7" fillId="0" borderId="2" xfId="0" applyFont="1" applyBorder="1" applyAlignment="1">
      <alignment vertical="center" wrapText="1"/>
    </xf>
    <xf numFmtId="0" fontId="6" fillId="0" borderId="2" xfId="0" applyFont="1" applyBorder="1" applyAlignment="1">
      <alignment vertical="center" wrapText="1"/>
    </xf>
    <xf numFmtId="0" fontId="4" fillId="0" borderId="2" xfId="0" applyFont="1" applyBorder="1" applyAlignment="1">
      <alignment vertical="center" wrapText="1"/>
    </xf>
    <xf numFmtId="0" fontId="4" fillId="0" borderId="2" xfId="0" applyFont="1" applyBorder="1" applyAlignment="1">
      <alignment horizontal="left" vertical="center" wrapText="1"/>
    </xf>
    <xf numFmtId="0" fontId="2"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Alignment="1">
      <alignment vertical="center"/>
    </xf>
    <xf numFmtId="0" fontId="5" fillId="3" borderId="15" xfId="0" applyFont="1" applyFill="1" applyBorder="1" applyAlignment="1">
      <alignment horizontal="center" vertical="center" wrapText="1"/>
    </xf>
    <xf numFmtId="0" fontId="2" fillId="3" borderId="15" xfId="0" applyFont="1" applyFill="1" applyBorder="1" applyAlignment="1">
      <alignment vertical="center" wrapText="1"/>
    </xf>
    <xf numFmtId="0" fontId="3" fillId="3" borderId="15" xfId="0" applyFont="1" applyFill="1" applyBorder="1" applyAlignment="1">
      <alignment vertical="center" wrapText="1"/>
    </xf>
    <xf numFmtId="165" fontId="5" fillId="3" borderId="15" xfId="0" applyNumberFormat="1" applyFont="1" applyFill="1" applyBorder="1" applyAlignment="1">
      <alignment horizontal="right" vertical="center" wrapText="1"/>
    </xf>
    <xf numFmtId="0" fontId="2" fillId="3" borderId="15" xfId="0" applyFont="1" applyFill="1" applyBorder="1" applyAlignment="1">
      <alignment horizontal="center" vertical="center" wrapText="1"/>
    </xf>
    <xf numFmtId="165" fontId="2" fillId="3" borderId="15" xfId="1" applyNumberFormat="1" applyFont="1" applyFill="1" applyBorder="1" applyAlignment="1">
      <alignment horizontal="right" vertical="center" wrapText="1"/>
    </xf>
    <xf numFmtId="0" fontId="2" fillId="0" borderId="0" xfId="0" applyFont="1"/>
    <xf numFmtId="0" fontId="2" fillId="0" borderId="2" xfId="0" applyFont="1" applyBorder="1" applyAlignment="1">
      <alignment horizontal="center" vertical="center"/>
    </xf>
    <xf numFmtId="0" fontId="4" fillId="0" borderId="2" xfId="0" applyFont="1" applyBorder="1" applyAlignment="1">
      <alignment horizontal="center" vertical="center"/>
    </xf>
    <xf numFmtId="0" fontId="9" fillId="0" borderId="2" xfId="0" applyFont="1" applyBorder="1" applyAlignment="1">
      <alignment horizontal="left" vertical="center"/>
    </xf>
    <xf numFmtId="0" fontId="2" fillId="0" borderId="2" xfId="0" applyFont="1" applyBorder="1" applyAlignment="1">
      <alignment horizontal="left" vertical="center"/>
    </xf>
    <xf numFmtId="0" fontId="4" fillId="0" borderId="2" xfId="0" applyFont="1" applyBorder="1" applyAlignment="1">
      <alignment horizontal="left" vertical="center"/>
    </xf>
    <xf numFmtId="0" fontId="10" fillId="0" borderId="2" xfId="0" applyFont="1" applyBorder="1" applyAlignment="1">
      <alignment horizontal="center" vertical="center"/>
    </xf>
    <xf numFmtId="0" fontId="11" fillId="0" borderId="2" xfId="0" applyFont="1" applyBorder="1" applyAlignment="1">
      <alignment vertical="center"/>
    </xf>
    <xf numFmtId="3" fontId="2" fillId="0" borderId="2" xfId="0" applyNumberFormat="1" applyFont="1" applyBorder="1" applyAlignment="1">
      <alignment horizontal="right" vertical="center"/>
    </xf>
    <xf numFmtId="0" fontId="8" fillId="0" borderId="2" xfId="0" applyFont="1" applyBorder="1" applyAlignment="1">
      <alignment vertical="center"/>
    </xf>
    <xf numFmtId="0" fontId="12" fillId="0" borderId="2" xfId="0" applyFont="1" applyBorder="1" applyAlignment="1">
      <alignment vertical="center"/>
    </xf>
    <xf numFmtId="3" fontId="12" fillId="0" borderId="2" xfId="1" applyNumberFormat="1" applyFont="1" applyBorder="1" applyAlignment="1">
      <alignment horizontal="center" vertical="center"/>
    </xf>
    <xf numFmtId="0" fontId="12" fillId="0" borderId="2" xfId="0" applyFont="1" applyBorder="1" applyAlignment="1">
      <alignment horizontal="left" vertical="center"/>
    </xf>
    <xf numFmtId="0" fontId="13" fillId="0" borderId="2" xfId="0" applyFont="1" applyBorder="1" applyAlignment="1">
      <alignment horizontal="left" vertical="center"/>
    </xf>
    <xf numFmtId="3" fontId="2" fillId="0" borderId="2" xfId="0" applyNumberFormat="1" applyFont="1" applyBorder="1" applyAlignment="1">
      <alignment horizontal="center" vertical="center"/>
    </xf>
    <xf numFmtId="0" fontId="16" fillId="0" borderId="2" xfId="0" applyFont="1" applyBorder="1" applyAlignment="1">
      <alignment vertical="center"/>
    </xf>
    <xf numFmtId="0" fontId="16" fillId="0" borderId="0" xfId="0" applyFont="1" applyAlignment="1">
      <alignment vertical="center"/>
    </xf>
    <xf numFmtId="0" fontId="15" fillId="6" borderId="15" xfId="0" applyFont="1" applyFill="1" applyBorder="1" applyAlignment="1">
      <alignment horizontal="center" vertical="center" wrapText="1"/>
    </xf>
    <xf numFmtId="0" fontId="16" fillId="0" borderId="0" xfId="0" applyFont="1"/>
    <xf numFmtId="0" fontId="16" fillId="0" borderId="15" xfId="0" applyFont="1" applyBorder="1" applyAlignment="1">
      <alignment vertical="center" wrapText="1"/>
    </xf>
    <xf numFmtId="0" fontId="16" fillId="0" borderId="15" xfId="0" applyFont="1" applyBorder="1" applyAlignment="1">
      <alignment horizontal="center" vertical="center" wrapText="1"/>
    </xf>
    <xf numFmtId="165" fontId="16" fillId="4" borderId="15" xfId="1" applyNumberFormat="1" applyFont="1" applyFill="1" applyBorder="1" applyAlignment="1">
      <alignment horizontal="right" vertical="center" wrapText="1"/>
    </xf>
    <xf numFmtId="165" fontId="17" fillId="0" borderId="15" xfId="0" applyNumberFormat="1" applyFont="1" applyBorder="1" applyAlignment="1">
      <alignment horizontal="right" vertical="center" wrapText="1"/>
    </xf>
    <xf numFmtId="165" fontId="16" fillId="0" borderId="0" xfId="0" applyNumberFormat="1" applyFont="1"/>
    <xf numFmtId="0" fontId="16" fillId="4" borderId="15" xfId="0" applyFont="1" applyFill="1" applyBorder="1" applyAlignment="1">
      <alignment horizontal="center" vertical="center" wrapText="1"/>
    </xf>
    <xf numFmtId="0" fontId="16" fillId="4" borderId="0" xfId="0" applyFont="1" applyFill="1"/>
    <xf numFmtId="0" fontId="16" fillId="0" borderId="0" xfId="0" applyFont="1" applyAlignment="1">
      <alignment vertical="center" wrapText="1"/>
    </xf>
    <xf numFmtId="0" fontId="16" fillId="0" borderId="2" xfId="0" applyFont="1" applyBorder="1" applyAlignment="1">
      <alignment horizontal="left" vertical="center"/>
    </xf>
    <xf numFmtId="0" fontId="22" fillId="0" borderId="15" xfId="0" applyFont="1" applyBorder="1" applyAlignment="1">
      <alignment horizontal="justify" vertical="center" wrapText="1"/>
    </xf>
    <xf numFmtId="0" fontId="22" fillId="0" borderId="15" xfId="0" applyFont="1" applyBorder="1" applyAlignment="1">
      <alignment vertical="center" wrapText="1"/>
    </xf>
    <xf numFmtId="0" fontId="0" fillId="4" borderId="0" xfId="0" applyFill="1"/>
    <xf numFmtId="0" fontId="2" fillId="4" borderId="15" xfId="0" applyFont="1" applyFill="1" applyBorder="1" applyAlignment="1">
      <alignment horizontal="center" vertical="center" wrapText="1"/>
    </xf>
    <xf numFmtId="166" fontId="4" fillId="4" borderId="15" xfId="1" applyNumberFormat="1" applyFont="1" applyFill="1" applyBorder="1" applyAlignment="1">
      <alignment horizontal="center" vertical="center" wrapText="1"/>
    </xf>
    <xf numFmtId="166" fontId="22" fillId="4" borderId="15" xfId="1" applyNumberFormat="1" applyFont="1" applyFill="1" applyBorder="1" applyAlignment="1">
      <alignment horizontal="center" vertical="center" wrapText="1"/>
    </xf>
    <xf numFmtId="166" fontId="2" fillId="4" borderId="15" xfId="1" applyNumberFormat="1" applyFont="1" applyFill="1" applyBorder="1" applyAlignment="1">
      <alignment horizontal="center" vertical="center" wrapText="1"/>
    </xf>
    <xf numFmtId="166" fontId="4" fillId="4" borderId="12" xfId="1" applyNumberFormat="1" applyFont="1" applyFill="1" applyBorder="1" applyAlignment="1">
      <alignment horizontal="center" vertical="center" wrapText="1"/>
    </xf>
    <xf numFmtId="166" fontId="22" fillId="4" borderId="12" xfId="1" applyNumberFormat="1" applyFont="1" applyFill="1" applyBorder="1" applyAlignment="1">
      <alignment horizontal="center" vertical="center" wrapText="1"/>
    </xf>
    <xf numFmtId="0" fontId="2" fillId="4" borderId="15" xfId="0" applyFont="1" applyFill="1" applyBorder="1" applyAlignment="1">
      <alignment horizontal="left" vertical="center" wrapText="1"/>
    </xf>
    <xf numFmtId="0" fontId="22" fillId="4" borderId="15" xfId="0" applyFont="1" applyFill="1" applyBorder="1" applyAlignment="1">
      <alignment horizontal="left" vertical="center" wrapText="1"/>
    </xf>
    <xf numFmtId="0" fontId="22" fillId="0" borderId="15" xfId="0" applyFont="1" applyBorder="1" applyAlignment="1">
      <alignment horizontal="center" vertical="center" wrapText="1"/>
    </xf>
    <xf numFmtId="0" fontId="22" fillId="0" borderId="12" xfId="0" applyFont="1" applyBorder="1" applyAlignment="1">
      <alignment horizontal="right" vertical="center" wrapText="1"/>
    </xf>
    <xf numFmtId="0" fontId="22" fillId="0" borderId="15" xfId="0" applyFont="1" applyBorder="1" applyAlignment="1">
      <alignment horizontal="right" vertical="center" wrapText="1"/>
    </xf>
    <xf numFmtId="166" fontId="5" fillId="9" borderId="14" xfId="1" applyNumberFormat="1" applyFont="1" applyFill="1" applyBorder="1" applyAlignment="1"/>
    <xf numFmtId="0" fontId="0" fillId="9" borderId="0" xfId="0" applyFill="1"/>
    <xf numFmtId="166" fontId="5" fillId="9" borderId="15" xfId="1" applyNumberFormat="1" applyFont="1" applyFill="1" applyBorder="1" applyAlignment="1"/>
    <xf numFmtId="0" fontId="2" fillId="0" borderId="0" xfId="0" applyFont="1" applyAlignment="1">
      <alignment horizontal="center"/>
    </xf>
    <xf numFmtId="166" fontId="0" fillId="4" borderId="0" xfId="0" applyNumberFormat="1" applyFill="1"/>
    <xf numFmtId="0" fontId="16" fillId="0" borderId="24" xfId="0" applyFont="1" applyBorder="1" applyAlignment="1">
      <alignment vertical="center"/>
    </xf>
    <xf numFmtId="0" fontId="19" fillId="0" borderId="11" xfId="0" applyFont="1" applyBorder="1" applyAlignment="1">
      <alignment horizontal="left" vertical="center"/>
    </xf>
    <xf numFmtId="0" fontId="16" fillId="0" borderId="1" xfId="0" applyFont="1" applyBorder="1" applyAlignment="1">
      <alignment horizontal="center" vertical="center"/>
    </xf>
    <xf numFmtId="166" fontId="23" fillId="4" borderId="15" xfId="1" applyNumberFormat="1" applyFont="1" applyFill="1" applyBorder="1" applyAlignment="1">
      <alignment horizontal="center" vertical="center" wrapText="1"/>
    </xf>
    <xf numFmtId="0" fontId="23" fillId="4" borderId="15" xfId="0" applyFont="1" applyFill="1" applyBorder="1" applyAlignment="1">
      <alignment horizontal="center" vertical="center" wrapText="1"/>
    </xf>
    <xf numFmtId="166" fontId="16" fillId="4" borderId="12" xfId="1" applyNumberFormat="1" applyFont="1" applyFill="1" applyBorder="1" applyAlignment="1">
      <alignment horizontal="center" vertical="center" wrapText="1"/>
    </xf>
    <xf numFmtId="0" fontId="16" fillId="2" borderId="13" xfId="0" applyFont="1" applyFill="1" applyBorder="1" applyAlignment="1">
      <alignment horizontal="center" vertical="center" wrapText="1"/>
    </xf>
    <xf numFmtId="165" fontId="18" fillId="2" borderId="15" xfId="0" applyNumberFormat="1" applyFont="1" applyFill="1" applyBorder="1" applyAlignment="1">
      <alignment horizontal="right" vertical="center" wrapText="1"/>
    </xf>
    <xf numFmtId="165" fontId="18" fillId="2" borderId="14" xfId="0" applyNumberFormat="1" applyFont="1" applyFill="1" applyBorder="1" applyAlignment="1">
      <alignment horizontal="right" vertical="center" wrapText="1"/>
    </xf>
    <xf numFmtId="165" fontId="16" fillId="4" borderId="0" xfId="0" applyNumberFormat="1" applyFont="1" applyFill="1"/>
    <xf numFmtId="166" fontId="16" fillId="4" borderId="15" xfId="0" applyNumberFormat="1" applyFont="1" applyFill="1" applyBorder="1"/>
    <xf numFmtId="166" fontId="16" fillId="4" borderId="15" xfId="1" applyNumberFormat="1" applyFont="1" applyFill="1" applyBorder="1" applyAlignment="1">
      <alignment horizontal="center" vertical="center" wrapText="1"/>
    </xf>
    <xf numFmtId="166" fontId="24" fillId="4" borderId="12" xfId="1" applyNumberFormat="1" applyFont="1" applyFill="1" applyBorder="1" applyAlignment="1">
      <alignment horizontal="center" vertical="center" wrapText="1"/>
    </xf>
    <xf numFmtId="165" fontId="18" fillId="4" borderId="15" xfId="0" applyNumberFormat="1" applyFont="1" applyFill="1" applyBorder="1" applyAlignment="1">
      <alignment horizontal="right" vertical="center" wrapText="1"/>
    </xf>
    <xf numFmtId="0" fontId="16" fillId="2" borderId="23" xfId="0" applyFont="1" applyFill="1" applyBorder="1" applyAlignment="1">
      <alignment horizontal="center" vertical="center" wrapText="1"/>
    </xf>
    <xf numFmtId="165" fontId="18" fillId="2" borderId="16" xfId="0" applyNumberFormat="1" applyFont="1" applyFill="1" applyBorder="1" applyAlignment="1">
      <alignment horizontal="right" vertical="center" wrapText="1"/>
    </xf>
    <xf numFmtId="0" fontId="14" fillId="2" borderId="13" xfId="0" applyFont="1" applyFill="1" applyBorder="1" applyAlignment="1">
      <alignment vertical="center" wrapText="1"/>
    </xf>
    <xf numFmtId="0" fontId="14" fillId="2" borderId="14" xfId="0" applyFont="1" applyFill="1" applyBorder="1" applyAlignment="1">
      <alignment vertical="center" wrapText="1"/>
    </xf>
    <xf numFmtId="0" fontId="23" fillId="0" borderId="0" xfId="0" applyFont="1"/>
    <xf numFmtId="0" fontId="27" fillId="0" borderId="0" xfId="0" applyFont="1"/>
    <xf numFmtId="0" fontId="27" fillId="0" borderId="2" xfId="0" applyFont="1" applyBorder="1" applyAlignment="1">
      <alignment vertical="center"/>
    </xf>
    <xf numFmtId="0" fontId="26" fillId="0" borderId="2" xfId="0" applyFont="1" applyBorder="1" applyAlignment="1">
      <alignment vertical="center"/>
    </xf>
    <xf numFmtId="0" fontId="26" fillId="0" borderId="2" xfId="0" applyFont="1" applyBorder="1" applyAlignment="1">
      <alignment horizontal="center" vertical="center"/>
    </xf>
    <xf numFmtId="0" fontId="29" fillId="0" borderId="3" xfId="0" applyFont="1" applyBorder="1" applyAlignment="1">
      <alignment vertical="center" wrapText="1"/>
    </xf>
    <xf numFmtId="0" fontId="31" fillId="0" borderId="0" xfId="0" applyFont="1"/>
    <xf numFmtId="0" fontId="32" fillId="5" borderId="15" xfId="0" applyFont="1" applyFill="1" applyBorder="1" applyAlignment="1">
      <alignment horizontal="center" vertical="center" wrapText="1"/>
    </xf>
    <xf numFmtId="0" fontId="33" fillId="0" borderId="0" xfId="0" applyFont="1"/>
    <xf numFmtId="0" fontId="33" fillId="4" borderId="15" xfId="0" applyFont="1" applyFill="1" applyBorder="1" applyAlignment="1">
      <alignment vertical="center" wrapText="1"/>
    </xf>
    <xf numFmtId="0" fontId="33" fillId="4" borderId="0" xfId="0" applyFont="1" applyFill="1"/>
    <xf numFmtId="0" fontId="33" fillId="4" borderId="15" xfId="0" applyFont="1" applyFill="1" applyBorder="1" applyAlignment="1">
      <alignment horizontal="center" vertical="center" wrapText="1"/>
    </xf>
    <xf numFmtId="166" fontId="34" fillId="4" borderId="15" xfId="1" applyNumberFormat="1" applyFont="1" applyFill="1" applyBorder="1" applyAlignment="1">
      <alignment horizontal="center" vertical="center" wrapText="1"/>
    </xf>
    <xf numFmtId="165" fontId="35" fillId="4" borderId="15" xfId="0" applyNumberFormat="1" applyFont="1" applyFill="1" applyBorder="1" applyAlignment="1">
      <alignment horizontal="right" vertical="center" wrapText="1"/>
    </xf>
    <xf numFmtId="165" fontId="33" fillId="4" borderId="0" xfId="0" applyNumberFormat="1" applyFont="1" applyFill="1"/>
    <xf numFmtId="0" fontId="34" fillId="4" borderId="15" xfId="0" applyFont="1" applyFill="1" applyBorder="1" applyAlignment="1">
      <alignment horizontal="center" vertical="center" wrapText="1"/>
    </xf>
    <xf numFmtId="0" fontId="37" fillId="4" borderId="15" xfId="0" applyFont="1" applyFill="1" applyBorder="1" applyAlignment="1">
      <alignment horizontal="left" vertical="center" wrapText="1"/>
    </xf>
    <xf numFmtId="166" fontId="33" fillId="4" borderId="12" xfId="1" applyNumberFormat="1" applyFont="1" applyFill="1" applyBorder="1" applyAlignment="1">
      <alignment horizontal="center" vertical="center" wrapText="1"/>
    </xf>
    <xf numFmtId="165" fontId="33" fillId="4" borderId="15" xfId="1" applyNumberFormat="1" applyFont="1" applyFill="1" applyBorder="1" applyAlignment="1">
      <alignment horizontal="right" vertical="center" wrapText="1"/>
    </xf>
    <xf numFmtId="0" fontId="33" fillId="5" borderId="13" xfId="0" applyFont="1" applyFill="1" applyBorder="1" applyAlignment="1">
      <alignment horizontal="center" vertical="center" wrapText="1"/>
    </xf>
    <xf numFmtId="165" fontId="35" fillId="5" borderId="15" xfId="0" applyNumberFormat="1" applyFont="1" applyFill="1" applyBorder="1" applyAlignment="1">
      <alignment horizontal="right" vertical="center" wrapText="1"/>
    </xf>
    <xf numFmtId="165" fontId="35" fillId="5" borderId="14" xfId="0" applyNumberFormat="1" applyFont="1" applyFill="1" applyBorder="1" applyAlignment="1">
      <alignment horizontal="right" vertical="center" wrapText="1"/>
    </xf>
    <xf numFmtId="0" fontId="33" fillId="0" borderId="15" xfId="0" applyFont="1" applyBorder="1" applyAlignment="1">
      <alignment horizontal="center" vertical="center" wrapText="1"/>
    </xf>
    <xf numFmtId="0" fontId="33" fillId="0" borderId="15" xfId="0" applyFont="1" applyBorder="1" applyAlignment="1">
      <alignment vertical="center" wrapText="1"/>
    </xf>
    <xf numFmtId="165" fontId="33" fillId="0" borderId="0" xfId="0" applyNumberFormat="1" applyFont="1"/>
    <xf numFmtId="166" fontId="33" fillId="4" borderId="15" xfId="0" applyNumberFormat="1" applyFont="1" applyFill="1" applyBorder="1"/>
    <xf numFmtId="166" fontId="33" fillId="4" borderId="15" xfId="1" applyNumberFormat="1" applyFont="1" applyFill="1" applyBorder="1" applyAlignment="1">
      <alignment horizontal="center" vertical="center" wrapText="1"/>
    </xf>
    <xf numFmtId="166" fontId="37" fillId="4" borderId="12" xfId="1" applyNumberFormat="1" applyFont="1" applyFill="1" applyBorder="1" applyAlignment="1">
      <alignment horizontal="center" vertical="center" wrapText="1"/>
    </xf>
    <xf numFmtId="0" fontId="32" fillId="5" borderId="14" xfId="0" applyFont="1" applyFill="1" applyBorder="1" applyAlignment="1">
      <alignment vertical="center" wrapText="1"/>
    </xf>
    <xf numFmtId="165" fontId="34" fillId="5" borderId="15" xfId="1" applyNumberFormat="1" applyFont="1" applyFill="1" applyBorder="1" applyAlignment="1">
      <alignment horizontal="right" vertical="center" wrapText="1"/>
    </xf>
    <xf numFmtId="165" fontId="39" fillId="5" borderId="15" xfId="0" applyNumberFormat="1" applyFont="1" applyFill="1" applyBorder="1" applyAlignment="1">
      <alignment horizontal="right" vertical="center" wrapText="1"/>
    </xf>
    <xf numFmtId="0" fontId="33" fillId="5" borderId="0" xfId="0" applyFont="1" applyFill="1"/>
    <xf numFmtId="0" fontId="34" fillId="0" borderId="0" xfId="0" applyFont="1"/>
    <xf numFmtId="0" fontId="29" fillId="0" borderId="5" xfId="0" applyFont="1" applyBorder="1" applyAlignment="1">
      <alignment horizontal="left" vertical="center"/>
    </xf>
    <xf numFmtId="0" fontId="33" fillId="0" borderId="2" xfId="0" applyFont="1" applyBorder="1" applyAlignment="1">
      <alignment vertical="center"/>
    </xf>
    <xf numFmtId="0" fontId="33" fillId="0" borderId="15" xfId="0" applyFont="1" applyBorder="1" applyAlignment="1">
      <alignment vertical="center"/>
    </xf>
    <xf numFmtId="0" fontId="41" fillId="0" borderId="0" xfId="2" applyFont="1" applyAlignment="1">
      <alignment vertical="center"/>
    </xf>
    <xf numFmtId="0" fontId="42" fillId="0" borderId="0" xfId="2" applyFont="1" applyAlignment="1">
      <alignment vertical="center" wrapText="1"/>
    </xf>
    <xf numFmtId="0" fontId="44" fillId="0" borderId="0" xfId="2" applyFont="1" applyAlignment="1">
      <alignment vertical="center"/>
    </xf>
    <xf numFmtId="0" fontId="47" fillId="0" borderId="0" xfId="2" applyFont="1"/>
    <xf numFmtId="0" fontId="47" fillId="0" borderId="0" xfId="2" applyFont="1" applyAlignment="1">
      <alignment wrapText="1"/>
    </xf>
    <xf numFmtId="0" fontId="47" fillId="0" borderId="0" xfId="2" applyFont="1" applyAlignment="1">
      <alignment horizontal="center"/>
    </xf>
    <xf numFmtId="0" fontId="47" fillId="0" borderId="0" xfId="2" applyFont="1" applyAlignment="1">
      <alignment horizontal="left"/>
    </xf>
    <xf numFmtId="0" fontId="16" fillId="0" borderId="0" xfId="0" applyFont="1" applyAlignment="1">
      <alignment horizontal="left" vertical="center"/>
    </xf>
    <xf numFmtId="0" fontId="48" fillId="0" borderId="0" xfId="2" applyFont="1" applyAlignment="1">
      <alignment vertical="center"/>
    </xf>
    <xf numFmtId="0" fontId="48" fillId="0" borderId="0" xfId="2" applyFont="1" applyAlignment="1">
      <alignment vertical="center" wrapText="1"/>
    </xf>
    <xf numFmtId="0" fontId="48" fillId="0" borderId="0" xfId="2" applyFont="1" applyAlignment="1">
      <alignment horizontal="center" vertical="center"/>
    </xf>
    <xf numFmtId="0" fontId="47" fillId="0" borderId="0" xfId="2" applyFont="1" applyAlignment="1">
      <alignment vertical="center"/>
    </xf>
    <xf numFmtId="0" fontId="25" fillId="0" borderId="0" xfId="0" applyFont="1" applyAlignment="1">
      <alignment horizontal="center"/>
    </xf>
    <xf numFmtId="0" fontId="34" fillId="0" borderId="0" xfId="0" applyFont="1" applyAlignment="1">
      <alignment horizontal="center"/>
    </xf>
    <xf numFmtId="0" fontId="2" fillId="0" borderId="0" xfId="0" applyFont="1" applyAlignment="1">
      <alignment horizontal="center"/>
    </xf>
    <xf numFmtId="0" fontId="5" fillId="0" borderId="10" xfId="0" applyFont="1" applyBorder="1" applyAlignment="1">
      <alignment horizontal="center"/>
    </xf>
    <xf numFmtId="0" fontId="5" fillId="0" borderId="0" xfId="0" applyFont="1" applyAlignment="1">
      <alignment horizontal="center"/>
    </xf>
    <xf numFmtId="0" fontId="5" fillId="9" borderId="12" xfId="0" applyFont="1" applyFill="1" applyBorder="1" applyAlignment="1">
      <alignment horizontal="left"/>
    </xf>
    <xf numFmtId="0" fontId="5" fillId="9" borderId="13" xfId="0" applyFont="1" applyFill="1" applyBorder="1" applyAlignment="1">
      <alignment horizontal="left"/>
    </xf>
    <xf numFmtId="0" fontId="2" fillId="0" borderId="2" xfId="0" applyFont="1" applyBorder="1" applyAlignment="1">
      <alignment horizontal="left" vertical="center" wrapText="1"/>
    </xf>
    <xf numFmtId="0" fontId="8" fillId="0" borderId="2" xfId="0" applyFont="1" applyBorder="1" applyAlignment="1">
      <alignment horizontal="left" vertical="center"/>
    </xf>
    <xf numFmtId="0" fontId="10" fillId="0" borderId="2" xfId="0" applyFont="1" applyBorder="1" applyAlignment="1">
      <alignment horizontal="left" vertical="center" wrapText="1"/>
    </xf>
    <xf numFmtId="0" fontId="3" fillId="0" borderId="1" xfId="0" applyFont="1" applyBorder="1" applyAlignment="1">
      <alignment horizontal="right" vertical="top" wrapText="1"/>
    </xf>
    <xf numFmtId="0" fontId="3" fillId="0" borderId="2" xfId="0" applyFont="1" applyBorder="1" applyAlignment="1">
      <alignment horizontal="right" vertical="top" wrapText="1"/>
    </xf>
    <xf numFmtId="3" fontId="21" fillId="0" borderId="2" xfId="0" applyNumberFormat="1" applyFont="1" applyBorder="1" applyAlignment="1">
      <alignment horizontal="center" vertical="center"/>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166" fontId="2" fillId="4" borderId="16" xfId="1" applyNumberFormat="1" applyFont="1" applyFill="1" applyBorder="1" applyAlignment="1">
      <alignment horizontal="center" vertical="center" wrapText="1"/>
    </xf>
    <xf numFmtId="166" fontId="2" fillId="4" borderId="18" xfId="1" applyNumberFormat="1" applyFont="1" applyFill="1" applyBorder="1" applyAlignment="1">
      <alignment horizontal="center" vertical="center" wrapText="1"/>
    </xf>
    <xf numFmtId="0" fontId="2" fillId="4" borderId="16" xfId="0" applyFont="1" applyFill="1" applyBorder="1" applyAlignment="1">
      <alignment horizontal="left" vertical="center" wrapText="1"/>
    </xf>
    <xf numFmtId="0" fontId="2" fillId="4" borderId="18" xfId="0" applyFont="1" applyFill="1" applyBorder="1" applyAlignment="1">
      <alignment horizontal="left" vertical="center" wrapText="1"/>
    </xf>
    <xf numFmtId="0" fontId="2" fillId="4" borderId="16" xfId="0" applyFont="1" applyFill="1" applyBorder="1" applyAlignment="1">
      <alignment horizontal="center" vertical="center" wrapText="1"/>
    </xf>
    <xf numFmtId="0" fontId="2" fillId="4" borderId="18" xfId="0" applyFont="1" applyFill="1" applyBorder="1" applyAlignment="1">
      <alignment horizontal="center" vertical="center" wrapText="1"/>
    </xf>
    <xf numFmtId="166" fontId="4" fillId="4" borderId="16" xfId="1" applyNumberFormat="1" applyFont="1" applyFill="1" applyBorder="1" applyAlignment="1">
      <alignment horizontal="center" vertical="center" wrapText="1"/>
    </xf>
    <xf numFmtId="166" fontId="4" fillId="4" borderId="18" xfId="1" applyNumberFormat="1" applyFont="1" applyFill="1" applyBorder="1" applyAlignment="1">
      <alignment horizontal="center" vertical="center" wrapText="1"/>
    </xf>
    <xf numFmtId="0" fontId="2" fillId="4" borderId="17" xfId="0" applyFont="1" applyFill="1" applyBorder="1" applyAlignment="1">
      <alignment horizontal="center" vertical="center" wrapText="1"/>
    </xf>
    <xf numFmtId="0" fontId="2" fillId="4" borderId="17" xfId="0" applyFont="1" applyFill="1" applyBorder="1" applyAlignment="1">
      <alignment horizontal="left" vertical="center" wrapText="1"/>
    </xf>
    <xf numFmtId="166" fontId="2" fillId="4" borderId="17" xfId="1" applyNumberFormat="1" applyFont="1" applyFill="1" applyBorder="1" applyAlignment="1">
      <alignment horizontal="center" vertical="center" wrapText="1"/>
    </xf>
    <xf numFmtId="166" fontId="33" fillId="4" borderId="22" xfId="0" applyNumberFormat="1" applyFont="1" applyFill="1" applyBorder="1" applyAlignment="1">
      <alignment horizontal="center"/>
    </xf>
    <xf numFmtId="0" fontId="33" fillId="4" borderId="22" xfId="0" applyFont="1" applyFill="1" applyBorder="1" applyAlignment="1">
      <alignment horizontal="center"/>
    </xf>
    <xf numFmtId="0" fontId="32" fillId="5" borderId="12" xfId="0" applyFont="1" applyFill="1" applyBorder="1" applyAlignment="1">
      <alignment horizontal="center" vertical="center" wrapText="1"/>
    </xf>
    <xf numFmtId="0" fontId="32" fillId="5" borderId="13" xfId="0" applyFont="1" applyFill="1" applyBorder="1" applyAlignment="1">
      <alignment horizontal="center" vertical="center" wrapText="1"/>
    </xf>
    <xf numFmtId="0" fontId="30" fillId="8" borderId="12" xfId="0" applyFont="1" applyFill="1" applyBorder="1" applyAlignment="1">
      <alignment horizontal="left" vertical="center" wrapText="1"/>
    </xf>
    <xf numFmtId="0" fontId="30" fillId="8" borderId="13" xfId="0" applyFont="1" applyFill="1" applyBorder="1" applyAlignment="1">
      <alignment horizontal="left" vertical="center" wrapText="1"/>
    </xf>
    <xf numFmtId="0" fontId="30" fillId="8" borderId="14" xfId="0" applyFont="1" applyFill="1" applyBorder="1" applyAlignment="1">
      <alignment horizontal="left" vertical="center" wrapText="1"/>
    </xf>
    <xf numFmtId="0" fontId="33" fillId="0" borderId="3" xfId="0" applyFont="1" applyBorder="1" applyAlignment="1">
      <alignment horizontal="left" vertical="center"/>
    </xf>
    <xf numFmtId="0" fontId="33" fillId="0" borderId="4" xfId="0" applyFont="1" applyBorder="1" applyAlignment="1">
      <alignment horizontal="left" vertical="center"/>
    </xf>
    <xf numFmtId="0" fontId="33" fillId="0" borderId="5" xfId="0" applyFont="1" applyBorder="1" applyAlignment="1">
      <alignment horizontal="left" vertical="center"/>
    </xf>
    <xf numFmtId="0" fontId="31" fillId="0" borderId="3" xfId="0" applyFont="1" applyBorder="1" applyAlignment="1">
      <alignment horizontal="left" vertical="center" wrapText="1"/>
    </xf>
    <xf numFmtId="0" fontId="31" fillId="0" borderId="4" xfId="0" applyFont="1" applyBorder="1" applyAlignment="1">
      <alignment horizontal="left" vertical="center" wrapText="1"/>
    </xf>
    <xf numFmtId="0" fontId="31" fillId="0" borderId="20" xfId="0" applyFont="1" applyBorder="1" applyAlignment="1">
      <alignment horizontal="left" vertical="center" wrapText="1"/>
    </xf>
    <xf numFmtId="0" fontId="31" fillId="0" borderId="21" xfId="0" applyFont="1" applyBorder="1" applyAlignment="1">
      <alignment horizontal="left" vertical="center" wrapText="1"/>
    </xf>
    <xf numFmtId="0" fontId="33" fillId="4" borderId="16" xfId="0" applyFont="1" applyFill="1" applyBorder="1" applyAlignment="1">
      <alignment horizontal="center" vertical="center" wrapText="1"/>
    </xf>
    <xf numFmtId="0" fontId="33" fillId="4" borderId="17" xfId="0" applyFont="1" applyFill="1" applyBorder="1" applyAlignment="1">
      <alignment horizontal="center" vertical="center" wrapText="1"/>
    </xf>
    <xf numFmtId="0" fontId="33" fillId="4" borderId="18" xfId="0" applyFont="1" applyFill="1" applyBorder="1" applyAlignment="1">
      <alignment horizontal="center" vertical="center" wrapText="1"/>
    </xf>
    <xf numFmtId="166" fontId="34" fillId="4" borderId="16" xfId="1" applyNumberFormat="1" applyFont="1" applyFill="1" applyBorder="1" applyAlignment="1">
      <alignment horizontal="center" vertical="center" wrapText="1"/>
    </xf>
    <xf numFmtId="166" fontId="34" fillId="4" borderId="17" xfId="1" applyNumberFormat="1" applyFont="1" applyFill="1" applyBorder="1" applyAlignment="1">
      <alignment horizontal="center" vertical="center" wrapText="1"/>
    </xf>
    <xf numFmtId="166" fontId="34" fillId="4" borderId="18" xfId="1" applyNumberFormat="1" applyFont="1" applyFill="1" applyBorder="1" applyAlignment="1">
      <alignment horizontal="center" vertical="center" wrapText="1"/>
    </xf>
    <xf numFmtId="165" fontId="35" fillId="4" borderId="16" xfId="0" applyNumberFormat="1" applyFont="1" applyFill="1" applyBorder="1" applyAlignment="1">
      <alignment horizontal="center" vertical="center" wrapText="1"/>
    </xf>
    <xf numFmtId="165" fontId="35" fillId="4" borderId="17" xfId="0" applyNumberFormat="1" applyFont="1" applyFill="1" applyBorder="1" applyAlignment="1">
      <alignment horizontal="center" vertical="center" wrapText="1"/>
    </xf>
    <xf numFmtId="165" fontId="35" fillId="4" borderId="18" xfId="0" applyNumberFormat="1" applyFont="1" applyFill="1" applyBorder="1" applyAlignment="1">
      <alignment horizontal="center" vertical="center" wrapText="1"/>
    </xf>
    <xf numFmtId="0" fontId="34" fillId="0" borderId="0" xfId="0" applyFont="1" applyAlignment="1">
      <alignment horizontal="center"/>
    </xf>
    <xf numFmtId="0" fontId="39" fillId="0" borderId="10" xfId="0" applyFont="1" applyBorder="1" applyAlignment="1">
      <alignment horizontal="center"/>
    </xf>
    <xf numFmtId="0" fontId="29" fillId="0" borderId="3" xfId="0" applyFont="1" applyBorder="1" applyAlignment="1">
      <alignment horizontal="left" vertical="center"/>
    </xf>
    <xf numFmtId="0" fontId="29" fillId="0" borderId="5" xfId="0" applyFont="1" applyBorder="1" applyAlignment="1">
      <alignment horizontal="left" vertical="center"/>
    </xf>
    <xf numFmtId="0" fontId="33" fillId="0" borderId="3" xfId="0" applyFont="1" applyBorder="1" applyAlignment="1">
      <alignment horizontal="left" vertical="center" wrapText="1"/>
    </xf>
    <xf numFmtId="0" fontId="33" fillId="0" borderId="4" xfId="0" applyFont="1" applyBorder="1" applyAlignment="1">
      <alignment horizontal="left" vertical="center" wrapText="1"/>
    </xf>
    <xf numFmtId="0" fontId="33" fillId="0" borderId="5" xfId="0" applyFont="1" applyBorder="1" applyAlignment="1">
      <alignment horizontal="left" vertical="center" wrapText="1"/>
    </xf>
    <xf numFmtId="0" fontId="38" fillId="5" borderId="12" xfId="0" applyFont="1" applyFill="1" applyBorder="1" applyAlignment="1">
      <alignment horizontal="center" vertical="center" wrapText="1"/>
    </xf>
    <xf numFmtId="0" fontId="38" fillId="5" borderId="13" xfId="0" applyFont="1" applyFill="1" applyBorder="1" applyAlignment="1">
      <alignment horizontal="center" vertical="center" wrapText="1"/>
    </xf>
    <xf numFmtId="0" fontId="38" fillId="5" borderId="14" xfId="0" applyFont="1" applyFill="1" applyBorder="1" applyAlignment="1">
      <alignment horizontal="center" vertical="center" wrapText="1"/>
    </xf>
    <xf numFmtId="0" fontId="29" fillId="0" borderId="0" xfId="0" applyFont="1" applyAlignment="1">
      <alignment horizontal="left" vertical="center" wrapText="1"/>
    </xf>
    <xf numFmtId="0" fontId="26" fillId="0" borderId="0" xfId="0" applyFont="1" applyAlignment="1">
      <alignment horizontal="right" vertical="center"/>
    </xf>
    <xf numFmtId="3" fontId="28" fillId="0" borderId="19" xfId="0" applyNumberFormat="1" applyFont="1" applyBorder="1" applyAlignment="1">
      <alignment horizontal="center" vertical="center"/>
    </xf>
    <xf numFmtId="3" fontId="28" fillId="0" borderId="0" xfId="0" applyNumberFormat="1" applyFont="1" applyAlignment="1">
      <alignment horizontal="center" vertical="center"/>
    </xf>
    <xf numFmtId="0" fontId="16" fillId="0" borderId="3" xfId="0" applyFont="1" applyBorder="1" applyAlignment="1">
      <alignment horizontal="left" vertical="center"/>
    </xf>
    <xf numFmtId="0" fontId="16" fillId="0" borderId="4" xfId="0" applyFont="1" applyBorder="1" applyAlignment="1">
      <alignment horizontal="left" vertical="center"/>
    </xf>
    <xf numFmtId="0" fontId="16" fillId="0" borderId="5" xfId="0" applyFont="1" applyBorder="1" applyAlignment="1">
      <alignment horizontal="left" vertical="center"/>
    </xf>
    <xf numFmtId="0" fontId="15" fillId="7" borderId="12" xfId="0" applyFont="1" applyFill="1" applyBorder="1" applyAlignment="1">
      <alignment horizontal="center" vertical="center" wrapText="1"/>
    </xf>
    <xf numFmtId="0" fontId="15" fillId="7" borderId="13" xfId="0" applyFont="1" applyFill="1" applyBorder="1" applyAlignment="1">
      <alignment horizontal="center" vertical="center" wrapText="1"/>
    </xf>
    <xf numFmtId="0" fontId="15" fillId="7" borderId="14" xfId="0" applyFont="1" applyFill="1" applyBorder="1" applyAlignment="1">
      <alignment horizontal="center" vertical="center" wrapText="1"/>
    </xf>
    <xf numFmtId="0" fontId="19" fillId="0" borderId="9" xfId="0" applyFont="1" applyBorder="1" applyAlignment="1">
      <alignment horizontal="left" vertical="center"/>
    </xf>
    <xf numFmtId="0" fontId="19" fillId="0" borderId="11" xfId="0" applyFont="1" applyBorder="1" applyAlignment="1">
      <alignment horizontal="left" vertical="center"/>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20" fillId="0" borderId="3" xfId="0" applyFont="1" applyBorder="1" applyAlignment="1">
      <alignment horizontal="left" vertical="center" wrapText="1"/>
    </xf>
    <xf numFmtId="0" fontId="20" fillId="0" borderId="4" xfId="0" applyFont="1" applyBorder="1" applyAlignment="1">
      <alignment horizontal="left" vertical="center" wrapText="1"/>
    </xf>
    <xf numFmtId="0" fontId="20" fillId="0" borderId="5" xfId="0" applyFont="1" applyBorder="1" applyAlignment="1">
      <alignment horizontal="left" vertical="center" wrapText="1"/>
    </xf>
    <xf numFmtId="0" fontId="16" fillId="0" borderId="16"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16" fillId="0" borderId="16" xfId="0" applyFont="1" applyBorder="1" applyAlignment="1">
      <alignment horizontal="left" vertical="center" wrapText="1"/>
    </xf>
    <xf numFmtId="0" fontId="16" fillId="0" borderId="17" xfId="0" applyFont="1" applyBorder="1" applyAlignment="1">
      <alignment horizontal="left" vertical="center" wrapText="1"/>
    </xf>
    <xf numFmtId="0" fontId="16" fillId="0" borderId="18" xfId="0" applyFont="1" applyBorder="1" applyAlignment="1">
      <alignment horizontal="left" vertical="center" wrapText="1"/>
    </xf>
    <xf numFmtId="0" fontId="16" fillId="4" borderId="16" xfId="0" applyFont="1" applyFill="1" applyBorder="1" applyAlignment="1">
      <alignment horizontal="center" vertical="center" wrapText="1"/>
    </xf>
    <xf numFmtId="0" fontId="16" fillId="4" borderId="17" xfId="0" applyFont="1" applyFill="1" applyBorder="1" applyAlignment="1">
      <alignment horizontal="center" vertical="center" wrapText="1"/>
    </xf>
    <xf numFmtId="0" fontId="16" fillId="4" borderId="18" xfId="0" applyFont="1" applyFill="1" applyBorder="1" applyAlignment="1">
      <alignment horizontal="center" vertical="center" wrapText="1"/>
    </xf>
    <xf numFmtId="166" fontId="23" fillId="4" borderId="16" xfId="1" applyNumberFormat="1" applyFont="1" applyFill="1" applyBorder="1" applyAlignment="1">
      <alignment horizontal="center" vertical="center" wrapText="1"/>
    </xf>
    <xf numFmtId="166" fontId="23" fillId="4" borderId="17" xfId="1" applyNumberFormat="1" applyFont="1" applyFill="1" applyBorder="1" applyAlignment="1">
      <alignment horizontal="center" vertical="center" wrapText="1"/>
    </xf>
    <xf numFmtId="166" fontId="23" fillId="4" borderId="18" xfId="1" applyNumberFormat="1" applyFont="1" applyFill="1" applyBorder="1" applyAlignment="1">
      <alignment horizontal="center" vertical="center" wrapText="1"/>
    </xf>
    <xf numFmtId="165" fontId="17" fillId="0" borderId="16" xfId="0" applyNumberFormat="1" applyFont="1" applyBorder="1" applyAlignment="1">
      <alignment horizontal="center" vertical="center" wrapText="1"/>
    </xf>
    <xf numFmtId="165" fontId="17" fillId="0" borderId="17" xfId="0" applyNumberFormat="1" applyFont="1" applyBorder="1" applyAlignment="1">
      <alignment horizontal="center" vertical="center" wrapText="1"/>
    </xf>
    <xf numFmtId="165" fontId="17" fillId="0" borderId="18" xfId="0" applyNumberFormat="1" applyFont="1" applyBorder="1" applyAlignment="1">
      <alignment horizontal="center" vertical="center" wrapText="1"/>
    </xf>
    <xf numFmtId="0" fontId="15" fillId="2" borderId="12" xfId="0" applyFont="1" applyFill="1" applyBorder="1" applyAlignment="1">
      <alignment horizontal="center" vertical="center" wrapText="1"/>
    </xf>
    <xf numFmtId="0" fontId="15" fillId="2" borderId="13" xfId="0" applyFont="1" applyFill="1" applyBorder="1" applyAlignment="1">
      <alignment horizontal="center" vertical="center" wrapText="1"/>
    </xf>
    <xf numFmtId="0" fontId="25" fillId="0" borderId="0" xfId="0" applyFont="1" applyAlignment="1">
      <alignment horizontal="center"/>
    </xf>
    <xf numFmtId="0" fontId="42" fillId="0" borderId="0" xfId="2" applyFont="1" applyAlignment="1">
      <alignment horizontal="left" vertical="center" wrapText="1"/>
    </xf>
    <xf numFmtId="0" fontId="43" fillId="0" borderId="0" xfId="2" applyFont="1" applyAlignment="1">
      <alignment horizontal="center" vertical="center"/>
    </xf>
    <xf numFmtId="0" fontId="45" fillId="0" borderId="0" xfId="2" applyFont="1" applyAlignment="1">
      <alignment horizontal="center" vertical="center"/>
    </xf>
    <xf numFmtId="0" fontId="48" fillId="0" borderId="21" xfId="2" applyFont="1" applyBorder="1" applyAlignment="1">
      <alignment horizontal="left" vertical="center" wrapText="1"/>
    </xf>
    <xf numFmtId="0" fontId="15" fillId="2" borderId="25" xfId="0" applyFont="1" applyFill="1" applyBorder="1" applyAlignment="1">
      <alignment horizontal="center" vertical="center" wrapText="1"/>
    </xf>
    <xf numFmtId="0" fontId="15" fillId="2" borderId="23"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23" fillId="0" borderId="0" xfId="0" applyFont="1" applyAlignment="1">
      <alignment horizontal="center"/>
    </xf>
    <xf numFmtId="0" fontId="38" fillId="4" borderId="0" xfId="0" applyFont="1" applyFill="1" applyBorder="1" applyAlignment="1">
      <alignment horizontal="center" vertical="center" wrapText="1"/>
    </xf>
    <xf numFmtId="165" fontId="34" fillId="4" borderId="0" xfId="1" applyNumberFormat="1" applyFont="1" applyFill="1" applyBorder="1" applyAlignment="1">
      <alignment horizontal="right" vertical="center" wrapText="1"/>
    </xf>
    <xf numFmtId="165" fontId="39" fillId="4" borderId="0" xfId="0" applyNumberFormat="1" applyFont="1" applyFill="1" applyBorder="1" applyAlignment="1">
      <alignment horizontal="right" vertical="center" wrapText="1"/>
    </xf>
  </cellXfs>
  <cellStyles count="3">
    <cellStyle name="Comma" xfId="1" builtinId="3"/>
    <cellStyle name="Normal" xfId="0" builtinId="0"/>
    <cellStyle name="Normal 3" xfId="2" xr:uid="{FCD8881D-E0AC-4217-BE06-C44BC5356D07}"/>
  </cellStyles>
  <dxfs count="1">
    <dxf>
      <font>
        <color rgb="FF9C0006"/>
      </font>
      <fill>
        <patternFill>
          <bgColor rgb="FFFFC7CE"/>
        </patternFill>
      </fill>
    </dxf>
  </dxfs>
  <tableStyles count="0" defaultTableStyle="TableStyleMedium2" defaultPivotStyle="PivotStyleLight16"/>
  <colors>
    <mruColors>
      <color rgb="FF9BCBCB"/>
      <color rgb="FF92C4D4"/>
      <color rgb="FF59C0C3"/>
      <color rgb="FF5FC3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https://lh5.googleusercontent.com/48gDFmjuxKvm1qBq-nfvlS-pxD-LNBxQYyHTJiGH_F-IAtdetdKWed56Clz294TR1vnTOgwaskznC0HBv1J0jKTAx-aFgWFWffduHF6lIGyMHlQW5vtmIChDEPsgeHQMML4mM5tcK8e4h7fmXQ" TargetMode="Externa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650874</xdr:colOff>
      <xdr:row>6</xdr:row>
      <xdr:rowOff>52140</xdr:rowOff>
    </xdr:to>
    <xdr:pic>
      <xdr:nvPicPr>
        <xdr:cNvPr id="3" name="Picture 2">
          <a:extLst>
            <a:ext uri="{FF2B5EF4-FFF2-40B4-BE49-F238E27FC236}">
              <a16:creationId xmlns:a16="http://schemas.microsoft.com/office/drawing/2014/main" id="{81D38ED2-61AB-4E2B-BF7E-E21681DD933E}"/>
            </a:ext>
          </a:extLst>
        </xdr:cNvPr>
        <xdr:cNvPicPr>
          <a:picLocks noChangeAspect="1"/>
        </xdr:cNvPicPr>
      </xdr:nvPicPr>
      <xdr:blipFill>
        <a:blip xmlns:r="http://schemas.openxmlformats.org/officeDocument/2006/relationships" r:embed="rId1"/>
        <a:stretch>
          <a:fillRect/>
        </a:stretch>
      </xdr:blipFill>
      <xdr:spPr>
        <a:xfrm>
          <a:off x="0" y="0"/>
          <a:ext cx="1349374" cy="1290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38101</xdr:colOff>
      <xdr:row>0</xdr:row>
      <xdr:rowOff>19050</xdr:rowOff>
    </xdr:from>
    <xdr:to>
      <xdr:col>1</xdr:col>
      <xdr:colOff>542664</xdr:colOff>
      <xdr:row>4</xdr:row>
      <xdr:rowOff>152400</xdr:rowOff>
    </xdr:to>
    <xdr:pic>
      <xdr:nvPicPr>
        <xdr:cNvPr id="2" name="Picture 2" descr="Thienphuoc">
          <a:extLst>
            <a:ext uri="{FF2B5EF4-FFF2-40B4-BE49-F238E27FC236}">
              <a16:creationId xmlns:a16="http://schemas.microsoft.com/office/drawing/2014/main" id="{73A63B31-E2ED-4C49-ABA5-6555423B35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19050"/>
          <a:ext cx="971288"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160005</xdr:colOff>
      <xdr:row>0</xdr:row>
      <xdr:rowOff>95249</xdr:rowOff>
    </xdr:from>
    <xdr:to>
      <xdr:col>1</xdr:col>
      <xdr:colOff>1973036</xdr:colOff>
      <xdr:row>0</xdr:row>
      <xdr:rowOff>700288</xdr:rowOff>
    </xdr:to>
    <xdr:pic>
      <xdr:nvPicPr>
        <xdr:cNvPr id="3" name="Picture 2" descr="https://lh5.googleusercontent.com/48gDFmjuxKvm1qBq-nfvlS-pxD-LNBxQYyHTJiGH_F-IAtdetdKWed56Clz294TR1vnTOgwaskznC0HBv1J0jKTAx-aFgWFWffduHF6lIGyMHlQW5vtmIChDEPsgeHQMML4mM5tcK8e4h7fmXQ">
          <a:extLst>
            <a:ext uri="{FF2B5EF4-FFF2-40B4-BE49-F238E27FC236}">
              <a16:creationId xmlns:a16="http://schemas.microsoft.com/office/drawing/2014/main" id="{3A8B6040-7625-40E5-B568-3E19846D9B78}"/>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60005" y="95249"/>
          <a:ext cx="2234852" cy="6050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79"/>
  <sheetViews>
    <sheetView view="pageBreakPreview" topLeftCell="A55" zoomScale="70" zoomScaleNormal="70" zoomScaleSheetLayoutView="70" workbookViewId="0">
      <selection activeCell="D34" sqref="D34"/>
    </sheetView>
  </sheetViews>
  <sheetFormatPr defaultColWidth="33.625" defaultRowHeight="15.75"/>
  <cols>
    <col min="1" max="1" width="9.125" customWidth="1"/>
    <col min="2" max="2" width="44.5" customWidth="1"/>
    <col min="3" max="3" width="56" customWidth="1"/>
    <col min="4" max="4" width="14.25" customWidth="1"/>
    <col min="5" max="5" width="15.375" customWidth="1"/>
    <col min="6" max="6" width="14.375" customWidth="1"/>
  </cols>
  <sheetData>
    <row r="1" spans="1:9" s="2" customFormat="1" ht="15.75" customHeight="1">
      <c r="A1" s="1"/>
      <c r="B1" s="1"/>
      <c r="C1" s="146" t="s">
        <v>0</v>
      </c>
      <c r="D1" s="146"/>
      <c r="E1" s="146"/>
      <c r="F1" s="146"/>
    </row>
    <row r="2" spans="1:9" s="4" customFormat="1" ht="16.5">
      <c r="A2" s="3"/>
      <c r="B2" s="3"/>
      <c r="C2" s="147"/>
      <c r="D2" s="147"/>
      <c r="E2" s="147"/>
      <c r="F2" s="147"/>
    </row>
    <row r="3" spans="1:9" s="4" customFormat="1" ht="16.5">
      <c r="A3" s="3"/>
      <c r="B3" s="3"/>
      <c r="C3" s="147"/>
      <c r="D3" s="147"/>
      <c r="E3" s="147"/>
      <c r="F3" s="147"/>
    </row>
    <row r="4" spans="1:9" s="4" customFormat="1" ht="16.5">
      <c r="A4" s="3"/>
      <c r="B4" s="3"/>
      <c r="C4" s="147"/>
      <c r="D4" s="147"/>
      <c r="E4" s="147"/>
      <c r="F4" s="147"/>
    </row>
    <row r="5" spans="1:9" s="4" customFormat="1" ht="16.5">
      <c r="A5" s="3"/>
      <c r="B5" s="3"/>
      <c r="C5" s="147"/>
      <c r="D5" s="147"/>
      <c r="E5" s="147"/>
      <c r="F5" s="147"/>
    </row>
    <row r="6" spans="1:9" s="4" customFormat="1" ht="16.5">
      <c r="A6" s="5"/>
      <c r="B6" s="6"/>
      <c r="C6" s="6"/>
      <c r="D6" s="7"/>
      <c r="E6" s="7"/>
      <c r="F6" s="5"/>
    </row>
    <row r="7" spans="1:9" s="4" customFormat="1" ht="20.25">
      <c r="A7" s="148" t="s">
        <v>1</v>
      </c>
      <c r="B7" s="148"/>
      <c r="C7" s="148"/>
      <c r="D7" s="148"/>
      <c r="E7" s="148"/>
      <c r="F7" s="148"/>
      <c r="G7" s="8"/>
      <c r="H7" s="8"/>
      <c r="I7" s="8"/>
    </row>
    <row r="8" spans="1:9" s="4" customFormat="1" ht="16.5">
      <c r="A8" s="9"/>
      <c r="B8" s="9"/>
      <c r="C8" s="9"/>
      <c r="D8" s="9"/>
      <c r="E8" s="9"/>
      <c r="F8" s="9"/>
      <c r="G8" s="8"/>
      <c r="H8" s="8"/>
      <c r="I8" s="8"/>
    </row>
    <row r="9" spans="1:9" s="4" customFormat="1" ht="16.5" customHeight="1">
      <c r="A9" s="10"/>
      <c r="B9" s="149" t="s">
        <v>114</v>
      </c>
      <c r="C9" s="150"/>
      <c r="D9" s="150"/>
      <c r="E9" s="150"/>
      <c r="F9" s="151"/>
      <c r="G9" s="11"/>
      <c r="H9" s="11"/>
    </row>
    <row r="10" spans="1:9" s="4" customFormat="1">
      <c r="A10" s="152" t="s">
        <v>2</v>
      </c>
      <c r="B10" s="153"/>
      <c r="C10" s="153"/>
      <c r="D10" s="153"/>
      <c r="E10" s="153"/>
      <c r="F10" s="154"/>
      <c r="G10" s="12"/>
      <c r="H10" s="12"/>
      <c r="I10" s="12"/>
    </row>
    <row r="11" spans="1:9" s="4" customFormat="1">
      <c r="A11" s="155"/>
      <c r="B11" s="156"/>
      <c r="C11" s="156"/>
      <c r="D11" s="156"/>
      <c r="E11" s="156"/>
      <c r="F11" s="157"/>
      <c r="G11" s="13"/>
      <c r="H11" s="13"/>
      <c r="I11" s="13"/>
    </row>
    <row r="12" spans="1:9" s="16" customFormat="1" ht="16.5">
      <c r="A12" s="14"/>
      <c r="B12" s="14"/>
      <c r="C12" s="14"/>
      <c r="D12" s="14"/>
      <c r="E12" s="14"/>
      <c r="F12" s="14"/>
      <c r="G12" s="15"/>
      <c r="H12" s="15"/>
      <c r="I12" s="15"/>
    </row>
    <row r="13" spans="1:9" ht="33">
      <c r="A13" s="17" t="s">
        <v>3</v>
      </c>
      <c r="B13" s="17" t="s">
        <v>4</v>
      </c>
      <c r="C13" s="17" t="s">
        <v>5</v>
      </c>
      <c r="D13" s="17" t="s">
        <v>6</v>
      </c>
      <c r="E13" s="17" t="s">
        <v>7</v>
      </c>
      <c r="F13" s="17" t="s">
        <v>8</v>
      </c>
    </row>
    <row r="14" spans="1:9" s="66" customFormat="1" ht="16.5">
      <c r="A14" s="141" t="s">
        <v>71</v>
      </c>
      <c r="B14" s="142"/>
      <c r="C14" s="142"/>
      <c r="D14" s="142"/>
      <c r="E14" s="67">
        <f>SUM(E15:E35)</f>
        <v>1163000</v>
      </c>
      <c r="F14" s="65">
        <f>SUM(F15:F35)</f>
        <v>248882000</v>
      </c>
    </row>
    <row r="15" spans="1:9" s="53" customFormat="1" ht="33">
      <c r="A15" s="162">
        <v>1</v>
      </c>
      <c r="B15" s="160" t="s">
        <v>136</v>
      </c>
      <c r="C15" s="60" t="s">
        <v>10</v>
      </c>
      <c r="D15" s="162">
        <v>214</v>
      </c>
      <c r="E15" s="158">
        <v>200000</v>
      </c>
      <c r="F15" s="158">
        <f>E15*D15</f>
        <v>42800000</v>
      </c>
    </row>
    <row r="16" spans="1:9" s="53" customFormat="1" ht="16.5">
      <c r="A16" s="166"/>
      <c r="B16" s="167"/>
      <c r="C16" s="60" t="s">
        <v>11</v>
      </c>
      <c r="D16" s="166"/>
      <c r="E16" s="168"/>
      <c r="F16" s="168"/>
    </row>
    <row r="17" spans="1:6" s="53" customFormat="1" ht="33">
      <c r="A17" s="166"/>
      <c r="B17" s="167"/>
      <c r="C17" s="60" t="s">
        <v>12</v>
      </c>
      <c r="D17" s="166"/>
      <c r="E17" s="168"/>
      <c r="F17" s="168"/>
    </row>
    <row r="18" spans="1:6" s="53" customFormat="1" ht="33">
      <c r="A18" s="166"/>
      <c r="B18" s="167"/>
      <c r="C18" s="60" t="s">
        <v>13</v>
      </c>
      <c r="D18" s="166"/>
      <c r="E18" s="168"/>
      <c r="F18" s="168"/>
    </row>
    <row r="19" spans="1:6" s="53" customFormat="1" ht="16.5">
      <c r="A19" s="166"/>
      <c r="B19" s="167"/>
      <c r="C19" s="60" t="s">
        <v>14</v>
      </c>
      <c r="D19" s="166"/>
      <c r="E19" s="168"/>
      <c r="F19" s="168"/>
    </row>
    <row r="20" spans="1:6" s="53" customFormat="1" ht="16.5">
      <c r="A20" s="166"/>
      <c r="B20" s="167"/>
      <c r="C20" s="60" t="s">
        <v>15</v>
      </c>
      <c r="D20" s="166"/>
      <c r="E20" s="168"/>
      <c r="F20" s="168"/>
    </row>
    <row r="21" spans="1:6" s="53" customFormat="1" ht="16.5">
      <c r="A21" s="163"/>
      <c r="B21" s="161"/>
      <c r="C21" s="60" t="s">
        <v>16</v>
      </c>
      <c r="D21" s="163"/>
      <c r="E21" s="159"/>
      <c r="F21" s="159"/>
    </row>
    <row r="22" spans="1:6" s="53" customFormat="1" ht="33">
      <c r="A22" s="54">
        <v>2</v>
      </c>
      <c r="B22" s="61" t="s">
        <v>68</v>
      </c>
      <c r="C22" s="60" t="s">
        <v>69</v>
      </c>
      <c r="D22" s="54">
        <v>214</v>
      </c>
      <c r="E22" s="57">
        <v>102000</v>
      </c>
      <c r="F22" s="57">
        <f t="shared" ref="F22:F54" si="0">D22*E22</f>
        <v>21828000</v>
      </c>
    </row>
    <row r="23" spans="1:6" s="53" customFormat="1" ht="47.25">
      <c r="A23" s="54">
        <v>3</v>
      </c>
      <c r="B23" s="61" t="s">
        <v>70</v>
      </c>
      <c r="C23" s="60" t="s">
        <v>24</v>
      </c>
      <c r="D23" s="54">
        <v>214</v>
      </c>
      <c r="E23" s="57">
        <v>230000</v>
      </c>
      <c r="F23" s="57">
        <f t="shared" si="0"/>
        <v>49220000</v>
      </c>
    </row>
    <row r="24" spans="1:6" s="53" customFormat="1" ht="33">
      <c r="A24" s="54">
        <v>4</v>
      </c>
      <c r="B24" s="60" t="s">
        <v>72</v>
      </c>
      <c r="C24" s="60" t="s">
        <v>25</v>
      </c>
      <c r="D24" s="54">
        <v>214</v>
      </c>
      <c r="E24" s="57">
        <v>140000</v>
      </c>
      <c r="F24" s="57">
        <f t="shared" si="0"/>
        <v>29960000</v>
      </c>
    </row>
    <row r="25" spans="1:6" s="53" customFormat="1" ht="49.5">
      <c r="A25" s="54">
        <v>5</v>
      </c>
      <c r="B25" s="60" t="s">
        <v>73</v>
      </c>
      <c r="C25" s="60" t="s">
        <v>17</v>
      </c>
      <c r="D25" s="54">
        <v>214</v>
      </c>
      <c r="E25" s="57">
        <v>75000</v>
      </c>
      <c r="F25" s="57">
        <f t="shared" si="0"/>
        <v>16050000</v>
      </c>
    </row>
    <row r="26" spans="1:6" s="53" customFormat="1" ht="33">
      <c r="A26" s="54">
        <v>6</v>
      </c>
      <c r="B26" s="60" t="s">
        <v>74</v>
      </c>
      <c r="C26" s="60" t="s">
        <v>18</v>
      </c>
      <c r="D26" s="54">
        <v>214</v>
      </c>
      <c r="E26" s="57">
        <v>27000</v>
      </c>
      <c r="F26" s="57">
        <f t="shared" si="0"/>
        <v>5778000</v>
      </c>
    </row>
    <row r="27" spans="1:6" s="53" customFormat="1" ht="31.5">
      <c r="A27" s="54">
        <v>7</v>
      </c>
      <c r="B27" s="61" t="s">
        <v>75</v>
      </c>
      <c r="C27" s="61" t="s">
        <v>79</v>
      </c>
      <c r="D27" s="54">
        <v>214</v>
      </c>
      <c r="E27" s="58">
        <v>47000</v>
      </c>
      <c r="F27" s="57">
        <f t="shared" si="0"/>
        <v>10058000</v>
      </c>
    </row>
    <row r="28" spans="1:6" s="53" customFormat="1" ht="31.5">
      <c r="A28" s="54">
        <v>8</v>
      </c>
      <c r="B28" s="61" t="s">
        <v>76</v>
      </c>
      <c r="C28" s="61" t="s">
        <v>80</v>
      </c>
      <c r="D28" s="54">
        <v>214</v>
      </c>
      <c r="E28" s="58">
        <v>41000</v>
      </c>
      <c r="F28" s="57">
        <f t="shared" si="0"/>
        <v>8774000</v>
      </c>
    </row>
    <row r="29" spans="1:6" s="53" customFormat="1" ht="31.5">
      <c r="A29" s="54">
        <v>9</v>
      </c>
      <c r="B29" s="61" t="s">
        <v>77</v>
      </c>
      <c r="C29" s="61" t="s">
        <v>81</v>
      </c>
      <c r="D29" s="54">
        <v>214</v>
      </c>
      <c r="E29" s="58">
        <v>41000</v>
      </c>
      <c r="F29" s="57">
        <f t="shared" si="0"/>
        <v>8774000</v>
      </c>
    </row>
    <row r="30" spans="1:6" s="53" customFormat="1" ht="31.5">
      <c r="A30" s="54">
        <v>10</v>
      </c>
      <c r="B30" s="61" t="s">
        <v>78</v>
      </c>
      <c r="C30" s="61" t="s">
        <v>82</v>
      </c>
      <c r="D30" s="54">
        <v>214</v>
      </c>
      <c r="E30" s="58">
        <v>59000</v>
      </c>
      <c r="F30" s="57">
        <f t="shared" si="0"/>
        <v>12626000</v>
      </c>
    </row>
    <row r="31" spans="1:6" s="53" customFormat="1" ht="31.5">
      <c r="A31" s="54">
        <v>11</v>
      </c>
      <c r="B31" s="61" t="s">
        <v>83</v>
      </c>
      <c r="C31" s="160" t="s">
        <v>21</v>
      </c>
      <c r="D31" s="162">
        <v>214</v>
      </c>
      <c r="E31" s="164">
        <v>60000</v>
      </c>
      <c r="F31" s="158">
        <f>D31*E31</f>
        <v>12840000</v>
      </c>
    </row>
    <row r="32" spans="1:6" s="53" customFormat="1" ht="31.5">
      <c r="A32" s="54">
        <v>12</v>
      </c>
      <c r="B32" s="61" t="s">
        <v>84</v>
      </c>
      <c r="C32" s="161"/>
      <c r="D32" s="163"/>
      <c r="E32" s="165"/>
      <c r="F32" s="159"/>
    </row>
    <row r="33" spans="1:7" s="53" customFormat="1" ht="33">
      <c r="A33" s="54">
        <v>13</v>
      </c>
      <c r="B33" s="60" t="s">
        <v>85</v>
      </c>
      <c r="C33" s="60" t="s">
        <v>20</v>
      </c>
      <c r="D33" s="54">
        <v>214</v>
      </c>
      <c r="E33" s="57">
        <v>41000</v>
      </c>
      <c r="F33" s="57">
        <f t="shared" si="0"/>
        <v>8774000</v>
      </c>
    </row>
    <row r="34" spans="1:7" s="53" customFormat="1" ht="49.5">
      <c r="A34" s="54">
        <v>14</v>
      </c>
      <c r="B34" s="60" t="s">
        <v>86</v>
      </c>
      <c r="C34" s="60" t="s">
        <v>19</v>
      </c>
      <c r="D34" s="54">
        <v>214</v>
      </c>
      <c r="E34" s="57">
        <v>59000</v>
      </c>
      <c r="F34" s="57">
        <f t="shared" si="0"/>
        <v>12626000</v>
      </c>
    </row>
    <row r="35" spans="1:7" s="53" customFormat="1" ht="33">
      <c r="A35" s="54">
        <v>15</v>
      </c>
      <c r="B35" s="60" t="s">
        <v>87</v>
      </c>
      <c r="C35" s="60" t="s">
        <v>22</v>
      </c>
      <c r="D35" s="54">
        <v>214</v>
      </c>
      <c r="E35" s="57">
        <v>41000</v>
      </c>
      <c r="F35" s="57">
        <f t="shared" si="0"/>
        <v>8774000</v>
      </c>
    </row>
    <row r="36" spans="1:7" s="66" customFormat="1" ht="16.5">
      <c r="A36" s="141" t="s">
        <v>88</v>
      </c>
      <c r="B36" s="142"/>
      <c r="C36" s="142"/>
      <c r="D36" s="142"/>
      <c r="E36" s="67">
        <f>SUM(E37:E40)</f>
        <v>769000</v>
      </c>
      <c r="F36" s="65">
        <f>SUM(F37:F40)</f>
        <v>17687000</v>
      </c>
    </row>
    <row r="37" spans="1:7" s="53" customFormat="1" ht="31.5">
      <c r="A37" s="54">
        <v>16</v>
      </c>
      <c r="B37" s="61" t="s">
        <v>89</v>
      </c>
      <c r="C37" s="61" t="s">
        <v>31</v>
      </c>
      <c r="D37" s="54">
        <v>23</v>
      </c>
      <c r="E37" s="55" t="s">
        <v>93</v>
      </c>
      <c r="F37" s="55" t="s">
        <v>93</v>
      </c>
      <c r="G37" s="69"/>
    </row>
    <row r="38" spans="1:7" s="53" customFormat="1" ht="31.5">
      <c r="A38" s="54">
        <v>17</v>
      </c>
      <c r="B38" s="61" t="s">
        <v>90</v>
      </c>
      <c r="C38" s="61" t="s">
        <v>29</v>
      </c>
      <c r="D38" s="54">
        <v>23</v>
      </c>
      <c r="E38" s="56">
        <v>220000</v>
      </c>
      <c r="F38" s="57">
        <f t="shared" si="0"/>
        <v>5060000</v>
      </c>
      <c r="G38" s="69"/>
    </row>
    <row r="39" spans="1:7" s="53" customFormat="1" ht="16.5">
      <c r="A39" s="54">
        <v>18</v>
      </c>
      <c r="B39" s="61" t="s">
        <v>91</v>
      </c>
      <c r="C39" s="61" t="s">
        <v>28</v>
      </c>
      <c r="D39" s="54">
        <v>23</v>
      </c>
      <c r="E39" s="55">
        <v>220000</v>
      </c>
      <c r="F39" s="57">
        <f t="shared" si="0"/>
        <v>5060000</v>
      </c>
      <c r="G39" s="69"/>
    </row>
    <row r="40" spans="1:7" s="53" customFormat="1" ht="31.5">
      <c r="A40" s="54">
        <v>19</v>
      </c>
      <c r="B40" s="61" t="s">
        <v>92</v>
      </c>
      <c r="C40" s="61" t="s">
        <v>34</v>
      </c>
      <c r="D40" s="54">
        <v>23</v>
      </c>
      <c r="E40" s="55">
        <v>329000</v>
      </c>
      <c r="F40" s="57">
        <f t="shared" si="0"/>
        <v>7567000</v>
      </c>
      <c r="G40" s="69"/>
    </row>
    <row r="41" spans="1:7" s="66" customFormat="1" ht="16.5">
      <c r="A41" s="141" t="s">
        <v>132</v>
      </c>
      <c r="B41" s="142"/>
      <c r="C41" s="142"/>
      <c r="D41" s="142"/>
      <c r="E41" s="67">
        <f>SUM(E42:E48)</f>
        <v>1450000</v>
      </c>
      <c r="F41" s="65">
        <f>SUM(F42:F48)</f>
        <v>259509000</v>
      </c>
    </row>
    <row r="42" spans="1:7" s="53" customFormat="1" ht="31.5">
      <c r="A42" s="54">
        <v>20</v>
      </c>
      <c r="B42" s="61" t="s">
        <v>94</v>
      </c>
      <c r="C42" s="61" t="s">
        <v>101</v>
      </c>
      <c r="D42" s="54">
        <v>214</v>
      </c>
      <c r="E42" s="58">
        <v>230000</v>
      </c>
      <c r="F42" s="57">
        <f t="shared" si="0"/>
        <v>49220000</v>
      </c>
    </row>
    <row r="43" spans="1:7" s="53" customFormat="1" ht="31.5">
      <c r="A43" s="54">
        <v>21</v>
      </c>
      <c r="B43" s="61" t="s">
        <v>95</v>
      </c>
      <c r="C43" s="61" t="s">
        <v>102</v>
      </c>
      <c r="D43" s="54">
        <v>214</v>
      </c>
      <c r="E43" s="58">
        <v>174000</v>
      </c>
      <c r="F43" s="57">
        <f t="shared" si="0"/>
        <v>37236000</v>
      </c>
    </row>
    <row r="44" spans="1:7" s="53" customFormat="1" ht="31.5">
      <c r="A44" s="54">
        <v>22</v>
      </c>
      <c r="B44" s="61" t="s">
        <v>96</v>
      </c>
      <c r="C44" s="61" t="s">
        <v>103</v>
      </c>
      <c r="D44" s="54">
        <v>214</v>
      </c>
      <c r="E44" s="58">
        <v>121000</v>
      </c>
      <c r="F44" s="57">
        <f t="shared" si="0"/>
        <v>25894000</v>
      </c>
    </row>
    <row r="45" spans="1:7" s="53" customFormat="1" ht="31.5">
      <c r="A45" s="54">
        <v>23</v>
      </c>
      <c r="B45" s="61" t="s">
        <v>97</v>
      </c>
      <c r="C45" s="61" t="s">
        <v>104</v>
      </c>
      <c r="D45" s="54">
        <v>214</v>
      </c>
      <c r="E45" s="58">
        <v>231000</v>
      </c>
      <c r="F45" s="57">
        <f t="shared" si="0"/>
        <v>49434000</v>
      </c>
    </row>
    <row r="46" spans="1:7" s="53" customFormat="1" ht="31.5">
      <c r="A46" s="54">
        <v>24</v>
      </c>
      <c r="B46" s="61" t="s">
        <v>98</v>
      </c>
      <c r="C46" s="61" t="s">
        <v>105</v>
      </c>
      <c r="D46" s="54">
        <v>214</v>
      </c>
      <c r="E46" s="58">
        <v>173000</v>
      </c>
      <c r="F46" s="57">
        <f t="shared" si="0"/>
        <v>37022000</v>
      </c>
    </row>
    <row r="47" spans="1:7" s="53" customFormat="1" ht="31.5">
      <c r="A47" s="54">
        <v>25</v>
      </c>
      <c r="B47" s="61" t="s">
        <v>99</v>
      </c>
      <c r="C47" s="61" t="s">
        <v>106</v>
      </c>
      <c r="D47" s="54">
        <v>191</v>
      </c>
      <c r="E47" s="58">
        <v>290000</v>
      </c>
      <c r="F47" s="57">
        <f t="shared" si="0"/>
        <v>55390000</v>
      </c>
    </row>
    <row r="48" spans="1:7" s="53" customFormat="1" ht="31.5">
      <c r="A48" s="54">
        <v>26</v>
      </c>
      <c r="B48" s="61" t="s">
        <v>100</v>
      </c>
      <c r="C48" s="61" t="s">
        <v>107</v>
      </c>
      <c r="D48" s="54">
        <v>23</v>
      </c>
      <c r="E48" s="55">
        <v>231000</v>
      </c>
      <c r="F48" s="57">
        <f t="shared" si="0"/>
        <v>5313000</v>
      </c>
    </row>
    <row r="49" spans="1:6" s="16" customFormat="1" ht="15.75" customHeight="1">
      <c r="A49" s="62"/>
      <c r="B49" s="52" t="s">
        <v>115</v>
      </c>
      <c r="C49" s="51" t="s">
        <v>16</v>
      </c>
      <c r="D49" s="62">
        <v>214</v>
      </c>
      <c r="E49" s="63" t="s">
        <v>116</v>
      </c>
      <c r="F49" s="64" t="s">
        <v>116</v>
      </c>
    </row>
    <row r="50" spans="1:6" s="66" customFormat="1" ht="16.5">
      <c r="A50" s="141" t="s">
        <v>108</v>
      </c>
      <c r="B50" s="142"/>
      <c r="C50" s="142"/>
      <c r="D50" s="142"/>
      <c r="E50" s="67">
        <f>SUM(E51:E54)</f>
        <v>454000</v>
      </c>
      <c r="F50" s="65">
        <f>SUM(F51:F54)</f>
        <v>2270000</v>
      </c>
    </row>
    <row r="51" spans="1:6" s="53" customFormat="1" ht="31.5">
      <c r="A51" s="54">
        <v>27</v>
      </c>
      <c r="B51" s="61" t="s">
        <v>109</v>
      </c>
      <c r="C51" s="61" t="s">
        <v>113</v>
      </c>
      <c r="D51" s="54">
        <v>5</v>
      </c>
      <c r="E51" s="59">
        <v>178000</v>
      </c>
      <c r="F51" s="57">
        <f t="shared" si="0"/>
        <v>890000</v>
      </c>
    </row>
    <row r="52" spans="1:6" s="53" customFormat="1" ht="16.5">
      <c r="A52" s="54">
        <v>28</v>
      </c>
      <c r="B52" s="61" t="s">
        <v>110</v>
      </c>
      <c r="C52" s="61"/>
      <c r="D52" s="54">
        <v>5</v>
      </c>
      <c r="E52" s="59">
        <v>40000</v>
      </c>
      <c r="F52" s="57">
        <f t="shared" si="0"/>
        <v>200000</v>
      </c>
    </row>
    <row r="53" spans="1:6" s="53" customFormat="1" ht="16.5">
      <c r="A53" s="54">
        <v>29</v>
      </c>
      <c r="B53" s="61" t="s">
        <v>111</v>
      </c>
      <c r="C53" s="61"/>
      <c r="D53" s="54">
        <v>5</v>
      </c>
      <c r="E53" s="59">
        <v>156000</v>
      </c>
      <c r="F53" s="57">
        <f t="shared" si="0"/>
        <v>780000</v>
      </c>
    </row>
    <row r="54" spans="1:6" s="53" customFormat="1" ht="16.5">
      <c r="A54" s="54">
        <v>30</v>
      </c>
      <c r="B54" s="61" t="s">
        <v>112</v>
      </c>
      <c r="C54" s="61"/>
      <c r="D54" s="54">
        <v>5</v>
      </c>
      <c r="E54" s="59">
        <v>80000</v>
      </c>
      <c r="F54" s="57">
        <f t="shared" si="0"/>
        <v>400000</v>
      </c>
    </row>
    <row r="55" spans="1:6" ht="17.25">
      <c r="A55" s="21"/>
      <c r="B55" s="19" t="s">
        <v>32</v>
      </c>
      <c r="C55" s="18"/>
      <c r="D55" s="21"/>
      <c r="E55" s="22"/>
      <c r="F55" s="20">
        <f>SUM(F50,F41,F36,F14)</f>
        <v>528348000</v>
      </c>
    </row>
    <row r="56" spans="1:6" ht="17.25" hidden="1">
      <c r="A56" s="21"/>
      <c r="B56" s="19" t="s">
        <v>33</v>
      </c>
      <c r="C56" s="18"/>
      <c r="D56" s="21"/>
      <c r="E56" s="22"/>
      <c r="F56" s="20">
        <f>F36*20%</f>
        <v>3537400</v>
      </c>
    </row>
    <row r="57" spans="1:6" ht="17.25" hidden="1">
      <c r="A57" s="21"/>
      <c r="B57" s="19" t="s">
        <v>137</v>
      </c>
      <c r="C57" s="18"/>
      <c r="D57" s="21"/>
      <c r="E57" s="22"/>
      <c r="F57" s="20">
        <f>F55-F56</f>
        <v>524810600</v>
      </c>
    </row>
    <row r="58" spans="1:6" ht="16.5">
      <c r="A58" s="23"/>
      <c r="B58" s="23"/>
      <c r="C58" s="23"/>
      <c r="D58" s="23"/>
      <c r="E58" s="23"/>
      <c r="F58" s="23"/>
    </row>
    <row r="59" spans="1:6" ht="16.5">
      <c r="A59" s="23"/>
      <c r="B59" s="23"/>
      <c r="D59" s="138" t="s">
        <v>134</v>
      </c>
      <c r="E59" s="138"/>
      <c r="F59" s="138"/>
    </row>
    <row r="60" spans="1:6" ht="16.5">
      <c r="A60" s="23"/>
      <c r="B60" s="23"/>
      <c r="C60" s="23"/>
      <c r="D60" s="23"/>
      <c r="E60" s="23"/>
      <c r="F60" s="23"/>
    </row>
    <row r="61" spans="1:6" ht="16.5">
      <c r="A61" s="23"/>
      <c r="B61" s="23"/>
      <c r="C61" s="23"/>
      <c r="D61" s="140" t="s">
        <v>133</v>
      </c>
      <c r="E61" s="140"/>
      <c r="F61" s="140"/>
    </row>
    <row r="62" spans="1:6" ht="16.5">
      <c r="A62" s="23"/>
      <c r="B62" s="23"/>
      <c r="C62" s="23"/>
      <c r="D62" s="138"/>
      <c r="E62" s="138"/>
      <c r="F62" s="23"/>
    </row>
    <row r="63" spans="1:6" ht="16.5">
      <c r="A63" s="23"/>
      <c r="B63" s="23"/>
      <c r="C63" s="23"/>
      <c r="D63" s="138"/>
      <c r="E63" s="138"/>
      <c r="F63" s="23"/>
    </row>
    <row r="64" spans="1:6" ht="16.5">
      <c r="A64" s="23"/>
      <c r="B64" s="23"/>
      <c r="C64" s="23"/>
      <c r="D64" s="138"/>
      <c r="E64" s="138"/>
      <c r="F64" s="23"/>
    </row>
    <row r="65" spans="1:6" ht="16.5">
      <c r="A65" s="23"/>
      <c r="B65" s="23"/>
      <c r="C65" s="23"/>
      <c r="D65" s="68"/>
      <c r="E65" s="68"/>
      <c r="F65" s="23"/>
    </row>
    <row r="66" spans="1:6" ht="16.5">
      <c r="A66" s="23"/>
      <c r="B66" s="23"/>
      <c r="C66" s="23"/>
      <c r="D66" s="138"/>
      <c r="E66" s="138"/>
      <c r="F66" s="23"/>
    </row>
    <row r="67" spans="1:6" ht="16.5">
      <c r="A67" s="23"/>
      <c r="B67" s="23"/>
      <c r="C67" s="23"/>
      <c r="D67" s="139" t="s">
        <v>135</v>
      </c>
      <c r="E67" s="139"/>
      <c r="F67" s="139"/>
    </row>
    <row r="68" spans="1:6" s="25" customFormat="1" ht="16.5">
      <c r="A68" s="144" t="s">
        <v>35</v>
      </c>
      <c r="B68" s="144"/>
      <c r="C68" s="144"/>
      <c r="D68" s="144"/>
      <c r="E68" s="7"/>
      <c r="F68" s="24"/>
    </row>
    <row r="69" spans="1:6" s="25" customFormat="1" ht="16.5">
      <c r="A69" s="26"/>
      <c r="B69" s="143" t="s">
        <v>36</v>
      </c>
      <c r="C69" s="143"/>
      <c r="D69" s="143"/>
      <c r="E69" s="143"/>
      <c r="F69" s="143"/>
    </row>
    <row r="70" spans="1:6" s="25" customFormat="1" ht="16.5">
      <c r="A70" s="26"/>
      <c r="B70" s="143" t="s">
        <v>147</v>
      </c>
      <c r="C70" s="143"/>
      <c r="D70" s="143"/>
      <c r="E70" s="143"/>
      <c r="F70" s="143"/>
    </row>
    <row r="71" spans="1:6" s="28" customFormat="1" ht="33.75" customHeight="1">
      <c r="A71" s="27"/>
      <c r="B71" s="143" t="s">
        <v>37</v>
      </c>
      <c r="C71" s="143"/>
      <c r="D71" s="143"/>
      <c r="E71" s="143"/>
      <c r="F71" s="143"/>
    </row>
    <row r="72" spans="1:6" s="30" customFormat="1" ht="36" customHeight="1">
      <c r="A72" s="29"/>
      <c r="B72" s="145" t="s">
        <v>38</v>
      </c>
      <c r="C72" s="145"/>
      <c r="D72" s="145"/>
      <c r="E72" s="145"/>
      <c r="F72" s="145"/>
    </row>
    <row r="73" spans="1:6" s="4" customFormat="1" ht="16.5">
      <c r="A73" s="24"/>
      <c r="B73" s="143" t="s">
        <v>39</v>
      </c>
      <c r="C73" s="143"/>
      <c r="D73" s="143"/>
      <c r="E73" s="143"/>
      <c r="F73" s="143"/>
    </row>
    <row r="74" spans="1:6" s="4" customFormat="1" ht="16.5">
      <c r="A74" s="24"/>
      <c r="B74" s="27" t="s">
        <v>40</v>
      </c>
      <c r="C74" s="27"/>
      <c r="D74" s="31"/>
      <c r="E74" s="7"/>
      <c r="F74" s="5"/>
    </row>
    <row r="75" spans="1:6" s="4" customFormat="1" ht="16.5">
      <c r="A75" s="24"/>
      <c r="B75" s="27" t="s">
        <v>41</v>
      </c>
      <c r="C75" s="27"/>
      <c r="D75" s="31"/>
      <c r="E75" s="7"/>
      <c r="F75" s="5"/>
    </row>
    <row r="76" spans="1:6" s="36" customFormat="1" ht="15.75" customHeight="1">
      <c r="A76" s="32" t="s">
        <v>42</v>
      </c>
      <c r="B76" s="33"/>
      <c r="C76" s="33"/>
      <c r="D76" s="33"/>
      <c r="E76" s="34"/>
      <c r="F76" s="35"/>
    </row>
    <row r="77" spans="1:6" s="4" customFormat="1" ht="15.75" customHeight="1">
      <c r="A77" s="24"/>
      <c r="B77" s="5" t="s">
        <v>43</v>
      </c>
      <c r="C77" s="5"/>
      <c r="D77" s="31"/>
      <c r="E77" s="37"/>
      <c r="F77" s="5"/>
    </row>
    <row r="78" spans="1:6" s="4" customFormat="1" ht="15.75" customHeight="1">
      <c r="A78" s="24"/>
      <c r="B78" s="5" t="s">
        <v>44</v>
      </c>
      <c r="C78" s="5"/>
      <c r="D78" s="31"/>
      <c r="E78" s="37"/>
      <c r="F78" s="5"/>
    </row>
    <row r="79" spans="1:6" s="4" customFormat="1" ht="15.75" customHeight="1">
      <c r="A79" s="24"/>
      <c r="B79" s="5" t="s">
        <v>45</v>
      </c>
      <c r="C79" s="5"/>
      <c r="D79" s="31"/>
      <c r="E79" s="37"/>
      <c r="F79" s="5"/>
    </row>
  </sheetData>
  <mergeCells count="30">
    <mergeCell ref="C1:F5"/>
    <mergeCell ref="A7:F7"/>
    <mergeCell ref="B9:F9"/>
    <mergeCell ref="A10:F11"/>
    <mergeCell ref="F31:F32"/>
    <mergeCell ref="C31:C32"/>
    <mergeCell ref="D31:D32"/>
    <mergeCell ref="E31:E32"/>
    <mergeCell ref="A15:A21"/>
    <mergeCell ref="B15:B21"/>
    <mergeCell ref="D15:D21"/>
    <mergeCell ref="E15:E21"/>
    <mergeCell ref="F15:F21"/>
    <mergeCell ref="B73:F73"/>
    <mergeCell ref="A68:D68"/>
    <mergeCell ref="B69:F69"/>
    <mergeCell ref="B70:F70"/>
    <mergeCell ref="B71:F71"/>
    <mergeCell ref="B72:F72"/>
    <mergeCell ref="D59:F59"/>
    <mergeCell ref="D61:F61"/>
    <mergeCell ref="A41:D41"/>
    <mergeCell ref="A36:D36"/>
    <mergeCell ref="A14:D14"/>
    <mergeCell ref="A50:D50"/>
    <mergeCell ref="D66:E66"/>
    <mergeCell ref="D67:F67"/>
    <mergeCell ref="D62:E62"/>
    <mergeCell ref="D63:E63"/>
    <mergeCell ref="D64:E64"/>
  </mergeCells>
  <pageMargins left="0.43307086614173229" right="0.19685039370078741" top="0.39370078740157483" bottom="0.19685039370078741" header="0.31496062992125984" footer="0.31496062992125984"/>
  <pageSetup scale="61" fitToHeight="0" orientation="portrait" r:id="rId1"/>
  <rowBreaks count="1" manualBreakCount="1">
    <brk id="45" max="5" man="1"/>
  </rowBreaks>
  <ignoredErrors>
    <ignoredError sqref="F41"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6F0B0-400C-40BC-B56F-9C536151D303}">
  <sheetPr>
    <pageSetUpPr fitToPage="1"/>
  </sheetPr>
  <dimension ref="A1:G102"/>
  <sheetViews>
    <sheetView tabSelected="1" view="pageBreakPreview" topLeftCell="A40" zoomScale="60" zoomScaleNormal="100" workbookViewId="0">
      <selection activeCell="E57" sqref="E57"/>
    </sheetView>
  </sheetViews>
  <sheetFormatPr defaultColWidth="49.875" defaultRowHeight="14.25"/>
  <cols>
    <col min="1" max="1" width="6.125" style="89" customWidth="1"/>
    <col min="2" max="2" width="41.125" style="89" customWidth="1"/>
    <col min="3" max="3" width="45.25" style="89" customWidth="1"/>
    <col min="4" max="4" width="9.125" style="89" bestFit="1" customWidth="1"/>
    <col min="5" max="5" width="14.125" style="89" bestFit="1" customWidth="1"/>
    <col min="6" max="6" width="15.5" style="89" bestFit="1" customWidth="1"/>
    <col min="7" max="7" width="19.125" style="89" customWidth="1"/>
    <col min="8" max="255" width="49.875" style="89"/>
    <col min="256" max="256" width="6.125" style="89" customWidth="1"/>
    <col min="257" max="257" width="22.125" style="89" customWidth="1"/>
    <col min="258" max="258" width="45.25" style="89" customWidth="1"/>
    <col min="259" max="261" width="12.375" style="89" customWidth="1"/>
    <col min="262" max="262" width="15.75" style="89" customWidth="1"/>
    <col min="263" max="511" width="49.875" style="89"/>
    <col min="512" max="512" width="6.125" style="89" customWidth="1"/>
    <col min="513" max="513" width="22.125" style="89" customWidth="1"/>
    <col min="514" max="514" width="45.25" style="89" customWidth="1"/>
    <col min="515" max="517" width="12.375" style="89" customWidth="1"/>
    <col min="518" max="518" width="15.75" style="89" customWidth="1"/>
    <col min="519" max="767" width="49.875" style="89"/>
    <col min="768" max="768" width="6.125" style="89" customWidth="1"/>
    <col min="769" max="769" width="22.125" style="89" customWidth="1"/>
    <col min="770" max="770" width="45.25" style="89" customWidth="1"/>
    <col min="771" max="773" width="12.375" style="89" customWidth="1"/>
    <col min="774" max="774" width="15.75" style="89" customWidth="1"/>
    <col min="775" max="1023" width="49.875" style="89"/>
    <col min="1024" max="1024" width="6.125" style="89" customWidth="1"/>
    <col min="1025" max="1025" width="22.125" style="89" customWidth="1"/>
    <col min="1026" max="1026" width="45.25" style="89" customWidth="1"/>
    <col min="1027" max="1029" width="12.375" style="89" customWidth="1"/>
    <col min="1030" max="1030" width="15.75" style="89" customWidth="1"/>
    <col min="1031" max="1279" width="49.875" style="89"/>
    <col min="1280" max="1280" width="6.125" style="89" customWidth="1"/>
    <col min="1281" max="1281" width="22.125" style="89" customWidth="1"/>
    <col min="1282" max="1282" width="45.25" style="89" customWidth="1"/>
    <col min="1283" max="1285" width="12.375" style="89" customWidth="1"/>
    <col min="1286" max="1286" width="15.75" style="89" customWidth="1"/>
    <col min="1287" max="1535" width="49.875" style="89"/>
    <col min="1536" max="1536" width="6.125" style="89" customWidth="1"/>
    <col min="1537" max="1537" width="22.125" style="89" customWidth="1"/>
    <col min="1538" max="1538" width="45.25" style="89" customWidth="1"/>
    <col min="1539" max="1541" width="12.375" style="89" customWidth="1"/>
    <col min="1542" max="1542" width="15.75" style="89" customWidth="1"/>
    <col min="1543" max="1791" width="49.875" style="89"/>
    <col min="1792" max="1792" width="6.125" style="89" customWidth="1"/>
    <col min="1793" max="1793" width="22.125" style="89" customWidth="1"/>
    <col min="1794" max="1794" width="45.25" style="89" customWidth="1"/>
    <col min="1795" max="1797" width="12.375" style="89" customWidth="1"/>
    <col min="1798" max="1798" width="15.75" style="89" customWidth="1"/>
    <col min="1799" max="2047" width="49.875" style="89"/>
    <col min="2048" max="2048" width="6.125" style="89" customWidth="1"/>
    <col min="2049" max="2049" width="22.125" style="89" customWidth="1"/>
    <col min="2050" max="2050" width="45.25" style="89" customWidth="1"/>
    <col min="2051" max="2053" width="12.375" style="89" customWidth="1"/>
    <col min="2054" max="2054" width="15.75" style="89" customWidth="1"/>
    <col min="2055" max="2303" width="49.875" style="89"/>
    <col min="2304" max="2304" width="6.125" style="89" customWidth="1"/>
    <col min="2305" max="2305" width="22.125" style="89" customWidth="1"/>
    <col min="2306" max="2306" width="45.25" style="89" customWidth="1"/>
    <col min="2307" max="2309" width="12.375" style="89" customWidth="1"/>
    <col min="2310" max="2310" width="15.75" style="89" customWidth="1"/>
    <col min="2311" max="2559" width="49.875" style="89"/>
    <col min="2560" max="2560" width="6.125" style="89" customWidth="1"/>
    <col min="2561" max="2561" width="22.125" style="89" customWidth="1"/>
    <col min="2562" max="2562" width="45.25" style="89" customWidth="1"/>
    <col min="2563" max="2565" width="12.375" style="89" customWidth="1"/>
    <col min="2566" max="2566" width="15.75" style="89" customWidth="1"/>
    <col min="2567" max="2815" width="49.875" style="89"/>
    <col min="2816" max="2816" width="6.125" style="89" customWidth="1"/>
    <col min="2817" max="2817" width="22.125" style="89" customWidth="1"/>
    <col min="2818" max="2818" width="45.25" style="89" customWidth="1"/>
    <col min="2819" max="2821" width="12.375" style="89" customWidth="1"/>
    <col min="2822" max="2822" width="15.75" style="89" customWidth="1"/>
    <col min="2823" max="3071" width="49.875" style="89"/>
    <col min="3072" max="3072" width="6.125" style="89" customWidth="1"/>
    <col min="3073" max="3073" width="22.125" style="89" customWidth="1"/>
    <col min="3074" max="3074" width="45.25" style="89" customWidth="1"/>
    <col min="3075" max="3077" width="12.375" style="89" customWidth="1"/>
    <col min="3078" max="3078" width="15.75" style="89" customWidth="1"/>
    <col min="3079" max="3327" width="49.875" style="89"/>
    <col min="3328" max="3328" width="6.125" style="89" customWidth="1"/>
    <col min="3329" max="3329" width="22.125" style="89" customWidth="1"/>
    <col min="3330" max="3330" width="45.25" style="89" customWidth="1"/>
    <col min="3331" max="3333" width="12.375" style="89" customWidth="1"/>
    <col min="3334" max="3334" width="15.75" style="89" customWidth="1"/>
    <col min="3335" max="3583" width="49.875" style="89"/>
    <col min="3584" max="3584" width="6.125" style="89" customWidth="1"/>
    <col min="3585" max="3585" width="22.125" style="89" customWidth="1"/>
    <col min="3586" max="3586" width="45.25" style="89" customWidth="1"/>
    <col min="3587" max="3589" width="12.375" style="89" customWidth="1"/>
    <col min="3590" max="3590" width="15.75" style="89" customWidth="1"/>
    <col min="3591" max="3839" width="49.875" style="89"/>
    <col min="3840" max="3840" width="6.125" style="89" customWidth="1"/>
    <col min="3841" max="3841" width="22.125" style="89" customWidth="1"/>
    <col min="3842" max="3842" width="45.25" style="89" customWidth="1"/>
    <col min="3843" max="3845" width="12.375" style="89" customWidth="1"/>
    <col min="3846" max="3846" width="15.75" style="89" customWidth="1"/>
    <col min="3847" max="4095" width="49.875" style="89"/>
    <col min="4096" max="4096" width="6.125" style="89" customWidth="1"/>
    <col min="4097" max="4097" width="22.125" style="89" customWidth="1"/>
    <col min="4098" max="4098" width="45.25" style="89" customWidth="1"/>
    <col min="4099" max="4101" width="12.375" style="89" customWidth="1"/>
    <col min="4102" max="4102" width="15.75" style="89" customWidth="1"/>
    <col min="4103" max="4351" width="49.875" style="89"/>
    <col min="4352" max="4352" width="6.125" style="89" customWidth="1"/>
    <col min="4353" max="4353" width="22.125" style="89" customWidth="1"/>
    <col min="4354" max="4354" width="45.25" style="89" customWidth="1"/>
    <col min="4355" max="4357" width="12.375" style="89" customWidth="1"/>
    <col min="4358" max="4358" width="15.75" style="89" customWidth="1"/>
    <col min="4359" max="4607" width="49.875" style="89"/>
    <col min="4608" max="4608" width="6.125" style="89" customWidth="1"/>
    <col min="4609" max="4609" width="22.125" style="89" customWidth="1"/>
    <col min="4610" max="4610" width="45.25" style="89" customWidth="1"/>
    <col min="4611" max="4613" width="12.375" style="89" customWidth="1"/>
    <col min="4614" max="4614" width="15.75" style="89" customWidth="1"/>
    <col min="4615" max="4863" width="49.875" style="89"/>
    <col min="4864" max="4864" width="6.125" style="89" customWidth="1"/>
    <col min="4865" max="4865" width="22.125" style="89" customWidth="1"/>
    <col min="4866" max="4866" width="45.25" style="89" customWidth="1"/>
    <col min="4867" max="4869" width="12.375" style="89" customWidth="1"/>
    <col min="4870" max="4870" width="15.75" style="89" customWidth="1"/>
    <col min="4871" max="5119" width="49.875" style="89"/>
    <col min="5120" max="5120" width="6.125" style="89" customWidth="1"/>
    <col min="5121" max="5121" width="22.125" style="89" customWidth="1"/>
    <col min="5122" max="5122" width="45.25" style="89" customWidth="1"/>
    <col min="5123" max="5125" width="12.375" style="89" customWidth="1"/>
    <col min="5126" max="5126" width="15.75" style="89" customWidth="1"/>
    <col min="5127" max="5375" width="49.875" style="89"/>
    <col min="5376" max="5376" width="6.125" style="89" customWidth="1"/>
    <col min="5377" max="5377" width="22.125" style="89" customWidth="1"/>
    <col min="5378" max="5378" width="45.25" style="89" customWidth="1"/>
    <col min="5379" max="5381" width="12.375" style="89" customWidth="1"/>
    <col min="5382" max="5382" width="15.75" style="89" customWidth="1"/>
    <col min="5383" max="5631" width="49.875" style="89"/>
    <col min="5632" max="5632" width="6.125" style="89" customWidth="1"/>
    <col min="5633" max="5633" width="22.125" style="89" customWidth="1"/>
    <col min="5634" max="5634" width="45.25" style="89" customWidth="1"/>
    <col min="5635" max="5637" width="12.375" style="89" customWidth="1"/>
    <col min="5638" max="5638" width="15.75" style="89" customWidth="1"/>
    <col min="5639" max="5887" width="49.875" style="89"/>
    <col min="5888" max="5888" width="6.125" style="89" customWidth="1"/>
    <col min="5889" max="5889" width="22.125" style="89" customWidth="1"/>
    <col min="5890" max="5890" width="45.25" style="89" customWidth="1"/>
    <col min="5891" max="5893" width="12.375" style="89" customWidth="1"/>
    <col min="5894" max="5894" width="15.75" style="89" customWidth="1"/>
    <col min="5895" max="6143" width="49.875" style="89"/>
    <col min="6144" max="6144" width="6.125" style="89" customWidth="1"/>
    <col min="6145" max="6145" width="22.125" style="89" customWidth="1"/>
    <col min="6146" max="6146" width="45.25" style="89" customWidth="1"/>
    <col min="6147" max="6149" width="12.375" style="89" customWidth="1"/>
    <col min="6150" max="6150" width="15.75" style="89" customWidth="1"/>
    <col min="6151" max="6399" width="49.875" style="89"/>
    <col min="6400" max="6400" width="6.125" style="89" customWidth="1"/>
    <col min="6401" max="6401" width="22.125" style="89" customWidth="1"/>
    <col min="6402" max="6402" width="45.25" style="89" customWidth="1"/>
    <col min="6403" max="6405" width="12.375" style="89" customWidth="1"/>
    <col min="6406" max="6406" width="15.75" style="89" customWidth="1"/>
    <col min="6407" max="6655" width="49.875" style="89"/>
    <col min="6656" max="6656" width="6.125" style="89" customWidth="1"/>
    <col min="6657" max="6657" width="22.125" style="89" customWidth="1"/>
    <col min="6658" max="6658" width="45.25" style="89" customWidth="1"/>
    <col min="6659" max="6661" width="12.375" style="89" customWidth="1"/>
    <col min="6662" max="6662" width="15.75" style="89" customWidth="1"/>
    <col min="6663" max="6911" width="49.875" style="89"/>
    <col min="6912" max="6912" width="6.125" style="89" customWidth="1"/>
    <col min="6913" max="6913" width="22.125" style="89" customWidth="1"/>
    <col min="6914" max="6914" width="45.25" style="89" customWidth="1"/>
    <col min="6915" max="6917" width="12.375" style="89" customWidth="1"/>
    <col min="6918" max="6918" width="15.75" style="89" customWidth="1"/>
    <col min="6919" max="7167" width="49.875" style="89"/>
    <col min="7168" max="7168" width="6.125" style="89" customWidth="1"/>
    <col min="7169" max="7169" width="22.125" style="89" customWidth="1"/>
    <col min="7170" max="7170" width="45.25" style="89" customWidth="1"/>
    <col min="7171" max="7173" width="12.375" style="89" customWidth="1"/>
    <col min="7174" max="7174" width="15.75" style="89" customWidth="1"/>
    <col min="7175" max="7423" width="49.875" style="89"/>
    <col min="7424" max="7424" width="6.125" style="89" customWidth="1"/>
    <col min="7425" max="7425" width="22.125" style="89" customWidth="1"/>
    <col min="7426" max="7426" width="45.25" style="89" customWidth="1"/>
    <col min="7427" max="7429" width="12.375" style="89" customWidth="1"/>
    <col min="7430" max="7430" width="15.75" style="89" customWidth="1"/>
    <col min="7431" max="7679" width="49.875" style="89"/>
    <col min="7680" max="7680" width="6.125" style="89" customWidth="1"/>
    <col min="7681" max="7681" width="22.125" style="89" customWidth="1"/>
    <col min="7682" max="7682" width="45.25" style="89" customWidth="1"/>
    <col min="7683" max="7685" width="12.375" style="89" customWidth="1"/>
    <col min="7686" max="7686" width="15.75" style="89" customWidth="1"/>
    <col min="7687" max="7935" width="49.875" style="89"/>
    <col min="7936" max="7936" width="6.125" style="89" customWidth="1"/>
    <col min="7937" max="7937" width="22.125" style="89" customWidth="1"/>
    <col min="7938" max="7938" width="45.25" style="89" customWidth="1"/>
    <col min="7939" max="7941" width="12.375" style="89" customWidth="1"/>
    <col min="7942" max="7942" width="15.75" style="89" customWidth="1"/>
    <col min="7943" max="8191" width="49.875" style="89"/>
    <col min="8192" max="8192" width="6.125" style="89" customWidth="1"/>
    <col min="8193" max="8193" width="22.125" style="89" customWidth="1"/>
    <col min="8194" max="8194" width="45.25" style="89" customWidth="1"/>
    <col min="8195" max="8197" width="12.375" style="89" customWidth="1"/>
    <col min="8198" max="8198" width="15.75" style="89" customWidth="1"/>
    <col min="8199" max="8447" width="49.875" style="89"/>
    <col min="8448" max="8448" width="6.125" style="89" customWidth="1"/>
    <col min="8449" max="8449" width="22.125" style="89" customWidth="1"/>
    <col min="8450" max="8450" width="45.25" style="89" customWidth="1"/>
    <col min="8451" max="8453" width="12.375" style="89" customWidth="1"/>
    <col min="8454" max="8454" width="15.75" style="89" customWidth="1"/>
    <col min="8455" max="8703" width="49.875" style="89"/>
    <col min="8704" max="8704" width="6.125" style="89" customWidth="1"/>
    <col min="8705" max="8705" width="22.125" style="89" customWidth="1"/>
    <col min="8706" max="8706" width="45.25" style="89" customWidth="1"/>
    <col min="8707" max="8709" width="12.375" style="89" customWidth="1"/>
    <col min="8710" max="8710" width="15.75" style="89" customWidth="1"/>
    <col min="8711" max="8959" width="49.875" style="89"/>
    <col min="8960" max="8960" width="6.125" style="89" customWidth="1"/>
    <col min="8961" max="8961" width="22.125" style="89" customWidth="1"/>
    <col min="8962" max="8962" width="45.25" style="89" customWidth="1"/>
    <col min="8963" max="8965" width="12.375" style="89" customWidth="1"/>
    <col min="8966" max="8966" width="15.75" style="89" customWidth="1"/>
    <col min="8967" max="9215" width="49.875" style="89"/>
    <col min="9216" max="9216" width="6.125" style="89" customWidth="1"/>
    <col min="9217" max="9217" width="22.125" style="89" customWidth="1"/>
    <col min="9218" max="9218" width="45.25" style="89" customWidth="1"/>
    <col min="9219" max="9221" width="12.375" style="89" customWidth="1"/>
    <col min="9222" max="9222" width="15.75" style="89" customWidth="1"/>
    <col min="9223" max="9471" width="49.875" style="89"/>
    <col min="9472" max="9472" width="6.125" style="89" customWidth="1"/>
    <col min="9473" max="9473" width="22.125" style="89" customWidth="1"/>
    <col min="9474" max="9474" width="45.25" style="89" customWidth="1"/>
    <col min="9475" max="9477" width="12.375" style="89" customWidth="1"/>
    <col min="9478" max="9478" width="15.75" style="89" customWidth="1"/>
    <col min="9479" max="9727" width="49.875" style="89"/>
    <col min="9728" max="9728" width="6.125" style="89" customWidth="1"/>
    <col min="9729" max="9729" width="22.125" style="89" customWidth="1"/>
    <col min="9730" max="9730" width="45.25" style="89" customWidth="1"/>
    <col min="9731" max="9733" width="12.375" style="89" customWidth="1"/>
    <col min="9734" max="9734" width="15.75" style="89" customWidth="1"/>
    <col min="9735" max="9983" width="49.875" style="89"/>
    <col min="9984" max="9984" width="6.125" style="89" customWidth="1"/>
    <col min="9985" max="9985" width="22.125" style="89" customWidth="1"/>
    <col min="9986" max="9986" width="45.25" style="89" customWidth="1"/>
    <col min="9987" max="9989" width="12.375" style="89" customWidth="1"/>
    <col min="9990" max="9990" width="15.75" style="89" customWidth="1"/>
    <col min="9991" max="10239" width="49.875" style="89"/>
    <col min="10240" max="10240" width="6.125" style="89" customWidth="1"/>
    <col min="10241" max="10241" width="22.125" style="89" customWidth="1"/>
    <col min="10242" max="10242" width="45.25" style="89" customWidth="1"/>
    <col min="10243" max="10245" width="12.375" style="89" customWidth="1"/>
    <col min="10246" max="10246" width="15.75" style="89" customWidth="1"/>
    <col min="10247" max="10495" width="49.875" style="89"/>
    <col min="10496" max="10496" width="6.125" style="89" customWidth="1"/>
    <col min="10497" max="10497" width="22.125" style="89" customWidth="1"/>
    <col min="10498" max="10498" width="45.25" style="89" customWidth="1"/>
    <col min="10499" max="10501" width="12.375" style="89" customWidth="1"/>
    <col min="10502" max="10502" width="15.75" style="89" customWidth="1"/>
    <col min="10503" max="10751" width="49.875" style="89"/>
    <col min="10752" max="10752" width="6.125" style="89" customWidth="1"/>
    <col min="10753" max="10753" width="22.125" style="89" customWidth="1"/>
    <col min="10754" max="10754" width="45.25" style="89" customWidth="1"/>
    <col min="10755" max="10757" width="12.375" style="89" customWidth="1"/>
    <col min="10758" max="10758" width="15.75" style="89" customWidth="1"/>
    <col min="10759" max="11007" width="49.875" style="89"/>
    <col min="11008" max="11008" width="6.125" style="89" customWidth="1"/>
    <col min="11009" max="11009" width="22.125" style="89" customWidth="1"/>
    <col min="11010" max="11010" width="45.25" style="89" customWidth="1"/>
    <col min="11011" max="11013" width="12.375" style="89" customWidth="1"/>
    <col min="11014" max="11014" width="15.75" style="89" customWidth="1"/>
    <col min="11015" max="11263" width="49.875" style="89"/>
    <col min="11264" max="11264" width="6.125" style="89" customWidth="1"/>
    <col min="11265" max="11265" width="22.125" style="89" customWidth="1"/>
    <col min="11266" max="11266" width="45.25" style="89" customWidth="1"/>
    <col min="11267" max="11269" width="12.375" style="89" customWidth="1"/>
    <col min="11270" max="11270" width="15.75" style="89" customWidth="1"/>
    <col min="11271" max="11519" width="49.875" style="89"/>
    <col min="11520" max="11520" width="6.125" style="89" customWidth="1"/>
    <col min="11521" max="11521" width="22.125" style="89" customWidth="1"/>
    <col min="11522" max="11522" width="45.25" style="89" customWidth="1"/>
    <col min="11523" max="11525" width="12.375" style="89" customWidth="1"/>
    <col min="11526" max="11526" width="15.75" style="89" customWidth="1"/>
    <col min="11527" max="11775" width="49.875" style="89"/>
    <col min="11776" max="11776" width="6.125" style="89" customWidth="1"/>
    <col min="11777" max="11777" width="22.125" style="89" customWidth="1"/>
    <col min="11778" max="11778" width="45.25" style="89" customWidth="1"/>
    <col min="11779" max="11781" width="12.375" style="89" customWidth="1"/>
    <col min="11782" max="11782" width="15.75" style="89" customWidth="1"/>
    <col min="11783" max="12031" width="49.875" style="89"/>
    <col min="12032" max="12032" width="6.125" style="89" customWidth="1"/>
    <col min="12033" max="12033" width="22.125" style="89" customWidth="1"/>
    <col min="12034" max="12034" width="45.25" style="89" customWidth="1"/>
    <col min="12035" max="12037" width="12.375" style="89" customWidth="1"/>
    <col min="12038" max="12038" width="15.75" style="89" customWidth="1"/>
    <col min="12039" max="12287" width="49.875" style="89"/>
    <col min="12288" max="12288" width="6.125" style="89" customWidth="1"/>
    <col min="12289" max="12289" width="22.125" style="89" customWidth="1"/>
    <col min="12290" max="12290" width="45.25" style="89" customWidth="1"/>
    <col min="12291" max="12293" width="12.375" style="89" customWidth="1"/>
    <col min="12294" max="12294" width="15.75" style="89" customWidth="1"/>
    <col min="12295" max="12543" width="49.875" style="89"/>
    <col min="12544" max="12544" width="6.125" style="89" customWidth="1"/>
    <col min="12545" max="12545" width="22.125" style="89" customWidth="1"/>
    <col min="12546" max="12546" width="45.25" style="89" customWidth="1"/>
    <col min="12547" max="12549" width="12.375" style="89" customWidth="1"/>
    <col min="12550" max="12550" width="15.75" style="89" customWidth="1"/>
    <col min="12551" max="12799" width="49.875" style="89"/>
    <col min="12800" max="12800" width="6.125" style="89" customWidth="1"/>
    <col min="12801" max="12801" width="22.125" style="89" customWidth="1"/>
    <col min="12802" max="12802" width="45.25" style="89" customWidth="1"/>
    <col min="12803" max="12805" width="12.375" style="89" customWidth="1"/>
    <col min="12806" max="12806" width="15.75" style="89" customWidth="1"/>
    <col min="12807" max="13055" width="49.875" style="89"/>
    <col min="13056" max="13056" width="6.125" style="89" customWidth="1"/>
    <col min="13057" max="13057" width="22.125" style="89" customWidth="1"/>
    <col min="13058" max="13058" width="45.25" style="89" customWidth="1"/>
    <col min="13059" max="13061" width="12.375" style="89" customWidth="1"/>
    <col min="13062" max="13062" width="15.75" style="89" customWidth="1"/>
    <col min="13063" max="13311" width="49.875" style="89"/>
    <col min="13312" max="13312" width="6.125" style="89" customWidth="1"/>
    <col min="13313" max="13313" width="22.125" style="89" customWidth="1"/>
    <col min="13314" max="13314" width="45.25" style="89" customWidth="1"/>
    <col min="13315" max="13317" width="12.375" style="89" customWidth="1"/>
    <col min="13318" max="13318" width="15.75" style="89" customWidth="1"/>
    <col min="13319" max="13567" width="49.875" style="89"/>
    <col min="13568" max="13568" width="6.125" style="89" customWidth="1"/>
    <col min="13569" max="13569" width="22.125" style="89" customWidth="1"/>
    <col min="13570" max="13570" width="45.25" style="89" customWidth="1"/>
    <col min="13571" max="13573" width="12.375" style="89" customWidth="1"/>
    <col min="13574" max="13574" width="15.75" style="89" customWidth="1"/>
    <col min="13575" max="13823" width="49.875" style="89"/>
    <col min="13824" max="13824" width="6.125" style="89" customWidth="1"/>
    <col min="13825" max="13825" width="22.125" style="89" customWidth="1"/>
    <col min="13826" max="13826" width="45.25" style="89" customWidth="1"/>
    <col min="13827" max="13829" width="12.375" style="89" customWidth="1"/>
    <col min="13830" max="13830" width="15.75" style="89" customWidth="1"/>
    <col min="13831" max="14079" width="49.875" style="89"/>
    <col min="14080" max="14080" width="6.125" style="89" customWidth="1"/>
    <col min="14081" max="14081" width="22.125" style="89" customWidth="1"/>
    <col min="14082" max="14082" width="45.25" style="89" customWidth="1"/>
    <col min="14083" max="14085" width="12.375" style="89" customWidth="1"/>
    <col min="14086" max="14086" width="15.75" style="89" customWidth="1"/>
    <col min="14087" max="14335" width="49.875" style="89"/>
    <col min="14336" max="14336" width="6.125" style="89" customWidth="1"/>
    <col min="14337" max="14337" width="22.125" style="89" customWidth="1"/>
    <col min="14338" max="14338" width="45.25" style="89" customWidth="1"/>
    <col min="14339" max="14341" width="12.375" style="89" customWidth="1"/>
    <col min="14342" max="14342" width="15.75" style="89" customWidth="1"/>
    <col min="14343" max="14591" width="49.875" style="89"/>
    <col min="14592" max="14592" width="6.125" style="89" customWidth="1"/>
    <col min="14593" max="14593" width="22.125" style="89" customWidth="1"/>
    <col min="14594" max="14594" width="45.25" style="89" customWidth="1"/>
    <col min="14595" max="14597" width="12.375" style="89" customWidth="1"/>
    <col min="14598" max="14598" width="15.75" style="89" customWidth="1"/>
    <col min="14599" max="14847" width="49.875" style="89"/>
    <col min="14848" max="14848" width="6.125" style="89" customWidth="1"/>
    <col min="14849" max="14849" width="22.125" style="89" customWidth="1"/>
    <col min="14850" max="14850" width="45.25" style="89" customWidth="1"/>
    <col min="14851" max="14853" width="12.375" style="89" customWidth="1"/>
    <col min="14854" max="14854" width="15.75" style="89" customWidth="1"/>
    <col min="14855" max="15103" width="49.875" style="89"/>
    <col min="15104" max="15104" width="6.125" style="89" customWidth="1"/>
    <col min="15105" max="15105" width="22.125" style="89" customWidth="1"/>
    <col min="15106" max="15106" width="45.25" style="89" customWidth="1"/>
    <col min="15107" max="15109" width="12.375" style="89" customWidth="1"/>
    <col min="15110" max="15110" width="15.75" style="89" customWidth="1"/>
    <col min="15111" max="15359" width="49.875" style="89"/>
    <col min="15360" max="15360" width="6.125" style="89" customWidth="1"/>
    <col min="15361" max="15361" width="22.125" style="89" customWidth="1"/>
    <col min="15362" max="15362" width="45.25" style="89" customWidth="1"/>
    <col min="15363" max="15365" width="12.375" style="89" customWidth="1"/>
    <col min="15366" max="15366" width="15.75" style="89" customWidth="1"/>
    <col min="15367" max="15615" width="49.875" style="89"/>
    <col min="15616" max="15616" width="6.125" style="89" customWidth="1"/>
    <col min="15617" max="15617" width="22.125" style="89" customWidth="1"/>
    <col min="15618" max="15618" width="45.25" style="89" customWidth="1"/>
    <col min="15619" max="15621" width="12.375" style="89" customWidth="1"/>
    <col min="15622" max="15622" width="15.75" style="89" customWidth="1"/>
    <col min="15623" max="15871" width="49.875" style="89"/>
    <col min="15872" max="15872" width="6.125" style="89" customWidth="1"/>
    <col min="15873" max="15873" width="22.125" style="89" customWidth="1"/>
    <col min="15874" max="15874" width="45.25" style="89" customWidth="1"/>
    <col min="15875" max="15877" width="12.375" style="89" customWidth="1"/>
    <col min="15878" max="15878" width="15.75" style="89" customWidth="1"/>
    <col min="15879" max="16127" width="49.875" style="89"/>
    <col min="16128" max="16128" width="6.125" style="89" customWidth="1"/>
    <col min="16129" max="16129" width="22.125" style="89" customWidth="1"/>
    <col min="16130" max="16130" width="45.25" style="89" customWidth="1"/>
    <col min="16131" max="16133" width="12.375" style="89" customWidth="1"/>
    <col min="16134" max="16134" width="15.75" style="89" customWidth="1"/>
    <col min="16135" max="16384" width="49.875" style="89"/>
  </cols>
  <sheetData>
    <row r="1" spans="1:7" ht="15.75" customHeight="1">
      <c r="A1" s="203" t="s">
        <v>46</v>
      </c>
      <c r="B1" s="203"/>
      <c r="C1" s="203"/>
      <c r="D1" s="203"/>
      <c r="E1" s="203"/>
      <c r="F1" s="203"/>
    </row>
    <row r="2" spans="1:7" ht="15.75" customHeight="1">
      <c r="A2" s="203" t="s">
        <v>47</v>
      </c>
      <c r="B2" s="203"/>
      <c r="C2" s="203"/>
      <c r="D2" s="203"/>
      <c r="E2" s="203"/>
      <c r="F2" s="203"/>
    </row>
    <row r="3" spans="1:7" ht="15.75" customHeight="1">
      <c r="A3" s="203" t="s">
        <v>48</v>
      </c>
      <c r="B3" s="203"/>
      <c r="C3" s="203"/>
      <c r="D3" s="203"/>
      <c r="E3" s="203"/>
      <c r="F3" s="203"/>
    </row>
    <row r="4" spans="1:7" ht="15.75" customHeight="1">
      <c r="A4" s="203" t="s">
        <v>49</v>
      </c>
      <c r="B4" s="203"/>
      <c r="C4" s="203"/>
      <c r="D4" s="203"/>
      <c r="E4" s="203"/>
      <c r="F4" s="203"/>
    </row>
    <row r="5" spans="1:7" ht="15">
      <c r="A5" s="90"/>
      <c r="B5" s="91"/>
      <c r="C5" s="92"/>
    </row>
    <row r="6" spans="1:7" ht="26.25" customHeight="1">
      <c r="A6" s="204" t="s">
        <v>1</v>
      </c>
      <c r="B6" s="205"/>
      <c r="C6" s="205"/>
      <c r="D6" s="205"/>
      <c r="E6" s="205"/>
      <c r="F6" s="205"/>
    </row>
    <row r="7" spans="1:7" s="94" customFormat="1" ht="25.5" customHeight="1">
      <c r="A7" s="93"/>
      <c r="B7" s="202" t="s">
        <v>139</v>
      </c>
      <c r="C7" s="202"/>
      <c r="D7" s="202"/>
      <c r="E7" s="202"/>
      <c r="F7" s="202"/>
    </row>
    <row r="8" spans="1:7" s="94" customFormat="1" ht="49.5" customHeight="1">
      <c r="A8" s="181" t="s">
        <v>50</v>
      </c>
      <c r="B8" s="182"/>
      <c r="C8" s="182"/>
      <c r="D8" s="182"/>
      <c r="E8" s="182"/>
      <c r="F8" s="182"/>
    </row>
    <row r="9" spans="1:7" s="96" customFormat="1" ht="47.25">
      <c r="A9" s="95" t="s">
        <v>3</v>
      </c>
      <c r="B9" s="95" t="s">
        <v>4</v>
      </c>
      <c r="C9" s="95" t="s">
        <v>5</v>
      </c>
      <c r="D9" s="95" t="s">
        <v>6</v>
      </c>
      <c r="E9" s="95" t="s">
        <v>7</v>
      </c>
      <c r="F9" s="95" t="s">
        <v>51</v>
      </c>
    </row>
    <row r="10" spans="1:7" s="94" customFormat="1" ht="20.25" customHeight="1">
      <c r="A10" s="173" t="s">
        <v>71</v>
      </c>
      <c r="B10" s="174"/>
      <c r="C10" s="174"/>
      <c r="D10" s="174"/>
      <c r="E10" s="174"/>
      <c r="F10" s="175"/>
    </row>
    <row r="11" spans="1:7" s="98" customFormat="1" ht="45">
      <c r="A11" s="183">
        <v>1</v>
      </c>
      <c r="B11" s="183" t="s">
        <v>9</v>
      </c>
      <c r="C11" s="97" t="s">
        <v>10</v>
      </c>
      <c r="D11" s="183">
        <v>214</v>
      </c>
      <c r="E11" s="186">
        <v>230000</v>
      </c>
      <c r="F11" s="189">
        <f>E11*D11</f>
        <v>49220000</v>
      </c>
      <c r="G11" s="169"/>
    </row>
    <row r="12" spans="1:7" s="98" customFormat="1" ht="15">
      <c r="A12" s="184"/>
      <c r="B12" s="184"/>
      <c r="C12" s="97" t="s">
        <v>11</v>
      </c>
      <c r="D12" s="184"/>
      <c r="E12" s="187"/>
      <c r="F12" s="190"/>
      <c r="G12" s="170"/>
    </row>
    <row r="13" spans="1:7" s="98" customFormat="1" ht="30">
      <c r="A13" s="184"/>
      <c r="B13" s="184"/>
      <c r="C13" s="97" t="s">
        <v>12</v>
      </c>
      <c r="D13" s="184"/>
      <c r="E13" s="187"/>
      <c r="F13" s="190"/>
      <c r="G13" s="170"/>
    </row>
    <row r="14" spans="1:7" s="98" customFormat="1" ht="30">
      <c r="A14" s="184"/>
      <c r="B14" s="184"/>
      <c r="C14" s="97" t="s">
        <v>13</v>
      </c>
      <c r="D14" s="184"/>
      <c r="E14" s="187"/>
      <c r="F14" s="190"/>
      <c r="G14" s="170"/>
    </row>
    <row r="15" spans="1:7" s="98" customFormat="1" ht="15">
      <c r="A15" s="184"/>
      <c r="B15" s="184"/>
      <c r="C15" s="97" t="s">
        <v>14</v>
      </c>
      <c r="D15" s="184"/>
      <c r="E15" s="187"/>
      <c r="F15" s="190"/>
      <c r="G15" s="170"/>
    </row>
    <row r="16" spans="1:7" s="98" customFormat="1" ht="15">
      <c r="A16" s="184"/>
      <c r="B16" s="184"/>
      <c r="C16" s="97" t="s">
        <v>15</v>
      </c>
      <c r="D16" s="184"/>
      <c r="E16" s="187"/>
      <c r="F16" s="190"/>
      <c r="G16" s="170"/>
    </row>
    <row r="17" spans="1:7" s="98" customFormat="1" ht="15">
      <c r="A17" s="185"/>
      <c r="B17" s="185"/>
      <c r="C17" s="97" t="s">
        <v>16</v>
      </c>
      <c r="D17" s="185"/>
      <c r="E17" s="188"/>
      <c r="F17" s="191"/>
      <c r="G17" s="170"/>
    </row>
    <row r="18" spans="1:7" s="98" customFormat="1" ht="27" customHeight="1">
      <c r="A18" s="99">
        <v>2</v>
      </c>
      <c r="B18" s="97" t="s">
        <v>58</v>
      </c>
      <c r="C18" s="97" t="s">
        <v>23</v>
      </c>
      <c r="D18" s="99">
        <v>214</v>
      </c>
      <c r="E18" s="100">
        <v>114000</v>
      </c>
      <c r="F18" s="101">
        <f t="shared" ref="F18:F51" si="0">D18*E18</f>
        <v>24396000</v>
      </c>
      <c r="G18" s="102"/>
    </row>
    <row r="19" spans="1:7" s="98" customFormat="1" ht="45">
      <c r="A19" s="99">
        <v>3</v>
      </c>
      <c r="B19" s="97" t="s">
        <v>140</v>
      </c>
      <c r="C19" s="97" t="s">
        <v>24</v>
      </c>
      <c r="D19" s="103">
        <v>214</v>
      </c>
      <c r="E19" s="100">
        <v>242000</v>
      </c>
      <c r="F19" s="101">
        <f t="shared" si="0"/>
        <v>51788000</v>
      </c>
      <c r="G19" s="102"/>
    </row>
    <row r="20" spans="1:7" s="98" customFormat="1" ht="30">
      <c r="A20" s="99">
        <v>4</v>
      </c>
      <c r="B20" s="97" t="s">
        <v>59</v>
      </c>
      <c r="C20" s="97" t="s">
        <v>25</v>
      </c>
      <c r="D20" s="103">
        <v>214</v>
      </c>
      <c r="E20" s="100">
        <v>152000</v>
      </c>
      <c r="F20" s="101">
        <f t="shared" si="0"/>
        <v>32528000</v>
      </c>
      <c r="G20" s="102"/>
    </row>
    <row r="21" spans="1:7" s="98" customFormat="1" ht="30">
      <c r="A21" s="99">
        <v>5</v>
      </c>
      <c r="B21" s="97" t="s">
        <v>117</v>
      </c>
      <c r="C21" s="97" t="s">
        <v>118</v>
      </c>
      <c r="D21" s="103">
        <v>214</v>
      </c>
      <c r="E21" s="100">
        <v>87000</v>
      </c>
      <c r="F21" s="101">
        <f t="shared" si="0"/>
        <v>18618000</v>
      </c>
      <c r="G21" s="102"/>
    </row>
    <row r="22" spans="1:7" s="98" customFormat="1" ht="16.5">
      <c r="A22" s="99">
        <v>6</v>
      </c>
      <c r="B22" s="97" t="s">
        <v>53</v>
      </c>
      <c r="C22" s="97" t="s">
        <v>18</v>
      </c>
      <c r="D22" s="103">
        <v>214</v>
      </c>
      <c r="E22" s="100">
        <v>39000</v>
      </c>
      <c r="F22" s="101">
        <f t="shared" si="0"/>
        <v>8346000</v>
      </c>
      <c r="G22" s="102"/>
    </row>
    <row r="23" spans="1:7" s="98" customFormat="1" ht="16.5">
      <c r="A23" s="103">
        <v>7</v>
      </c>
      <c r="B23" s="104" t="s">
        <v>119</v>
      </c>
      <c r="C23" s="104" t="s">
        <v>123</v>
      </c>
      <c r="D23" s="103">
        <v>214</v>
      </c>
      <c r="E23" s="105">
        <v>59000</v>
      </c>
      <c r="F23" s="101">
        <f t="shared" si="0"/>
        <v>12626000</v>
      </c>
      <c r="G23" s="102"/>
    </row>
    <row r="24" spans="1:7" s="98" customFormat="1" ht="16.5">
      <c r="A24" s="103">
        <v>8</v>
      </c>
      <c r="B24" s="104" t="s">
        <v>120</v>
      </c>
      <c r="C24" s="104" t="s">
        <v>124</v>
      </c>
      <c r="D24" s="103">
        <v>214</v>
      </c>
      <c r="E24" s="105">
        <v>53000</v>
      </c>
      <c r="F24" s="101">
        <f t="shared" si="0"/>
        <v>11342000</v>
      </c>
      <c r="G24" s="102"/>
    </row>
    <row r="25" spans="1:7" s="98" customFormat="1" ht="16.5">
      <c r="A25" s="103">
        <v>9</v>
      </c>
      <c r="B25" s="104" t="s">
        <v>121</v>
      </c>
      <c r="C25" s="104" t="s">
        <v>81</v>
      </c>
      <c r="D25" s="103">
        <v>214</v>
      </c>
      <c r="E25" s="105">
        <v>53000</v>
      </c>
      <c r="F25" s="101">
        <f t="shared" si="0"/>
        <v>11342000</v>
      </c>
      <c r="G25" s="102"/>
    </row>
    <row r="26" spans="1:7" s="98" customFormat="1" ht="16.5">
      <c r="A26" s="103">
        <v>10</v>
      </c>
      <c r="B26" s="104" t="s">
        <v>122</v>
      </c>
      <c r="C26" s="104" t="s">
        <v>82</v>
      </c>
      <c r="D26" s="103">
        <v>214</v>
      </c>
      <c r="E26" s="105">
        <v>71000</v>
      </c>
      <c r="F26" s="101">
        <f t="shared" si="0"/>
        <v>15194000</v>
      </c>
      <c r="G26" s="102"/>
    </row>
    <row r="27" spans="1:7" s="98" customFormat="1" ht="15">
      <c r="A27" s="99">
        <v>11</v>
      </c>
      <c r="B27" s="97" t="s">
        <v>56</v>
      </c>
      <c r="C27" s="97" t="s">
        <v>21</v>
      </c>
      <c r="D27" s="99">
        <v>214</v>
      </c>
      <c r="E27" s="106">
        <v>72000</v>
      </c>
      <c r="F27" s="101">
        <f t="shared" ref="F27:F28" si="1">D27*E27</f>
        <v>15408000</v>
      </c>
      <c r="G27" s="102"/>
    </row>
    <row r="28" spans="1:7" s="98" customFormat="1" ht="16.5">
      <c r="A28" s="99">
        <v>12</v>
      </c>
      <c r="B28" s="97" t="s">
        <v>55</v>
      </c>
      <c r="C28" s="97" t="s">
        <v>20</v>
      </c>
      <c r="D28" s="99">
        <v>214</v>
      </c>
      <c r="E28" s="100">
        <v>53000</v>
      </c>
      <c r="F28" s="101">
        <f t="shared" si="1"/>
        <v>11342000</v>
      </c>
      <c r="G28" s="102"/>
    </row>
    <row r="29" spans="1:7" s="98" customFormat="1" ht="45">
      <c r="A29" s="99">
        <v>13</v>
      </c>
      <c r="B29" s="97" t="s">
        <v>54</v>
      </c>
      <c r="C29" s="97" t="s">
        <v>19</v>
      </c>
      <c r="D29" s="99">
        <v>214</v>
      </c>
      <c r="E29" s="100">
        <v>71000</v>
      </c>
      <c r="F29" s="101">
        <f t="shared" si="0"/>
        <v>15194000</v>
      </c>
      <c r="G29" s="102"/>
    </row>
    <row r="30" spans="1:7" s="98" customFormat="1" ht="16.5">
      <c r="A30" s="99">
        <v>14</v>
      </c>
      <c r="B30" s="97" t="s">
        <v>57</v>
      </c>
      <c r="C30" s="97" t="s">
        <v>22</v>
      </c>
      <c r="D30" s="99">
        <v>214</v>
      </c>
      <c r="E30" s="100">
        <v>53000</v>
      </c>
      <c r="F30" s="101">
        <f t="shared" si="0"/>
        <v>11342000</v>
      </c>
      <c r="G30" s="102"/>
    </row>
    <row r="31" spans="1:7" s="98" customFormat="1" ht="15.75">
      <c r="A31" s="171" t="s">
        <v>125</v>
      </c>
      <c r="B31" s="172"/>
      <c r="C31" s="172"/>
      <c r="D31" s="107"/>
      <c r="E31" s="108">
        <f>SUM(E11:E30)</f>
        <v>1349000</v>
      </c>
      <c r="F31" s="109">
        <f>SUM(F11:F30)</f>
        <v>288686000</v>
      </c>
      <c r="G31" s="102"/>
    </row>
    <row r="32" spans="1:7" s="94" customFormat="1" ht="20.25" customHeight="1">
      <c r="A32" s="173" t="s">
        <v>88</v>
      </c>
      <c r="B32" s="174"/>
      <c r="C32" s="174"/>
      <c r="D32" s="174"/>
      <c r="E32" s="174"/>
      <c r="F32" s="175"/>
    </row>
    <row r="33" spans="1:7" s="96" customFormat="1" ht="15">
      <c r="A33" s="110">
        <v>15</v>
      </c>
      <c r="B33" s="111" t="s">
        <v>30</v>
      </c>
      <c r="C33" s="111" t="s">
        <v>31</v>
      </c>
      <c r="D33" s="110">
        <v>23</v>
      </c>
      <c r="E33" s="106">
        <v>64000</v>
      </c>
      <c r="F33" s="101">
        <f t="shared" ref="F33:F36" si="2">D33*E33</f>
        <v>1472000</v>
      </c>
      <c r="G33" s="112"/>
    </row>
    <row r="34" spans="1:7" s="96" customFormat="1" ht="30">
      <c r="A34" s="110">
        <v>16</v>
      </c>
      <c r="B34" s="111" t="s">
        <v>61</v>
      </c>
      <c r="C34" s="111" t="s">
        <v>29</v>
      </c>
      <c r="D34" s="110">
        <v>23</v>
      </c>
      <c r="E34" s="113">
        <v>232000</v>
      </c>
      <c r="F34" s="101">
        <f t="shared" si="2"/>
        <v>5336000</v>
      </c>
      <c r="G34" s="112"/>
    </row>
    <row r="35" spans="1:7" s="96" customFormat="1" ht="33.75" customHeight="1">
      <c r="A35" s="110">
        <v>17</v>
      </c>
      <c r="B35" s="111" t="s">
        <v>27</v>
      </c>
      <c r="C35" s="111" t="s">
        <v>28</v>
      </c>
      <c r="D35" s="110">
        <v>23</v>
      </c>
      <c r="E35" s="113">
        <v>232000</v>
      </c>
      <c r="F35" s="101">
        <f t="shared" si="2"/>
        <v>5336000</v>
      </c>
      <c r="G35" s="112"/>
    </row>
    <row r="36" spans="1:7" s="96" customFormat="1" ht="15">
      <c r="A36" s="110">
        <v>18</v>
      </c>
      <c r="B36" s="111" t="s">
        <v>67</v>
      </c>
      <c r="C36" s="111" t="s">
        <v>34</v>
      </c>
      <c r="D36" s="110">
        <v>23</v>
      </c>
      <c r="E36" s="113">
        <v>341000</v>
      </c>
      <c r="F36" s="101">
        <f t="shared" si="2"/>
        <v>7843000</v>
      </c>
      <c r="G36" s="112"/>
    </row>
    <row r="37" spans="1:7" s="98" customFormat="1" ht="15.75" customHeight="1">
      <c r="A37" s="171" t="s">
        <v>125</v>
      </c>
      <c r="B37" s="172"/>
      <c r="C37" s="172"/>
      <c r="D37" s="107"/>
      <c r="E37" s="108">
        <f>SUM(E33:E36)</f>
        <v>869000</v>
      </c>
      <c r="F37" s="109">
        <f>SUM(F33:F36)</f>
        <v>19987000</v>
      </c>
      <c r="G37" s="102"/>
    </row>
    <row r="38" spans="1:7" s="94" customFormat="1" ht="20.25" customHeight="1">
      <c r="A38" s="173" t="s">
        <v>132</v>
      </c>
      <c r="B38" s="174"/>
      <c r="C38" s="174"/>
      <c r="D38" s="174"/>
      <c r="E38" s="174"/>
      <c r="F38" s="175"/>
    </row>
    <row r="39" spans="1:7" s="96" customFormat="1" ht="30">
      <c r="A39" s="110">
        <v>19</v>
      </c>
      <c r="B39" s="111" t="s">
        <v>60</v>
      </c>
      <c r="C39" s="111" t="s">
        <v>26</v>
      </c>
      <c r="D39" s="110">
        <v>214</v>
      </c>
      <c r="E39" s="106">
        <v>242000</v>
      </c>
      <c r="F39" s="101">
        <f t="shared" ref="F39:F45" si="3">D39*E39</f>
        <v>51788000</v>
      </c>
      <c r="G39" s="112"/>
    </row>
    <row r="40" spans="1:7" s="98" customFormat="1" ht="16.5">
      <c r="A40" s="110">
        <v>20</v>
      </c>
      <c r="B40" s="111" t="s">
        <v>126</v>
      </c>
      <c r="C40" s="111" t="s">
        <v>102</v>
      </c>
      <c r="D40" s="103">
        <v>214</v>
      </c>
      <c r="E40" s="105">
        <v>186000</v>
      </c>
      <c r="F40" s="100">
        <f t="shared" si="3"/>
        <v>39804000</v>
      </c>
      <c r="G40" s="112"/>
    </row>
    <row r="41" spans="1:7" s="98" customFormat="1" ht="16.5">
      <c r="A41" s="110">
        <v>21</v>
      </c>
      <c r="B41" s="111" t="s">
        <v>127</v>
      </c>
      <c r="C41" s="111" t="s">
        <v>103</v>
      </c>
      <c r="D41" s="103">
        <v>214</v>
      </c>
      <c r="E41" s="105">
        <v>133000</v>
      </c>
      <c r="F41" s="100">
        <f t="shared" si="3"/>
        <v>28462000</v>
      </c>
      <c r="G41" s="112"/>
    </row>
    <row r="42" spans="1:7" s="98" customFormat="1" ht="16.5">
      <c r="A42" s="110">
        <v>22</v>
      </c>
      <c r="B42" s="111" t="s">
        <v>128</v>
      </c>
      <c r="C42" s="111" t="s">
        <v>104</v>
      </c>
      <c r="D42" s="103">
        <v>214</v>
      </c>
      <c r="E42" s="105">
        <v>243000</v>
      </c>
      <c r="F42" s="100">
        <f t="shared" si="3"/>
        <v>52002000</v>
      </c>
      <c r="G42" s="112"/>
    </row>
    <row r="43" spans="1:7" s="98" customFormat="1" ht="31.5" customHeight="1">
      <c r="A43" s="110">
        <v>23</v>
      </c>
      <c r="B43" s="123" t="s">
        <v>129</v>
      </c>
      <c r="C43" s="111" t="s">
        <v>105</v>
      </c>
      <c r="D43" s="103">
        <v>214</v>
      </c>
      <c r="E43" s="105">
        <v>185000</v>
      </c>
      <c r="F43" s="100">
        <f t="shared" si="3"/>
        <v>39590000</v>
      </c>
      <c r="G43" s="112"/>
    </row>
    <row r="44" spans="1:7" s="98" customFormat="1" ht="16.5">
      <c r="A44" s="110">
        <v>24</v>
      </c>
      <c r="B44" s="111" t="s">
        <v>130</v>
      </c>
      <c r="C44" s="111" t="s">
        <v>106</v>
      </c>
      <c r="D44" s="103">
        <v>191</v>
      </c>
      <c r="E44" s="105">
        <v>302000</v>
      </c>
      <c r="F44" s="100">
        <f t="shared" si="3"/>
        <v>57682000</v>
      </c>
      <c r="G44" s="112"/>
    </row>
    <row r="45" spans="1:7" s="98" customFormat="1" ht="16.5">
      <c r="A45" s="110">
        <v>25</v>
      </c>
      <c r="B45" s="111" t="s">
        <v>131</v>
      </c>
      <c r="C45" s="111" t="s">
        <v>107</v>
      </c>
      <c r="D45" s="103">
        <v>23</v>
      </c>
      <c r="E45" s="114">
        <v>243000</v>
      </c>
      <c r="F45" s="100">
        <f t="shared" si="3"/>
        <v>5589000</v>
      </c>
      <c r="G45" s="112"/>
    </row>
    <row r="46" spans="1:7" s="98" customFormat="1" ht="15.75" customHeight="1">
      <c r="A46" s="171" t="s">
        <v>125</v>
      </c>
      <c r="B46" s="172"/>
      <c r="C46" s="172"/>
      <c r="D46" s="107"/>
      <c r="E46" s="108">
        <f>SUM(E39:E45)</f>
        <v>1534000</v>
      </c>
      <c r="F46" s="109">
        <f>SUM(F39:F45)</f>
        <v>274917000</v>
      </c>
      <c r="G46" s="102"/>
    </row>
    <row r="47" spans="1:7" s="94" customFormat="1" ht="20.25" customHeight="1">
      <c r="A47" s="173" t="s">
        <v>108</v>
      </c>
      <c r="B47" s="174"/>
      <c r="C47" s="174"/>
      <c r="D47" s="174"/>
      <c r="E47" s="174"/>
      <c r="F47" s="175"/>
    </row>
    <row r="48" spans="1:7" s="98" customFormat="1" ht="45">
      <c r="A48" s="103">
        <v>26</v>
      </c>
      <c r="B48" s="111" t="s">
        <v>109</v>
      </c>
      <c r="C48" s="111" t="s">
        <v>113</v>
      </c>
      <c r="D48" s="103">
        <v>5</v>
      </c>
      <c r="E48" s="115">
        <v>190000</v>
      </c>
      <c r="F48" s="101">
        <f t="shared" si="0"/>
        <v>950000</v>
      </c>
      <c r="G48" s="112"/>
    </row>
    <row r="49" spans="1:7" s="96" customFormat="1" ht="16.5">
      <c r="A49" s="103">
        <v>27</v>
      </c>
      <c r="B49" s="111" t="s">
        <v>110</v>
      </c>
      <c r="C49" s="111"/>
      <c r="D49" s="103">
        <v>5</v>
      </c>
      <c r="E49" s="115">
        <v>52000</v>
      </c>
      <c r="F49" s="101">
        <f t="shared" si="0"/>
        <v>260000</v>
      </c>
      <c r="G49" s="112"/>
    </row>
    <row r="50" spans="1:7" s="96" customFormat="1" ht="16.5">
      <c r="A50" s="103">
        <v>28</v>
      </c>
      <c r="B50" s="111" t="s">
        <v>111</v>
      </c>
      <c r="C50" s="111"/>
      <c r="D50" s="103">
        <v>5</v>
      </c>
      <c r="E50" s="115">
        <v>168000</v>
      </c>
      <c r="F50" s="101">
        <f t="shared" si="0"/>
        <v>840000</v>
      </c>
      <c r="G50" s="112"/>
    </row>
    <row r="51" spans="1:7" s="96" customFormat="1" ht="16.5">
      <c r="A51" s="103">
        <v>29</v>
      </c>
      <c r="B51" s="111" t="s">
        <v>112</v>
      </c>
      <c r="C51" s="111"/>
      <c r="D51" s="103">
        <v>5</v>
      </c>
      <c r="E51" s="115">
        <v>92000</v>
      </c>
      <c r="F51" s="101">
        <f t="shared" si="0"/>
        <v>460000</v>
      </c>
      <c r="G51" s="112"/>
    </row>
    <row r="52" spans="1:7" s="98" customFormat="1" ht="15.75" customHeight="1">
      <c r="A52" s="171" t="s">
        <v>125</v>
      </c>
      <c r="B52" s="172"/>
      <c r="C52" s="172"/>
      <c r="D52" s="116"/>
      <c r="E52" s="108">
        <f>SUM(E48:E51)</f>
        <v>502000</v>
      </c>
      <c r="F52" s="109">
        <f>SUM(F48:F51)</f>
        <v>2510000</v>
      </c>
      <c r="G52" s="102"/>
    </row>
    <row r="53" spans="1:7" s="119" customFormat="1" ht="16.5" customHeight="1">
      <c r="A53" s="199" t="s">
        <v>32</v>
      </c>
      <c r="B53" s="200"/>
      <c r="C53" s="200"/>
      <c r="D53" s="201"/>
      <c r="E53" s="117"/>
      <c r="F53" s="118">
        <f>SUM(F52,F46,F37,F31)</f>
        <v>586100000</v>
      </c>
    </row>
    <row r="54" spans="1:7" s="98" customFormat="1" ht="16.5" customHeight="1">
      <c r="A54" s="247"/>
      <c r="B54" s="247"/>
      <c r="C54" s="247"/>
      <c r="D54" s="247"/>
      <c r="E54" s="248"/>
      <c r="F54" s="249"/>
    </row>
    <row r="55" spans="1:7" s="96" customFormat="1" ht="16.5">
      <c r="A55" s="120"/>
      <c r="B55" s="120"/>
      <c r="D55" s="192" t="s">
        <v>141</v>
      </c>
      <c r="E55" s="192"/>
      <c r="F55" s="192"/>
    </row>
    <row r="56" spans="1:7" s="96" customFormat="1" ht="16.5">
      <c r="A56" s="120"/>
      <c r="B56" s="120"/>
      <c r="D56" s="137"/>
      <c r="E56" s="137"/>
      <c r="F56" s="137"/>
    </row>
    <row r="57" spans="1:7" s="96" customFormat="1" ht="16.5">
      <c r="A57" s="120"/>
      <c r="B57" s="120"/>
      <c r="D57" s="137"/>
      <c r="E57" s="137"/>
      <c r="F57" s="137"/>
    </row>
    <row r="58" spans="1:7" s="96" customFormat="1" ht="16.5">
      <c r="A58" s="120"/>
      <c r="B58" s="120"/>
      <c r="D58" s="137"/>
      <c r="E58" s="137"/>
      <c r="F58" s="137"/>
    </row>
    <row r="59" spans="1:7" s="96" customFormat="1" ht="16.5">
      <c r="A59" s="120"/>
      <c r="B59" s="120"/>
      <c r="D59" s="137"/>
      <c r="E59" s="137"/>
      <c r="F59" s="137"/>
    </row>
    <row r="60" spans="1:7" s="96" customFormat="1" ht="16.5">
      <c r="A60" s="120"/>
      <c r="B60" s="120"/>
      <c r="D60" s="137"/>
      <c r="E60" s="137"/>
      <c r="F60" s="137"/>
    </row>
    <row r="61" spans="1:7" s="96" customFormat="1" ht="16.5">
      <c r="A61" s="120"/>
      <c r="B61" s="120"/>
      <c r="D61" s="137"/>
      <c r="E61" s="137"/>
      <c r="F61" s="137"/>
    </row>
    <row r="62" spans="1:7" s="96" customFormat="1" ht="16.5">
      <c r="A62" s="120"/>
      <c r="B62" s="120"/>
      <c r="C62" s="120"/>
      <c r="D62" s="120"/>
      <c r="E62" s="120"/>
      <c r="F62" s="120"/>
    </row>
    <row r="63" spans="1:7" s="96" customFormat="1" ht="16.5">
      <c r="A63" s="120"/>
      <c r="B63" s="120"/>
      <c r="C63" s="120"/>
      <c r="D63" s="193"/>
      <c r="E63" s="193"/>
      <c r="F63" s="193"/>
    </row>
    <row r="64" spans="1:7" s="94" customFormat="1" ht="15.75">
      <c r="A64" s="194" t="s">
        <v>35</v>
      </c>
      <c r="B64" s="195"/>
      <c r="C64" s="121"/>
    </row>
    <row r="65" spans="1:3" s="122" customFormat="1" ht="15">
      <c r="A65" s="196" t="s">
        <v>62</v>
      </c>
      <c r="B65" s="197"/>
      <c r="C65" s="198"/>
    </row>
    <row r="66" spans="1:3" s="122" customFormat="1" ht="18.75" customHeight="1">
      <c r="A66" s="196" t="s">
        <v>63</v>
      </c>
      <c r="B66" s="197"/>
      <c r="C66" s="198"/>
    </row>
    <row r="67" spans="1:3" s="122" customFormat="1" ht="18.75" customHeight="1">
      <c r="A67" s="176" t="s">
        <v>41</v>
      </c>
      <c r="B67" s="177"/>
      <c r="C67" s="178"/>
    </row>
    <row r="68" spans="1:3" s="94" customFormat="1" ht="15">
      <c r="A68" s="179"/>
      <c r="B68" s="180"/>
      <c r="C68" s="180"/>
    </row>
    <row r="69" spans="1:3" s="94" customFormat="1" ht="15"/>
    <row r="70" spans="1:3" s="94" customFormat="1" ht="15"/>
    <row r="71" spans="1:3" s="94" customFormat="1" ht="15"/>
    <row r="72" spans="1:3" s="94" customFormat="1" ht="15"/>
    <row r="73" spans="1:3" s="94" customFormat="1" ht="15"/>
    <row r="74" spans="1:3" s="94" customFormat="1" ht="15"/>
    <row r="75" spans="1:3" s="94" customFormat="1" ht="15"/>
    <row r="76" spans="1:3" s="94" customFormat="1" ht="15"/>
    <row r="77" spans="1:3" s="94" customFormat="1" ht="15"/>
    <row r="78" spans="1:3" s="94" customFormat="1" ht="15"/>
    <row r="79" spans="1:3" s="94" customFormat="1" ht="15"/>
    <row r="80" spans="1:3" s="94" customFormat="1" ht="15"/>
    <row r="81" s="94" customFormat="1" ht="15"/>
    <row r="82" s="94" customFormat="1" ht="15"/>
    <row r="83" s="94" customFormat="1" ht="15"/>
    <row r="84" s="94" customFormat="1" ht="15"/>
    <row r="85" s="94" customFormat="1" ht="15"/>
    <row r="86" s="94" customFormat="1" ht="15"/>
    <row r="87" s="94" customFormat="1" ht="15"/>
    <row r="88" s="94" customFormat="1" ht="15"/>
    <row r="89" s="94" customFormat="1" ht="15"/>
    <row r="90" s="94" customFormat="1" ht="15"/>
    <row r="91" s="94" customFormat="1" ht="15"/>
    <row r="92" s="94" customFormat="1" ht="15"/>
    <row r="93" s="94" customFormat="1" ht="15"/>
    <row r="94" s="94" customFormat="1" ht="15"/>
    <row r="95" s="94" customFormat="1" ht="15"/>
    <row r="96" s="94" customFormat="1" ht="15"/>
    <row r="97" s="94" customFormat="1" ht="15"/>
    <row r="98" s="94" customFormat="1" ht="15"/>
    <row r="99" s="94" customFormat="1" ht="15"/>
    <row r="100" s="94" customFormat="1" ht="15"/>
    <row r="101" s="94" customFormat="1" ht="15"/>
    <row r="102" s="94" customFormat="1" ht="15"/>
  </sheetData>
  <mergeCells count="29">
    <mergeCell ref="B7:F7"/>
    <mergeCell ref="A1:F1"/>
    <mergeCell ref="A2:F2"/>
    <mergeCell ref="A3:F3"/>
    <mergeCell ref="A4:F4"/>
    <mergeCell ref="A6:F6"/>
    <mergeCell ref="A67:C67"/>
    <mergeCell ref="A68:C68"/>
    <mergeCell ref="A8:F8"/>
    <mergeCell ref="A11:A17"/>
    <mergeCell ref="B11:B17"/>
    <mergeCell ref="D11:D17"/>
    <mergeCell ref="E11:E17"/>
    <mergeCell ref="F11:F17"/>
    <mergeCell ref="A10:F10"/>
    <mergeCell ref="D55:F55"/>
    <mergeCell ref="D63:F63"/>
    <mergeCell ref="A64:B64"/>
    <mergeCell ref="A65:C65"/>
    <mergeCell ref="A66:C66"/>
    <mergeCell ref="A53:D53"/>
    <mergeCell ref="A47:F47"/>
    <mergeCell ref="G11:G17"/>
    <mergeCell ref="A46:C46"/>
    <mergeCell ref="A52:C52"/>
    <mergeCell ref="A32:F32"/>
    <mergeCell ref="A31:C31"/>
    <mergeCell ref="A37:C37"/>
    <mergeCell ref="A38:F38"/>
  </mergeCells>
  <pageMargins left="0.74803149606299213" right="0.31496062992125984" top="0.51181102362204722" bottom="0.31496062992125984" header="0.31496062992125984" footer="0.31496062992125984"/>
  <pageSetup scale="67" fitToHeight="0" orientation="portrait" r:id="rId1"/>
  <rowBreaks count="1" manualBreakCount="1">
    <brk id="46"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D0112-C719-470F-A452-F52CC78061E7}">
  <sheetPr>
    <pageSetUpPr fitToPage="1"/>
  </sheetPr>
  <dimension ref="A1:H69"/>
  <sheetViews>
    <sheetView view="pageBreakPreview" topLeftCell="A46" zoomScale="70" zoomScaleNormal="80" zoomScaleSheetLayoutView="70" workbookViewId="0">
      <selection activeCell="A56" sqref="A56:XFD56"/>
    </sheetView>
  </sheetViews>
  <sheetFormatPr defaultColWidth="13.375" defaultRowHeight="15"/>
  <cols>
    <col min="1" max="1" width="5.5" style="38" bestFit="1" customWidth="1"/>
    <col min="2" max="2" width="27.375" style="50" customWidth="1"/>
    <col min="3" max="3" width="47.625" style="50" customWidth="1"/>
    <col min="4" max="4" width="10.875" style="50" bestFit="1" customWidth="1"/>
    <col min="5" max="5" width="16.375" style="50" bestFit="1" customWidth="1"/>
    <col min="6" max="6" width="15.375" style="38" bestFit="1" customWidth="1"/>
    <col min="7" max="7" width="10.75" style="38" bestFit="1" customWidth="1"/>
    <col min="8" max="252" width="8" style="38" customWidth="1"/>
    <col min="253" max="253" width="5.5" style="38" bestFit="1" customWidth="1"/>
    <col min="254" max="254" width="4.125" style="38" customWidth="1"/>
    <col min="255" max="255" width="21.75" style="38" bestFit="1" customWidth="1"/>
    <col min="256" max="256" width="42.625" style="38" customWidth="1"/>
    <col min="257" max="257" width="13.375" style="38"/>
    <col min="258" max="258" width="5.5" style="38" bestFit="1" customWidth="1"/>
    <col min="259" max="259" width="60.375" style="38" customWidth="1"/>
    <col min="260" max="260" width="10" style="38" bestFit="1" customWidth="1"/>
    <col min="261" max="261" width="12.75" style="38" customWidth="1"/>
    <col min="262" max="262" width="8.875" style="38" bestFit="1" customWidth="1"/>
    <col min="263" max="508" width="8" style="38" customWidth="1"/>
    <col min="509" max="509" width="5.5" style="38" bestFit="1" customWidth="1"/>
    <col min="510" max="510" width="4.125" style="38" customWidth="1"/>
    <col min="511" max="511" width="21.75" style="38" bestFit="1" customWidth="1"/>
    <col min="512" max="512" width="42.625" style="38" customWidth="1"/>
    <col min="513" max="513" width="13.375" style="38"/>
    <col min="514" max="514" width="5.5" style="38" bestFit="1" customWidth="1"/>
    <col min="515" max="515" width="60.375" style="38" customWidth="1"/>
    <col min="516" max="516" width="10" style="38" bestFit="1" customWidth="1"/>
    <col min="517" max="517" width="12.75" style="38" customWidth="1"/>
    <col min="518" max="518" width="8.875" style="38" bestFit="1" customWidth="1"/>
    <col min="519" max="764" width="8" style="38" customWidth="1"/>
    <col min="765" max="765" width="5.5" style="38" bestFit="1" customWidth="1"/>
    <col min="766" max="766" width="4.125" style="38" customWidth="1"/>
    <col min="767" max="767" width="21.75" style="38" bestFit="1" customWidth="1"/>
    <col min="768" max="768" width="42.625" style="38" customWidth="1"/>
    <col min="769" max="769" width="13.375" style="38"/>
    <col min="770" max="770" width="5.5" style="38" bestFit="1" customWidth="1"/>
    <col min="771" max="771" width="60.375" style="38" customWidth="1"/>
    <col min="772" max="772" width="10" style="38" bestFit="1" customWidth="1"/>
    <col min="773" max="773" width="12.75" style="38" customWidth="1"/>
    <col min="774" max="774" width="8.875" style="38" bestFit="1" customWidth="1"/>
    <col min="775" max="1020" width="8" style="38" customWidth="1"/>
    <col min="1021" max="1021" width="5.5" style="38" bestFit="1" customWidth="1"/>
    <col min="1022" max="1022" width="4.125" style="38" customWidth="1"/>
    <col min="1023" max="1023" width="21.75" style="38" bestFit="1" customWidth="1"/>
    <col min="1024" max="1024" width="42.625" style="38" customWidth="1"/>
    <col min="1025" max="1025" width="13.375" style="38"/>
    <col min="1026" max="1026" width="5.5" style="38" bestFit="1" customWidth="1"/>
    <col min="1027" max="1027" width="60.375" style="38" customWidth="1"/>
    <col min="1028" max="1028" width="10" style="38" bestFit="1" customWidth="1"/>
    <col min="1029" max="1029" width="12.75" style="38" customWidth="1"/>
    <col min="1030" max="1030" width="8.875" style="38" bestFit="1" customWidth="1"/>
    <col min="1031" max="1276" width="8" style="38" customWidth="1"/>
    <col min="1277" max="1277" width="5.5" style="38" bestFit="1" customWidth="1"/>
    <col min="1278" max="1278" width="4.125" style="38" customWidth="1"/>
    <col min="1279" max="1279" width="21.75" style="38" bestFit="1" customWidth="1"/>
    <col min="1280" max="1280" width="42.625" style="38" customWidth="1"/>
    <col min="1281" max="1281" width="13.375" style="38"/>
    <col min="1282" max="1282" width="5.5" style="38" bestFit="1" customWidth="1"/>
    <col min="1283" max="1283" width="60.375" style="38" customWidth="1"/>
    <col min="1284" max="1284" width="10" style="38" bestFit="1" customWidth="1"/>
    <col min="1285" max="1285" width="12.75" style="38" customWidth="1"/>
    <col min="1286" max="1286" width="8.875" style="38" bestFit="1" customWidth="1"/>
    <col min="1287" max="1532" width="8" style="38" customWidth="1"/>
    <col min="1533" max="1533" width="5.5" style="38" bestFit="1" customWidth="1"/>
    <col min="1534" max="1534" width="4.125" style="38" customWidth="1"/>
    <col min="1535" max="1535" width="21.75" style="38" bestFit="1" customWidth="1"/>
    <col min="1536" max="1536" width="42.625" style="38" customWidth="1"/>
    <col min="1537" max="1537" width="13.375" style="38"/>
    <col min="1538" max="1538" width="5.5" style="38" bestFit="1" customWidth="1"/>
    <col min="1539" max="1539" width="60.375" style="38" customWidth="1"/>
    <col min="1540" max="1540" width="10" style="38" bestFit="1" customWidth="1"/>
    <col min="1541" max="1541" width="12.75" style="38" customWidth="1"/>
    <col min="1542" max="1542" width="8.875" style="38" bestFit="1" customWidth="1"/>
    <col min="1543" max="1788" width="8" style="38" customWidth="1"/>
    <col min="1789" max="1789" width="5.5" style="38" bestFit="1" customWidth="1"/>
    <col min="1790" max="1790" width="4.125" style="38" customWidth="1"/>
    <col min="1791" max="1791" width="21.75" style="38" bestFit="1" customWidth="1"/>
    <col min="1792" max="1792" width="42.625" style="38" customWidth="1"/>
    <col min="1793" max="1793" width="13.375" style="38"/>
    <col min="1794" max="1794" width="5.5" style="38" bestFit="1" customWidth="1"/>
    <col min="1795" max="1795" width="60.375" style="38" customWidth="1"/>
    <col min="1796" max="1796" width="10" style="38" bestFit="1" customWidth="1"/>
    <col min="1797" max="1797" width="12.75" style="38" customWidth="1"/>
    <col min="1798" max="1798" width="8.875" style="38" bestFit="1" customWidth="1"/>
    <col min="1799" max="2044" width="8" style="38" customWidth="1"/>
    <col min="2045" max="2045" width="5.5" style="38" bestFit="1" customWidth="1"/>
    <col min="2046" max="2046" width="4.125" style="38" customWidth="1"/>
    <col min="2047" max="2047" width="21.75" style="38" bestFit="1" customWidth="1"/>
    <col min="2048" max="2048" width="42.625" style="38" customWidth="1"/>
    <col min="2049" max="2049" width="13.375" style="38"/>
    <col min="2050" max="2050" width="5.5" style="38" bestFit="1" customWidth="1"/>
    <col min="2051" max="2051" width="60.375" style="38" customWidth="1"/>
    <col min="2052" max="2052" width="10" style="38" bestFit="1" customWidth="1"/>
    <col min="2053" max="2053" width="12.75" style="38" customWidth="1"/>
    <col min="2054" max="2054" width="8.875" style="38" bestFit="1" customWidth="1"/>
    <col min="2055" max="2300" width="8" style="38" customWidth="1"/>
    <col min="2301" max="2301" width="5.5" style="38" bestFit="1" customWidth="1"/>
    <col min="2302" max="2302" width="4.125" style="38" customWidth="1"/>
    <col min="2303" max="2303" width="21.75" style="38" bestFit="1" customWidth="1"/>
    <col min="2304" max="2304" width="42.625" style="38" customWidth="1"/>
    <col min="2305" max="2305" width="13.375" style="38"/>
    <col min="2306" max="2306" width="5.5" style="38" bestFit="1" customWidth="1"/>
    <col min="2307" max="2307" width="60.375" style="38" customWidth="1"/>
    <col min="2308" max="2308" width="10" style="38" bestFit="1" customWidth="1"/>
    <col min="2309" max="2309" width="12.75" style="38" customWidth="1"/>
    <col min="2310" max="2310" width="8.875" style="38" bestFit="1" customWidth="1"/>
    <col min="2311" max="2556" width="8" style="38" customWidth="1"/>
    <col min="2557" max="2557" width="5.5" style="38" bestFit="1" customWidth="1"/>
    <col min="2558" max="2558" width="4.125" style="38" customWidth="1"/>
    <col min="2559" max="2559" width="21.75" style="38" bestFit="1" customWidth="1"/>
    <col min="2560" max="2560" width="42.625" style="38" customWidth="1"/>
    <col min="2561" max="2561" width="13.375" style="38"/>
    <col min="2562" max="2562" width="5.5" style="38" bestFit="1" customWidth="1"/>
    <col min="2563" max="2563" width="60.375" style="38" customWidth="1"/>
    <col min="2564" max="2564" width="10" style="38" bestFit="1" customWidth="1"/>
    <col min="2565" max="2565" width="12.75" style="38" customWidth="1"/>
    <col min="2566" max="2566" width="8.875" style="38" bestFit="1" customWidth="1"/>
    <col min="2567" max="2812" width="8" style="38" customWidth="1"/>
    <col min="2813" max="2813" width="5.5" style="38" bestFit="1" customWidth="1"/>
    <col min="2814" max="2814" width="4.125" style="38" customWidth="1"/>
    <col min="2815" max="2815" width="21.75" style="38" bestFit="1" customWidth="1"/>
    <col min="2816" max="2816" width="42.625" style="38" customWidth="1"/>
    <col min="2817" max="2817" width="13.375" style="38"/>
    <col min="2818" max="2818" width="5.5" style="38" bestFit="1" customWidth="1"/>
    <col min="2819" max="2819" width="60.375" style="38" customWidth="1"/>
    <col min="2820" max="2820" width="10" style="38" bestFit="1" customWidth="1"/>
    <col min="2821" max="2821" width="12.75" style="38" customWidth="1"/>
    <col min="2822" max="2822" width="8.875" style="38" bestFit="1" customWidth="1"/>
    <col min="2823" max="3068" width="8" style="38" customWidth="1"/>
    <col min="3069" max="3069" width="5.5" style="38" bestFit="1" customWidth="1"/>
    <col min="3070" max="3070" width="4.125" style="38" customWidth="1"/>
    <col min="3071" max="3071" width="21.75" style="38" bestFit="1" customWidth="1"/>
    <col min="3072" max="3072" width="42.625" style="38" customWidth="1"/>
    <col min="3073" max="3073" width="13.375" style="38"/>
    <col min="3074" max="3074" width="5.5" style="38" bestFit="1" customWidth="1"/>
    <col min="3075" max="3075" width="60.375" style="38" customWidth="1"/>
    <col min="3076" max="3076" width="10" style="38" bestFit="1" customWidth="1"/>
    <col min="3077" max="3077" width="12.75" style="38" customWidth="1"/>
    <col min="3078" max="3078" width="8.875" style="38" bestFit="1" customWidth="1"/>
    <col min="3079" max="3324" width="8" style="38" customWidth="1"/>
    <col min="3325" max="3325" width="5.5" style="38" bestFit="1" customWidth="1"/>
    <col min="3326" max="3326" width="4.125" style="38" customWidth="1"/>
    <col min="3327" max="3327" width="21.75" style="38" bestFit="1" customWidth="1"/>
    <col min="3328" max="3328" width="42.625" style="38" customWidth="1"/>
    <col min="3329" max="3329" width="13.375" style="38"/>
    <col min="3330" max="3330" width="5.5" style="38" bestFit="1" customWidth="1"/>
    <col min="3331" max="3331" width="60.375" style="38" customWidth="1"/>
    <col min="3332" max="3332" width="10" style="38" bestFit="1" customWidth="1"/>
    <col min="3333" max="3333" width="12.75" style="38" customWidth="1"/>
    <col min="3334" max="3334" width="8.875" style="38" bestFit="1" customWidth="1"/>
    <col min="3335" max="3580" width="8" style="38" customWidth="1"/>
    <col min="3581" max="3581" width="5.5" style="38" bestFit="1" customWidth="1"/>
    <col min="3582" max="3582" width="4.125" style="38" customWidth="1"/>
    <col min="3583" max="3583" width="21.75" style="38" bestFit="1" customWidth="1"/>
    <col min="3584" max="3584" width="42.625" style="38" customWidth="1"/>
    <col min="3585" max="3585" width="13.375" style="38"/>
    <col min="3586" max="3586" width="5.5" style="38" bestFit="1" customWidth="1"/>
    <col min="3587" max="3587" width="60.375" style="38" customWidth="1"/>
    <col min="3588" max="3588" width="10" style="38" bestFit="1" customWidth="1"/>
    <col min="3589" max="3589" width="12.75" style="38" customWidth="1"/>
    <col min="3590" max="3590" width="8.875" style="38" bestFit="1" customWidth="1"/>
    <col min="3591" max="3836" width="8" style="38" customWidth="1"/>
    <col min="3837" max="3837" width="5.5" style="38" bestFit="1" customWidth="1"/>
    <col min="3838" max="3838" width="4.125" style="38" customWidth="1"/>
    <col min="3839" max="3839" width="21.75" style="38" bestFit="1" customWidth="1"/>
    <col min="3840" max="3840" width="42.625" style="38" customWidth="1"/>
    <col min="3841" max="3841" width="13.375" style="38"/>
    <col min="3842" max="3842" width="5.5" style="38" bestFit="1" customWidth="1"/>
    <col min="3843" max="3843" width="60.375" style="38" customWidth="1"/>
    <col min="3844" max="3844" width="10" style="38" bestFit="1" customWidth="1"/>
    <col min="3845" max="3845" width="12.75" style="38" customWidth="1"/>
    <col min="3846" max="3846" width="8.875" style="38" bestFit="1" customWidth="1"/>
    <col min="3847" max="4092" width="8" style="38" customWidth="1"/>
    <col min="4093" max="4093" width="5.5" style="38" bestFit="1" customWidth="1"/>
    <col min="4094" max="4094" width="4.125" style="38" customWidth="1"/>
    <col min="4095" max="4095" width="21.75" style="38" bestFit="1" customWidth="1"/>
    <col min="4096" max="4096" width="42.625" style="38" customWidth="1"/>
    <col min="4097" max="4097" width="13.375" style="38"/>
    <col min="4098" max="4098" width="5.5" style="38" bestFit="1" customWidth="1"/>
    <col min="4099" max="4099" width="60.375" style="38" customWidth="1"/>
    <col min="4100" max="4100" width="10" style="38" bestFit="1" customWidth="1"/>
    <col min="4101" max="4101" width="12.75" style="38" customWidth="1"/>
    <col min="4102" max="4102" width="8.875" style="38" bestFit="1" customWidth="1"/>
    <col min="4103" max="4348" width="8" style="38" customWidth="1"/>
    <col min="4349" max="4349" width="5.5" style="38" bestFit="1" customWidth="1"/>
    <col min="4350" max="4350" width="4.125" style="38" customWidth="1"/>
    <col min="4351" max="4351" width="21.75" style="38" bestFit="1" customWidth="1"/>
    <col min="4352" max="4352" width="42.625" style="38" customWidth="1"/>
    <col min="4353" max="4353" width="13.375" style="38"/>
    <col min="4354" max="4354" width="5.5" style="38" bestFit="1" customWidth="1"/>
    <col min="4355" max="4355" width="60.375" style="38" customWidth="1"/>
    <col min="4356" max="4356" width="10" style="38" bestFit="1" customWidth="1"/>
    <col min="4357" max="4357" width="12.75" style="38" customWidth="1"/>
    <col min="4358" max="4358" width="8.875" style="38" bestFit="1" customWidth="1"/>
    <col min="4359" max="4604" width="8" style="38" customWidth="1"/>
    <col min="4605" max="4605" width="5.5" style="38" bestFit="1" customWidth="1"/>
    <col min="4606" max="4606" width="4.125" style="38" customWidth="1"/>
    <col min="4607" max="4607" width="21.75" style="38" bestFit="1" customWidth="1"/>
    <col min="4608" max="4608" width="42.625" style="38" customWidth="1"/>
    <col min="4609" max="4609" width="13.375" style="38"/>
    <col min="4610" max="4610" width="5.5" style="38" bestFit="1" customWidth="1"/>
    <col min="4611" max="4611" width="60.375" style="38" customWidth="1"/>
    <col min="4612" max="4612" width="10" style="38" bestFit="1" customWidth="1"/>
    <col min="4613" max="4613" width="12.75" style="38" customWidth="1"/>
    <col min="4614" max="4614" width="8.875" style="38" bestFit="1" customWidth="1"/>
    <col min="4615" max="4860" width="8" style="38" customWidth="1"/>
    <col min="4861" max="4861" width="5.5" style="38" bestFit="1" customWidth="1"/>
    <col min="4862" max="4862" width="4.125" style="38" customWidth="1"/>
    <col min="4863" max="4863" width="21.75" style="38" bestFit="1" customWidth="1"/>
    <col min="4864" max="4864" width="42.625" style="38" customWidth="1"/>
    <col min="4865" max="4865" width="13.375" style="38"/>
    <col min="4866" max="4866" width="5.5" style="38" bestFit="1" customWidth="1"/>
    <col min="4867" max="4867" width="60.375" style="38" customWidth="1"/>
    <col min="4868" max="4868" width="10" style="38" bestFit="1" customWidth="1"/>
    <col min="4869" max="4869" width="12.75" style="38" customWidth="1"/>
    <col min="4870" max="4870" width="8.875" style="38" bestFit="1" customWidth="1"/>
    <col min="4871" max="5116" width="8" style="38" customWidth="1"/>
    <col min="5117" max="5117" width="5.5" style="38" bestFit="1" customWidth="1"/>
    <col min="5118" max="5118" width="4.125" style="38" customWidth="1"/>
    <col min="5119" max="5119" width="21.75" style="38" bestFit="1" customWidth="1"/>
    <col min="5120" max="5120" width="42.625" style="38" customWidth="1"/>
    <col min="5121" max="5121" width="13.375" style="38"/>
    <col min="5122" max="5122" width="5.5" style="38" bestFit="1" customWidth="1"/>
    <col min="5123" max="5123" width="60.375" style="38" customWidth="1"/>
    <col min="5124" max="5124" width="10" style="38" bestFit="1" customWidth="1"/>
    <col min="5125" max="5125" width="12.75" style="38" customWidth="1"/>
    <col min="5126" max="5126" width="8.875" style="38" bestFit="1" customWidth="1"/>
    <col min="5127" max="5372" width="8" style="38" customWidth="1"/>
    <col min="5373" max="5373" width="5.5" style="38" bestFit="1" customWidth="1"/>
    <col min="5374" max="5374" width="4.125" style="38" customWidth="1"/>
    <col min="5375" max="5375" width="21.75" style="38" bestFit="1" customWidth="1"/>
    <col min="5376" max="5376" width="42.625" style="38" customWidth="1"/>
    <col min="5377" max="5377" width="13.375" style="38"/>
    <col min="5378" max="5378" width="5.5" style="38" bestFit="1" customWidth="1"/>
    <col min="5379" max="5379" width="60.375" style="38" customWidth="1"/>
    <col min="5380" max="5380" width="10" style="38" bestFit="1" customWidth="1"/>
    <col min="5381" max="5381" width="12.75" style="38" customWidth="1"/>
    <col min="5382" max="5382" width="8.875" style="38" bestFit="1" customWidth="1"/>
    <col min="5383" max="5628" width="8" style="38" customWidth="1"/>
    <col min="5629" max="5629" width="5.5" style="38" bestFit="1" customWidth="1"/>
    <col min="5630" max="5630" width="4.125" style="38" customWidth="1"/>
    <col min="5631" max="5631" width="21.75" style="38" bestFit="1" customWidth="1"/>
    <col min="5632" max="5632" width="42.625" style="38" customWidth="1"/>
    <col min="5633" max="5633" width="13.375" style="38"/>
    <col min="5634" max="5634" width="5.5" style="38" bestFit="1" customWidth="1"/>
    <col min="5635" max="5635" width="60.375" style="38" customWidth="1"/>
    <col min="5636" max="5636" width="10" style="38" bestFit="1" customWidth="1"/>
    <col min="5637" max="5637" width="12.75" style="38" customWidth="1"/>
    <col min="5638" max="5638" width="8.875" style="38" bestFit="1" customWidth="1"/>
    <col min="5639" max="5884" width="8" style="38" customWidth="1"/>
    <col min="5885" max="5885" width="5.5" style="38" bestFit="1" customWidth="1"/>
    <col min="5886" max="5886" width="4.125" style="38" customWidth="1"/>
    <col min="5887" max="5887" width="21.75" style="38" bestFit="1" customWidth="1"/>
    <col min="5888" max="5888" width="42.625" style="38" customWidth="1"/>
    <col min="5889" max="5889" width="13.375" style="38"/>
    <col min="5890" max="5890" width="5.5" style="38" bestFit="1" customWidth="1"/>
    <col min="5891" max="5891" width="60.375" style="38" customWidth="1"/>
    <col min="5892" max="5892" width="10" style="38" bestFit="1" customWidth="1"/>
    <col min="5893" max="5893" width="12.75" style="38" customWidth="1"/>
    <col min="5894" max="5894" width="8.875" style="38" bestFit="1" customWidth="1"/>
    <col min="5895" max="6140" width="8" style="38" customWidth="1"/>
    <col min="6141" max="6141" width="5.5" style="38" bestFit="1" customWidth="1"/>
    <col min="6142" max="6142" width="4.125" style="38" customWidth="1"/>
    <col min="6143" max="6143" width="21.75" style="38" bestFit="1" customWidth="1"/>
    <col min="6144" max="6144" width="42.625" style="38" customWidth="1"/>
    <col min="6145" max="6145" width="13.375" style="38"/>
    <col min="6146" max="6146" width="5.5" style="38" bestFit="1" customWidth="1"/>
    <col min="6147" max="6147" width="60.375" style="38" customWidth="1"/>
    <col min="6148" max="6148" width="10" style="38" bestFit="1" customWidth="1"/>
    <col min="6149" max="6149" width="12.75" style="38" customWidth="1"/>
    <col min="6150" max="6150" width="8.875" style="38" bestFit="1" customWidth="1"/>
    <col min="6151" max="6396" width="8" style="38" customWidth="1"/>
    <col min="6397" max="6397" width="5.5" style="38" bestFit="1" customWidth="1"/>
    <col min="6398" max="6398" width="4.125" style="38" customWidth="1"/>
    <col min="6399" max="6399" width="21.75" style="38" bestFit="1" customWidth="1"/>
    <col min="6400" max="6400" width="42.625" style="38" customWidth="1"/>
    <col min="6401" max="6401" width="13.375" style="38"/>
    <col min="6402" max="6402" width="5.5" style="38" bestFit="1" customWidth="1"/>
    <col min="6403" max="6403" width="60.375" style="38" customWidth="1"/>
    <col min="6404" max="6404" width="10" style="38" bestFit="1" customWidth="1"/>
    <col min="6405" max="6405" width="12.75" style="38" customWidth="1"/>
    <col min="6406" max="6406" width="8.875" style="38" bestFit="1" customWidth="1"/>
    <col min="6407" max="6652" width="8" style="38" customWidth="1"/>
    <col min="6653" max="6653" width="5.5" style="38" bestFit="1" customWidth="1"/>
    <col min="6654" max="6654" width="4.125" style="38" customWidth="1"/>
    <col min="6655" max="6655" width="21.75" style="38" bestFit="1" customWidth="1"/>
    <col min="6656" max="6656" width="42.625" style="38" customWidth="1"/>
    <col min="6657" max="6657" width="13.375" style="38"/>
    <col min="6658" max="6658" width="5.5" style="38" bestFit="1" customWidth="1"/>
    <col min="6659" max="6659" width="60.375" style="38" customWidth="1"/>
    <col min="6660" max="6660" width="10" style="38" bestFit="1" customWidth="1"/>
    <col min="6661" max="6661" width="12.75" style="38" customWidth="1"/>
    <col min="6662" max="6662" width="8.875" style="38" bestFit="1" customWidth="1"/>
    <col min="6663" max="6908" width="8" style="38" customWidth="1"/>
    <col min="6909" max="6909" width="5.5" style="38" bestFit="1" customWidth="1"/>
    <col min="6910" max="6910" width="4.125" style="38" customWidth="1"/>
    <col min="6911" max="6911" width="21.75" style="38" bestFit="1" customWidth="1"/>
    <col min="6912" max="6912" width="42.625" style="38" customWidth="1"/>
    <col min="6913" max="6913" width="13.375" style="38"/>
    <col min="6914" max="6914" width="5.5" style="38" bestFit="1" customWidth="1"/>
    <col min="6915" max="6915" width="60.375" style="38" customWidth="1"/>
    <col min="6916" max="6916" width="10" style="38" bestFit="1" customWidth="1"/>
    <col min="6917" max="6917" width="12.75" style="38" customWidth="1"/>
    <col min="6918" max="6918" width="8.875" style="38" bestFit="1" customWidth="1"/>
    <col min="6919" max="7164" width="8" style="38" customWidth="1"/>
    <col min="7165" max="7165" width="5.5" style="38" bestFit="1" customWidth="1"/>
    <col min="7166" max="7166" width="4.125" style="38" customWidth="1"/>
    <col min="7167" max="7167" width="21.75" style="38" bestFit="1" customWidth="1"/>
    <col min="7168" max="7168" width="42.625" style="38" customWidth="1"/>
    <col min="7169" max="7169" width="13.375" style="38"/>
    <col min="7170" max="7170" width="5.5" style="38" bestFit="1" customWidth="1"/>
    <col min="7171" max="7171" width="60.375" style="38" customWidth="1"/>
    <col min="7172" max="7172" width="10" style="38" bestFit="1" customWidth="1"/>
    <col min="7173" max="7173" width="12.75" style="38" customWidth="1"/>
    <col min="7174" max="7174" width="8.875" style="38" bestFit="1" customWidth="1"/>
    <col min="7175" max="7420" width="8" style="38" customWidth="1"/>
    <col min="7421" max="7421" width="5.5" style="38" bestFit="1" customWidth="1"/>
    <col min="7422" max="7422" width="4.125" style="38" customWidth="1"/>
    <col min="7423" max="7423" width="21.75" style="38" bestFit="1" customWidth="1"/>
    <col min="7424" max="7424" width="42.625" style="38" customWidth="1"/>
    <col min="7425" max="7425" width="13.375" style="38"/>
    <col min="7426" max="7426" width="5.5" style="38" bestFit="1" customWidth="1"/>
    <col min="7427" max="7427" width="60.375" style="38" customWidth="1"/>
    <col min="7428" max="7428" width="10" style="38" bestFit="1" customWidth="1"/>
    <col min="7429" max="7429" width="12.75" style="38" customWidth="1"/>
    <col min="7430" max="7430" width="8.875" style="38" bestFit="1" customWidth="1"/>
    <col min="7431" max="7676" width="8" style="38" customWidth="1"/>
    <col min="7677" max="7677" width="5.5" style="38" bestFit="1" customWidth="1"/>
    <col min="7678" max="7678" width="4.125" style="38" customWidth="1"/>
    <col min="7679" max="7679" width="21.75" style="38" bestFit="1" customWidth="1"/>
    <col min="7680" max="7680" width="42.625" style="38" customWidth="1"/>
    <col min="7681" max="7681" width="13.375" style="38"/>
    <col min="7682" max="7682" width="5.5" style="38" bestFit="1" customWidth="1"/>
    <col min="7683" max="7683" width="60.375" style="38" customWidth="1"/>
    <col min="7684" max="7684" width="10" style="38" bestFit="1" customWidth="1"/>
    <col min="7685" max="7685" width="12.75" style="38" customWidth="1"/>
    <col min="7686" max="7686" width="8.875" style="38" bestFit="1" customWidth="1"/>
    <col min="7687" max="7932" width="8" style="38" customWidth="1"/>
    <col min="7933" max="7933" width="5.5" style="38" bestFit="1" customWidth="1"/>
    <col min="7934" max="7934" width="4.125" style="38" customWidth="1"/>
    <col min="7935" max="7935" width="21.75" style="38" bestFit="1" customWidth="1"/>
    <col min="7936" max="7936" width="42.625" style="38" customWidth="1"/>
    <col min="7937" max="7937" width="13.375" style="38"/>
    <col min="7938" max="7938" width="5.5" style="38" bestFit="1" customWidth="1"/>
    <col min="7939" max="7939" width="60.375" style="38" customWidth="1"/>
    <col min="7940" max="7940" width="10" style="38" bestFit="1" customWidth="1"/>
    <col min="7941" max="7941" width="12.75" style="38" customWidth="1"/>
    <col min="7942" max="7942" width="8.875" style="38" bestFit="1" customWidth="1"/>
    <col min="7943" max="8188" width="8" style="38" customWidth="1"/>
    <col min="8189" max="8189" width="5.5" style="38" bestFit="1" customWidth="1"/>
    <col min="8190" max="8190" width="4.125" style="38" customWidth="1"/>
    <col min="8191" max="8191" width="21.75" style="38" bestFit="1" customWidth="1"/>
    <col min="8192" max="8192" width="42.625" style="38" customWidth="1"/>
    <col min="8193" max="8193" width="13.375" style="38"/>
    <col min="8194" max="8194" width="5.5" style="38" bestFit="1" customWidth="1"/>
    <col min="8195" max="8195" width="60.375" style="38" customWidth="1"/>
    <col min="8196" max="8196" width="10" style="38" bestFit="1" customWidth="1"/>
    <col min="8197" max="8197" width="12.75" style="38" customWidth="1"/>
    <col min="8198" max="8198" width="8.875" style="38" bestFit="1" customWidth="1"/>
    <col min="8199" max="8444" width="8" style="38" customWidth="1"/>
    <col min="8445" max="8445" width="5.5" style="38" bestFit="1" customWidth="1"/>
    <col min="8446" max="8446" width="4.125" style="38" customWidth="1"/>
    <col min="8447" max="8447" width="21.75" style="38" bestFit="1" customWidth="1"/>
    <col min="8448" max="8448" width="42.625" style="38" customWidth="1"/>
    <col min="8449" max="8449" width="13.375" style="38"/>
    <col min="8450" max="8450" width="5.5" style="38" bestFit="1" customWidth="1"/>
    <col min="8451" max="8451" width="60.375" style="38" customWidth="1"/>
    <col min="8452" max="8452" width="10" style="38" bestFit="1" customWidth="1"/>
    <col min="8453" max="8453" width="12.75" style="38" customWidth="1"/>
    <col min="8454" max="8454" width="8.875" style="38" bestFit="1" customWidth="1"/>
    <col min="8455" max="8700" width="8" style="38" customWidth="1"/>
    <col min="8701" max="8701" width="5.5" style="38" bestFit="1" customWidth="1"/>
    <col min="8702" max="8702" width="4.125" style="38" customWidth="1"/>
    <col min="8703" max="8703" width="21.75" style="38" bestFit="1" customWidth="1"/>
    <col min="8704" max="8704" width="42.625" style="38" customWidth="1"/>
    <col min="8705" max="8705" width="13.375" style="38"/>
    <col min="8706" max="8706" width="5.5" style="38" bestFit="1" customWidth="1"/>
    <col min="8707" max="8707" width="60.375" style="38" customWidth="1"/>
    <col min="8708" max="8708" width="10" style="38" bestFit="1" customWidth="1"/>
    <col min="8709" max="8709" width="12.75" style="38" customWidth="1"/>
    <col min="8710" max="8710" width="8.875" style="38" bestFit="1" customWidth="1"/>
    <col min="8711" max="8956" width="8" style="38" customWidth="1"/>
    <col min="8957" max="8957" width="5.5" style="38" bestFit="1" customWidth="1"/>
    <col min="8958" max="8958" width="4.125" style="38" customWidth="1"/>
    <col min="8959" max="8959" width="21.75" style="38" bestFit="1" customWidth="1"/>
    <col min="8960" max="8960" width="42.625" style="38" customWidth="1"/>
    <col min="8961" max="8961" width="13.375" style="38"/>
    <col min="8962" max="8962" width="5.5" style="38" bestFit="1" customWidth="1"/>
    <col min="8963" max="8963" width="60.375" style="38" customWidth="1"/>
    <col min="8964" max="8964" width="10" style="38" bestFit="1" customWidth="1"/>
    <col min="8965" max="8965" width="12.75" style="38" customWidth="1"/>
    <col min="8966" max="8966" width="8.875" style="38" bestFit="1" customWidth="1"/>
    <col min="8967" max="9212" width="8" style="38" customWidth="1"/>
    <col min="9213" max="9213" width="5.5" style="38" bestFit="1" customWidth="1"/>
    <col min="9214" max="9214" width="4.125" style="38" customWidth="1"/>
    <col min="9215" max="9215" width="21.75" style="38" bestFit="1" customWidth="1"/>
    <col min="9216" max="9216" width="42.625" style="38" customWidth="1"/>
    <col min="9217" max="9217" width="13.375" style="38"/>
    <col min="9218" max="9218" width="5.5" style="38" bestFit="1" customWidth="1"/>
    <col min="9219" max="9219" width="60.375" style="38" customWidth="1"/>
    <col min="9220" max="9220" width="10" style="38" bestFit="1" customWidth="1"/>
    <col min="9221" max="9221" width="12.75" style="38" customWidth="1"/>
    <col min="9222" max="9222" width="8.875" style="38" bestFit="1" customWidth="1"/>
    <col min="9223" max="9468" width="8" style="38" customWidth="1"/>
    <col min="9469" max="9469" width="5.5" style="38" bestFit="1" customWidth="1"/>
    <col min="9470" max="9470" width="4.125" style="38" customWidth="1"/>
    <col min="9471" max="9471" width="21.75" style="38" bestFit="1" customWidth="1"/>
    <col min="9472" max="9472" width="42.625" style="38" customWidth="1"/>
    <col min="9473" max="9473" width="13.375" style="38"/>
    <col min="9474" max="9474" width="5.5" style="38" bestFit="1" customWidth="1"/>
    <col min="9475" max="9475" width="60.375" style="38" customWidth="1"/>
    <col min="9476" max="9476" width="10" style="38" bestFit="1" customWidth="1"/>
    <col min="9477" max="9477" width="12.75" style="38" customWidth="1"/>
    <col min="9478" max="9478" width="8.875" style="38" bestFit="1" customWidth="1"/>
    <col min="9479" max="9724" width="8" style="38" customWidth="1"/>
    <col min="9725" max="9725" width="5.5" style="38" bestFit="1" customWidth="1"/>
    <col min="9726" max="9726" width="4.125" style="38" customWidth="1"/>
    <col min="9727" max="9727" width="21.75" style="38" bestFit="1" customWidth="1"/>
    <col min="9728" max="9728" width="42.625" style="38" customWidth="1"/>
    <col min="9729" max="9729" width="13.375" style="38"/>
    <col min="9730" max="9730" width="5.5" style="38" bestFit="1" customWidth="1"/>
    <col min="9731" max="9731" width="60.375" style="38" customWidth="1"/>
    <col min="9732" max="9732" width="10" style="38" bestFit="1" customWidth="1"/>
    <col min="9733" max="9733" width="12.75" style="38" customWidth="1"/>
    <col min="9734" max="9734" width="8.875" style="38" bestFit="1" customWidth="1"/>
    <col min="9735" max="9980" width="8" style="38" customWidth="1"/>
    <col min="9981" max="9981" width="5.5" style="38" bestFit="1" customWidth="1"/>
    <col min="9982" max="9982" width="4.125" style="38" customWidth="1"/>
    <col min="9983" max="9983" width="21.75" style="38" bestFit="1" customWidth="1"/>
    <col min="9984" max="9984" width="42.625" style="38" customWidth="1"/>
    <col min="9985" max="9985" width="13.375" style="38"/>
    <col min="9986" max="9986" width="5.5" style="38" bestFit="1" customWidth="1"/>
    <col min="9987" max="9987" width="60.375" style="38" customWidth="1"/>
    <col min="9988" max="9988" width="10" style="38" bestFit="1" customWidth="1"/>
    <col min="9989" max="9989" width="12.75" style="38" customWidth="1"/>
    <col min="9990" max="9990" width="8.875" style="38" bestFit="1" customWidth="1"/>
    <col min="9991" max="10236" width="8" style="38" customWidth="1"/>
    <col min="10237" max="10237" width="5.5" style="38" bestFit="1" customWidth="1"/>
    <col min="10238" max="10238" width="4.125" style="38" customWidth="1"/>
    <col min="10239" max="10239" width="21.75" style="38" bestFit="1" customWidth="1"/>
    <col min="10240" max="10240" width="42.625" style="38" customWidth="1"/>
    <col min="10241" max="10241" width="13.375" style="38"/>
    <col min="10242" max="10242" width="5.5" style="38" bestFit="1" customWidth="1"/>
    <col min="10243" max="10243" width="60.375" style="38" customWidth="1"/>
    <col min="10244" max="10244" width="10" style="38" bestFit="1" customWidth="1"/>
    <col min="10245" max="10245" width="12.75" style="38" customWidth="1"/>
    <col min="10246" max="10246" width="8.875" style="38" bestFit="1" customWidth="1"/>
    <col min="10247" max="10492" width="8" style="38" customWidth="1"/>
    <col min="10493" max="10493" width="5.5" style="38" bestFit="1" customWidth="1"/>
    <col min="10494" max="10494" width="4.125" style="38" customWidth="1"/>
    <col min="10495" max="10495" width="21.75" style="38" bestFit="1" customWidth="1"/>
    <col min="10496" max="10496" width="42.625" style="38" customWidth="1"/>
    <col min="10497" max="10497" width="13.375" style="38"/>
    <col min="10498" max="10498" width="5.5" style="38" bestFit="1" customWidth="1"/>
    <col min="10499" max="10499" width="60.375" style="38" customWidth="1"/>
    <col min="10500" max="10500" width="10" style="38" bestFit="1" customWidth="1"/>
    <col min="10501" max="10501" width="12.75" style="38" customWidth="1"/>
    <col min="10502" max="10502" width="8.875" style="38" bestFit="1" customWidth="1"/>
    <col min="10503" max="10748" width="8" style="38" customWidth="1"/>
    <col min="10749" max="10749" width="5.5" style="38" bestFit="1" customWidth="1"/>
    <col min="10750" max="10750" width="4.125" style="38" customWidth="1"/>
    <col min="10751" max="10751" width="21.75" style="38" bestFit="1" customWidth="1"/>
    <col min="10752" max="10752" width="42.625" style="38" customWidth="1"/>
    <col min="10753" max="10753" width="13.375" style="38"/>
    <col min="10754" max="10754" width="5.5" style="38" bestFit="1" customWidth="1"/>
    <col min="10755" max="10755" width="60.375" style="38" customWidth="1"/>
    <col min="10756" max="10756" width="10" style="38" bestFit="1" customWidth="1"/>
    <col min="10757" max="10757" width="12.75" style="38" customWidth="1"/>
    <col min="10758" max="10758" width="8.875" style="38" bestFit="1" customWidth="1"/>
    <col min="10759" max="11004" width="8" style="38" customWidth="1"/>
    <col min="11005" max="11005" width="5.5" style="38" bestFit="1" customWidth="1"/>
    <col min="11006" max="11006" width="4.125" style="38" customWidth="1"/>
    <col min="11007" max="11007" width="21.75" style="38" bestFit="1" customWidth="1"/>
    <col min="11008" max="11008" width="42.625" style="38" customWidth="1"/>
    <col min="11009" max="11009" width="13.375" style="38"/>
    <col min="11010" max="11010" width="5.5" style="38" bestFit="1" customWidth="1"/>
    <col min="11011" max="11011" width="60.375" style="38" customWidth="1"/>
    <col min="11012" max="11012" width="10" style="38" bestFit="1" customWidth="1"/>
    <col min="11013" max="11013" width="12.75" style="38" customWidth="1"/>
    <col min="11014" max="11014" width="8.875" style="38" bestFit="1" customWidth="1"/>
    <col min="11015" max="11260" width="8" style="38" customWidth="1"/>
    <col min="11261" max="11261" width="5.5" style="38" bestFit="1" customWidth="1"/>
    <col min="11262" max="11262" width="4.125" style="38" customWidth="1"/>
    <col min="11263" max="11263" width="21.75" style="38" bestFit="1" customWidth="1"/>
    <col min="11264" max="11264" width="42.625" style="38" customWidth="1"/>
    <col min="11265" max="11265" width="13.375" style="38"/>
    <col min="11266" max="11266" width="5.5" style="38" bestFit="1" customWidth="1"/>
    <col min="11267" max="11267" width="60.375" style="38" customWidth="1"/>
    <col min="11268" max="11268" width="10" style="38" bestFit="1" customWidth="1"/>
    <col min="11269" max="11269" width="12.75" style="38" customWidth="1"/>
    <col min="11270" max="11270" width="8.875" style="38" bestFit="1" customWidth="1"/>
    <col min="11271" max="11516" width="8" style="38" customWidth="1"/>
    <col min="11517" max="11517" width="5.5" style="38" bestFit="1" customWidth="1"/>
    <col min="11518" max="11518" width="4.125" style="38" customWidth="1"/>
    <col min="11519" max="11519" width="21.75" style="38" bestFit="1" customWidth="1"/>
    <col min="11520" max="11520" width="42.625" style="38" customWidth="1"/>
    <col min="11521" max="11521" width="13.375" style="38"/>
    <col min="11522" max="11522" width="5.5" style="38" bestFit="1" customWidth="1"/>
    <col min="11523" max="11523" width="60.375" style="38" customWidth="1"/>
    <col min="11524" max="11524" width="10" style="38" bestFit="1" customWidth="1"/>
    <col min="11525" max="11525" width="12.75" style="38" customWidth="1"/>
    <col min="11526" max="11526" width="8.875" style="38" bestFit="1" customWidth="1"/>
    <col min="11527" max="11772" width="8" style="38" customWidth="1"/>
    <col min="11773" max="11773" width="5.5" style="38" bestFit="1" customWidth="1"/>
    <col min="11774" max="11774" width="4.125" style="38" customWidth="1"/>
    <col min="11775" max="11775" width="21.75" style="38" bestFit="1" customWidth="1"/>
    <col min="11776" max="11776" width="42.625" style="38" customWidth="1"/>
    <col min="11777" max="11777" width="13.375" style="38"/>
    <col min="11778" max="11778" width="5.5" style="38" bestFit="1" customWidth="1"/>
    <col min="11779" max="11779" width="60.375" style="38" customWidth="1"/>
    <col min="11780" max="11780" width="10" style="38" bestFit="1" customWidth="1"/>
    <col min="11781" max="11781" width="12.75" style="38" customWidth="1"/>
    <col min="11782" max="11782" width="8.875" style="38" bestFit="1" customWidth="1"/>
    <col min="11783" max="12028" width="8" style="38" customWidth="1"/>
    <col min="12029" max="12029" width="5.5" style="38" bestFit="1" customWidth="1"/>
    <col min="12030" max="12030" width="4.125" style="38" customWidth="1"/>
    <col min="12031" max="12031" width="21.75" style="38" bestFit="1" customWidth="1"/>
    <col min="12032" max="12032" width="42.625" style="38" customWidth="1"/>
    <col min="12033" max="12033" width="13.375" style="38"/>
    <col min="12034" max="12034" width="5.5" style="38" bestFit="1" customWidth="1"/>
    <col min="12035" max="12035" width="60.375" style="38" customWidth="1"/>
    <col min="12036" max="12036" width="10" style="38" bestFit="1" customWidth="1"/>
    <col min="12037" max="12037" width="12.75" style="38" customWidth="1"/>
    <col min="12038" max="12038" width="8.875" style="38" bestFit="1" customWidth="1"/>
    <col min="12039" max="12284" width="8" style="38" customWidth="1"/>
    <col min="12285" max="12285" width="5.5" style="38" bestFit="1" customWidth="1"/>
    <col min="12286" max="12286" width="4.125" style="38" customWidth="1"/>
    <col min="12287" max="12287" width="21.75" style="38" bestFit="1" customWidth="1"/>
    <col min="12288" max="12288" width="42.625" style="38" customWidth="1"/>
    <col min="12289" max="12289" width="13.375" style="38"/>
    <col min="12290" max="12290" width="5.5" style="38" bestFit="1" customWidth="1"/>
    <col min="12291" max="12291" width="60.375" style="38" customWidth="1"/>
    <col min="12292" max="12292" width="10" style="38" bestFit="1" customWidth="1"/>
    <col min="12293" max="12293" width="12.75" style="38" customWidth="1"/>
    <col min="12294" max="12294" width="8.875" style="38" bestFit="1" customWidth="1"/>
    <col min="12295" max="12540" width="8" style="38" customWidth="1"/>
    <col min="12541" max="12541" width="5.5" style="38" bestFit="1" customWidth="1"/>
    <col min="12542" max="12542" width="4.125" style="38" customWidth="1"/>
    <col min="12543" max="12543" width="21.75" style="38" bestFit="1" customWidth="1"/>
    <col min="12544" max="12544" width="42.625" style="38" customWidth="1"/>
    <col min="12545" max="12545" width="13.375" style="38"/>
    <col min="12546" max="12546" width="5.5" style="38" bestFit="1" customWidth="1"/>
    <col min="12547" max="12547" width="60.375" style="38" customWidth="1"/>
    <col min="12548" max="12548" width="10" style="38" bestFit="1" customWidth="1"/>
    <col min="12549" max="12549" width="12.75" style="38" customWidth="1"/>
    <col min="12550" max="12550" width="8.875" style="38" bestFit="1" customWidth="1"/>
    <col min="12551" max="12796" width="8" style="38" customWidth="1"/>
    <col min="12797" max="12797" width="5.5" style="38" bestFit="1" customWidth="1"/>
    <col min="12798" max="12798" width="4.125" style="38" customWidth="1"/>
    <col min="12799" max="12799" width="21.75" style="38" bestFit="1" customWidth="1"/>
    <col min="12800" max="12800" width="42.625" style="38" customWidth="1"/>
    <col min="12801" max="12801" width="13.375" style="38"/>
    <col min="12802" max="12802" width="5.5" style="38" bestFit="1" customWidth="1"/>
    <col min="12803" max="12803" width="60.375" style="38" customWidth="1"/>
    <col min="12804" max="12804" width="10" style="38" bestFit="1" customWidth="1"/>
    <col min="12805" max="12805" width="12.75" style="38" customWidth="1"/>
    <col min="12806" max="12806" width="8.875" style="38" bestFit="1" customWidth="1"/>
    <col min="12807" max="13052" width="8" style="38" customWidth="1"/>
    <col min="13053" max="13053" width="5.5" style="38" bestFit="1" customWidth="1"/>
    <col min="13054" max="13054" width="4.125" style="38" customWidth="1"/>
    <col min="13055" max="13055" width="21.75" style="38" bestFit="1" customWidth="1"/>
    <col min="13056" max="13056" width="42.625" style="38" customWidth="1"/>
    <col min="13057" max="13057" width="13.375" style="38"/>
    <col min="13058" max="13058" width="5.5" style="38" bestFit="1" customWidth="1"/>
    <col min="13059" max="13059" width="60.375" style="38" customWidth="1"/>
    <col min="13060" max="13060" width="10" style="38" bestFit="1" customWidth="1"/>
    <col min="13061" max="13061" width="12.75" style="38" customWidth="1"/>
    <col min="13062" max="13062" width="8.875" style="38" bestFit="1" customWidth="1"/>
    <col min="13063" max="13308" width="8" style="38" customWidth="1"/>
    <col min="13309" max="13309" width="5.5" style="38" bestFit="1" customWidth="1"/>
    <col min="13310" max="13310" width="4.125" style="38" customWidth="1"/>
    <col min="13311" max="13311" width="21.75" style="38" bestFit="1" customWidth="1"/>
    <col min="13312" max="13312" width="42.625" style="38" customWidth="1"/>
    <col min="13313" max="13313" width="13.375" style="38"/>
    <col min="13314" max="13314" width="5.5" style="38" bestFit="1" customWidth="1"/>
    <col min="13315" max="13315" width="60.375" style="38" customWidth="1"/>
    <col min="13316" max="13316" width="10" style="38" bestFit="1" customWidth="1"/>
    <col min="13317" max="13317" width="12.75" style="38" customWidth="1"/>
    <col min="13318" max="13318" width="8.875" style="38" bestFit="1" customWidth="1"/>
    <col min="13319" max="13564" width="8" style="38" customWidth="1"/>
    <col min="13565" max="13565" width="5.5" style="38" bestFit="1" customWidth="1"/>
    <col min="13566" max="13566" width="4.125" style="38" customWidth="1"/>
    <col min="13567" max="13567" width="21.75" style="38" bestFit="1" customWidth="1"/>
    <col min="13568" max="13568" width="42.625" style="38" customWidth="1"/>
    <col min="13569" max="13569" width="13.375" style="38"/>
    <col min="13570" max="13570" width="5.5" style="38" bestFit="1" customWidth="1"/>
    <col min="13571" max="13571" width="60.375" style="38" customWidth="1"/>
    <col min="13572" max="13572" width="10" style="38" bestFit="1" customWidth="1"/>
    <col min="13573" max="13573" width="12.75" style="38" customWidth="1"/>
    <col min="13574" max="13574" width="8.875" style="38" bestFit="1" customWidth="1"/>
    <col min="13575" max="13820" width="8" style="38" customWidth="1"/>
    <col min="13821" max="13821" width="5.5" style="38" bestFit="1" customWidth="1"/>
    <col min="13822" max="13822" width="4.125" style="38" customWidth="1"/>
    <col min="13823" max="13823" width="21.75" style="38" bestFit="1" customWidth="1"/>
    <col min="13824" max="13824" width="42.625" style="38" customWidth="1"/>
    <col min="13825" max="13825" width="13.375" style="38"/>
    <col min="13826" max="13826" width="5.5" style="38" bestFit="1" customWidth="1"/>
    <col min="13827" max="13827" width="60.375" style="38" customWidth="1"/>
    <col min="13828" max="13828" width="10" style="38" bestFit="1" customWidth="1"/>
    <col min="13829" max="13829" width="12.75" style="38" customWidth="1"/>
    <col min="13830" max="13830" width="8.875" style="38" bestFit="1" customWidth="1"/>
    <col min="13831" max="14076" width="8" style="38" customWidth="1"/>
    <col min="14077" max="14077" width="5.5" style="38" bestFit="1" customWidth="1"/>
    <col min="14078" max="14078" width="4.125" style="38" customWidth="1"/>
    <col min="14079" max="14079" width="21.75" style="38" bestFit="1" customWidth="1"/>
    <col min="14080" max="14080" width="42.625" style="38" customWidth="1"/>
    <col min="14081" max="14081" width="13.375" style="38"/>
    <col min="14082" max="14082" width="5.5" style="38" bestFit="1" customWidth="1"/>
    <col min="14083" max="14083" width="60.375" style="38" customWidth="1"/>
    <col min="14084" max="14084" width="10" style="38" bestFit="1" customWidth="1"/>
    <col min="14085" max="14085" width="12.75" style="38" customWidth="1"/>
    <col min="14086" max="14086" width="8.875" style="38" bestFit="1" customWidth="1"/>
    <col min="14087" max="14332" width="8" style="38" customWidth="1"/>
    <col min="14333" max="14333" width="5.5" style="38" bestFit="1" customWidth="1"/>
    <col min="14334" max="14334" width="4.125" style="38" customWidth="1"/>
    <col min="14335" max="14335" width="21.75" style="38" bestFit="1" customWidth="1"/>
    <col min="14336" max="14336" width="42.625" style="38" customWidth="1"/>
    <col min="14337" max="14337" width="13.375" style="38"/>
    <col min="14338" max="14338" width="5.5" style="38" bestFit="1" customWidth="1"/>
    <col min="14339" max="14339" width="60.375" style="38" customWidth="1"/>
    <col min="14340" max="14340" width="10" style="38" bestFit="1" customWidth="1"/>
    <col min="14341" max="14341" width="12.75" style="38" customWidth="1"/>
    <col min="14342" max="14342" width="8.875" style="38" bestFit="1" customWidth="1"/>
    <col min="14343" max="14588" width="8" style="38" customWidth="1"/>
    <col min="14589" max="14589" width="5.5" style="38" bestFit="1" customWidth="1"/>
    <col min="14590" max="14590" width="4.125" style="38" customWidth="1"/>
    <col min="14591" max="14591" width="21.75" style="38" bestFit="1" customWidth="1"/>
    <col min="14592" max="14592" width="42.625" style="38" customWidth="1"/>
    <col min="14593" max="14593" width="13.375" style="38"/>
    <col min="14594" max="14594" width="5.5" style="38" bestFit="1" customWidth="1"/>
    <col min="14595" max="14595" width="60.375" style="38" customWidth="1"/>
    <col min="14596" max="14596" width="10" style="38" bestFit="1" customWidth="1"/>
    <col min="14597" max="14597" width="12.75" style="38" customWidth="1"/>
    <col min="14598" max="14598" width="8.875" style="38" bestFit="1" customWidth="1"/>
    <col min="14599" max="14844" width="8" style="38" customWidth="1"/>
    <col min="14845" max="14845" width="5.5" style="38" bestFit="1" customWidth="1"/>
    <col min="14846" max="14846" width="4.125" style="38" customWidth="1"/>
    <col min="14847" max="14847" width="21.75" style="38" bestFit="1" customWidth="1"/>
    <col min="14848" max="14848" width="42.625" style="38" customWidth="1"/>
    <col min="14849" max="14849" width="13.375" style="38"/>
    <col min="14850" max="14850" width="5.5" style="38" bestFit="1" customWidth="1"/>
    <col min="14851" max="14851" width="60.375" style="38" customWidth="1"/>
    <col min="14852" max="14852" width="10" style="38" bestFit="1" customWidth="1"/>
    <col min="14853" max="14853" width="12.75" style="38" customWidth="1"/>
    <col min="14854" max="14854" width="8.875" style="38" bestFit="1" customWidth="1"/>
    <col min="14855" max="15100" width="8" style="38" customWidth="1"/>
    <col min="15101" max="15101" width="5.5" style="38" bestFit="1" customWidth="1"/>
    <col min="15102" max="15102" width="4.125" style="38" customWidth="1"/>
    <col min="15103" max="15103" width="21.75" style="38" bestFit="1" customWidth="1"/>
    <col min="15104" max="15104" width="42.625" style="38" customWidth="1"/>
    <col min="15105" max="15105" width="13.375" style="38"/>
    <col min="15106" max="15106" width="5.5" style="38" bestFit="1" customWidth="1"/>
    <col min="15107" max="15107" width="60.375" style="38" customWidth="1"/>
    <col min="15108" max="15108" width="10" style="38" bestFit="1" customWidth="1"/>
    <col min="15109" max="15109" width="12.75" style="38" customWidth="1"/>
    <col min="15110" max="15110" width="8.875" style="38" bestFit="1" customWidth="1"/>
    <col min="15111" max="15356" width="8" style="38" customWidth="1"/>
    <col min="15357" max="15357" width="5.5" style="38" bestFit="1" customWidth="1"/>
    <col min="15358" max="15358" width="4.125" style="38" customWidth="1"/>
    <col min="15359" max="15359" width="21.75" style="38" bestFit="1" customWidth="1"/>
    <col min="15360" max="15360" width="42.625" style="38" customWidth="1"/>
    <col min="15361" max="15361" width="13.375" style="38"/>
    <col min="15362" max="15362" width="5.5" style="38" bestFit="1" customWidth="1"/>
    <col min="15363" max="15363" width="60.375" style="38" customWidth="1"/>
    <col min="15364" max="15364" width="10" style="38" bestFit="1" customWidth="1"/>
    <col min="15365" max="15365" width="12.75" style="38" customWidth="1"/>
    <col min="15366" max="15366" width="8.875" style="38" bestFit="1" customWidth="1"/>
    <col min="15367" max="15612" width="8" style="38" customWidth="1"/>
    <col min="15613" max="15613" width="5.5" style="38" bestFit="1" customWidth="1"/>
    <col min="15614" max="15614" width="4.125" style="38" customWidth="1"/>
    <col min="15615" max="15615" width="21.75" style="38" bestFit="1" customWidth="1"/>
    <col min="15616" max="15616" width="42.625" style="38" customWidth="1"/>
    <col min="15617" max="15617" width="13.375" style="38"/>
    <col min="15618" max="15618" width="5.5" style="38" bestFit="1" customWidth="1"/>
    <col min="15619" max="15619" width="60.375" style="38" customWidth="1"/>
    <col min="15620" max="15620" width="10" style="38" bestFit="1" customWidth="1"/>
    <col min="15621" max="15621" width="12.75" style="38" customWidth="1"/>
    <col min="15622" max="15622" width="8.875" style="38" bestFit="1" customWidth="1"/>
    <col min="15623" max="15868" width="8" style="38" customWidth="1"/>
    <col min="15869" max="15869" width="5.5" style="38" bestFit="1" customWidth="1"/>
    <col min="15870" max="15870" width="4.125" style="38" customWidth="1"/>
    <col min="15871" max="15871" width="21.75" style="38" bestFit="1" customWidth="1"/>
    <col min="15872" max="15872" width="42.625" style="38" customWidth="1"/>
    <col min="15873" max="15873" width="13.375" style="38"/>
    <col min="15874" max="15874" width="5.5" style="38" bestFit="1" customWidth="1"/>
    <col min="15875" max="15875" width="60.375" style="38" customWidth="1"/>
    <col min="15876" max="15876" width="10" style="38" bestFit="1" customWidth="1"/>
    <col min="15877" max="15877" width="12.75" style="38" customWidth="1"/>
    <col min="15878" max="15878" width="8.875" style="38" bestFit="1" customWidth="1"/>
    <col min="15879" max="16124" width="8" style="38" customWidth="1"/>
    <col min="16125" max="16125" width="5.5" style="38" bestFit="1" customWidth="1"/>
    <col min="16126" max="16126" width="4.125" style="38" customWidth="1"/>
    <col min="16127" max="16127" width="21.75" style="38" bestFit="1" customWidth="1"/>
    <col min="16128" max="16128" width="42.625" style="38" customWidth="1"/>
    <col min="16129" max="16129" width="13.375" style="38"/>
    <col min="16130" max="16130" width="5.5" style="38" bestFit="1" customWidth="1"/>
    <col min="16131" max="16131" width="60.375" style="38" customWidth="1"/>
    <col min="16132" max="16132" width="10" style="38" bestFit="1" customWidth="1"/>
    <col min="16133" max="16133" width="12.75" style="38" customWidth="1"/>
    <col min="16134" max="16134" width="8.875" style="38" bestFit="1" customWidth="1"/>
    <col min="16135" max="16380" width="8" style="38" customWidth="1"/>
    <col min="16381" max="16381" width="5.5" style="38" bestFit="1" customWidth="1"/>
    <col min="16382" max="16382" width="4.125" style="38" customWidth="1"/>
    <col min="16383" max="16383" width="21.75" style="38" bestFit="1" customWidth="1"/>
    <col min="16384" max="16384" width="42.625" style="38" customWidth="1"/>
  </cols>
  <sheetData>
    <row r="1" spans="1:8" s="39" customFormat="1" ht="60" customHeight="1">
      <c r="B1" s="131"/>
      <c r="C1" s="131"/>
      <c r="D1" s="131"/>
      <c r="E1" s="131"/>
    </row>
    <row r="2" spans="1:8" s="124" customFormat="1" ht="42.75" customHeight="1">
      <c r="A2" s="238" t="s">
        <v>146</v>
      </c>
      <c r="B2" s="238"/>
      <c r="C2" s="238"/>
      <c r="D2" s="125"/>
      <c r="E2" s="125"/>
    </row>
    <row r="3" spans="1:8" s="126" customFormat="1" ht="30.75" customHeight="1">
      <c r="A3" s="239" t="s">
        <v>142</v>
      </c>
      <c r="B3" s="239"/>
      <c r="C3" s="239"/>
      <c r="D3" s="239"/>
      <c r="E3" s="239"/>
    </row>
    <row r="4" spans="1:8" s="126" customFormat="1" ht="19.5">
      <c r="A4" s="240" t="s">
        <v>149</v>
      </c>
      <c r="B4" s="240"/>
      <c r="C4" s="240"/>
      <c r="D4" s="240"/>
      <c r="E4" s="240"/>
    </row>
    <row r="5" spans="1:8" s="127" customFormat="1" ht="15.75" customHeight="1">
      <c r="B5" s="128"/>
      <c r="C5" s="128"/>
      <c r="D5" s="129"/>
      <c r="E5" s="129"/>
    </row>
    <row r="6" spans="1:8" s="135" customFormat="1" ht="21.75" customHeight="1">
      <c r="A6" s="132" t="s">
        <v>143</v>
      </c>
      <c r="B6" s="133"/>
      <c r="C6" s="133"/>
      <c r="D6" s="134"/>
      <c r="E6" s="134"/>
    </row>
    <row r="7" spans="1:8" s="135" customFormat="1" ht="21.75" customHeight="1">
      <c r="A7" s="132" t="s">
        <v>144</v>
      </c>
      <c r="B7" s="133"/>
      <c r="C7" s="133"/>
      <c r="D7" s="134"/>
      <c r="E7" s="134"/>
    </row>
    <row r="8" spans="1:8" s="130" customFormat="1" ht="77.25" customHeight="1">
      <c r="A8" s="241" t="s">
        <v>145</v>
      </c>
      <c r="B8" s="241"/>
      <c r="C8" s="241"/>
      <c r="D8" s="241"/>
      <c r="E8" s="241"/>
      <c r="F8" s="241"/>
    </row>
    <row r="9" spans="1:8" s="39" customFormat="1" ht="25.5" customHeight="1">
      <c r="A9" s="209" t="s">
        <v>71</v>
      </c>
      <c r="B9" s="210"/>
      <c r="C9" s="210"/>
      <c r="D9" s="210"/>
      <c r="E9" s="210"/>
      <c r="F9" s="211"/>
      <c r="G9" s="49"/>
      <c r="H9" s="49"/>
    </row>
    <row r="10" spans="1:8" s="41" customFormat="1" ht="31.5">
      <c r="A10" s="40" t="s">
        <v>3</v>
      </c>
      <c r="B10" s="40" t="s">
        <v>4</v>
      </c>
      <c r="C10" s="40" t="s">
        <v>5</v>
      </c>
      <c r="D10" s="40" t="s">
        <v>6</v>
      </c>
      <c r="E10" s="40" t="s">
        <v>7</v>
      </c>
      <c r="F10" s="40" t="s">
        <v>51</v>
      </c>
    </row>
    <row r="11" spans="1:8" s="41" customFormat="1" ht="51" customHeight="1">
      <c r="A11" s="220">
        <v>1</v>
      </c>
      <c r="B11" s="223" t="s">
        <v>9</v>
      </c>
      <c r="C11" s="42" t="s">
        <v>10</v>
      </c>
      <c r="D11" s="226">
        <v>214</v>
      </c>
      <c r="E11" s="229">
        <v>238000</v>
      </c>
      <c r="F11" s="232">
        <f>E11*D11</f>
        <v>50932000</v>
      </c>
    </row>
    <row r="12" spans="1:8" s="41" customFormat="1" ht="24" customHeight="1">
      <c r="A12" s="221"/>
      <c r="B12" s="224"/>
      <c r="C12" s="42" t="s">
        <v>11</v>
      </c>
      <c r="D12" s="227"/>
      <c r="E12" s="230"/>
      <c r="F12" s="233"/>
    </row>
    <row r="13" spans="1:8" s="41" customFormat="1" ht="37.5" customHeight="1">
      <c r="A13" s="221"/>
      <c r="B13" s="224"/>
      <c r="C13" s="42" t="s">
        <v>12</v>
      </c>
      <c r="D13" s="227"/>
      <c r="E13" s="230"/>
      <c r="F13" s="233"/>
    </row>
    <row r="14" spans="1:8" s="41" customFormat="1" ht="33.75" customHeight="1">
      <c r="A14" s="221"/>
      <c r="B14" s="224"/>
      <c r="C14" s="42" t="s">
        <v>13</v>
      </c>
      <c r="D14" s="227"/>
      <c r="E14" s="230"/>
      <c r="F14" s="233"/>
    </row>
    <row r="15" spans="1:8" s="41" customFormat="1" ht="20.25" customHeight="1">
      <c r="A15" s="221"/>
      <c r="B15" s="224"/>
      <c r="C15" s="42" t="s">
        <v>14</v>
      </c>
      <c r="D15" s="227"/>
      <c r="E15" s="230"/>
      <c r="F15" s="233"/>
    </row>
    <row r="16" spans="1:8" s="41" customFormat="1" ht="17.25" customHeight="1">
      <c r="A16" s="221"/>
      <c r="B16" s="224"/>
      <c r="C16" s="42" t="s">
        <v>15</v>
      </c>
      <c r="D16" s="227"/>
      <c r="E16" s="230"/>
      <c r="F16" s="233"/>
    </row>
    <row r="17" spans="1:8" s="41" customFormat="1" ht="17.25" customHeight="1">
      <c r="A17" s="222"/>
      <c r="B17" s="225"/>
      <c r="C17" s="42" t="s">
        <v>16</v>
      </c>
      <c r="D17" s="228"/>
      <c r="E17" s="231"/>
      <c r="F17" s="234"/>
      <c r="G17" s="46"/>
    </row>
    <row r="18" spans="1:8" s="41" customFormat="1" ht="16.5">
      <c r="A18" s="43">
        <v>2</v>
      </c>
      <c r="B18" s="42" t="s">
        <v>58</v>
      </c>
      <c r="C18" s="42" t="s">
        <v>23</v>
      </c>
      <c r="D18" s="47">
        <v>214</v>
      </c>
      <c r="E18" s="73">
        <v>132000</v>
      </c>
      <c r="F18" s="45">
        <f t="shared" ref="F18:F20" si="0">D18*E18</f>
        <v>28248000</v>
      </c>
      <c r="G18" s="46"/>
    </row>
    <row r="19" spans="1:8" s="41" customFormat="1" ht="45">
      <c r="A19" s="43">
        <v>3</v>
      </c>
      <c r="B19" s="42" t="s">
        <v>64</v>
      </c>
      <c r="C19" s="42" t="s">
        <v>24</v>
      </c>
      <c r="D19" s="74">
        <v>214</v>
      </c>
      <c r="E19" s="73">
        <v>260000</v>
      </c>
      <c r="F19" s="45">
        <f t="shared" si="0"/>
        <v>55640000</v>
      </c>
      <c r="G19" s="46"/>
    </row>
    <row r="20" spans="1:8" s="41" customFormat="1" ht="30">
      <c r="A20" s="43">
        <v>4</v>
      </c>
      <c r="B20" s="42" t="s">
        <v>59</v>
      </c>
      <c r="C20" s="42" t="s">
        <v>25</v>
      </c>
      <c r="D20" s="74">
        <v>214</v>
      </c>
      <c r="E20" s="73">
        <v>170000</v>
      </c>
      <c r="F20" s="45">
        <f t="shared" si="0"/>
        <v>36380000</v>
      </c>
      <c r="G20" s="46"/>
    </row>
    <row r="21" spans="1:8" s="41" customFormat="1" ht="45">
      <c r="A21" s="43">
        <v>5</v>
      </c>
      <c r="B21" s="42" t="s">
        <v>52</v>
      </c>
      <c r="C21" s="42" t="s">
        <v>17</v>
      </c>
      <c r="D21" s="74">
        <v>214</v>
      </c>
      <c r="E21" s="73">
        <v>105000</v>
      </c>
      <c r="F21" s="45">
        <f t="shared" ref="F21:F26" si="1">D21*E21</f>
        <v>22470000</v>
      </c>
      <c r="G21" s="46"/>
    </row>
    <row r="22" spans="1:8" s="41" customFormat="1" ht="30">
      <c r="A22" s="43">
        <v>6</v>
      </c>
      <c r="B22" s="42" t="s">
        <v>53</v>
      </c>
      <c r="C22" s="42" t="s">
        <v>18</v>
      </c>
      <c r="D22" s="74">
        <v>214</v>
      </c>
      <c r="E22" s="73">
        <v>57000</v>
      </c>
      <c r="F22" s="45">
        <f t="shared" si="1"/>
        <v>12198000</v>
      </c>
      <c r="G22" s="46"/>
    </row>
    <row r="23" spans="1:8" s="41" customFormat="1" ht="30" customHeight="1">
      <c r="A23" s="43">
        <v>7</v>
      </c>
      <c r="B23" s="42" t="s">
        <v>119</v>
      </c>
      <c r="C23" s="42" t="s">
        <v>123</v>
      </c>
      <c r="D23" s="74">
        <v>214</v>
      </c>
      <c r="E23" s="75">
        <v>77000</v>
      </c>
      <c r="F23" s="45">
        <f t="shared" si="1"/>
        <v>16478000</v>
      </c>
      <c r="G23" s="46"/>
    </row>
    <row r="24" spans="1:8" s="41" customFormat="1" ht="30" customHeight="1">
      <c r="A24" s="43">
        <v>8</v>
      </c>
      <c r="B24" s="42" t="s">
        <v>120</v>
      </c>
      <c r="C24" s="42" t="s">
        <v>124</v>
      </c>
      <c r="D24" s="74">
        <v>214</v>
      </c>
      <c r="E24" s="75">
        <v>71000</v>
      </c>
      <c r="F24" s="45">
        <f t="shared" si="1"/>
        <v>15194000</v>
      </c>
      <c r="G24" s="46"/>
    </row>
    <row r="25" spans="1:8" s="41" customFormat="1" ht="30" customHeight="1">
      <c r="A25" s="43">
        <v>9</v>
      </c>
      <c r="B25" s="42" t="s">
        <v>121</v>
      </c>
      <c r="C25" s="42" t="s">
        <v>81</v>
      </c>
      <c r="D25" s="74">
        <v>214</v>
      </c>
      <c r="E25" s="75">
        <v>71000</v>
      </c>
      <c r="F25" s="45">
        <f t="shared" si="1"/>
        <v>15194000</v>
      </c>
      <c r="G25" s="46"/>
    </row>
    <row r="26" spans="1:8" s="41" customFormat="1" ht="30" customHeight="1">
      <c r="A26" s="43">
        <v>10</v>
      </c>
      <c r="B26" s="42" t="s">
        <v>122</v>
      </c>
      <c r="C26" s="42" t="s">
        <v>82</v>
      </c>
      <c r="D26" s="74">
        <v>214</v>
      </c>
      <c r="E26" s="75">
        <v>89000</v>
      </c>
      <c r="F26" s="45">
        <f t="shared" si="1"/>
        <v>19046000</v>
      </c>
      <c r="G26" s="46"/>
    </row>
    <row r="27" spans="1:8" s="41" customFormat="1">
      <c r="A27" s="43">
        <v>11</v>
      </c>
      <c r="B27" s="42" t="s">
        <v>56</v>
      </c>
      <c r="C27" s="42" t="s">
        <v>21</v>
      </c>
      <c r="D27" s="47">
        <v>214</v>
      </c>
      <c r="E27" s="44">
        <v>90000</v>
      </c>
      <c r="F27" s="45">
        <f t="shared" ref="F27" si="2">D27*E27</f>
        <v>19260000</v>
      </c>
      <c r="G27" s="46"/>
    </row>
    <row r="28" spans="1:8" s="41" customFormat="1" ht="16.5">
      <c r="A28" s="43">
        <v>12</v>
      </c>
      <c r="B28" s="42" t="s">
        <v>55</v>
      </c>
      <c r="C28" s="42" t="s">
        <v>20</v>
      </c>
      <c r="D28" s="47">
        <v>214</v>
      </c>
      <c r="E28" s="73">
        <v>71000</v>
      </c>
      <c r="F28" s="45">
        <v>21960000</v>
      </c>
      <c r="G28" s="46"/>
    </row>
    <row r="29" spans="1:8" s="41" customFormat="1" ht="45">
      <c r="A29" s="43">
        <v>13</v>
      </c>
      <c r="B29" s="42" t="s">
        <v>54</v>
      </c>
      <c r="C29" s="42" t="s">
        <v>19</v>
      </c>
      <c r="D29" s="47">
        <v>214</v>
      </c>
      <c r="E29" s="73">
        <v>89000</v>
      </c>
      <c r="F29" s="45">
        <f t="shared" ref="F29:F30" si="3">D29*E29</f>
        <v>19046000</v>
      </c>
      <c r="G29" s="46"/>
    </row>
    <row r="30" spans="1:8" s="41" customFormat="1" ht="16.5">
      <c r="A30" s="43">
        <v>14</v>
      </c>
      <c r="B30" s="42" t="s">
        <v>57</v>
      </c>
      <c r="C30" s="42" t="s">
        <v>22</v>
      </c>
      <c r="D30" s="47">
        <v>214</v>
      </c>
      <c r="E30" s="73">
        <v>71000</v>
      </c>
      <c r="F30" s="45">
        <f t="shared" si="3"/>
        <v>15194000</v>
      </c>
      <c r="G30" s="46"/>
    </row>
    <row r="31" spans="1:8" s="48" customFormat="1" ht="15.75">
      <c r="A31" s="235" t="s">
        <v>125</v>
      </c>
      <c r="B31" s="236"/>
      <c r="C31" s="236"/>
      <c r="D31" s="76"/>
      <c r="E31" s="77">
        <f>SUM(E11:E30)</f>
        <v>1591000</v>
      </c>
      <c r="F31" s="78">
        <f>SUM(F11:F30)</f>
        <v>347240000</v>
      </c>
      <c r="G31" s="79"/>
    </row>
    <row r="32" spans="1:8" s="39" customFormat="1" ht="25.5" customHeight="1">
      <c r="A32" s="209" t="s">
        <v>88</v>
      </c>
      <c r="B32" s="210"/>
      <c r="C32" s="210"/>
      <c r="D32" s="210"/>
      <c r="E32" s="210"/>
      <c r="F32" s="211"/>
      <c r="G32" s="46"/>
      <c r="H32" s="49"/>
    </row>
    <row r="33" spans="1:8" s="41" customFormat="1" ht="22.5" customHeight="1">
      <c r="A33" s="43">
        <v>15</v>
      </c>
      <c r="B33" s="42" t="s">
        <v>30</v>
      </c>
      <c r="C33" s="42" t="s">
        <v>31</v>
      </c>
      <c r="D33" s="43">
        <v>23</v>
      </c>
      <c r="E33" s="44">
        <v>82000</v>
      </c>
      <c r="F33" s="45">
        <f t="shared" ref="F33:F36" si="4">D33*E33</f>
        <v>1886000</v>
      </c>
      <c r="G33" s="46"/>
    </row>
    <row r="34" spans="1:8" s="41" customFormat="1" ht="30">
      <c r="A34" s="43">
        <v>16</v>
      </c>
      <c r="B34" s="42" t="s">
        <v>61</v>
      </c>
      <c r="C34" s="42" t="s">
        <v>29</v>
      </c>
      <c r="D34" s="43">
        <v>23</v>
      </c>
      <c r="E34" s="80">
        <v>250000</v>
      </c>
      <c r="F34" s="45">
        <f t="shared" si="4"/>
        <v>5750000</v>
      </c>
      <c r="G34" s="46"/>
    </row>
    <row r="35" spans="1:8" s="41" customFormat="1" ht="33.75" customHeight="1">
      <c r="A35" s="43">
        <v>17</v>
      </c>
      <c r="B35" s="42" t="s">
        <v>27</v>
      </c>
      <c r="C35" s="42" t="s">
        <v>28</v>
      </c>
      <c r="D35" s="43">
        <v>23</v>
      </c>
      <c r="E35" s="80">
        <v>250000</v>
      </c>
      <c r="F35" s="45">
        <f t="shared" si="4"/>
        <v>5750000</v>
      </c>
      <c r="G35" s="46"/>
    </row>
    <row r="36" spans="1:8" s="41" customFormat="1">
      <c r="A36" s="43">
        <v>18</v>
      </c>
      <c r="B36" s="42" t="s">
        <v>67</v>
      </c>
      <c r="C36" s="42" t="s">
        <v>34</v>
      </c>
      <c r="D36" s="43">
        <v>23</v>
      </c>
      <c r="E36" s="80">
        <v>359000</v>
      </c>
      <c r="F36" s="45">
        <f t="shared" si="4"/>
        <v>8257000</v>
      </c>
      <c r="G36" s="46"/>
    </row>
    <row r="37" spans="1:8" s="48" customFormat="1" ht="15.75">
      <c r="A37" s="235" t="s">
        <v>125</v>
      </c>
      <c r="B37" s="236"/>
      <c r="C37" s="236"/>
      <c r="D37" s="76"/>
      <c r="E37" s="77">
        <f>SUM(E33:E36)</f>
        <v>941000</v>
      </c>
      <c r="F37" s="78">
        <f>SUM(F33:F36)</f>
        <v>21643000</v>
      </c>
      <c r="G37" s="79"/>
    </row>
    <row r="38" spans="1:8" s="39" customFormat="1" ht="25.5" customHeight="1">
      <c r="A38" s="209" t="s">
        <v>132</v>
      </c>
      <c r="B38" s="210"/>
      <c r="C38" s="210"/>
      <c r="D38" s="210"/>
      <c r="E38" s="210"/>
      <c r="F38" s="211"/>
      <c r="G38" s="46"/>
      <c r="H38" s="49"/>
    </row>
    <row r="39" spans="1:8" s="41" customFormat="1" ht="33.75" customHeight="1">
      <c r="A39" s="43">
        <v>19</v>
      </c>
      <c r="B39" s="42" t="s">
        <v>60</v>
      </c>
      <c r="C39" s="42" t="s">
        <v>26</v>
      </c>
      <c r="D39" s="43">
        <v>214</v>
      </c>
      <c r="E39" s="44">
        <v>260000</v>
      </c>
      <c r="F39" s="45">
        <f t="shared" ref="F39:F45" si="5">D39*E39</f>
        <v>55640000</v>
      </c>
      <c r="G39" s="46"/>
    </row>
    <row r="40" spans="1:8" s="48" customFormat="1" ht="16.5">
      <c r="A40" s="43">
        <v>20</v>
      </c>
      <c r="B40" s="42" t="s">
        <v>126</v>
      </c>
      <c r="C40" s="42" t="s">
        <v>102</v>
      </c>
      <c r="D40" s="74">
        <v>214</v>
      </c>
      <c r="E40" s="75">
        <v>204000</v>
      </c>
      <c r="F40" s="73">
        <f t="shared" si="5"/>
        <v>43656000</v>
      </c>
      <c r="G40" s="46"/>
    </row>
    <row r="41" spans="1:8" s="48" customFormat="1" ht="16.5">
      <c r="A41" s="43">
        <v>21</v>
      </c>
      <c r="B41" s="42" t="s">
        <v>127</v>
      </c>
      <c r="C41" s="42" t="s">
        <v>103</v>
      </c>
      <c r="D41" s="74">
        <v>214</v>
      </c>
      <c r="E41" s="75">
        <v>151000</v>
      </c>
      <c r="F41" s="73">
        <f t="shared" si="5"/>
        <v>32314000</v>
      </c>
      <c r="G41" s="46"/>
    </row>
    <row r="42" spans="1:8" s="48" customFormat="1" ht="16.5">
      <c r="A42" s="43">
        <v>22</v>
      </c>
      <c r="B42" s="42" t="s">
        <v>128</v>
      </c>
      <c r="C42" s="42" t="s">
        <v>104</v>
      </c>
      <c r="D42" s="74">
        <v>214</v>
      </c>
      <c r="E42" s="75">
        <v>261000</v>
      </c>
      <c r="F42" s="73">
        <f t="shared" si="5"/>
        <v>55854000</v>
      </c>
      <c r="G42" s="46"/>
    </row>
    <row r="43" spans="1:8" s="48" customFormat="1" ht="16.5">
      <c r="A43" s="43">
        <v>23</v>
      </c>
      <c r="B43" s="42" t="s">
        <v>129</v>
      </c>
      <c r="C43" s="42" t="s">
        <v>105</v>
      </c>
      <c r="D43" s="74">
        <v>214</v>
      </c>
      <c r="E43" s="75">
        <v>203000</v>
      </c>
      <c r="F43" s="73">
        <f t="shared" si="5"/>
        <v>43442000</v>
      </c>
      <c r="G43" s="46"/>
    </row>
    <row r="44" spans="1:8" s="48" customFormat="1" ht="30">
      <c r="A44" s="43">
        <v>24</v>
      </c>
      <c r="B44" s="42" t="s">
        <v>130</v>
      </c>
      <c r="C44" s="42" t="s">
        <v>106</v>
      </c>
      <c r="D44" s="74">
        <v>191</v>
      </c>
      <c r="E44" s="75">
        <v>320000</v>
      </c>
      <c r="F44" s="73">
        <f t="shared" si="5"/>
        <v>61120000</v>
      </c>
      <c r="G44" s="46"/>
    </row>
    <row r="45" spans="1:8" s="48" customFormat="1" ht="16.5">
      <c r="A45" s="43">
        <v>25</v>
      </c>
      <c r="B45" s="42" t="s">
        <v>131</v>
      </c>
      <c r="C45" s="42" t="s">
        <v>107</v>
      </c>
      <c r="D45" s="74">
        <v>23</v>
      </c>
      <c r="E45" s="81">
        <v>261000</v>
      </c>
      <c r="F45" s="73">
        <f t="shared" si="5"/>
        <v>6003000</v>
      </c>
      <c r="G45" s="46"/>
    </row>
    <row r="46" spans="1:8" s="48" customFormat="1" ht="15.75">
      <c r="A46" s="235" t="s">
        <v>125</v>
      </c>
      <c r="B46" s="236"/>
      <c r="C46" s="236"/>
      <c r="D46" s="76"/>
      <c r="E46" s="77">
        <f>SUM(E39:E45)</f>
        <v>1660000</v>
      </c>
      <c r="F46" s="78">
        <f>SUM(F39:F45)</f>
        <v>298029000</v>
      </c>
      <c r="G46" s="79"/>
    </row>
    <row r="47" spans="1:8" s="39" customFormat="1" ht="25.5" customHeight="1">
      <c r="A47" s="209" t="s">
        <v>108</v>
      </c>
      <c r="B47" s="210"/>
      <c r="C47" s="210"/>
      <c r="D47" s="210"/>
      <c r="E47" s="210"/>
      <c r="F47" s="211"/>
      <c r="G47" s="46"/>
      <c r="H47" s="49"/>
    </row>
    <row r="48" spans="1:8" s="48" customFormat="1" ht="45">
      <c r="A48" s="74">
        <v>26</v>
      </c>
      <c r="B48" s="42" t="s">
        <v>109</v>
      </c>
      <c r="C48" s="42" t="s">
        <v>113</v>
      </c>
      <c r="D48" s="74">
        <v>5</v>
      </c>
      <c r="E48" s="82">
        <v>208000</v>
      </c>
      <c r="F48" s="83">
        <f t="shared" ref="F48:F51" si="6">D48*E48</f>
        <v>1040000</v>
      </c>
      <c r="G48" s="46"/>
    </row>
    <row r="49" spans="1:7" s="41" customFormat="1" ht="16.5">
      <c r="A49" s="74">
        <v>27</v>
      </c>
      <c r="B49" s="42" t="s">
        <v>110</v>
      </c>
      <c r="C49" s="42"/>
      <c r="D49" s="74">
        <v>5</v>
      </c>
      <c r="E49" s="82">
        <v>70000</v>
      </c>
      <c r="F49" s="83">
        <f t="shared" si="6"/>
        <v>350000</v>
      </c>
      <c r="G49" s="46"/>
    </row>
    <row r="50" spans="1:7" s="41" customFormat="1" ht="16.5">
      <c r="A50" s="74">
        <v>28</v>
      </c>
      <c r="B50" s="42" t="s">
        <v>111</v>
      </c>
      <c r="C50" s="42"/>
      <c r="D50" s="74">
        <v>5</v>
      </c>
      <c r="E50" s="82">
        <v>186000</v>
      </c>
      <c r="F50" s="83">
        <f t="shared" si="6"/>
        <v>930000</v>
      </c>
      <c r="G50" s="46"/>
    </row>
    <row r="51" spans="1:7" s="41" customFormat="1" ht="16.5">
      <c r="A51" s="74">
        <v>29</v>
      </c>
      <c r="B51" s="42" t="s">
        <v>112</v>
      </c>
      <c r="C51" s="42"/>
      <c r="D51" s="74">
        <v>5</v>
      </c>
      <c r="E51" s="82">
        <v>110000</v>
      </c>
      <c r="F51" s="83">
        <f t="shared" si="6"/>
        <v>550000</v>
      </c>
      <c r="G51" s="46"/>
    </row>
    <row r="52" spans="1:7" s="48" customFormat="1" ht="15.75">
      <c r="A52" s="242" t="s">
        <v>125</v>
      </c>
      <c r="B52" s="243"/>
      <c r="C52" s="243"/>
      <c r="D52" s="84"/>
      <c r="E52" s="85">
        <f>SUM(E48:E51)</f>
        <v>574000</v>
      </c>
      <c r="F52" s="78">
        <f>SUM(F48:F51)</f>
        <v>2870000</v>
      </c>
      <c r="G52" s="79"/>
    </row>
    <row r="53" spans="1:7" s="70" customFormat="1" ht="18.75" customHeight="1">
      <c r="A53" s="244" t="s">
        <v>32</v>
      </c>
      <c r="B53" s="245"/>
      <c r="C53" s="245"/>
      <c r="D53" s="86"/>
      <c r="E53" s="87"/>
      <c r="F53" s="78">
        <f>SUM(F52,F46,F37,F31)</f>
        <v>669782000</v>
      </c>
    </row>
    <row r="54" spans="1:7" s="41" customFormat="1" ht="18.75" customHeight="1">
      <c r="G54" s="46"/>
    </row>
    <row r="55" spans="1:7" s="41" customFormat="1" ht="16.5">
      <c r="A55" s="88"/>
      <c r="B55" s="88"/>
      <c r="D55" s="246" t="s">
        <v>138</v>
      </c>
      <c r="E55" s="246"/>
      <c r="F55" s="246"/>
    </row>
    <row r="56" spans="1:7" s="41" customFormat="1" ht="16.5">
      <c r="A56" s="88"/>
      <c r="B56" s="88"/>
      <c r="D56" s="237" t="s">
        <v>148</v>
      </c>
      <c r="E56" s="237"/>
      <c r="F56" s="237"/>
    </row>
    <row r="57" spans="1:7" s="41" customFormat="1" ht="16.5">
      <c r="A57" s="88"/>
      <c r="B57" s="88"/>
      <c r="D57" s="136"/>
      <c r="E57" s="136"/>
      <c r="F57" s="136"/>
    </row>
    <row r="58" spans="1:7" s="41" customFormat="1" ht="16.5">
      <c r="A58" s="88"/>
      <c r="B58" s="88"/>
      <c r="D58" s="136"/>
      <c r="E58" s="136"/>
      <c r="F58" s="136"/>
    </row>
    <row r="59" spans="1:7" s="41" customFormat="1" ht="16.5">
      <c r="A59" s="88"/>
      <c r="B59" s="88"/>
      <c r="D59" s="136"/>
      <c r="E59" s="136"/>
      <c r="F59" s="136"/>
    </row>
    <row r="60" spans="1:7" s="41" customFormat="1" ht="16.5">
      <c r="A60" s="88"/>
      <c r="B60" s="88"/>
      <c r="D60" s="136"/>
      <c r="E60" s="136"/>
      <c r="F60" s="136"/>
    </row>
    <row r="61" spans="1:7" s="41" customFormat="1" ht="16.5">
      <c r="A61" s="88"/>
      <c r="B61" s="88"/>
      <c r="D61" s="136"/>
      <c r="E61" s="136"/>
      <c r="F61" s="136"/>
    </row>
    <row r="62" spans="1:7" s="41" customFormat="1" ht="16.5">
      <c r="A62" s="88"/>
      <c r="B62" s="88"/>
      <c r="D62" s="136"/>
      <c r="E62" s="136"/>
      <c r="F62" s="136"/>
    </row>
    <row r="63" spans="1:7" s="72" customFormat="1" ht="15.75">
      <c r="A63" s="212" t="s">
        <v>35</v>
      </c>
      <c r="B63" s="213"/>
      <c r="C63" s="71"/>
      <c r="D63" s="71"/>
      <c r="E63" s="71"/>
    </row>
    <row r="64" spans="1:7">
      <c r="A64" s="214" t="s">
        <v>65</v>
      </c>
      <c r="B64" s="215"/>
      <c r="C64" s="215"/>
      <c r="D64" s="215"/>
      <c r="E64" s="215"/>
      <c r="F64" s="216"/>
    </row>
    <row r="65" spans="1:6">
      <c r="A65" s="214" t="s">
        <v>147</v>
      </c>
      <c r="B65" s="215"/>
      <c r="C65" s="215"/>
      <c r="D65" s="215"/>
      <c r="E65" s="215"/>
      <c r="F65" s="216"/>
    </row>
    <row r="66" spans="1:6">
      <c r="A66" s="217" t="s">
        <v>66</v>
      </c>
      <c r="B66" s="218"/>
      <c r="C66" s="218"/>
      <c r="D66" s="218"/>
      <c r="E66" s="218"/>
      <c r="F66" s="219"/>
    </row>
    <row r="67" spans="1:6">
      <c r="A67" s="214"/>
      <c r="B67" s="215"/>
      <c r="C67" s="215"/>
      <c r="D67" s="215"/>
      <c r="E67" s="215"/>
      <c r="F67" s="216"/>
    </row>
    <row r="68" spans="1:6">
      <c r="A68" s="206"/>
      <c r="B68" s="207"/>
      <c r="C68" s="207"/>
      <c r="D68" s="207"/>
      <c r="E68" s="207"/>
      <c r="F68" s="208"/>
    </row>
    <row r="69" spans="1:6">
      <c r="A69" s="206"/>
      <c r="B69" s="207"/>
      <c r="C69" s="207"/>
      <c r="D69" s="207"/>
      <c r="E69" s="207"/>
      <c r="F69" s="208"/>
    </row>
  </sheetData>
  <mergeCells count="27">
    <mergeCell ref="D56:F56"/>
    <mergeCell ref="A2:C2"/>
    <mergeCell ref="A3:E3"/>
    <mergeCell ref="A4:E4"/>
    <mergeCell ref="A8:F8"/>
    <mergeCell ref="A52:C52"/>
    <mergeCell ref="A53:C53"/>
    <mergeCell ref="D55:F55"/>
    <mergeCell ref="A32:F32"/>
    <mergeCell ref="A38:F38"/>
    <mergeCell ref="A47:F47"/>
    <mergeCell ref="A69:F69"/>
    <mergeCell ref="A9:F9"/>
    <mergeCell ref="A63:B63"/>
    <mergeCell ref="A64:F64"/>
    <mergeCell ref="A65:F65"/>
    <mergeCell ref="A66:F66"/>
    <mergeCell ref="A67:F67"/>
    <mergeCell ref="A68:F68"/>
    <mergeCell ref="A11:A17"/>
    <mergeCell ref="B11:B17"/>
    <mergeCell ref="D11:D17"/>
    <mergeCell ref="E11:E17"/>
    <mergeCell ref="F11:F17"/>
    <mergeCell ref="A31:C31"/>
    <mergeCell ref="A37:C37"/>
    <mergeCell ref="A46:C46"/>
  </mergeCells>
  <conditionalFormatting sqref="B2:B7">
    <cfRule type="duplicateValues" dxfId="0" priority="2"/>
  </conditionalFormatting>
  <pageMargins left="0.5" right="0.3" top="0.5" bottom="0.3" header="0.3" footer="0.3"/>
  <pageSetup scale="74"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Thiện Nhân</vt:lpstr>
      <vt:lpstr>Thiện Phước</vt:lpstr>
      <vt:lpstr>BV 199</vt:lpstr>
      <vt:lpstr>'BV 199'!Print_Area</vt:lpstr>
      <vt:lpstr>'Thiện Nhân'!Print_Area</vt:lpstr>
      <vt:lpstr>'Thiện Phước'!Print_Area</vt:lpstr>
      <vt:lpstr>'BV 199'!Print_Titles</vt:lpstr>
      <vt:lpstr>'Thiện Nhân'!Print_Titles</vt:lpstr>
      <vt:lpstr>'Thiện Phước'!Print_Titles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cp:lastPrinted>2025-01-08T09:09:47Z</cp:lastPrinted>
  <dcterms:created xsi:type="dcterms:W3CDTF">2023-05-08T01:28:21Z</dcterms:created>
  <dcterms:modified xsi:type="dcterms:W3CDTF">2025-01-08T09:32:40Z</dcterms:modified>
</cp:coreProperties>
</file>