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C:\Users\ducho\Documents\Zalo Received Files\"/>
    </mc:Choice>
  </mc:AlternateContent>
  <xr:revisionPtr revIDLastSave="0" documentId="13_ncr:1_{CB7EA47C-0EB0-47E8-A1F7-213ABD1112E7}" xr6:coauthVersionLast="47" xr6:coauthVersionMax="47" xr10:uidLastSave="{00000000-0000-0000-0000-000000000000}"/>
  <bookViews>
    <workbookView xWindow="-110" yWindow="-110" windowWidth="25820" windowHeight="13900" firstSheet="1" activeTab="1" xr2:uid="{00000000-000D-0000-FFFF-FFFF00000000}"/>
  </bookViews>
  <sheets>
    <sheet name="Kangatang" sheetId="6" state="veryHidden" r:id="rId1"/>
    <sheet name="Gói khám tham khảo" sheetId="5" r:id="rId2"/>
  </sheets>
  <definedNames>
    <definedName name="_xlnm._FilterDatabase" localSheetId="1" hidden="1">'Gói khám tham khảo'!$A$47:$L$56</definedName>
    <definedName name="_xlnm.Print_Area" localSheetId="1">'Gói khám tham khảo'!$A$1:$G$70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8" i="5" l="1"/>
  <c r="E57" i="5"/>
  <c r="E58" i="5" s="1"/>
  <c r="F41" i="5"/>
  <c r="F57" i="5" s="1"/>
  <c r="E41" i="5"/>
  <c r="G41" i="5" l="1"/>
  <c r="G57" i="5" s="1"/>
  <c r="G58" i="5" s="1"/>
  <c r="A56" i="5"/>
  <c r="A53" i="5"/>
  <c r="A54" i="5" s="1"/>
  <c r="A49" i="5"/>
  <c r="A50" i="5" s="1"/>
  <c r="A51" i="5" s="1"/>
</calcChain>
</file>

<file path=xl/sharedStrings.xml><?xml version="1.0" encoding="utf-8"?>
<sst xmlns="http://schemas.openxmlformats.org/spreadsheetml/2006/main" count="112" uniqueCount="105">
  <si>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</si>
  <si>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</si>
  <si>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</si>
  <si>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</si>
  <si>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</si>
  <si>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</si>
  <si>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</si>
  <si>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</si>
  <si>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</si>
  <si>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</si>
  <si>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</si>
  <si>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</si>
  <si>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</si>
  <si>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</si>
  <si>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</si>
  <si>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</si>
  <si>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</si>
  <si>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</si>
  <si>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</si>
  <si>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</si>
  <si>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</si>
  <si>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</si>
  <si>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</si>
  <si>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</si>
  <si>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kết và tư vấn sức khỏe </t>
  </si>
  <si>
    <t xml:space="preserve">Tư vấn điều trị toàn bộ các kết quả khám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</si>
  <si>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</si>
  <si>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</si>
  <si>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</si>
  <si>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</si>
  <si>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</si>
  <si>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</si>
  <si>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</si>
  <si>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Phát hiện sớm, chính xác các bệnh lý về tuyến giáp (bướu cổ).</t>
  </si>
  <si>
    <t>Siêu âm màu tuyến vú (Máy GE LOGIQ S7 Expert Công  nghệ XDclear đầu dò ma trận siêu nông - Mỹ )</t>
  </si>
  <si>
    <t>Phát hiện sớm, chính xác các bệnh lý tuyến vú, u vú,…</t>
  </si>
  <si>
    <t>. Điện thoại: 02363. 828489  / 02362.525379</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</si>
  <si>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</si>
  <si>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</si>
  <si>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</si>
  <si>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</si>
  <si>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</si>
  <si>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</si>
  <si>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</si>
  <si>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</si>
  <si>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</si>
  <si>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</si>
  <si>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</si>
  <si>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</si>
  <si>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</si>
  <si>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</si>
  <si>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</si>
  <si>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</si>
  <si>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</si>
  <si>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</si>
  <si>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</si>
  <si>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</si>
  <si>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</si>
  <si>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</si>
  <si>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</si>
  <si>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</si>
  <si>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</si>
  <si>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</si>
  <si>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</si>
  <si>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</si>
  <si>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</si>
  <si>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</si>
  <si>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Total PSA và Free PSA  trong máu (Hãng Roche - Thụy sỹ - Hóa chất chính hãng)</t>
  </si>
  <si>
    <t xml:space="preserve"> </t>
  </si>
  <si>
    <t>CA 125  trong máu (Hãng Roche - Thụy sỹ - Hóa chất chính hãng)</t>
  </si>
  <si>
    <t xml:space="preserve">Chỉ điểm ung thư buồng trứng </t>
  </si>
  <si>
    <t>Xét nghiệm tầm soát ung thư cổ tử cung bằng phương pháp Pap Smear</t>
  </si>
  <si>
    <t>Phát hiện tế bào ung thư cổ tử cung</t>
  </si>
  <si>
    <t>** CÁC HẠNG MỤC VỀ XÉT NGHIỆM TẦM SOÁT UNG THƯ:</t>
  </si>
  <si>
    <t>**CÁC HẠNG MỤC VỀ XÉT NGHIỆM ĐỊNH KỲ THÔNG THƯỜNG:</t>
  </si>
  <si>
    <t xml:space="preserve">**CÁC HẠNG MỤC ĐẶC THÙ CỦA NỮ: </t>
  </si>
  <si>
    <t>STT</t>
  </si>
  <si>
    <t xml:space="preserve">**CÁC HẠNG MỤC VỀ CHẨN ĐOÁN HÌNH ẢNH: </t>
  </si>
  <si>
    <t xml:space="preserve">     . Đơn giá trên đã bao gồm hóa đơn tài chính (không chịu thuế VAT).</t>
  </si>
  <si>
    <t>Urea</t>
  </si>
  <si>
    <t>Định lượng nồng độ Urea Nitrogen có trong máu</t>
  </si>
  <si>
    <t>Chỉ điểm ung thư tiền liệt tuyến</t>
  </si>
  <si>
    <t xml:space="preserve">CÔNG TY CỔ PHẦN BỆNH VIỆN THIỆN NHÂN ĐÀ NẴNG 
Số 276-278-280 Đống Đa - P Thanh Bình -Thành Phố Đà Nẵng 
Điện Thoại : 0236.828489 - 0236. 568988 
Email : Thiennhanhospital@gmail.com
</t>
  </si>
  <si>
    <t>Siêu âm màu Bụng - Tổng Quát  (Máy Siemens Sequoia 2022- Đức hiện đại nhất )</t>
  </si>
  <si>
    <t>Siêu âm Tuyến giáp  (Máy Siemens Sequoia 2022- Đức hiện đại nhất )</t>
  </si>
  <si>
    <t>Phát hiện các bệnh lý sơ bộ da liễu</t>
  </si>
  <si>
    <t>Nam</t>
  </si>
  <si>
    <t>Đơn giá gói khám</t>
  </si>
  <si>
    <t>Đơn giá ưu đãi đơn vị</t>
  </si>
  <si>
    <t>Mỡ máu</t>
  </si>
  <si>
    <t>Khám vú</t>
  </si>
  <si>
    <t>Khám chuyên khoa Nội tổng quát, Chuyên khoa TMH, Chuyên Khoa RMH, Chuyên khoa mắt, chuyên khoa da liễu, Phụ khoa (đối với nữ) cân đo, huyết áp,….</t>
  </si>
  <si>
    <t>DANH MỤC LÀM THÊM:</t>
  </si>
  <si>
    <t xml:space="preserve">     . Báo giá này có hiệu lực kể từ ngày báo giá cho đến hết năm 2025</t>
  </si>
  <si>
    <t>Ưu đãi trong gói khám</t>
  </si>
  <si>
    <t>. Ms Diệp ( PGĐ.KD) : 0937 334 583</t>
  </si>
  <si>
    <t>. Email: thiennhanhospital@gmail.com</t>
  </si>
  <si>
    <t>CÁC DANH MỤC CƠ BẢN:</t>
  </si>
  <si>
    <t>Điện tâm đồ</t>
  </si>
  <si>
    <t>Đo điện tim</t>
  </si>
  <si>
    <t>TỔNG CỘNG</t>
  </si>
  <si>
    <t>Nữ độc thân</t>
  </si>
  <si>
    <t>Nữ có gia đình</t>
  </si>
  <si>
    <t>Kính gửi: Pyramid Technical Vietnam</t>
  </si>
  <si>
    <t>TỔNG GIÁ SAU GIẢM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</si>
</sst>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1"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b/>
      <sz val="20"/>
      <color theme="1"/>
      <name val="Times New Roman"/>
      <family val="1"/>
    </font>
  </fonts>
  <fills count="8">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7" tint="0.39997558519241921"/>
        <bgColor indexed="64"/>
      </patternFill>
    </fill>
    <fill>
      <patternFill patternType="solid">
        <fgColor theme="0" tint="-0.3499862666707357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left>
      <right/>
      <top style="thin">
        <color theme="0"/>
      </top>
      <bottom style="thin">
        <color indexed="64"/>
      </bottom>
      <diagonal/>
    </border>
  </borders>
  <cellStyleXfs count="2">
    <xf numFmtId="0" fontId="0" fillId="0" borderId="0"/>
    <xf numFmtId="164" fontId="3" fillId="0" borderId="0" applyFont="0" applyFill="0" applyBorder="0" applyAlignment="0" applyProtection="0"/>
  </cellStyleXfs>
  <cellXfs count="156">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3" xfId="0" applyFont="1" applyBorder="1"/>
    <xf numFmtId="0" fontId="5" fillId="0" borderId="5"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2" xfId="0" applyFont="1" applyBorder="1"/>
    <xf numFmtId="0" fontId="8" fillId="0" borderId="12" xfId="0" applyFont="1" applyBorder="1"/>
    <xf numFmtId="3" fontId="6" fillId="0" borderId="12" xfId="1" applyNumberFormat="1" applyFont="1" applyBorder="1" applyAlignment="1">
      <alignment horizontal="center"/>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6" fillId="3" borderId="1" xfId="0" applyFont="1" applyFill="1" applyBorder="1" applyAlignment="1">
      <alignment vertical="center" wrapText="1"/>
    </xf>
    <xf numFmtId="0" fontId="6" fillId="0" borderId="1" xfId="0" applyFont="1" applyBorder="1" applyAlignment="1">
      <alignment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10" fillId="0" borderId="17" xfId="0" applyFont="1" applyBorder="1"/>
    <xf numFmtId="0" fontId="10" fillId="0" borderId="5" xfId="0" applyFont="1" applyBorder="1"/>
    <xf numFmtId="3" fontId="10" fillId="0" borderId="5" xfId="1" applyNumberFormat="1" applyFont="1" applyBorder="1" applyAlignment="1">
      <alignment horizontal="center"/>
    </xf>
    <xf numFmtId="0" fontId="10" fillId="0" borderId="18" xfId="0" applyFont="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1" fillId="5" borderId="1" xfId="0" applyFont="1" applyFill="1" applyBorder="1" applyAlignment="1">
      <alignment horizontal="center" vertical="center"/>
    </xf>
    <xf numFmtId="3" fontId="11" fillId="5" borderId="1" xfId="1" applyNumberFormat="1"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4" xfId="0" applyNumberFormat="1" applyFont="1" applyFill="1" applyBorder="1" applyAlignment="1">
      <alignment horizontal="left" vertical="center"/>
    </xf>
    <xf numFmtId="3" fontId="15" fillId="4" borderId="16"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3" fontId="11" fillId="4" borderId="1" xfId="1"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4"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1" fillId="0" borderId="10" xfId="0" applyFont="1" applyBorder="1" applyAlignment="1">
      <alignment vertical="center" wrapText="1"/>
    </xf>
    <xf numFmtId="3" fontId="16" fillId="0" borderId="1" xfId="1" applyNumberFormat="1" applyFont="1" applyBorder="1" applyAlignment="1">
      <alignment horizontal="center" vertical="center"/>
    </xf>
    <xf numFmtId="0" fontId="11" fillId="0" borderId="1" xfId="0" applyFont="1" applyBorder="1" applyAlignment="1">
      <alignment horizontal="center" vertical="center" wrapText="1"/>
    </xf>
    <xf numFmtId="3" fontId="11" fillId="6" borderId="2" xfId="1" applyNumberFormat="1" applyFont="1" applyFill="1" applyBorder="1" applyAlignment="1">
      <alignment horizontal="center" vertical="center" wrapText="1"/>
    </xf>
    <xf numFmtId="0" fontId="12" fillId="0" borderId="4" xfId="0" applyFont="1" applyBorder="1" applyAlignment="1">
      <alignment vertical="center"/>
    </xf>
    <xf numFmtId="3" fontId="16" fillId="7" borderId="1" xfId="1" applyNumberFormat="1" applyFont="1" applyFill="1" applyBorder="1" applyAlignment="1">
      <alignment horizontal="center" vertical="center"/>
    </xf>
    <xf numFmtId="165" fontId="2" fillId="0" borderId="5" xfId="1" applyNumberFormat="1" applyFont="1" applyBorder="1"/>
    <xf numFmtId="165" fontId="2" fillId="0" borderId="6" xfId="1" applyNumberFormat="1" applyFont="1" applyBorder="1" applyAlignment="1">
      <alignment vertical="center"/>
    </xf>
    <xf numFmtId="165" fontId="2" fillId="0" borderId="5" xfId="1" applyNumberFormat="1" applyFont="1" applyBorder="1" applyAlignment="1">
      <alignment vertical="center"/>
    </xf>
    <xf numFmtId="165" fontId="1" fillId="0" borderId="5" xfId="1" applyNumberFormat="1" applyFont="1" applyBorder="1" applyAlignment="1">
      <alignment vertical="center"/>
    </xf>
    <xf numFmtId="165" fontId="1" fillId="0" borderId="5" xfId="1" applyNumberFormat="1" applyFont="1" applyBorder="1" applyAlignment="1">
      <alignment vertical="center" wrapText="1"/>
    </xf>
    <xf numFmtId="165" fontId="2" fillId="0" borderId="5" xfId="1" applyNumberFormat="1" applyFont="1" applyBorder="1" applyAlignment="1">
      <alignment vertical="center" wrapText="1"/>
    </xf>
    <xf numFmtId="165" fontId="2" fillId="0" borderId="5" xfId="1" applyNumberFormat="1" applyFont="1" applyBorder="1" applyAlignment="1">
      <alignment horizontal="left" vertical="center" wrapText="1"/>
    </xf>
    <xf numFmtId="165" fontId="2" fillId="0" borderId="5" xfId="1" applyNumberFormat="1" applyFont="1" applyBorder="1" applyAlignment="1">
      <alignment horizontal="center" vertical="center"/>
    </xf>
    <xf numFmtId="165" fontId="2" fillId="0" borderId="5" xfId="1" applyNumberFormat="1" applyFont="1" applyBorder="1" applyAlignment="1">
      <alignment horizontal="left" vertical="center"/>
    </xf>
    <xf numFmtId="165" fontId="4" fillId="0" borderId="5" xfId="1" applyNumberFormat="1" applyFont="1" applyBorder="1" applyAlignment="1">
      <alignment vertical="center"/>
    </xf>
    <xf numFmtId="165" fontId="5" fillId="0" borderId="5" xfId="1" applyNumberFormat="1" applyFont="1" applyBorder="1" applyAlignment="1">
      <alignment horizontal="left" vertical="center"/>
    </xf>
    <xf numFmtId="0" fontId="10" fillId="6" borderId="1" xfId="0" applyFont="1" applyFill="1" applyBorder="1" applyAlignment="1">
      <alignment vertical="center" wrapText="1"/>
    </xf>
    <xf numFmtId="0" fontId="19" fillId="6" borderId="1" xfId="0" applyFont="1" applyFill="1" applyBorder="1" applyAlignment="1">
      <alignment vertical="center" wrapText="1"/>
    </xf>
    <xf numFmtId="0" fontId="19" fillId="6" borderId="1" xfId="0" applyFont="1" applyFill="1" applyBorder="1" applyAlignment="1">
      <alignment vertical="center"/>
    </xf>
    <xf numFmtId="3" fontId="19" fillId="6" borderId="1" xfId="1" applyNumberFormat="1" applyFont="1" applyFill="1" applyBorder="1" applyAlignment="1">
      <alignment horizontal="center" vertical="center"/>
    </xf>
    <xf numFmtId="0" fontId="14" fillId="6" borderId="1" xfId="0" applyFont="1" applyFill="1" applyBorder="1" applyAlignment="1">
      <alignment horizontal="left" vertical="center"/>
    </xf>
    <xf numFmtId="3" fontId="13" fillId="0" borderId="1" xfId="1" applyNumberFormat="1" applyFont="1" applyFill="1" applyBorder="1" applyAlignment="1">
      <alignment horizontal="center" vertical="center"/>
    </xf>
    <xf numFmtId="3" fontId="6" fillId="0" borderId="1" xfId="1" applyNumberFormat="1" applyFont="1" applyFill="1" applyBorder="1" applyAlignment="1">
      <alignment horizontal="center" vertical="center"/>
    </xf>
    <xf numFmtId="0" fontId="11" fillId="0" borderId="2" xfId="0" applyFont="1" applyBorder="1" applyAlignment="1">
      <alignment horizontal="center" vertical="center" wrapText="1"/>
    </xf>
    <xf numFmtId="3" fontId="6" fillId="0" borderId="1" xfId="1" applyNumberFormat="1" applyFont="1" applyFill="1" applyBorder="1" applyAlignment="1">
      <alignment horizontal="center" vertical="center" wrapText="1"/>
    </xf>
    <xf numFmtId="0" fontId="13" fillId="2" borderId="1" xfId="0" applyFont="1" applyFill="1" applyBorder="1" applyAlignment="1">
      <alignment horizontal="center" vertical="center"/>
    </xf>
    <xf numFmtId="3" fontId="13" fillId="2" borderId="1" xfId="1" applyNumberFormat="1" applyFont="1" applyFill="1" applyBorder="1" applyAlignment="1">
      <alignment horizontal="center" vertical="center" wrapText="1"/>
    </xf>
    <xf numFmtId="3" fontId="11" fillId="6"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1" fillId="0" borderId="2" xfId="0" applyFont="1" applyBorder="1" applyAlignment="1">
      <alignment vertical="center" wrapText="1"/>
    </xf>
    <xf numFmtId="0" fontId="11" fillId="0" borderId="1" xfId="0" applyFont="1" applyBorder="1" applyAlignment="1">
      <alignment vertical="center"/>
    </xf>
    <xf numFmtId="3" fontId="10" fillId="0" borderId="7" xfId="1" applyNumberFormat="1" applyFont="1" applyBorder="1" applyAlignment="1">
      <alignment horizontal="center"/>
    </xf>
    <xf numFmtId="3" fontId="6" fillId="0" borderId="26" xfId="1" applyNumberFormat="1" applyFont="1" applyBorder="1" applyAlignment="1">
      <alignment horizontal="center"/>
    </xf>
    <xf numFmtId="0" fontId="12" fillId="0" borderId="4" xfId="0" applyFont="1" applyBorder="1" applyAlignment="1">
      <alignment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8" fillId="0" borderId="1" xfId="1" applyNumberFormat="1" applyFont="1" applyFill="1" applyBorder="1" applyAlignment="1">
      <alignment horizontal="center" vertical="center" wrapText="1"/>
    </xf>
    <xf numFmtId="0" fontId="10" fillId="0" borderId="1" xfId="0" applyFont="1" applyBorder="1" applyAlignment="1">
      <alignment wrapText="1"/>
    </xf>
    <xf numFmtId="3" fontId="14" fillId="4" borderId="14" xfId="0" applyNumberFormat="1" applyFont="1" applyFill="1" applyBorder="1" applyAlignment="1">
      <alignment horizontal="left" vertical="center"/>
    </xf>
    <xf numFmtId="3" fontId="14" fillId="4" borderId="15" xfId="0" applyNumberFormat="1" applyFont="1" applyFill="1" applyBorder="1" applyAlignment="1">
      <alignment horizontal="left" vertical="center"/>
    </xf>
    <xf numFmtId="3" fontId="14" fillId="4" borderId="16" xfId="0" applyNumberFormat="1" applyFont="1" applyFill="1" applyBorder="1" applyAlignment="1">
      <alignment horizontal="left" vertical="center"/>
    </xf>
    <xf numFmtId="0" fontId="14" fillId="4" borderId="1" xfId="0" applyFont="1" applyFill="1" applyBorder="1" applyAlignment="1">
      <alignment vertical="center"/>
    </xf>
    <xf numFmtId="0" fontId="11" fillId="6" borderId="14" xfId="0" applyFont="1" applyFill="1" applyBorder="1" applyAlignment="1">
      <alignment horizontal="center" vertical="center"/>
    </xf>
    <xf numFmtId="0" fontId="11" fillId="6" borderId="15" xfId="0" applyFont="1" applyFill="1" applyBorder="1" applyAlignment="1">
      <alignment horizontal="center" vertical="center"/>
    </xf>
    <xf numFmtId="0" fontId="11" fillId="6" borderId="16" xfId="0" applyFont="1" applyFill="1" applyBorder="1" applyAlignment="1">
      <alignment horizontal="center" vertical="center"/>
    </xf>
    <xf numFmtId="0" fontId="6" fillId="0" borderId="5" xfId="0" applyFont="1" applyBorder="1" applyAlignment="1">
      <alignment horizontal="left" vertical="center" wrapText="1"/>
    </xf>
    <xf numFmtId="0" fontId="14" fillId="0" borderId="5" xfId="0" applyFont="1" applyBorder="1" applyAlignment="1">
      <alignment horizontal="left" vertical="center"/>
    </xf>
    <xf numFmtId="0" fontId="18" fillId="0" borderId="5" xfId="0" applyFont="1" applyBorder="1" applyAlignment="1">
      <alignment horizontal="left" vertical="center" wrapText="1"/>
    </xf>
    <xf numFmtId="3" fontId="6" fillId="0" borderId="2" xfId="1" applyNumberFormat="1" applyFont="1" applyFill="1" applyBorder="1" applyAlignment="1">
      <alignment horizontal="center" vertical="center" wrapText="1"/>
    </xf>
    <xf numFmtId="3" fontId="6" fillId="0" borderId="3" xfId="1" applyNumberFormat="1" applyFont="1" applyFill="1" applyBorder="1" applyAlignment="1">
      <alignment horizontal="center" vertical="center" wrapText="1"/>
    </xf>
    <xf numFmtId="3" fontId="13" fillId="0" borderId="2" xfId="1" applyNumberFormat="1" applyFont="1" applyFill="1" applyBorder="1" applyAlignment="1">
      <alignment horizontal="center" vertical="center" wrapText="1"/>
    </xf>
    <xf numFmtId="3" fontId="13" fillId="0" borderId="4" xfId="1" applyNumberFormat="1" applyFont="1" applyFill="1" applyBorder="1" applyAlignment="1">
      <alignment horizontal="center" vertical="center" wrapText="1"/>
    </xf>
    <xf numFmtId="3" fontId="13" fillId="0" borderId="3" xfId="1" applyNumberFormat="1"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0"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11" fillId="6" borderId="2"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22" xfId="0" applyFont="1" applyFill="1" applyBorder="1" applyAlignment="1">
      <alignment horizontal="center" vertical="center" wrapText="1"/>
    </xf>
    <xf numFmtId="0" fontId="11" fillId="6" borderId="23" xfId="0" applyFont="1" applyFill="1" applyBorder="1" applyAlignment="1">
      <alignment horizontal="center" vertical="center" wrapText="1"/>
    </xf>
    <xf numFmtId="0" fontId="11" fillId="6" borderId="24" xfId="0" applyFont="1" applyFill="1" applyBorder="1" applyAlignment="1">
      <alignment horizontal="center" vertical="center" wrapText="1"/>
    </xf>
    <xf numFmtId="0" fontId="11" fillId="6" borderId="25" xfId="0" applyFont="1" applyFill="1" applyBorder="1" applyAlignment="1">
      <alignment horizontal="center" vertical="center" wrapText="1"/>
    </xf>
    <xf numFmtId="3" fontId="11" fillId="6" borderId="14" xfId="1" applyNumberFormat="1" applyFont="1" applyFill="1" applyBorder="1" applyAlignment="1">
      <alignment horizontal="center" vertical="center" wrapText="1"/>
    </xf>
    <xf numFmtId="3" fontId="11" fillId="6" borderId="15" xfId="1" applyNumberFormat="1" applyFont="1" applyFill="1" applyBorder="1" applyAlignment="1">
      <alignment horizontal="center" vertical="center" wrapText="1"/>
    </xf>
    <xf numFmtId="3" fontId="11" fillId="6" borderId="16" xfId="1" applyNumberFormat="1" applyFont="1" applyFill="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8" fillId="6" borderId="14" xfId="0" applyFont="1" applyFill="1" applyBorder="1" applyAlignment="1">
      <alignment horizontal="center" vertical="center"/>
    </xf>
    <xf numFmtId="0" fontId="8" fillId="6" borderId="15" xfId="0" applyFont="1" applyFill="1" applyBorder="1" applyAlignment="1">
      <alignment horizontal="center" vertical="center"/>
    </xf>
    <xf numFmtId="0" fontId="8" fillId="6" borderId="16" xfId="0" applyFont="1" applyFill="1" applyBorder="1" applyAlignment="1">
      <alignment horizontal="center" vertical="center"/>
    </xf>
    <xf numFmtId="0" fontId="11" fillId="5" borderId="14" xfId="0" applyFont="1" applyFill="1" applyBorder="1" applyAlignment="1">
      <alignment horizontal="center" vertical="center" wrapText="1"/>
    </xf>
    <xf numFmtId="0" fontId="11" fillId="5" borderId="16" xfId="0" applyFont="1" applyFill="1" applyBorder="1" applyAlignment="1">
      <alignment horizontal="center" vertical="center" wrapText="1"/>
    </xf>
    <xf numFmtId="0" fontId="9" fillId="4" borderId="1" xfId="0" applyFont="1" applyFill="1" applyBorder="1" applyAlignment="1">
      <alignment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252674</xdr:colOff>
      <xdr:row>0</xdr:row>
      <xdr:rowOff>190499</xdr:rowOff>
    </xdr:from>
    <xdr:to>
      <xdr:col>2</xdr:col>
      <xdr:colOff>695325</xdr:colOff>
      <xdr:row>7</xdr:row>
      <xdr:rowOff>107949</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252674" y="190499"/>
          <a:ext cx="1874576" cy="1476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70"/>
  <sheetViews>
    <sheetView tabSelected="1" view="pageBreakPreview" topLeftCell="A47" zoomScale="63" zoomScaleNormal="55" zoomScaleSheetLayoutView="87" workbookViewId="0">
      <selection activeCell="A58" sqref="A58:D58"/>
    </sheetView>
  </sheetViews>
  <sheetFormatPr defaultColWidth="9.08203125" defaultRowHeight="15.5" x14ac:dyDescent="0.35"/>
  <cols>
    <col min="1" max="1" width="6.25" style="9" bestFit="1" customWidth="1"/>
    <col min="2" max="2" width="15.25" style="15" customWidth="1"/>
    <col min="3" max="3" width="53.75" style="9" customWidth="1"/>
    <col min="4" max="4" width="53.4140625" style="9" customWidth="1"/>
    <col min="5" max="6" width="14.75" style="16" customWidth="1"/>
    <col min="7" max="7" width="15.4140625" style="16" customWidth="1"/>
    <col min="8" max="8" width="19.75" style="9" customWidth="1"/>
    <col min="9" max="9" width="9.75" style="9" bestFit="1" customWidth="1"/>
    <col min="10" max="10" width="15.75" style="75" bestFit="1" customWidth="1"/>
    <col min="11" max="16384" width="9.08203125" style="9"/>
  </cols>
  <sheetData>
    <row r="1" spans="1:12" s="5" customFormat="1" ht="15.75" customHeight="1" x14ac:dyDescent="0.3">
      <c r="A1" s="18"/>
      <c r="B1" s="18"/>
      <c r="C1" s="18"/>
      <c r="D1" s="123" t="s">
        <v>82</v>
      </c>
      <c r="E1" s="123"/>
      <c r="F1" s="123"/>
      <c r="G1" s="123"/>
      <c r="J1" s="76"/>
    </row>
    <row r="2" spans="1:12" s="3" customFormat="1" ht="16.5" x14ac:dyDescent="0.3">
      <c r="A2" s="20"/>
      <c r="B2" s="20"/>
      <c r="C2" s="20"/>
      <c r="D2" s="124"/>
      <c r="E2" s="124"/>
      <c r="F2" s="124"/>
      <c r="G2" s="124"/>
      <c r="J2" s="77"/>
    </row>
    <row r="3" spans="1:12" s="3" customFormat="1" ht="16.5" x14ac:dyDescent="0.3">
      <c r="A3" s="20"/>
      <c r="B3" s="20"/>
      <c r="C3" s="20"/>
      <c r="D3" s="124"/>
      <c r="E3" s="124"/>
      <c r="F3" s="124"/>
      <c r="G3" s="124"/>
      <c r="J3" s="77"/>
    </row>
    <row r="4" spans="1:12" s="3" customFormat="1" ht="16.5" x14ac:dyDescent="0.3">
      <c r="A4" s="20"/>
      <c r="B4" s="20"/>
      <c r="C4" s="20"/>
      <c r="D4" s="124"/>
      <c r="E4" s="124"/>
      <c r="F4" s="124"/>
      <c r="G4" s="124"/>
      <c r="J4" s="77"/>
    </row>
    <row r="5" spans="1:12" s="3" customFormat="1" ht="16.5" x14ac:dyDescent="0.3">
      <c r="A5" s="20"/>
      <c r="B5" s="20"/>
      <c r="C5" s="20"/>
      <c r="D5" s="124"/>
      <c r="E5" s="124"/>
      <c r="F5" s="124"/>
      <c r="G5" s="124"/>
      <c r="J5" s="77"/>
    </row>
    <row r="6" spans="1:12" s="3" customFormat="1" ht="16.5" x14ac:dyDescent="0.3">
      <c r="A6" s="19"/>
      <c r="B6" s="21"/>
      <c r="C6" s="21"/>
      <c r="D6" s="21"/>
      <c r="E6" s="22"/>
      <c r="F6" s="22"/>
      <c r="G6" s="22"/>
      <c r="J6" s="77"/>
    </row>
    <row r="7" spans="1:12" s="3" customFormat="1" ht="25" x14ac:dyDescent="0.3">
      <c r="A7" s="125" t="s">
        <v>2</v>
      </c>
      <c r="B7" s="125"/>
      <c r="C7" s="125"/>
      <c r="D7" s="125"/>
      <c r="E7" s="125"/>
      <c r="F7" s="125"/>
      <c r="G7" s="125"/>
      <c r="H7" s="6"/>
      <c r="I7" s="6"/>
      <c r="J7" s="78"/>
      <c r="K7" s="6"/>
      <c r="L7" s="6"/>
    </row>
    <row r="8" spans="1:12" s="3" customFormat="1" ht="16.5" x14ac:dyDescent="0.3">
      <c r="A8" s="23"/>
      <c r="B8" s="23"/>
      <c r="C8" s="23"/>
      <c r="D8" s="23"/>
      <c r="E8" s="23"/>
      <c r="F8" s="23"/>
      <c r="G8" s="23"/>
      <c r="H8" s="6"/>
      <c r="I8" s="6"/>
      <c r="J8" s="78"/>
      <c r="K8" s="6"/>
      <c r="L8" s="6"/>
    </row>
    <row r="9" spans="1:12" s="3" customFormat="1" ht="16.5" x14ac:dyDescent="0.3">
      <c r="A9" s="24"/>
      <c r="B9" s="126" t="s">
        <v>103</v>
      </c>
      <c r="C9" s="126"/>
      <c r="D9" s="126"/>
      <c r="E9" s="126"/>
      <c r="F9" s="126"/>
      <c r="G9" s="126"/>
      <c r="H9" s="7"/>
      <c r="I9" s="7"/>
      <c r="J9" s="79"/>
      <c r="K9" s="7"/>
    </row>
    <row r="10" spans="1:12" s="3" customFormat="1" x14ac:dyDescent="0.3">
      <c r="A10" s="127" t="s">
        <v>37</v>
      </c>
      <c r="B10" s="128"/>
      <c r="C10" s="128"/>
      <c r="D10" s="128"/>
      <c r="E10" s="128"/>
      <c r="F10" s="128"/>
      <c r="G10" s="128"/>
      <c r="H10" s="8"/>
      <c r="I10" s="8"/>
      <c r="J10" s="80"/>
      <c r="K10" s="8"/>
      <c r="L10" s="8"/>
    </row>
    <row r="11" spans="1:12" s="3" customFormat="1" x14ac:dyDescent="0.3">
      <c r="A11" s="129"/>
      <c r="B11" s="130"/>
      <c r="C11" s="130"/>
      <c r="D11" s="130"/>
      <c r="E11" s="130"/>
      <c r="F11" s="130"/>
      <c r="G11" s="130"/>
      <c r="H11" s="17"/>
      <c r="I11" s="17"/>
      <c r="J11" s="81"/>
      <c r="K11" s="17"/>
      <c r="L11" s="17"/>
    </row>
    <row r="12" spans="1:12" ht="16.5" x14ac:dyDescent="0.35">
      <c r="A12" s="25"/>
      <c r="B12" s="26"/>
      <c r="C12" s="25"/>
      <c r="D12" s="25"/>
      <c r="E12" s="27"/>
      <c r="F12" s="27"/>
      <c r="G12" s="27"/>
    </row>
    <row r="13" spans="1:12" ht="21.75" customHeight="1" x14ac:dyDescent="0.35">
      <c r="A13" s="131" t="s">
        <v>76</v>
      </c>
      <c r="B13" s="133" t="s">
        <v>3</v>
      </c>
      <c r="C13" s="134"/>
      <c r="D13" s="131" t="s">
        <v>4</v>
      </c>
      <c r="E13" s="137" t="s">
        <v>88</v>
      </c>
      <c r="F13" s="138"/>
      <c r="G13" s="139"/>
      <c r="H13" s="10"/>
    </row>
    <row r="14" spans="1:12" ht="21.75" customHeight="1" x14ac:dyDescent="0.35">
      <c r="A14" s="132"/>
      <c r="B14" s="135"/>
      <c r="C14" s="136"/>
      <c r="D14" s="132"/>
      <c r="E14" s="72" t="s">
        <v>86</v>
      </c>
      <c r="F14" s="72" t="s">
        <v>101</v>
      </c>
      <c r="G14" s="72" t="s">
        <v>102</v>
      </c>
      <c r="H14" s="69"/>
    </row>
    <row r="15" spans="1:12" ht="21.75" customHeight="1" x14ac:dyDescent="0.35">
      <c r="A15" s="90" t="s">
        <v>97</v>
      </c>
      <c r="B15" s="86"/>
      <c r="C15" s="87"/>
      <c r="D15" s="88"/>
      <c r="E15" s="89"/>
      <c r="F15" s="89"/>
      <c r="G15" s="89"/>
      <c r="H15" s="12"/>
    </row>
    <row r="16" spans="1:12" ht="33" x14ac:dyDescent="0.35">
      <c r="A16" s="143">
        <v>1</v>
      </c>
      <c r="B16" s="140" t="s">
        <v>1</v>
      </c>
      <c r="C16" s="143" t="s">
        <v>91</v>
      </c>
      <c r="D16" s="29" t="s">
        <v>6</v>
      </c>
      <c r="E16" s="120">
        <v>200000</v>
      </c>
      <c r="F16" s="120">
        <v>200000</v>
      </c>
      <c r="G16" s="120">
        <v>200000</v>
      </c>
      <c r="H16" s="11"/>
    </row>
    <row r="17" spans="1:8" ht="33" x14ac:dyDescent="0.35">
      <c r="A17" s="144"/>
      <c r="B17" s="141"/>
      <c r="C17" s="144"/>
      <c r="D17" s="29" t="s">
        <v>7</v>
      </c>
      <c r="E17" s="121"/>
      <c r="F17" s="121"/>
      <c r="G17" s="121"/>
      <c r="H17" s="11"/>
    </row>
    <row r="18" spans="1:8" ht="33" x14ac:dyDescent="0.35">
      <c r="A18" s="144"/>
      <c r="B18" s="141"/>
      <c r="C18" s="144"/>
      <c r="D18" s="29" t="s">
        <v>8</v>
      </c>
      <c r="E18" s="121"/>
      <c r="F18" s="121"/>
      <c r="G18" s="121"/>
      <c r="H18" s="11"/>
    </row>
    <row r="19" spans="1:8" ht="16.5" x14ac:dyDescent="0.35">
      <c r="A19" s="144"/>
      <c r="B19" s="141"/>
      <c r="C19" s="144"/>
      <c r="D19" s="29" t="s">
        <v>9</v>
      </c>
      <c r="E19" s="121"/>
      <c r="F19" s="121"/>
      <c r="G19" s="121"/>
      <c r="H19" s="12"/>
    </row>
    <row r="20" spans="1:8" ht="16.5" x14ac:dyDescent="0.35">
      <c r="A20" s="144"/>
      <c r="B20" s="141"/>
      <c r="C20" s="144"/>
      <c r="D20" s="29" t="s">
        <v>85</v>
      </c>
      <c r="E20" s="121"/>
      <c r="F20" s="121"/>
      <c r="G20" s="121"/>
      <c r="H20" s="12"/>
    </row>
    <row r="21" spans="1:8" ht="16.5" x14ac:dyDescent="0.35">
      <c r="A21" s="144"/>
      <c r="B21" s="141"/>
      <c r="C21" s="144"/>
      <c r="D21" s="29" t="s">
        <v>90</v>
      </c>
      <c r="E21" s="121"/>
      <c r="F21" s="121"/>
      <c r="G21" s="121"/>
      <c r="H21" s="12"/>
    </row>
    <row r="22" spans="1:8" ht="16.5" x14ac:dyDescent="0.35">
      <c r="A22" s="145"/>
      <c r="B22" s="142"/>
      <c r="C22" s="145"/>
      <c r="D22" s="29" t="s">
        <v>23</v>
      </c>
      <c r="E22" s="122"/>
      <c r="F22" s="122"/>
      <c r="G22" s="122"/>
      <c r="H22" s="12"/>
    </row>
    <row r="23" spans="1:8" ht="37.5" customHeight="1" x14ac:dyDescent="0.35">
      <c r="A23" s="31">
        <v>2</v>
      </c>
      <c r="B23" s="71" t="s">
        <v>10</v>
      </c>
      <c r="C23" s="30" t="s">
        <v>11</v>
      </c>
      <c r="D23" s="30" t="s">
        <v>12</v>
      </c>
      <c r="E23" s="94">
        <v>102000</v>
      </c>
      <c r="F23" s="94">
        <v>102000</v>
      </c>
      <c r="G23" s="94">
        <v>102000</v>
      </c>
      <c r="H23" s="12"/>
    </row>
    <row r="24" spans="1:8" ht="67.5" customHeight="1" x14ac:dyDescent="0.35">
      <c r="A24" s="31">
        <v>3</v>
      </c>
      <c r="B24" s="71" t="s">
        <v>14</v>
      </c>
      <c r="C24" s="30" t="s">
        <v>15</v>
      </c>
      <c r="D24" s="30" t="s">
        <v>16</v>
      </c>
      <c r="E24" s="94">
        <v>59000</v>
      </c>
      <c r="F24" s="94">
        <v>59000</v>
      </c>
      <c r="G24" s="94">
        <v>59000</v>
      </c>
      <c r="H24" s="12"/>
    </row>
    <row r="25" spans="1:8" ht="57.75" customHeight="1" x14ac:dyDescent="0.35">
      <c r="A25" s="31">
        <v>4</v>
      </c>
      <c r="B25" s="71" t="s">
        <v>17</v>
      </c>
      <c r="C25" s="30" t="s">
        <v>18</v>
      </c>
      <c r="D25" s="30" t="s">
        <v>19</v>
      </c>
      <c r="E25" s="94">
        <v>75000</v>
      </c>
      <c r="F25" s="94">
        <v>75000</v>
      </c>
      <c r="G25" s="94">
        <v>75000</v>
      </c>
      <c r="H25" s="12"/>
    </row>
    <row r="26" spans="1:8" ht="48.75" customHeight="1" x14ac:dyDescent="0.35">
      <c r="A26" s="31">
        <v>5</v>
      </c>
      <c r="B26" s="71" t="s">
        <v>20</v>
      </c>
      <c r="C26" s="30" t="s">
        <v>21</v>
      </c>
      <c r="D26" s="30" t="s">
        <v>22</v>
      </c>
      <c r="E26" s="94">
        <v>27000</v>
      </c>
      <c r="F26" s="94">
        <v>27000</v>
      </c>
      <c r="G26" s="94">
        <v>27000</v>
      </c>
      <c r="H26" s="12"/>
    </row>
    <row r="27" spans="1:8" ht="39" customHeight="1" x14ac:dyDescent="0.35">
      <c r="A27" s="31">
        <v>6</v>
      </c>
      <c r="B27" s="147" t="s">
        <v>38</v>
      </c>
      <c r="C27" s="30" t="s">
        <v>39</v>
      </c>
      <c r="D27" s="30" t="s">
        <v>40</v>
      </c>
      <c r="E27" s="118">
        <v>60000</v>
      </c>
      <c r="F27" s="118">
        <v>60000</v>
      </c>
      <c r="G27" s="118">
        <v>60000</v>
      </c>
      <c r="H27" s="12"/>
    </row>
    <row r="28" spans="1:8" ht="39" customHeight="1" x14ac:dyDescent="0.35">
      <c r="A28" s="31">
        <v>7</v>
      </c>
      <c r="B28" s="147"/>
      <c r="C28" s="30" t="s">
        <v>41</v>
      </c>
      <c r="D28" s="30" t="s">
        <v>40</v>
      </c>
      <c r="E28" s="119"/>
      <c r="F28" s="119"/>
      <c r="G28" s="119"/>
      <c r="H28" s="12"/>
    </row>
    <row r="29" spans="1:8" ht="49.5" customHeight="1" x14ac:dyDescent="0.35">
      <c r="A29" s="31">
        <v>8</v>
      </c>
      <c r="B29" s="93" t="s">
        <v>42</v>
      </c>
      <c r="C29" s="30" t="s">
        <v>43</v>
      </c>
      <c r="D29" s="33" t="s">
        <v>44</v>
      </c>
      <c r="E29" s="92">
        <v>41000</v>
      </c>
      <c r="F29" s="92">
        <v>41000</v>
      </c>
      <c r="G29" s="92">
        <v>41000</v>
      </c>
      <c r="H29" s="12"/>
    </row>
    <row r="30" spans="1:8" ht="33" x14ac:dyDescent="0.35">
      <c r="A30" s="95">
        <v>9</v>
      </c>
      <c r="B30" s="71"/>
      <c r="C30" s="34" t="s">
        <v>24</v>
      </c>
      <c r="D30" s="35" t="s">
        <v>25</v>
      </c>
      <c r="E30" s="96" t="s">
        <v>94</v>
      </c>
      <c r="F30" s="96" t="s">
        <v>94</v>
      </c>
      <c r="G30" s="96" t="s">
        <v>94</v>
      </c>
      <c r="H30" s="12"/>
    </row>
    <row r="31" spans="1:8" ht="21.75" customHeight="1" x14ac:dyDescent="0.35">
      <c r="A31" s="90" t="s">
        <v>92</v>
      </c>
      <c r="B31" s="86"/>
      <c r="C31" s="87"/>
      <c r="D31" s="88"/>
      <c r="E31" s="89"/>
      <c r="F31" s="89"/>
      <c r="G31" s="89"/>
      <c r="H31" s="12"/>
    </row>
    <row r="32" spans="1:8" ht="51.75" customHeight="1" x14ac:dyDescent="0.35">
      <c r="A32" s="31">
        <v>10</v>
      </c>
      <c r="B32" s="71" t="s">
        <v>49</v>
      </c>
      <c r="C32" s="30" t="s">
        <v>50</v>
      </c>
      <c r="D32" s="33" t="s">
        <v>51</v>
      </c>
      <c r="E32" s="53">
        <v>41000</v>
      </c>
      <c r="F32" s="53">
        <v>41000</v>
      </c>
      <c r="G32" s="53">
        <v>41000</v>
      </c>
      <c r="H32" s="12"/>
    </row>
    <row r="33" spans="1:10" ht="54.75" customHeight="1" x14ac:dyDescent="0.35">
      <c r="A33" s="31">
        <v>11</v>
      </c>
      <c r="B33" s="71" t="s">
        <v>52</v>
      </c>
      <c r="C33" s="32" t="s">
        <v>53</v>
      </c>
      <c r="D33" s="32" t="s">
        <v>54</v>
      </c>
      <c r="E33" s="54">
        <v>41000</v>
      </c>
      <c r="F33" s="54">
        <v>41000</v>
      </c>
      <c r="G33" s="54">
        <v>41000</v>
      </c>
      <c r="H33" s="12"/>
    </row>
    <row r="34" spans="1:10" ht="37.5" customHeight="1" x14ac:dyDescent="0.35">
      <c r="A34" s="31">
        <v>13</v>
      </c>
      <c r="B34" s="146" t="s">
        <v>89</v>
      </c>
      <c r="C34" s="32" t="s">
        <v>63</v>
      </c>
      <c r="D34" s="55" t="s">
        <v>64</v>
      </c>
      <c r="E34" s="53">
        <v>47000</v>
      </c>
      <c r="F34" s="53">
        <v>47000</v>
      </c>
      <c r="G34" s="53">
        <v>47000</v>
      </c>
      <c r="H34" s="12"/>
    </row>
    <row r="35" spans="1:10" ht="37.5" customHeight="1" x14ac:dyDescent="0.35">
      <c r="A35" s="31">
        <v>14</v>
      </c>
      <c r="B35" s="146"/>
      <c r="C35" s="32" t="s">
        <v>65</v>
      </c>
      <c r="D35" s="55" t="s">
        <v>66</v>
      </c>
      <c r="E35" s="53">
        <v>41000</v>
      </c>
      <c r="F35" s="53">
        <v>41000</v>
      </c>
      <c r="G35" s="53">
        <v>41000</v>
      </c>
      <c r="H35" s="12"/>
    </row>
    <row r="36" spans="1:10" ht="25.5" customHeight="1" x14ac:dyDescent="0.35">
      <c r="A36" s="153" t="s">
        <v>77</v>
      </c>
      <c r="B36" s="153"/>
      <c r="C36" s="153"/>
      <c r="D36" s="153"/>
      <c r="E36" s="56"/>
      <c r="F36" s="56"/>
      <c r="G36" s="56"/>
      <c r="H36" s="12"/>
    </row>
    <row r="37" spans="1:10" ht="51" customHeight="1" x14ac:dyDescent="0.35">
      <c r="A37" s="31">
        <v>15</v>
      </c>
      <c r="B37" s="154"/>
      <c r="C37" s="30" t="s">
        <v>83</v>
      </c>
      <c r="D37" s="30" t="s">
        <v>13</v>
      </c>
      <c r="E37" s="70">
        <v>230000</v>
      </c>
      <c r="F37" s="70">
        <v>230000</v>
      </c>
      <c r="G37" s="70">
        <v>230000</v>
      </c>
      <c r="H37" s="12"/>
    </row>
    <row r="38" spans="1:10" ht="51" customHeight="1" x14ac:dyDescent="0.35">
      <c r="A38" s="31">
        <v>16</v>
      </c>
      <c r="B38" s="155"/>
      <c r="C38" s="30" t="s">
        <v>98</v>
      </c>
      <c r="D38" s="30" t="s">
        <v>99</v>
      </c>
      <c r="E38" s="70">
        <v>140000</v>
      </c>
      <c r="F38" s="70">
        <v>140000</v>
      </c>
      <c r="G38" s="70">
        <v>140000</v>
      </c>
      <c r="H38" s="12"/>
    </row>
    <row r="39" spans="1:10" ht="36.75" customHeight="1" x14ac:dyDescent="0.35">
      <c r="A39" s="31">
        <v>17</v>
      </c>
      <c r="B39" s="155"/>
      <c r="C39" s="30" t="s">
        <v>84</v>
      </c>
      <c r="D39" s="30" t="s">
        <v>33</v>
      </c>
      <c r="E39" s="70">
        <v>230000</v>
      </c>
      <c r="F39" s="70">
        <v>230000</v>
      </c>
      <c r="G39" s="70">
        <v>230000</v>
      </c>
      <c r="H39" s="12"/>
    </row>
    <row r="40" spans="1:10" ht="33" x14ac:dyDescent="0.35">
      <c r="A40" s="31">
        <v>18</v>
      </c>
      <c r="B40" s="73"/>
      <c r="C40" s="30" t="s">
        <v>34</v>
      </c>
      <c r="D40" s="30" t="s">
        <v>35</v>
      </c>
      <c r="E40" s="74"/>
      <c r="F40" s="70">
        <v>220000</v>
      </c>
      <c r="G40" s="70">
        <v>220000</v>
      </c>
      <c r="H40" s="12"/>
    </row>
    <row r="41" spans="1:10" ht="23.25" customHeight="1" x14ac:dyDescent="0.35">
      <c r="A41" s="148" t="s">
        <v>87</v>
      </c>
      <c r="B41" s="149"/>
      <c r="C41" s="149"/>
      <c r="D41" s="150"/>
      <c r="E41" s="97">
        <f>SUM(E16:E40)</f>
        <v>1334000</v>
      </c>
      <c r="F41" s="97">
        <f>SUM(F16:F40)</f>
        <v>1554000</v>
      </c>
      <c r="G41" s="97">
        <f>SUM(G16:G40)</f>
        <v>1554000</v>
      </c>
      <c r="H41" s="12"/>
    </row>
    <row r="42" spans="1:10" ht="16.5" x14ac:dyDescent="0.35">
      <c r="A42" s="57"/>
      <c r="B42" s="58"/>
      <c r="C42" s="57"/>
      <c r="D42" s="57"/>
      <c r="E42" s="59"/>
      <c r="F42" s="59"/>
      <c r="G42" s="59"/>
    </row>
    <row r="43" spans="1:10" s="13" customFormat="1" ht="16.5" x14ac:dyDescent="0.35">
      <c r="A43" s="36" t="s">
        <v>45</v>
      </c>
      <c r="B43" s="37"/>
      <c r="C43" s="37"/>
      <c r="D43" s="37"/>
      <c r="E43" s="38"/>
      <c r="F43" s="101"/>
      <c r="G43" s="39"/>
    </row>
    <row r="44" spans="1:10" ht="16.5" x14ac:dyDescent="0.35">
      <c r="A44" s="40"/>
      <c r="B44" s="41"/>
      <c r="C44" s="42"/>
      <c r="D44" s="42"/>
      <c r="E44" s="43"/>
      <c r="F44" s="102"/>
      <c r="G44" s="44"/>
      <c r="J44" s="9"/>
    </row>
    <row r="45" spans="1:10" ht="23.25" customHeight="1" x14ac:dyDescent="0.35">
      <c r="A45" s="45" t="s">
        <v>76</v>
      </c>
      <c r="B45" s="151" t="s">
        <v>3</v>
      </c>
      <c r="C45" s="152"/>
      <c r="D45" s="45" t="s">
        <v>4</v>
      </c>
      <c r="E45" s="46" t="s">
        <v>5</v>
      </c>
      <c r="F45" s="46"/>
      <c r="G45" s="28" t="s">
        <v>0</v>
      </c>
      <c r="J45" s="9"/>
    </row>
    <row r="46" spans="1:10" ht="24.75" customHeight="1" x14ac:dyDescent="0.35">
      <c r="A46" s="47" t="s">
        <v>74</v>
      </c>
      <c r="B46" s="48"/>
      <c r="C46" s="49"/>
      <c r="D46" s="50"/>
      <c r="E46" s="51"/>
      <c r="F46" s="51"/>
      <c r="G46" s="52"/>
      <c r="J46" s="9"/>
    </row>
    <row r="47" spans="1:10" ht="33" x14ac:dyDescent="0.35">
      <c r="A47" s="31">
        <v>1</v>
      </c>
      <c r="B47" s="71" t="s">
        <v>46</v>
      </c>
      <c r="C47" s="30" t="s">
        <v>47</v>
      </c>
      <c r="D47" s="30" t="s">
        <v>48</v>
      </c>
      <c r="E47" s="91">
        <v>169000</v>
      </c>
      <c r="F47" s="91">
        <v>169000</v>
      </c>
      <c r="G47" s="91">
        <v>169000</v>
      </c>
      <c r="J47" s="9"/>
    </row>
    <row r="48" spans="1:10" ht="33" x14ac:dyDescent="0.35">
      <c r="A48" s="31">
        <v>2</v>
      </c>
      <c r="B48" s="71" t="s">
        <v>55</v>
      </c>
      <c r="C48" s="30" t="s">
        <v>56</v>
      </c>
      <c r="D48" s="30" t="s">
        <v>57</v>
      </c>
      <c r="E48" s="91">
        <v>47000</v>
      </c>
      <c r="F48" s="91">
        <v>47000</v>
      </c>
      <c r="G48" s="91">
        <v>47000</v>
      </c>
      <c r="J48" s="9"/>
    </row>
    <row r="49" spans="1:10" ht="16.5" customHeight="1" x14ac:dyDescent="0.35">
      <c r="A49" s="31">
        <f>A48+1</f>
        <v>3</v>
      </c>
      <c r="B49" s="99" t="s">
        <v>42</v>
      </c>
      <c r="C49" s="30" t="s">
        <v>79</v>
      </c>
      <c r="D49" s="30" t="s">
        <v>80</v>
      </c>
      <c r="E49" s="91">
        <v>41000</v>
      </c>
      <c r="F49" s="91">
        <v>41000</v>
      </c>
      <c r="G49" s="91">
        <v>41000</v>
      </c>
      <c r="J49" s="9"/>
    </row>
    <row r="50" spans="1:10" ht="33" x14ac:dyDescent="0.35">
      <c r="A50" s="31" t="e">
        <f>#REF!+1</f>
        <v>#REF!</v>
      </c>
      <c r="B50" s="100" t="s">
        <v>58</v>
      </c>
      <c r="C50" s="30" t="s">
        <v>59</v>
      </c>
      <c r="D50" s="55" t="s">
        <v>60</v>
      </c>
      <c r="E50" s="91">
        <v>41000</v>
      </c>
      <c r="F50" s="91">
        <v>41000</v>
      </c>
      <c r="G50" s="91">
        <v>41000</v>
      </c>
      <c r="J50" s="9"/>
    </row>
    <row r="51" spans="1:10" ht="33" x14ac:dyDescent="0.35">
      <c r="A51" s="31" t="e">
        <f t="shared" ref="A51" si="0">A50+1</f>
        <v>#REF!</v>
      </c>
      <c r="B51" s="100"/>
      <c r="C51" s="30" t="s">
        <v>61</v>
      </c>
      <c r="D51" s="55" t="s">
        <v>62</v>
      </c>
      <c r="E51" s="91">
        <v>59000</v>
      </c>
      <c r="F51" s="91">
        <v>59000</v>
      </c>
      <c r="G51" s="91">
        <v>59000</v>
      </c>
      <c r="J51" s="9"/>
    </row>
    <row r="52" spans="1:10" ht="16.5" x14ac:dyDescent="0.35">
      <c r="A52" s="108" t="s">
        <v>73</v>
      </c>
      <c r="B52" s="109"/>
      <c r="C52" s="109"/>
      <c r="D52" s="110"/>
      <c r="E52" s="51"/>
      <c r="F52" s="51"/>
      <c r="G52" s="52"/>
      <c r="J52" s="9"/>
    </row>
    <row r="53" spans="1:10" s="13" customFormat="1" ht="33" x14ac:dyDescent="0.35">
      <c r="A53" s="31" t="e">
        <f>#REF!+1</f>
        <v>#REF!</v>
      </c>
      <c r="B53" s="103"/>
      <c r="C53" s="104" t="s">
        <v>67</v>
      </c>
      <c r="D53" s="105" t="s">
        <v>81</v>
      </c>
      <c r="E53" s="94">
        <v>290000</v>
      </c>
      <c r="F53" s="106"/>
      <c r="G53" s="107" t="s">
        <v>68</v>
      </c>
    </row>
    <row r="54" spans="1:10" s="13" customFormat="1" ht="33" x14ac:dyDescent="0.35">
      <c r="A54" s="31" t="e">
        <f t="shared" ref="A54" si="1">A53+1</f>
        <v>#REF!</v>
      </c>
      <c r="B54" s="103"/>
      <c r="C54" s="104" t="s">
        <v>69</v>
      </c>
      <c r="D54" s="105" t="s">
        <v>70</v>
      </c>
      <c r="E54" s="94"/>
      <c r="F54" s="94">
        <v>231000</v>
      </c>
      <c r="G54" s="107"/>
    </row>
    <row r="55" spans="1:10" ht="16.5" x14ac:dyDescent="0.35">
      <c r="A55" s="111" t="s">
        <v>75</v>
      </c>
      <c r="B55" s="111"/>
      <c r="C55" s="111"/>
      <c r="D55" s="111"/>
      <c r="E55" s="56"/>
      <c r="F55" s="56"/>
      <c r="G55" s="52"/>
      <c r="J55" s="9"/>
    </row>
    <row r="56" spans="1:10" ht="33" x14ac:dyDescent="0.35">
      <c r="A56" s="31" t="e">
        <f>#REF!+1</f>
        <v>#REF!</v>
      </c>
      <c r="B56" s="98"/>
      <c r="C56" s="29" t="s">
        <v>71</v>
      </c>
      <c r="D56" s="29" t="s">
        <v>72</v>
      </c>
      <c r="E56" s="91"/>
      <c r="F56" s="91"/>
      <c r="G56" s="91">
        <v>329000</v>
      </c>
      <c r="J56" s="9"/>
    </row>
    <row r="57" spans="1:10" ht="16.5" x14ac:dyDescent="0.35">
      <c r="A57" s="112" t="s">
        <v>100</v>
      </c>
      <c r="B57" s="113"/>
      <c r="C57" s="113"/>
      <c r="D57" s="114"/>
      <c r="E57" s="97">
        <f>SUM(E47:E56)+E41</f>
        <v>1981000</v>
      </c>
      <c r="F57" s="97">
        <f t="shared" ref="F57:G57" si="2">SUM(F47:F56)+F41</f>
        <v>2142000</v>
      </c>
      <c r="G57" s="97">
        <f t="shared" si="2"/>
        <v>2240000</v>
      </c>
      <c r="H57" s="12"/>
      <c r="J57" s="9"/>
    </row>
    <row r="58" spans="1:10" ht="16.5" x14ac:dyDescent="0.35">
      <c r="A58" s="112" t="s">
        <v>104</v>
      </c>
      <c r="B58" s="113"/>
      <c r="C58" s="113"/>
      <c r="D58" s="114"/>
      <c r="E58" s="97">
        <f>E57*75%</f>
        <v>1485750</v>
      </c>
      <c r="F58" s="97">
        <f>F57*75%</f>
        <v>1606500</v>
      </c>
      <c r="G58" s="97">
        <f>G57*75%</f>
        <v>1680000</v>
      </c>
      <c r="H58" s="12"/>
      <c r="J58" s="9"/>
    </row>
    <row r="59" spans="1:10" s="1" customFormat="1" ht="16.5" x14ac:dyDescent="0.3">
      <c r="A59" s="116" t="s">
        <v>26</v>
      </c>
      <c r="B59" s="116"/>
      <c r="C59" s="116"/>
      <c r="D59" s="116"/>
      <c r="E59" s="22"/>
      <c r="F59" s="22"/>
      <c r="G59" s="22"/>
      <c r="J59" s="82"/>
    </row>
    <row r="60" spans="1:10" s="1" customFormat="1" ht="16.5" x14ac:dyDescent="0.3">
      <c r="A60" s="61"/>
      <c r="B60" s="115" t="s">
        <v>78</v>
      </c>
      <c r="C60" s="115"/>
      <c r="D60" s="115"/>
      <c r="E60" s="115"/>
      <c r="F60" s="115"/>
      <c r="G60" s="115"/>
      <c r="J60" s="82"/>
    </row>
    <row r="61" spans="1:10" s="1" customFormat="1" ht="16.5" x14ac:dyDescent="0.3">
      <c r="A61" s="61"/>
      <c r="B61" s="115" t="s">
        <v>93</v>
      </c>
      <c r="C61" s="115"/>
      <c r="D61" s="115"/>
      <c r="E61" s="115"/>
      <c r="F61" s="115"/>
      <c r="G61" s="115"/>
      <c r="J61" s="82"/>
    </row>
    <row r="62" spans="1:10" s="2" customFormat="1" ht="36" customHeight="1" x14ac:dyDescent="0.3">
      <c r="A62" s="62"/>
      <c r="B62" s="115" t="s">
        <v>27</v>
      </c>
      <c r="C62" s="115"/>
      <c r="D62" s="115"/>
      <c r="E62" s="115"/>
      <c r="F62" s="115"/>
      <c r="G62" s="115"/>
      <c r="J62" s="83"/>
    </row>
    <row r="63" spans="1:10" s="14" customFormat="1" ht="40.5" customHeight="1" x14ac:dyDescent="0.3">
      <c r="A63" s="63"/>
      <c r="B63" s="117" t="s">
        <v>28</v>
      </c>
      <c r="C63" s="117"/>
      <c r="D63" s="117"/>
      <c r="E63" s="117"/>
      <c r="F63" s="117"/>
      <c r="G63" s="117"/>
      <c r="J63" s="84"/>
    </row>
    <row r="64" spans="1:10" s="3" customFormat="1" ht="16.5" x14ac:dyDescent="0.3">
      <c r="A64" s="60"/>
      <c r="B64" s="115" t="s">
        <v>29</v>
      </c>
      <c r="C64" s="115"/>
      <c r="D64" s="115"/>
      <c r="E64" s="115"/>
      <c r="F64" s="115"/>
      <c r="G64" s="115"/>
      <c r="J64" s="77"/>
    </row>
    <row r="65" spans="1:10" s="3" customFormat="1" ht="16.5" x14ac:dyDescent="0.3">
      <c r="A65" s="60"/>
      <c r="B65" s="62" t="s">
        <v>30</v>
      </c>
      <c r="C65" s="62"/>
      <c r="D65" s="64"/>
      <c r="E65" s="22"/>
      <c r="F65" s="22"/>
      <c r="G65" s="22"/>
      <c r="J65" s="77"/>
    </row>
    <row r="66" spans="1:10" s="3" customFormat="1" ht="16.5" x14ac:dyDescent="0.3">
      <c r="A66" s="60"/>
      <c r="B66" s="62" t="s">
        <v>31</v>
      </c>
      <c r="C66" s="62"/>
      <c r="D66" s="64"/>
      <c r="E66" s="22"/>
      <c r="F66" s="22"/>
      <c r="G66" s="22"/>
      <c r="J66" s="77"/>
    </row>
    <row r="67" spans="1:10" s="4" customFormat="1" ht="15.75" customHeight="1" x14ac:dyDescent="0.3">
      <c r="A67" s="65" t="s">
        <v>32</v>
      </c>
      <c r="B67" s="66"/>
      <c r="C67" s="66"/>
      <c r="D67" s="66"/>
      <c r="E67" s="67"/>
      <c r="F67" s="67"/>
      <c r="G67" s="67"/>
      <c r="J67" s="85"/>
    </row>
    <row r="68" spans="1:10" s="3" customFormat="1" ht="15.75" customHeight="1" x14ac:dyDescent="0.3">
      <c r="A68" s="60"/>
      <c r="B68" s="19" t="s">
        <v>36</v>
      </c>
      <c r="C68" s="19"/>
      <c r="D68" s="64"/>
      <c r="E68" s="68"/>
      <c r="F68" s="68"/>
      <c r="G68" s="68"/>
      <c r="J68" s="77"/>
    </row>
    <row r="69" spans="1:10" s="3" customFormat="1" ht="15.75" customHeight="1" x14ac:dyDescent="0.3">
      <c r="A69" s="60"/>
      <c r="B69" s="19" t="s">
        <v>95</v>
      </c>
      <c r="C69" s="19"/>
      <c r="D69" s="64"/>
      <c r="E69" s="68"/>
      <c r="F69" s="68"/>
      <c r="G69" s="68"/>
      <c r="J69" s="77"/>
    </row>
    <row r="70" spans="1:10" s="3" customFormat="1" ht="15.75" customHeight="1" x14ac:dyDescent="0.3">
      <c r="A70" s="60"/>
      <c r="B70" s="19" t="s">
        <v>96</v>
      </c>
      <c r="C70" s="19"/>
      <c r="D70" s="64"/>
      <c r="E70" s="68"/>
      <c r="F70" s="68"/>
      <c r="G70" s="68"/>
      <c r="J70" s="77"/>
    </row>
  </sheetData>
  <mergeCells count="33">
    <mergeCell ref="B34:B35"/>
    <mergeCell ref="B27:B28"/>
    <mergeCell ref="A16:A22"/>
    <mergeCell ref="A41:D41"/>
    <mergeCell ref="B45:C45"/>
    <mergeCell ref="A36:D36"/>
    <mergeCell ref="B37:B39"/>
    <mergeCell ref="E27:E28"/>
    <mergeCell ref="G16:G22"/>
    <mergeCell ref="D1:G5"/>
    <mergeCell ref="A7:G7"/>
    <mergeCell ref="B9:G9"/>
    <mergeCell ref="A10:G11"/>
    <mergeCell ref="A13:A14"/>
    <mergeCell ref="B13:C14"/>
    <mergeCell ref="D13:D14"/>
    <mergeCell ref="E13:G13"/>
    <mergeCell ref="G27:G28"/>
    <mergeCell ref="B16:B22"/>
    <mergeCell ref="C16:C22"/>
    <mergeCell ref="E16:E22"/>
    <mergeCell ref="F16:F22"/>
    <mergeCell ref="F27:F28"/>
    <mergeCell ref="A52:D52"/>
    <mergeCell ref="A55:D55"/>
    <mergeCell ref="A57:D57"/>
    <mergeCell ref="B64:G64"/>
    <mergeCell ref="A59:D59"/>
    <mergeCell ref="B60:G60"/>
    <mergeCell ref="B61:G61"/>
    <mergeCell ref="B62:G62"/>
    <mergeCell ref="B63:G63"/>
    <mergeCell ref="A58:D58"/>
  </mergeCells>
  <conditionalFormatting sqref="C59:C1048576 C1:C56">
    <cfRule type="duplicateValues" dxfId="0" priority="1"/>
  </conditionalFormatting>
  <pageMargins left="0.45" right="0.2" top="0.5" bottom="0.25" header="0.3" footer="0.3"/>
  <pageSetup scale="53"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Gói khám tham khảo</vt:lpstr>
      <vt:lpstr>'Gói khám tham khảo'!Print_Area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2023-12-13T10:32:13Z</cp:lastPrinted>
  <dcterms:created xsi:type="dcterms:W3CDTF">2022-03-17T08:23:25Z</dcterms:created>
  <dcterms:modified xsi:type="dcterms:W3CDTF">2025-03-06T04:10:20Z</dcterms:modified>
</cp:coreProperties>
</file>