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GIANG 2\2024\KSK\T4\CÔNG TY CỔ PHẦN XÂY DỰNG CDC (37)\"/>
    </mc:Choice>
  </mc:AlternateContent>
  <xr:revisionPtr revIDLastSave="0" documentId="13_ncr:1_{6A3064C8-24E1-4682-83DA-FCFD667E3266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dc" sheetId="4" r:id="rId1"/>
    <sheet name="VIETHOUSE" sheetId="5" r:id="rId2"/>
  </sheets>
  <definedNames>
    <definedName name="_xlnm._FilterDatabase" localSheetId="0" hidden="1">cdc!$A$8:$AM$16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4" l="1"/>
  <c r="N16" i="4"/>
  <c r="O16" i="4"/>
  <c r="P16" i="4"/>
  <c r="Q16" i="4"/>
  <c r="R16" i="4"/>
  <c r="S16" i="4"/>
  <c r="T16" i="4"/>
  <c r="U16" i="4"/>
  <c r="V16" i="4"/>
  <c r="W16" i="4"/>
  <c r="X16" i="4"/>
  <c r="M12" i="5"/>
  <c r="N12" i="5"/>
  <c r="O12" i="5"/>
  <c r="P12" i="5"/>
  <c r="Q12" i="5"/>
  <c r="R12" i="5"/>
  <c r="S12" i="5"/>
  <c r="T12" i="5"/>
  <c r="U12" i="5"/>
  <c r="V12" i="5"/>
  <c r="W12" i="5"/>
  <c r="X12" i="5"/>
  <c r="L12" i="5"/>
  <c r="K12" i="5"/>
  <c r="J12" i="5"/>
  <c r="I12" i="5"/>
  <c r="H12" i="5"/>
  <c r="G12" i="5"/>
  <c r="F12" i="5"/>
  <c r="Y11" i="5"/>
  <c r="Y10" i="5"/>
  <c r="Y12" i="5" s="1"/>
  <c r="G16" i="4" l="1"/>
  <c r="I16" i="4"/>
  <c r="J16" i="4"/>
  <c r="K16" i="4"/>
  <c r="L16" i="4"/>
  <c r="H16" i="4"/>
  <c r="Y11" i="4"/>
  <c r="Y12" i="4"/>
  <c r="Y13" i="4"/>
  <c r="Y14" i="4"/>
  <c r="Y15" i="4"/>
  <c r="Y10" i="4"/>
  <c r="F16" i="4" l="1"/>
  <c r="Y16" i="4" l="1"/>
</calcChain>
</file>

<file path=xl/sharedStrings.xml><?xml version="1.0" encoding="utf-8"?>
<sst xmlns="http://schemas.openxmlformats.org/spreadsheetml/2006/main" count="229" uniqueCount="54">
  <si>
    <t>Chụp X-Quang tim phổi kỹ thuật số (Hãng Fuji - Nhật)</t>
  </si>
  <si>
    <t xml:space="preserve">Tổng kết và tư vấn sức khỏe </t>
  </si>
  <si>
    <t>STT</t>
  </si>
  <si>
    <t>HỌ TÊN</t>
  </si>
  <si>
    <t>NĂM SINH</t>
  </si>
  <si>
    <t>SĐT</t>
  </si>
  <si>
    <t>Đơn giá</t>
  </si>
  <si>
    <t>Nam</t>
  </si>
  <si>
    <t>Nữ</t>
  </si>
  <si>
    <t>TỔNG CHI PHÍ</t>
  </si>
  <si>
    <t>Định lượng GLUCOSE máu.</t>
  </si>
  <si>
    <t>Định lượng CREATINIE máu</t>
  </si>
  <si>
    <t>Cholesterol TP</t>
  </si>
  <si>
    <t>Triglycerid</t>
  </si>
  <si>
    <t xml:space="preserve">AST ( SGOT )  </t>
  </si>
  <si>
    <t xml:space="preserve">ALT ( SGPT )  </t>
  </si>
  <si>
    <t xml:space="preserve">Siêu âm màu Bụng - Tổng Quát </t>
  </si>
  <si>
    <t xml:space="preserve">Tổng phân tích tế bào máu bằng máy Laser. </t>
  </si>
  <si>
    <t>Khám tổng quát</t>
  </si>
  <si>
    <t>Nhuộm phiến đồ tế bào theo Papanicolaou</t>
  </si>
  <si>
    <t xml:space="preserve">Nước tiểu 10 thông số.  </t>
  </si>
  <si>
    <t xml:space="preserve">Điện tâm đồ. </t>
  </si>
  <si>
    <t>x</t>
  </si>
  <si>
    <t>GIỚI TÍNH</t>
  </si>
  <si>
    <t>HbsAg (test nhanh)</t>
  </si>
  <si>
    <t>Siêu âm màu tuyến giáp</t>
  </si>
  <si>
    <t>Nội soi tai mũi họng</t>
  </si>
  <si>
    <t>Siêu âm màu tuyến vú</t>
  </si>
  <si>
    <t>Phạm Văn Phong</t>
  </si>
  <si>
    <t>Lê Thanh Tùng</t>
  </si>
  <si>
    <t>Nguyễn Hồng Quân</t>
  </si>
  <si>
    <t>Trần Thanh Tâm</t>
  </si>
  <si>
    <t>Trần Thị Thúy Mai</t>
  </si>
  <si>
    <t>Thiều Sỹ Hòa</t>
  </si>
  <si>
    <t>0973368020</t>
  </si>
  <si>
    <t>0989893809</t>
  </si>
  <si>
    <t>0905969455</t>
  </si>
  <si>
    <t>0373812857</t>
  </si>
  <si>
    <t>0982476626</t>
  </si>
  <si>
    <t xml:space="preserve">0985441060
</t>
  </si>
  <si>
    <t>CÔNG TY CỔ PHẦN BỆNH VIỆN THIỆN NHÂN ĐÀ NẴNG</t>
  </si>
  <si>
    <t>TRUNG TÂM CHẨN ĐOÁN Y KHOA KỸ THUẬT CAO THIỆN NHÂN</t>
  </si>
  <si>
    <t>Địa chỉ: 276 - 278 - 280 Đống Đa, Phường Thanh Bình, Quận Hải Châu, TP. Đà Nẵng.</t>
  </si>
  <si>
    <t>Tel: 02363. 82 84 89</t>
  </si>
  <si>
    <t>TỔNG HỢP CHI PHÍ</t>
  </si>
  <si>
    <t xml:space="preserve"> Năm 2024</t>
  </si>
  <si>
    <t>Định lượng ACID URIC máu</t>
  </si>
  <si>
    <t>CÔNG TY CP XÂY DỰNG CDC</t>
  </si>
  <si>
    <t>CÔNG TY CP XÂY DỰNG VIETHOUSE HÀ NỘI</t>
  </si>
  <si>
    <t>Chi phí</t>
  </si>
  <si>
    <t>Nguyễn Văn Xuân</t>
  </si>
  <si>
    <t>Vũ Văn Bình</t>
  </si>
  <si>
    <t>0376183609</t>
  </si>
  <si>
    <t>0772006388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</si>
</sst>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i/>
      <sz val="11"/>
      <color theme="1"/>
      <name val="Times New Roman"/>
      <family val="1"/>
    </font>
    <font>
      <sz val="11"/>
      <name val="Arial"/>
      <family val="2"/>
      <scheme val="minor"/>
    </font>
    <font>
      <sz val="12"/>
      <name val="VNI-Times"/>
    </font>
    <font>
      <b/>
      <sz val="14"/>
      <color rgb="FF000000"/>
      <name val="Times New Roman"/>
      <family val="1"/>
    </font>
    <font>
      <b/>
      <sz val="14"/>
      <color rgb="FFFF0000"/>
      <name val="Times New Roman"/>
      <family val="1"/>
    </font>
    <font>
      <b/>
      <sz val="14"/>
      <color rgb="FF00B050"/>
      <name val="Times New Roman"/>
      <family val="1"/>
    </font>
    <font>
      <b/>
      <i/>
      <sz val="14"/>
      <color rgb="FF00B0F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>
      <alignment vertical="top"/>
    </xf>
  </cellStyleXfs>
  <cellXfs count="2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6" fillId="0" borderId="1" xfId="0" quotePrefix="1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3" fontId="6" fillId="3" borderId="1" xfId="1" applyNumberFormat="1" applyFont="1" applyFill="1" applyBorder="1" applyAlignment="1">
      <alignment horizontal="center" vertical="center" wrapText="1"/>
    </xf>
    <xf numFmtId="3" fontId="6" fillId="3" borderId="1" xfId="1" applyNumberFormat="1" applyFont="1" applyFill="1" applyBorder="1" applyAlignment="1">
      <alignment horizontal="center" vertical="center"/>
    </xf>
    <xf numFmtId="165" fontId="6" fillId="3" borderId="1" xfId="1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65" fontId="7" fillId="0" borderId="1" xfId="1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4" borderId="0" xfId="2" applyFont="1" applyFill="1" applyAlignment="1">
      <alignment horizontal="center"/>
    </xf>
    <xf numFmtId="0" fontId="2" fillId="0" borderId="0" xfId="0" applyFont="1"/>
    <xf numFmtId="0" fontId="11" fillId="4" borderId="0" xfId="2" applyFont="1" applyFill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13" fillId="4" borderId="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3" xfId="2" xr:uid="{99BED710-F8DA-4A2A-97E7-77F7BF1E109C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73959</xdr:rowOff>
    </xdr:from>
    <xdr:to>
      <xdr:col>5</xdr:col>
      <xdr:colOff>4294</xdr:colOff>
      <xdr:row>4</xdr:row>
      <xdr:rowOff>102534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4199B3-CF72-4542-BEFE-B93BAA2C3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73959"/>
          <a:ext cx="4294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4294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E80397-78C8-4B20-890F-EDF258ED6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73959"/>
          <a:ext cx="4294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0</xdr:row>
      <xdr:rowOff>73959</xdr:rowOff>
    </xdr:from>
    <xdr:to>
      <xdr:col>5</xdr:col>
      <xdr:colOff>4294</xdr:colOff>
      <xdr:row>5</xdr:row>
      <xdr:rowOff>112059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75AB43-BB1A-4A2D-964F-BFD4A5367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73959"/>
          <a:ext cx="4294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"/>
  <sheetViews>
    <sheetView tabSelected="1" topLeftCell="E1" zoomScaleNormal="100" workbookViewId="0">
      <selection activeCell="G10" sqref="G10:G15"/>
    </sheetView>
  </sheetViews>
  <sheetFormatPr defaultColWidth="9.125" defaultRowHeight="14.25"/>
  <cols>
    <col min="1" max="1" width="7" style="4" customWidth="1"/>
    <col min="2" max="2" width="19.125" style="1" customWidth="1"/>
    <col min="3" max="3" width="9" style="4" customWidth="1"/>
    <col min="4" max="4" width="12.375" style="4" customWidth="1"/>
    <col min="5" max="5" width="11.125" style="4" customWidth="1"/>
    <col min="6" max="6" width="7.25" style="1" customWidth="1"/>
    <col min="7" max="7" width="9.5" style="1" customWidth="1"/>
    <col min="8" max="8" width="7" style="4" customWidth="1"/>
    <col min="9" max="9" width="8.875" style="1" customWidth="1"/>
    <col min="10" max="10" width="6.875" style="1" customWidth="1"/>
    <col min="11" max="11" width="8.125" style="1" customWidth="1"/>
    <col min="12" max="13" width="6.875" style="1" customWidth="1"/>
    <col min="14" max="16" width="7" style="1" customWidth="1"/>
    <col min="17" max="18" width="6.125" style="1" customWidth="1"/>
    <col min="19" max="20" width="6.75" style="1" customWidth="1"/>
    <col min="21" max="22" width="6.625" style="1" customWidth="1"/>
    <col min="23" max="23" width="7.375" style="1" customWidth="1"/>
    <col min="24" max="24" width="6.625" style="1" customWidth="1"/>
    <col min="25" max="25" width="11" style="3" customWidth="1"/>
    <col min="26" max="26" width="23.25" style="1" bestFit="1" customWidth="1"/>
    <col min="27" max="16384" width="9.125" style="1"/>
  </cols>
  <sheetData>
    <row r="1" spans="1:25" s="22" customFormat="1" ht="18" customHeight="1">
      <c r="A1" s="21" t="s">
        <v>40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s="22" customFormat="1" ht="18" customHeight="1">
      <c r="A2" s="21" t="s">
        <v>41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s="22" customFormat="1" ht="18" customHeight="1">
      <c r="A3" s="21" t="s">
        <v>42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s="22" customFormat="1" ht="18" customHeight="1">
      <c r="A4" s="21" t="s">
        <v>43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customFormat="1" ht="18" customHeight="1">
      <c r="A5" s="23" t="s">
        <v>44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1:25" customFormat="1" ht="18" customHeight="1">
      <c r="A6" s="24" t="s">
        <v>47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customFormat="1" ht="18" customHeight="1">
      <c r="A7" s="25" t="s">
        <v>45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s="2" customFormat="1" ht="106.5" customHeight="1">
      <c r="A8" s="9" t="s">
        <v>2</v>
      </c>
      <c r="B8" s="9" t="s">
        <v>3</v>
      </c>
      <c r="C8" s="9" t="s">
        <v>4</v>
      </c>
      <c r="D8" s="9" t="s">
        <v>23</v>
      </c>
      <c r="E8" s="9" t="s">
        <v>5</v>
      </c>
      <c r="F8" s="17" t="s">
        <v>18</v>
      </c>
      <c r="G8" s="17" t="s">
        <v>0</v>
      </c>
      <c r="H8" s="17" t="s">
        <v>25</v>
      </c>
      <c r="I8" s="17" t="s">
        <v>17</v>
      </c>
      <c r="J8" s="17" t="s">
        <v>10</v>
      </c>
      <c r="K8" s="17" t="s">
        <v>20</v>
      </c>
      <c r="L8" s="17" t="s">
        <v>16</v>
      </c>
      <c r="M8" s="17" t="s">
        <v>26</v>
      </c>
      <c r="N8" s="17" t="s">
        <v>21</v>
      </c>
      <c r="O8" s="17" t="s">
        <v>12</v>
      </c>
      <c r="P8" s="17" t="s">
        <v>13</v>
      </c>
      <c r="Q8" s="17" t="s">
        <v>14</v>
      </c>
      <c r="R8" s="17" t="s">
        <v>15</v>
      </c>
      <c r="S8" s="17" t="s">
        <v>11</v>
      </c>
      <c r="T8" s="17" t="s">
        <v>46</v>
      </c>
      <c r="U8" s="17" t="s">
        <v>24</v>
      </c>
      <c r="V8" s="17" t="s">
        <v>27</v>
      </c>
      <c r="W8" s="17" t="s">
        <v>19</v>
      </c>
      <c r="X8" s="17" t="s">
        <v>1</v>
      </c>
      <c r="Y8" s="18" t="s">
        <v>49</v>
      </c>
    </row>
    <row r="9" spans="1:25" s="14" customFormat="1" ht="15">
      <c r="A9" s="19" t="s">
        <v>6</v>
      </c>
      <c r="B9" s="19"/>
      <c r="C9" s="19"/>
      <c r="D9" s="19"/>
      <c r="E9" s="19"/>
      <c r="F9" s="11">
        <v>150000</v>
      </c>
      <c r="G9" s="11">
        <v>87000</v>
      </c>
      <c r="H9" s="12">
        <v>139000</v>
      </c>
      <c r="I9" s="11">
        <v>68000</v>
      </c>
      <c r="J9" s="11">
        <v>24000</v>
      </c>
      <c r="K9" s="11">
        <v>53000</v>
      </c>
      <c r="L9" s="12">
        <v>139000</v>
      </c>
      <c r="M9" s="12">
        <v>220000</v>
      </c>
      <c r="N9" s="12">
        <v>63000</v>
      </c>
      <c r="O9" s="11">
        <v>42000</v>
      </c>
      <c r="P9" s="11">
        <v>37000</v>
      </c>
      <c r="Q9" s="11">
        <v>25000</v>
      </c>
      <c r="R9" s="11">
        <v>25000</v>
      </c>
      <c r="S9" s="12">
        <v>37000</v>
      </c>
      <c r="T9" s="12">
        <v>37000</v>
      </c>
      <c r="U9" s="11">
        <v>59000</v>
      </c>
      <c r="V9" s="11">
        <v>139000</v>
      </c>
      <c r="W9" s="11">
        <v>225000</v>
      </c>
      <c r="X9" s="10"/>
      <c r="Y9" s="13"/>
    </row>
    <row r="10" spans="1:25" ht="15">
      <c r="A10" s="8">
        <v>1</v>
      </c>
      <c r="B10" s="5" t="s">
        <v>28</v>
      </c>
      <c r="C10" s="8">
        <v>1988</v>
      </c>
      <c r="D10" s="8" t="s">
        <v>7</v>
      </c>
      <c r="E10" s="6" t="s">
        <v>34</v>
      </c>
      <c r="F10" s="8" t="s">
        <v>22</v>
      </c>
      <c r="G10" s="8" t="s">
        <v>22</v>
      </c>
      <c r="H10" s="8" t="s">
        <v>22</v>
      </c>
      <c r="I10" s="8" t="s">
        <v>22</v>
      </c>
      <c r="J10" s="8" t="s">
        <v>22</v>
      </c>
      <c r="K10" s="8" t="s">
        <v>22</v>
      </c>
      <c r="L10" s="8" t="s">
        <v>22</v>
      </c>
      <c r="M10" s="8" t="s">
        <v>22</v>
      </c>
      <c r="N10" s="8" t="s">
        <v>22</v>
      </c>
      <c r="O10" s="8" t="s">
        <v>22</v>
      </c>
      <c r="P10" s="8" t="s">
        <v>22</v>
      </c>
      <c r="Q10" s="8" t="s">
        <v>22</v>
      </c>
      <c r="R10" s="8" t="s">
        <v>22</v>
      </c>
      <c r="S10" s="8" t="s">
        <v>22</v>
      </c>
      <c r="T10" s="8" t="s">
        <v>22</v>
      </c>
      <c r="U10" s="8" t="s">
        <v>22</v>
      </c>
      <c r="V10" s="8"/>
      <c r="W10" s="8"/>
      <c r="X10" s="8" t="s">
        <v>22</v>
      </c>
      <c r="Y10" s="15">
        <f>SUMIF(F10:X10,"x",$F$9:$X$9)</f>
        <v>1205000</v>
      </c>
    </row>
    <row r="11" spans="1:25" ht="15">
      <c r="A11" s="8">
        <v>2</v>
      </c>
      <c r="B11" s="5" t="s">
        <v>29</v>
      </c>
      <c r="C11" s="8">
        <v>1978</v>
      </c>
      <c r="D11" s="8" t="s">
        <v>7</v>
      </c>
      <c r="E11" s="6" t="s">
        <v>35</v>
      </c>
      <c r="F11" s="8" t="s">
        <v>22</v>
      </c>
      <c r="G11" s="8" t="s">
        <v>22</v>
      </c>
      <c r="H11" s="8" t="s">
        <v>22</v>
      </c>
      <c r="I11" s="8" t="s">
        <v>22</v>
      </c>
      <c r="J11" s="8" t="s">
        <v>22</v>
      </c>
      <c r="K11" s="8" t="s">
        <v>22</v>
      </c>
      <c r="L11" s="8" t="s">
        <v>22</v>
      </c>
      <c r="M11" s="8" t="s">
        <v>22</v>
      </c>
      <c r="N11" s="8" t="s">
        <v>22</v>
      </c>
      <c r="O11" s="8" t="s">
        <v>22</v>
      </c>
      <c r="P11" s="8" t="s">
        <v>22</v>
      </c>
      <c r="Q11" s="8" t="s">
        <v>22</v>
      </c>
      <c r="R11" s="8" t="s">
        <v>22</v>
      </c>
      <c r="S11" s="8" t="s">
        <v>22</v>
      </c>
      <c r="T11" s="8" t="s">
        <v>22</v>
      </c>
      <c r="U11" s="8" t="s">
        <v>22</v>
      </c>
      <c r="V11" s="8"/>
      <c r="W11" s="8"/>
      <c r="X11" s="8" t="s">
        <v>22</v>
      </c>
      <c r="Y11" s="15">
        <f>SUMIF(F11:X11,"x",$F$9:$X$9)</f>
        <v>1205000</v>
      </c>
    </row>
    <row r="12" spans="1:25" ht="15">
      <c r="A12" s="8">
        <v>3</v>
      </c>
      <c r="B12" s="5" t="s">
        <v>30</v>
      </c>
      <c r="C12" s="8">
        <v>1992</v>
      </c>
      <c r="D12" s="8" t="s">
        <v>7</v>
      </c>
      <c r="E12" s="6" t="s">
        <v>36</v>
      </c>
      <c r="F12" s="8" t="s">
        <v>22</v>
      </c>
      <c r="G12" s="8" t="s">
        <v>22</v>
      </c>
      <c r="H12" s="8" t="s">
        <v>22</v>
      </c>
      <c r="I12" s="8" t="s">
        <v>22</v>
      </c>
      <c r="J12" s="8" t="s">
        <v>22</v>
      </c>
      <c r="K12" s="8" t="s">
        <v>22</v>
      </c>
      <c r="L12" s="8" t="s">
        <v>22</v>
      </c>
      <c r="M12" s="8" t="s">
        <v>22</v>
      </c>
      <c r="N12" s="8" t="s">
        <v>22</v>
      </c>
      <c r="O12" s="8" t="s">
        <v>22</v>
      </c>
      <c r="P12" s="8" t="s">
        <v>22</v>
      </c>
      <c r="Q12" s="8" t="s">
        <v>22</v>
      </c>
      <c r="R12" s="8" t="s">
        <v>22</v>
      </c>
      <c r="S12" s="8" t="s">
        <v>22</v>
      </c>
      <c r="T12" s="8" t="s">
        <v>22</v>
      </c>
      <c r="U12" s="8" t="s">
        <v>22</v>
      </c>
      <c r="V12" s="8"/>
      <c r="W12" s="8"/>
      <c r="X12" s="8" t="s">
        <v>22</v>
      </c>
      <c r="Y12" s="15">
        <f>SUMIF(F12:X12,"x",$F$9:$X$9)</f>
        <v>1205000</v>
      </c>
    </row>
    <row r="13" spans="1:25" ht="15">
      <c r="A13" s="8">
        <v>4</v>
      </c>
      <c r="B13" s="5" t="s">
        <v>31</v>
      </c>
      <c r="C13" s="8">
        <v>1995</v>
      </c>
      <c r="D13" s="8" t="s">
        <v>7</v>
      </c>
      <c r="E13" s="6" t="s">
        <v>37</v>
      </c>
      <c r="F13" s="8" t="s">
        <v>22</v>
      </c>
      <c r="G13" s="8" t="s">
        <v>22</v>
      </c>
      <c r="H13" s="8" t="s">
        <v>22</v>
      </c>
      <c r="I13" s="8" t="s">
        <v>22</v>
      </c>
      <c r="J13" s="8" t="s">
        <v>22</v>
      </c>
      <c r="K13" s="8" t="s">
        <v>22</v>
      </c>
      <c r="L13" s="8" t="s">
        <v>22</v>
      </c>
      <c r="M13" s="8" t="s">
        <v>22</v>
      </c>
      <c r="N13" s="8" t="s">
        <v>22</v>
      </c>
      <c r="O13" s="8" t="s">
        <v>22</v>
      </c>
      <c r="P13" s="8" t="s">
        <v>22</v>
      </c>
      <c r="Q13" s="8" t="s">
        <v>22</v>
      </c>
      <c r="R13" s="8" t="s">
        <v>22</v>
      </c>
      <c r="S13" s="8" t="s">
        <v>22</v>
      </c>
      <c r="T13" s="8" t="s">
        <v>22</v>
      </c>
      <c r="U13" s="8" t="s">
        <v>22</v>
      </c>
      <c r="V13" s="8"/>
      <c r="W13" s="8"/>
      <c r="X13" s="8" t="s">
        <v>22</v>
      </c>
      <c r="Y13" s="15">
        <f>SUMIF(F13:X13,"x",$F$9:$X$9)</f>
        <v>1205000</v>
      </c>
    </row>
    <row r="14" spans="1:25" ht="15">
      <c r="A14" s="8">
        <v>5</v>
      </c>
      <c r="B14" s="5" t="s">
        <v>32</v>
      </c>
      <c r="C14" s="8">
        <v>1978</v>
      </c>
      <c r="D14" s="8" t="s">
        <v>8</v>
      </c>
      <c r="E14" s="6" t="s">
        <v>38</v>
      </c>
      <c r="F14" s="8" t="s">
        <v>22</v>
      </c>
      <c r="G14" s="8" t="s">
        <v>22</v>
      </c>
      <c r="H14" s="8" t="s">
        <v>22</v>
      </c>
      <c r="I14" s="8" t="s">
        <v>22</v>
      </c>
      <c r="J14" s="8" t="s">
        <v>22</v>
      </c>
      <c r="K14" s="8" t="s">
        <v>22</v>
      </c>
      <c r="L14" s="8" t="s">
        <v>22</v>
      </c>
      <c r="M14" s="8"/>
      <c r="N14" s="8" t="s">
        <v>22</v>
      </c>
      <c r="O14" s="8" t="s">
        <v>22</v>
      </c>
      <c r="P14" s="8" t="s">
        <v>22</v>
      </c>
      <c r="Q14" s="8" t="s">
        <v>22</v>
      </c>
      <c r="R14" s="8" t="s">
        <v>22</v>
      </c>
      <c r="S14" s="8" t="s">
        <v>22</v>
      </c>
      <c r="T14" s="8" t="s">
        <v>22</v>
      </c>
      <c r="U14" s="8" t="s">
        <v>22</v>
      </c>
      <c r="V14" s="8" t="s">
        <v>22</v>
      </c>
      <c r="W14" s="8" t="s">
        <v>22</v>
      </c>
      <c r="X14" s="8" t="s">
        <v>22</v>
      </c>
      <c r="Y14" s="15">
        <f>SUMIF(F14:X14,"x",$F$9:$X$9)</f>
        <v>1349000</v>
      </c>
    </row>
    <row r="15" spans="1:25" ht="15">
      <c r="A15" s="8">
        <v>6</v>
      </c>
      <c r="B15" s="5" t="s">
        <v>33</v>
      </c>
      <c r="C15" s="8">
        <v>1979</v>
      </c>
      <c r="D15" s="8" t="s">
        <v>7</v>
      </c>
      <c r="E15" s="6" t="s">
        <v>39</v>
      </c>
      <c r="F15" s="8" t="s">
        <v>22</v>
      </c>
      <c r="G15" s="8" t="s">
        <v>22</v>
      </c>
      <c r="H15" s="8" t="s">
        <v>22</v>
      </c>
      <c r="I15" s="8" t="s">
        <v>22</v>
      </c>
      <c r="J15" s="8" t="s">
        <v>22</v>
      </c>
      <c r="K15" s="8" t="s">
        <v>22</v>
      </c>
      <c r="L15" s="8" t="s">
        <v>22</v>
      </c>
      <c r="M15" s="8" t="s">
        <v>22</v>
      </c>
      <c r="N15" s="8" t="s">
        <v>22</v>
      </c>
      <c r="O15" s="8" t="s">
        <v>22</v>
      </c>
      <c r="P15" s="8" t="s">
        <v>22</v>
      </c>
      <c r="Q15" s="8" t="s">
        <v>22</v>
      </c>
      <c r="R15" s="8" t="s">
        <v>22</v>
      </c>
      <c r="S15" s="8" t="s">
        <v>22</v>
      </c>
      <c r="T15" s="8" t="s">
        <v>22</v>
      </c>
      <c r="U15" s="8" t="s">
        <v>22</v>
      </c>
      <c r="V15" s="8"/>
      <c r="W15" s="8"/>
      <c r="X15" s="8" t="s">
        <v>22</v>
      </c>
      <c r="Y15" s="15">
        <f>SUMIF(F15:X15,"x",$F$9:$X$9)</f>
        <v>1205000</v>
      </c>
    </row>
    <row r="16" spans="1:25">
      <c r="A16" s="20" t="s">
        <v>9</v>
      </c>
      <c r="B16" s="20"/>
      <c r="C16" s="20"/>
      <c r="D16" s="20"/>
      <c r="E16" s="20"/>
      <c r="F16" s="16">
        <f>COUNTIF(F10:F15,"X")</f>
        <v>6</v>
      </c>
      <c r="G16" s="16">
        <f>COUNTIF(G10:G15,"X")</f>
        <v>6</v>
      </c>
      <c r="H16" s="16">
        <f>COUNTIF(H10:H15,"X")</f>
        <v>6</v>
      </c>
      <c r="I16" s="16">
        <f>COUNTIF(I10:I15,"X")</f>
        <v>6</v>
      </c>
      <c r="J16" s="16">
        <f>COUNTIF(J10:J15,"X")</f>
        <v>6</v>
      </c>
      <c r="K16" s="16">
        <f>COUNTIF(K10:K15,"X")</f>
        <v>6</v>
      </c>
      <c r="L16" s="16">
        <f>COUNTIF(L10:L15,"X")</f>
        <v>6</v>
      </c>
      <c r="M16" s="16">
        <f t="shared" ref="M16:X16" si="0">COUNTIF(M10:M15,"X")</f>
        <v>5</v>
      </c>
      <c r="N16" s="16">
        <f t="shared" si="0"/>
        <v>6</v>
      </c>
      <c r="O16" s="16">
        <f t="shared" si="0"/>
        <v>6</v>
      </c>
      <c r="P16" s="16">
        <f t="shared" si="0"/>
        <v>6</v>
      </c>
      <c r="Q16" s="16">
        <f t="shared" si="0"/>
        <v>6</v>
      </c>
      <c r="R16" s="16">
        <f t="shared" si="0"/>
        <v>6</v>
      </c>
      <c r="S16" s="16">
        <f t="shared" si="0"/>
        <v>6</v>
      </c>
      <c r="T16" s="16">
        <f t="shared" si="0"/>
        <v>6</v>
      </c>
      <c r="U16" s="16">
        <f t="shared" si="0"/>
        <v>6</v>
      </c>
      <c r="V16" s="16">
        <f t="shared" si="0"/>
        <v>1</v>
      </c>
      <c r="W16" s="16">
        <f t="shared" si="0"/>
        <v>1</v>
      </c>
      <c r="X16" s="16">
        <f t="shared" si="0"/>
        <v>6</v>
      </c>
      <c r="Y16" s="7">
        <f>SUM(Y10:Y15)</f>
        <v>7374000</v>
      </c>
    </row>
  </sheetData>
  <autoFilter ref="A8:AM16" xr:uid="{00000000-0001-0000-0000-000000000000}"/>
  <mergeCells count="9">
    <mergeCell ref="A9:E9"/>
    <mergeCell ref="A16:E16"/>
    <mergeCell ref="A1:Y1"/>
    <mergeCell ref="A2:Y2"/>
    <mergeCell ref="A3:Y3"/>
    <mergeCell ref="A4:Y4"/>
    <mergeCell ref="A5:Y5"/>
    <mergeCell ref="A6:Y6"/>
    <mergeCell ref="A7:Y7"/>
  </mergeCells>
  <conditionalFormatting sqref="A8:G8 I8:XFD8">
    <cfRule type="duplicateValues" dxfId="9" priority="39"/>
  </conditionalFormatting>
  <conditionalFormatting sqref="H8">
    <cfRule type="duplicateValues" dxfId="8" priority="42"/>
    <cfRule type="duplicateValues" dxfId="7" priority="43"/>
  </conditionalFormatting>
  <conditionalFormatting sqref="L8:M8">
    <cfRule type="duplicateValues" dxfId="6" priority="7"/>
  </conditionalFormatting>
  <conditionalFormatting sqref="N8:XFD8 A8:G8 I8:K8">
    <cfRule type="duplicateValues" dxfId="5" priority="33"/>
  </conditionalFormatting>
  <pageMargins left="0.27559055118110237" right="0.15748031496062992" top="0.39370078740157483" bottom="0.74803149606299213" header="0.31496062992125984" footer="0.31496062992125984"/>
  <pageSetup scale="6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081B-933E-4001-8289-24DDD17C62E9}">
  <dimension ref="A1:Y12"/>
  <sheetViews>
    <sheetView workbookViewId="0">
      <selection sqref="A1:Y12"/>
    </sheetView>
  </sheetViews>
  <sheetFormatPr defaultColWidth="9.125" defaultRowHeight="14.25"/>
  <cols>
    <col min="1" max="1" width="7" style="4" customWidth="1"/>
    <col min="2" max="2" width="19.125" style="1" customWidth="1"/>
    <col min="3" max="3" width="9" style="4" customWidth="1"/>
    <col min="4" max="4" width="12.375" style="4" customWidth="1"/>
    <col min="5" max="5" width="11.125" style="4" customWidth="1"/>
    <col min="6" max="6" width="7.25" style="1" customWidth="1"/>
    <col min="7" max="7" width="9.5" style="1" customWidth="1"/>
    <col min="8" max="8" width="7" style="4" customWidth="1"/>
    <col min="9" max="9" width="8.875" style="1" customWidth="1"/>
    <col min="10" max="10" width="6.875" style="1" customWidth="1"/>
    <col min="11" max="11" width="8.125" style="1" customWidth="1"/>
    <col min="12" max="13" width="6.875" style="1" customWidth="1"/>
    <col min="14" max="16" width="7" style="1" customWidth="1"/>
    <col min="17" max="18" width="6.125" style="1" customWidth="1"/>
    <col min="19" max="20" width="6.75" style="1" customWidth="1"/>
    <col min="21" max="22" width="6.625" style="1" customWidth="1"/>
    <col min="23" max="23" width="7.375" style="1" customWidth="1"/>
    <col min="24" max="24" width="6.625" style="1" customWidth="1"/>
    <col min="25" max="25" width="11" style="3" customWidth="1"/>
    <col min="26" max="26" width="23.25" style="1" bestFit="1" customWidth="1"/>
    <col min="27" max="16384" width="9.125" style="1"/>
  </cols>
  <sheetData>
    <row r="1" spans="1:25" s="22" customFormat="1" ht="18" customHeight="1">
      <c r="A1" s="21" t="s">
        <v>40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s="22" customFormat="1" ht="18" customHeight="1">
      <c r="A2" s="21" t="s">
        <v>41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s="22" customFormat="1" ht="18" customHeight="1">
      <c r="A3" s="21" t="s">
        <v>42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s="22" customFormat="1" ht="18" customHeight="1">
      <c r="A4" s="21" t="s">
        <v>43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customFormat="1" ht="18" customHeight="1">
      <c r="A5" s="23" t="s">
        <v>44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1:25" customFormat="1" ht="18" customHeight="1">
      <c r="A6" s="24" t="s">
        <v>48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customFormat="1" ht="18" customHeight="1">
      <c r="A7" s="25" t="s">
        <v>45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s="2" customFormat="1" ht="106.5" customHeight="1">
      <c r="A8" s="9" t="s">
        <v>2</v>
      </c>
      <c r="B8" s="9" t="s">
        <v>3</v>
      </c>
      <c r="C8" s="9" t="s">
        <v>4</v>
      </c>
      <c r="D8" s="9" t="s">
        <v>23</v>
      </c>
      <c r="E8" s="9" t="s">
        <v>5</v>
      </c>
      <c r="F8" s="17" t="s">
        <v>18</v>
      </c>
      <c r="G8" s="17" t="s">
        <v>0</v>
      </c>
      <c r="H8" s="17" t="s">
        <v>25</v>
      </c>
      <c r="I8" s="17" t="s">
        <v>17</v>
      </c>
      <c r="J8" s="17" t="s">
        <v>10</v>
      </c>
      <c r="K8" s="17" t="s">
        <v>20</v>
      </c>
      <c r="L8" s="17" t="s">
        <v>16</v>
      </c>
      <c r="M8" s="17" t="s">
        <v>26</v>
      </c>
      <c r="N8" s="17" t="s">
        <v>21</v>
      </c>
      <c r="O8" s="17" t="s">
        <v>12</v>
      </c>
      <c r="P8" s="17" t="s">
        <v>13</v>
      </c>
      <c r="Q8" s="17" t="s">
        <v>14</v>
      </c>
      <c r="R8" s="17" t="s">
        <v>15</v>
      </c>
      <c r="S8" s="17" t="s">
        <v>11</v>
      </c>
      <c r="T8" s="17" t="s">
        <v>46</v>
      </c>
      <c r="U8" s="17" t="s">
        <v>24</v>
      </c>
      <c r="V8" s="17" t="s">
        <v>27</v>
      </c>
      <c r="W8" s="17" t="s">
        <v>19</v>
      </c>
      <c r="X8" s="17" t="s">
        <v>1</v>
      </c>
      <c r="Y8" s="18" t="s">
        <v>49</v>
      </c>
    </row>
    <row r="9" spans="1:25" s="14" customFormat="1" ht="15">
      <c r="A9" s="19" t="s">
        <v>6</v>
      </c>
      <c r="B9" s="19"/>
      <c r="C9" s="19"/>
      <c r="D9" s="19"/>
      <c r="E9" s="19"/>
      <c r="F9" s="11">
        <v>150000</v>
      </c>
      <c r="G9" s="11">
        <v>87000</v>
      </c>
      <c r="H9" s="12">
        <v>139000</v>
      </c>
      <c r="I9" s="11">
        <v>68000</v>
      </c>
      <c r="J9" s="11">
        <v>24000</v>
      </c>
      <c r="K9" s="11">
        <v>53000</v>
      </c>
      <c r="L9" s="12">
        <v>139000</v>
      </c>
      <c r="M9" s="12">
        <v>220000</v>
      </c>
      <c r="N9" s="12">
        <v>63000</v>
      </c>
      <c r="O9" s="11">
        <v>42000</v>
      </c>
      <c r="P9" s="11">
        <v>37000</v>
      </c>
      <c r="Q9" s="11">
        <v>25000</v>
      </c>
      <c r="R9" s="11">
        <v>25000</v>
      </c>
      <c r="S9" s="12">
        <v>37000</v>
      </c>
      <c r="T9" s="12">
        <v>37000</v>
      </c>
      <c r="U9" s="11">
        <v>59000</v>
      </c>
      <c r="V9" s="11">
        <v>139000</v>
      </c>
      <c r="W9" s="11">
        <v>225000</v>
      </c>
      <c r="X9" s="10"/>
      <c r="Y9" s="13"/>
    </row>
    <row r="10" spans="1:25" ht="15">
      <c r="A10" s="8">
        <v>1</v>
      </c>
      <c r="B10" s="5" t="s">
        <v>50</v>
      </c>
      <c r="C10" s="8">
        <v>1974</v>
      </c>
      <c r="D10" s="8" t="s">
        <v>7</v>
      </c>
      <c r="E10" s="6" t="s">
        <v>52</v>
      </c>
      <c r="F10" s="8" t="s">
        <v>22</v>
      </c>
      <c r="G10" s="8" t="s">
        <v>22</v>
      </c>
      <c r="H10" s="8" t="s">
        <v>22</v>
      </c>
      <c r="I10" s="8" t="s">
        <v>22</v>
      </c>
      <c r="J10" s="8" t="s">
        <v>22</v>
      </c>
      <c r="K10" s="8" t="s">
        <v>22</v>
      </c>
      <c r="L10" s="8" t="s">
        <v>22</v>
      </c>
      <c r="M10" s="8" t="s">
        <v>22</v>
      </c>
      <c r="N10" s="8" t="s">
        <v>22</v>
      </c>
      <c r="O10" s="8" t="s">
        <v>22</v>
      </c>
      <c r="P10" s="8" t="s">
        <v>22</v>
      </c>
      <c r="Q10" s="8" t="s">
        <v>22</v>
      </c>
      <c r="R10" s="8" t="s">
        <v>22</v>
      </c>
      <c r="S10" s="8" t="s">
        <v>22</v>
      </c>
      <c r="T10" s="8" t="s">
        <v>22</v>
      </c>
      <c r="U10" s="8" t="s">
        <v>22</v>
      </c>
      <c r="V10" s="8"/>
      <c r="W10" s="8"/>
      <c r="X10" s="8" t="s">
        <v>22</v>
      </c>
      <c r="Y10" s="15">
        <f>SUMIF(F10:X10,"x",$F$9:$X$9)</f>
        <v>1205000</v>
      </c>
    </row>
    <row r="11" spans="1:25" ht="15">
      <c r="A11" s="8">
        <v>2</v>
      </c>
      <c r="B11" s="5" t="s">
        <v>51</v>
      </c>
      <c r="C11" s="8">
        <v>1983</v>
      </c>
      <c r="D11" s="8" t="s">
        <v>7</v>
      </c>
      <c r="E11" s="6" t="s">
        <v>53</v>
      </c>
      <c r="F11" s="8" t="s">
        <v>22</v>
      </c>
      <c r="G11" s="8" t="s">
        <v>22</v>
      </c>
      <c r="H11" s="8" t="s">
        <v>22</v>
      </c>
      <c r="I11" s="8" t="s">
        <v>22</v>
      </c>
      <c r="J11" s="8" t="s">
        <v>22</v>
      </c>
      <c r="K11" s="8" t="s">
        <v>22</v>
      </c>
      <c r="L11" s="8" t="s">
        <v>22</v>
      </c>
      <c r="M11" s="8" t="s">
        <v>22</v>
      </c>
      <c r="N11" s="8" t="s">
        <v>22</v>
      </c>
      <c r="O11" s="8" t="s">
        <v>22</v>
      </c>
      <c r="P11" s="8" t="s">
        <v>22</v>
      </c>
      <c r="Q11" s="8" t="s">
        <v>22</v>
      </c>
      <c r="R11" s="8" t="s">
        <v>22</v>
      </c>
      <c r="S11" s="8" t="s">
        <v>22</v>
      </c>
      <c r="T11" s="8" t="s">
        <v>22</v>
      </c>
      <c r="U11" s="8" t="s">
        <v>22</v>
      </c>
      <c r="V11" s="8"/>
      <c r="W11" s="8"/>
      <c r="X11" s="8" t="s">
        <v>22</v>
      </c>
      <c r="Y11" s="15">
        <f>SUMIF(F11:X11,"x",$F$9:$X$9)</f>
        <v>1205000</v>
      </c>
    </row>
    <row r="12" spans="1:25">
      <c r="A12" s="20" t="s">
        <v>9</v>
      </c>
      <c r="B12" s="20"/>
      <c r="C12" s="20"/>
      <c r="D12" s="20"/>
      <c r="E12" s="20"/>
      <c r="F12" s="16">
        <f>COUNTIF(F10:F11,"X")</f>
        <v>2</v>
      </c>
      <c r="G12" s="16">
        <f>COUNTIF(G10:G11,"X")</f>
        <v>2</v>
      </c>
      <c r="H12" s="16">
        <f>COUNTIF(H10:H11,"X")</f>
        <v>2</v>
      </c>
      <c r="I12" s="16">
        <f>COUNTIF(I10:I11,"X")</f>
        <v>2</v>
      </c>
      <c r="J12" s="16">
        <f>COUNTIF(J10:J11,"X")</f>
        <v>2</v>
      </c>
      <c r="K12" s="16">
        <f>COUNTIF(K10:K11,"X")</f>
        <v>2</v>
      </c>
      <c r="L12" s="16">
        <f>COUNTIF(L10:L11,"X")</f>
        <v>2</v>
      </c>
      <c r="M12" s="16">
        <f t="shared" ref="M12:W12" si="0">COUNTIF(M10:M11,"X")</f>
        <v>2</v>
      </c>
      <c r="N12" s="16">
        <f t="shared" si="0"/>
        <v>2</v>
      </c>
      <c r="O12" s="16">
        <f t="shared" si="0"/>
        <v>2</v>
      </c>
      <c r="P12" s="16">
        <f t="shared" si="0"/>
        <v>2</v>
      </c>
      <c r="Q12" s="16">
        <f t="shared" si="0"/>
        <v>2</v>
      </c>
      <c r="R12" s="16">
        <f t="shared" si="0"/>
        <v>2</v>
      </c>
      <c r="S12" s="16">
        <f t="shared" si="0"/>
        <v>2</v>
      </c>
      <c r="T12" s="16">
        <f t="shared" si="0"/>
        <v>2</v>
      </c>
      <c r="U12" s="16">
        <f t="shared" si="0"/>
        <v>2</v>
      </c>
      <c r="V12" s="16">
        <f t="shared" si="0"/>
        <v>0</v>
      </c>
      <c r="W12" s="16">
        <f t="shared" si="0"/>
        <v>0</v>
      </c>
      <c r="X12" s="16">
        <f>COUNTIF(X10:X11,"X")</f>
        <v>2</v>
      </c>
      <c r="Y12" s="7">
        <f>SUM(Y10:Y11)</f>
        <v>2410000</v>
      </c>
    </row>
  </sheetData>
  <mergeCells count="9">
    <mergeCell ref="A7:Y7"/>
    <mergeCell ref="A9:E9"/>
    <mergeCell ref="A12:E12"/>
    <mergeCell ref="A1:Y1"/>
    <mergeCell ref="A2:Y2"/>
    <mergeCell ref="A3:Y3"/>
    <mergeCell ref="A4:Y4"/>
    <mergeCell ref="A5:Y5"/>
    <mergeCell ref="A6:Y6"/>
  </mergeCells>
  <conditionalFormatting sqref="A8:G8 I8:XFD8">
    <cfRule type="duplicateValues" dxfId="4" priority="3"/>
  </conditionalFormatting>
  <conditionalFormatting sqref="H8">
    <cfRule type="duplicateValues" dxfId="3" priority="4"/>
    <cfRule type="duplicateValues" dxfId="2" priority="5"/>
  </conditionalFormatting>
  <conditionalFormatting sqref="L8:M8">
    <cfRule type="duplicateValues" dxfId="1" priority="1"/>
  </conditionalFormatting>
  <conditionalFormatting sqref="N8:XFD8 A8:G8 I8:K8">
    <cfRule type="duplicateValues" dxfId="0" priority="2"/>
  </conditionalFormatting>
  <pageMargins left="0.31496062992125984" right="0.19685039370078741" top="0.47244094488188981" bottom="0.74803149606299213" header="0.31496062992125984" footer="0.31496062992125984"/>
  <pageSetup scale="6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cdc</vt:lpstr>
      <vt:lpstr>VIETHOUSE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 QUANG CHUNG</dc:creator>
  <cp:lastModifiedBy>gianggiang9798@gmail.com</cp:lastModifiedBy>
  <cp:lastPrinted>2024-05-10T04:05:22Z</cp:lastPrinted>
  <dcterms:created xsi:type="dcterms:W3CDTF">2022-03-17T08:23:25Z</dcterms:created>
  <dcterms:modified xsi:type="dcterms:W3CDTF">2024-05-10T04:17:54Z</dcterms:modified>
</cp:coreProperties>
</file>