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TƯ VẤN ĐIỆN\2025\"/>
    </mc:Choice>
  </mc:AlternateContent>
  <xr:revisionPtr revIDLastSave="0" documentId="13_ncr:1_{FEEA8881-7353-4563-8EF6-E7F9A45A46FF}" xr6:coauthVersionLast="47" xr6:coauthVersionMax="47" xr10:uidLastSave="{00000000-0000-0000-0000-000000000000}"/>
  <bookViews>
    <workbookView xWindow="-120" yWindow="-120" windowWidth="20730" windowHeight="11160" firstSheet="1" activeTab="1" xr2:uid="{00000000-000D-0000-FFFF-FFFF00000000}"/>
  </bookViews>
  <sheets>
    <sheet name="TN" sheetId="3" state="hidden" r:id="rId1"/>
    <sheet name="Thiện Nhân" sheetId="4" r:id="rId2"/>
    <sheet name="BV 199" sheetId="10" state="hidden" r:id="rId3"/>
    <sheet name="TÂM TRÍ" sheetId="9" state="hidden" r:id="rId4"/>
    <sheet name="199" sheetId="7" state="hidden" r:id="rId5"/>
    <sheet name="Sheet1" sheetId="8" state="hidden" r:id="rId6"/>
    <sheet name="TP" sheetId="5" state="hidden" r:id="rId7"/>
    <sheet name="HK" sheetId="6" state="hidden" r:id="rId8"/>
  </sheets>
  <externalReferences>
    <externalReference r:id="rId9"/>
  </externalReferences>
  <definedNames>
    <definedName name="_xlnm.Print_Area" localSheetId="4">'199'!$A$1:$E$40</definedName>
    <definedName name="_xlnm.Print_Area" localSheetId="2">'BV 199'!$A$1:$E$69</definedName>
    <definedName name="_xlnm.Print_Area" localSheetId="7">HK!$A$1:$E$36</definedName>
    <definedName name="_xlnm.Print_Area" localSheetId="3">'TÂM TRÍ'!$A$1:$F$60</definedName>
    <definedName name="_xlnm.Print_Area" localSheetId="0">TN!$A$1:$I$65</definedName>
    <definedName name="_xlnm.Print_Area" localSheetId="6">TP!$A$1:$E$36</definedName>
    <definedName name="_xlnm.Print_Area" localSheetId="1">'Thiện Nhân'!$A$1:$G$62</definedName>
    <definedName name="_xlnm.Print_Titles" localSheetId="2">'BV 199'!$10:$10</definedName>
    <definedName name="_xlnm.Print_Titles" localSheetId="1">'Thiện Nhân'!$14:$15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6" i="4" l="1"/>
  <c r="F45" i="4"/>
  <c r="E51" i="9" l="1"/>
  <c r="D51" i="9"/>
  <c r="E58" i="9"/>
  <c r="E56" i="10" l="1"/>
  <c r="D49" i="10"/>
  <c r="E49" i="10"/>
  <c r="F49" i="4"/>
  <c r="E49" i="4" l="1"/>
  <c r="E41" i="8" l="1"/>
  <c r="E42" i="8"/>
  <c r="E43" i="8"/>
  <c r="E44" i="8"/>
  <c r="E40" i="8"/>
  <c r="E15" i="8"/>
  <c r="E16" i="8"/>
  <c r="E17" i="8"/>
  <c r="E18" i="8"/>
  <c r="E19" i="8"/>
  <c r="E20" i="8"/>
  <c r="E21" i="8"/>
  <c r="E22" i="8"/>
  <c r="E23" i="8"/>
  <c r="E24" i="8"/>
  <c r="E25" i="8"/>
  <c r="E26" i="8"/>
  <c r="E27" i="8"/>
  <c r="E28" i="8"/>
  <c r="E29" i="8"/>
  <c r="E30" i="8"/>
  <c r="E31" i="8"/>
  <c r="E32" i="8"/>
  <c r="E33" i="8"/>
  <c r="E34" i="8"/>
  <c r="E35" i="8"/>
  <c r="E36" i="8"/>
  <c r="E37" i="8"/>
  <c r="E14" i="8"/>
  <c r="E45" i="8" l="1"/>
  <c r="E38" i="8"/>
  <c r="E46" i="8" l="1"/>
  <c r="E7" i="8"/>
  <c r="E8" i="8" s="1"/>
  <c r="C4" i="8" l="1"/>
  <c r="E4" i="8" s="1"/>
  <c r="C3" i="8"/>
  <c r="E3" i="8" s="1"/>
  <c r="E5" i="8" s="1"/>
  <c r="E9" i="8" s="1"/>
  <c r="E10" i="8"/>
  <c r="E35" i="7" l="1"/>
  <c r="D35" i="7"/>
  <c r="C35" i="7"/>
  <c r="E33" i="6"/>
  <c r="D33" i="6"/>
  <c r="C33" i="6"/>
  <c r="E33" i="5" l="1"/>
  <c r="D33" i="5" l="1"/>
  <c r="C33" i="5" l="1"/>
  <c r="I47" i="3" l="1"/>
  <c r="I48" i="3"/>
  <c r="I49" i="3"/>
  <c r="I50" i="3"/>
  <c r="I46" i="3"/>
  <c r="I52" i="3" s="1"/>
  <c r="H52" i="3"/>
  <c r="G52" i="3"/>
  <c r="F52" i="3"/>
  <c r="E52" i="3"/>
</calcChain>
</file>

<file path=xl/sharedStrings.xml><?xml version="1.0" encoding="utf-8"?>
<sst xmlns="http://schemas.openxmlformats.org/spreadsheetml/2006/main" count="731" uniqueCount="304">
  <si>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</si>
  <si>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</si>
  <si>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</si>
  <si>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</si>
  <si>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</si>
  <si>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</si>
  <si>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</si>
  <si>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</si>
  <si>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</si>
  <si>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</si>
  <si>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</si>
  <si>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</si>
  <si>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</si>
  <si>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</si>
  <si>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</si>
  <si>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</si>
  <si>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</si>
  <si>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</si>
  <si>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</si>
  <si>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</si>
  <si>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</si>
  <si>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</si>
  <si>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</si>
  <si>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</si>
  <si>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</si>
  <si>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</si>
  <si>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</si>
  <si>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</si>
  <si>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</si>
  <si>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</si>
  <si>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</si>
  <si>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</si>
  <si>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</si>
  <si>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</si>
  <si>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</si>
  <si>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</si>
  <si>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</si>
  <si>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</si>
  <si>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</si>
  <si>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</si>
  <si>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</si>
  <si>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</si>
  <si>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</si>
  <si>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</si>
  <si>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</si>
  <si>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</si>
  <si>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</si>
  <si>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</si>
  <si>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</si>
  <si>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</si>
  <si>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</si>
  <si>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</si>
  <si>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</si>
  <si>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</si>
  <si>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</si>
  <si>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</si>
  <si>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</si>
  <si>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</si>
  <si>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</si>
  <si>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</si>
  <si>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</si>
  <si>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</si>
  <si>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</si>
  <si>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</si>
  <si>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</si>
  <si>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</si>
  <si>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</si>
  <si>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</si>
  <si>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AFP  trong máu (Hãng Roche - Thụy sỹ - Hóa chất chính hãng)</t>
  </si>
  <si>
    <t>Cyfra 21-1  trong máu (Hãng Roche - Thụy sỹ - Hóa chất chính hãng)</t>
  </si>
  <si>
    <t xml:space="preserve">Chỉ điểm ung thư phổi tế bào lớn </t>
  </si>
  <si>
    <t>Ca 72-4  trong máu (Hãng Roche - Thụy sỹ - Hóa chất chính hãng)</t>
  </si>
  <si>
    <t xml:space="preserve">Chỉ điểm ung thư dạ dày </t>
  </si>
  <si>
    <t>Ca 15-3  trong máu (Hãng Roche - Thụy sỹ - Hóa chất chính hãng)</t>
  </si>
  <si>
    <t xml:space="preserve">Chỉ điểm ung thư vú </t>
  </si>
  <si>
    <t>Viên gan B</t>
  </si>
  <si>
    <t>Xét nghiệm HBsAg (ELISA) (Hãng Roche - Thụy sỹ - Hóa chất chính hãng)</t>
  </si>
  <si>
    <t>Phát hiện có nhiễm viêm gan B hay không? (Định lượng - Nồng độ khánh nguyên bề mặt của Virut).</t>
  </si>
  <si>
    <t>Anti HCV (ELISA) (Hãng Roche - Thụy sỹ - Hóa chất chính hãng)</t>
  </si>
  <si>
    <t>Phát hiện định lượng kháng thể virus viêm gan C (Cho biết tình trạng đã nhiễm Virut)</t>
  </si>
  <si>
    <t>Nhóm máu</t>
  </si>
  <si>
    <t>Định nhóm máu ABO, Rh (D) bằng phương pháp Gelcard</t>
  </si>
  <si>
    <t xml:space="preserve">Xác định nhóm máu </t>
  </si>
  <si>
    <t>Điện tâm đồ. (Đo điện tim) 12 kênh (Hãng GE - Mỹ)</t>
  </si>
  <si>
    <t>Phát hiện sớm các bệnh lý thiếu máu cơ tim, rối loạn nhịp tim</t>
  </si>
  <si>
    <t>Xét nghiệm tầm soát ung thư cổ tử cung bằng phương pháp Pap Smear</t>
  </si>
  <si>
    <t>Phát hiện tế bào ung thư cổ tử cung</t>
  </si>
  <si>
    <t xml:space="preserve">Soi Cổ Tử Cung </t>
  </si>
  <si>
    <t>Phát hiện bệnh lý cổ tử cung về mặt hình thể</t>
  </si>
  <si>
    <t>STT</t>
  </si>
  <si>
    <t>Chỉ điểm ung thư</t>
  </si>
  <si>
    <t xml:space="preserve">     . Đơn giá trên đã bao gồm hóa đơn tài chính (không chịu thuế VAT).</t>
  </si>
  <si>
    <t>Urea</t>
  </si>
  <si>
    <t>Định lượng nồng độ Urea Nitrogen có trong máu</t>
  </si>
  <si>
    <t xml:space="preserve">Chỉ điểm ung thư gan </t>
  </si>
  <si>
    <t>Chỉ điểm ung thư tiền liệt tuyến</t>
  </si>
  <si>
    <t xml:space="preserve">CÔNG TY CỔ PHẦN BỆNH VIỆN THIỆN NHÂN ĐÀ NẴNG 
Số 276-278-280 Đống Đa - P Thanh Bình -Thành Phố Đà Nẵng 
Điện Thoại : 0236.828489 - 0236. 568988 
Email : Thiennhanhospital@gmail.com
</t>
  </si>
  <si>
    <t>. Ms Diệp ( PGĐ.KD) : 0937 334 583</t>
  </si>
  <si>
    <t>Siêu âm màu Bụng - Tổng Quát  (Máy Siemens Sequoia 2022- Đức hiện đại nhất )</t>
  </si>
  <si>
    <t>Siêu âm Tuyến giáp  (Máy Siemens Sequoia 2022- Đức hiện đại nhất )</t>
  </si>
  <si>
    <t>Phát hiện các bệnh lý sơ bộ da liễu</t>
  </si>
  <si>
    <t>Phát hiện sớm, chính xác các bệnh lý về tuyến giáp (u tuyến giáp...).</t>
  </si>
  <si>
    <t>Phát hiện bệnh lý phổi: u phổi, viêm phổi…</t>
  </si>
  <si>
    <t>Nên làm cùng Creatinin để được đánh giá toàn diện</t>
  </si>
  <si>
    <t>Phải làm cả hai để đánh giá được tình trạng viêm gan</t>
  </si>
  <si>
    <t xml:space="preserve">     . Báo giá này có hiệu lực kể từ ngày báo giá cho đến hết năm 2024</t>
  </si>
  <si>
    <t>Đơn giá 2023</t>
  </si>
  <si>
    <t>Viên gan C</t>
  </si>
  <si>
    <t>Lao động Nam</t>
  </si>
  <si>
    <t>Lao động Nữ</t>
  </si>
  <si>
    <t>x</t>
  </si>
  <si>
    <t>Kính gửi:  Công ty Dịch Vụ Điện lực Miền Trung</t>
  </si>
  <si>
    <t>Khám chuyên khoa Nội tổng quát, Chuyên khoa TMH, Chuyên Khoa RMH, Chuyên khoa mắt, chuyên khoa da liễu, cân đo, huyết áp,….</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</si>
  <si>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</si>
  <si>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 xml:space="preserve">HẠNG MỤC ĐẶC THÙ CỦA NỮ </t>
  </si>
  <si>
    <t>Đối với NLĐ mới</t>
  </si>
  <si>
    <t>PHÒNG KHÁM THIỆN PHƯỚC ĐÀ NẴNG
 Số nhà 82 Quang Trung, P. Thạch Thang, Q. Hải Châu, Tp. Đà Nẵng
Điện thoại: 0236 3866 577</t>
  </si>
  <si>
    <t>Đà Nẵng, ngày      tháng       năm 2024</t>
  </si>
  <si>
    <t>Chúng tôi xin trân trọng gửi đến quý Công ty bảng chào giá một số danh mục khám bệnh được đề nghị như sau:</t>
  </si>
  <si>
    <t>Nội dung khám</t>
  </si>
  <si>
    <t xml:space="preserve"> Đơn giá (đồng) </t>
  </si>
  <si>
    <t>Khám tổng quát (các khoa: Nội, ngoại, RHM, TMH, mắt)</t>
  </si>
  <si>
    <t xml:space="preserve">Siêu âm bụng </t>
  </si>
  <si>
    <t>Siêu âm tuyến giáp</t>
  </si>
  <si>
    <t>Đo Điện tim đồ</t>
  </si>
  <si>
    <t>Chụp X Quang phổi</t>
  </si>
  <si>
    <t>Xét nghiệm công thức máu</t>
  </si>
  <si>
    <t>Xét nghiệm bộ mỡ trong máu (HDL, LDL, VLDL, Cholesterol Triglycerides)</t>
  </si>
  <si>
    <t>Xét nghiệm Chức năng gan (SGOT - SGPT - Gamma GT)</t>
  </si>
  <si>
    <t>Xét nghiệm Chức năng thận (Creatine - Urê)</t>
  </si>
  <si>
    <t>Xét nghiệm viêm gan B (HbsAg)</t>
  </si>
  <si>
    <t>Xét nghiệm viêm gan C (HCV)</t>
  </si>
  <si>
    <t>Xét nghiệm nước tiểu 10 thông số</t>
  </si>
  <si>
    <t xml:space="preserve">Xét nghiệm Acid Uric </t>
  </si>
  <si>
    <t>Định lượng AFP (TS ung thư Gan)</t>
  </si>
  <si>
    <t>Định lượng CEA (TS ung thư Đại trực tràng)</t>
  </si>
  <si>
    <t>Định lượng CA 72-4 (TS ung thư Dạ dày)</t>
  </si>
  <si>
    <t>Định lượng PSA (TS ung thư Tiền liệt tuyến)</t>
  </si>
  <si>
    <t>Khám phụ khoa</t>
  </si>
  <si>
    <t>Siêu âm tuyến vú</t>
  </si>
  <si>
    <t>Soi cổ tử cung</t>
  </si>
  <si>
    <t>Xét nghiệm Pap Smear</t>
  </si>
  <si>
    <t>Định lượng Ca 15-3 ( Ung thư vú)</t>
  </si>
  <si>
    <t xml:space="preserve">     . Hân hạnh được phục vụ Quý Công ty!</t>
  </si>
  <si>
    <t>Xét nghiệm đường máu GLUCOSE</t>
  </si>
  <si>
    <t>Kính gửi: CÔNG TY DỊCH VỤ ĐIỆN LỰC MIỀN TRUNG</t>
  </si>
  <si>
    <t>Định lượng Cyfra 21-1 (TS ung thư Phổi)</t>
  </si>
  <si>
    <t>Phòng khám Đa khoa Hòa Khánh xin gửi đến Quý Công ty/Đơn vị bảng báo giá các danh mục khám (Bao gồm các hạng mục khám bệnh và các xét nghiệm) của gói khám sức khỏe tổng quát định kỳ như sau:</t>
  </si>
  <si>
    <t xml:space="preserve">     . Đơn giá trên đã bao gồm hóa đơn tài chính (VAT 0%).</t>
  </si>
  <si>
    <t>Kính gửi:  CÔNG TY DỊCH VỤ ĐIỆN LỰC MIỀN TRUNG</t>
  </si>
  <si>
    <t>TỔNG CỘNG</t>
  </si>
  <si>
    <t>TỔNG</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</si>
  <si>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</si>
  <si>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BỆNH VIỆN 199</t>
  </si>
  <si>
    <t>216 Nguyễn Công Trứ, Sơn Trà, Đà Nẵng</t>
  </si>
  <si>
    <t>Hotline: 1900 986868 - Email: cskh@benhvien199.vn</t>
  </si>
  <si>
    <t>Chúng tôi xin trân trọng gửi đến  quý Công ty bảng chào giá một số danh mục khám bệnh được đề nghị như sau:</t>
  </si>
  <si>
    <t xml:space="preserve">     . Đơn giá trên đã bao gồm hóa đơn VAT (0%).</t>
  </si>
  <si>
    <r>
      <t xml:space="preserve">Phòng khám Đa khoa Hòa Khánh
</t>
    </r>
    <r>
      <rPr>
        <i/>
        <sz val="12"/>
        <rFont val="Arial"/>
        <family val="2"/>
      </rPr>
      <t>Địa chỉ: 643 Tôn Đức Thắng, Hoà Khánh Nam, Liên Chiểu, Đà Nẵng</t>
    </r>
    <r>
      <rPr>
        <b/>
        <sz val="12"/>
        <rFont val="Arial"/>
        <family val="2"/>
      </rPr>
      <t xml:space="preserve">
</t>
    </r>
  </si>
  <si>
    <t xml:space="preserve"> TỔNG CỘNG</t>
  </si>
  <si>
    <t>Định lượng Cyfra 21-1(TS ung thư Phổi)</t>
  </si>
  <si>
    <t>GÓI KHÁM</t>
  </si>
  <si>
    <t>ĐƠN GIÁ</t>
  </si>
  <si>
    <t>SỐ LƯỢNG</t>
  </si>
  <si>
    <t>THÀNH TIỀN</t>
  </si>
  <si>
    <t>GÓI NAM</t>
  </si>
  <si>
    <t>GÓI NỮ</t>
  </si>
  <si>
    <t xml:space="preserve">Khám sức khỏe định kỳ đợt 1/2024 </t>
  </si>
  <si>
    <t>TỔNG CỘNG CHI PHÍ KSK ĐỢT 1 (A)</t>
  </si>
  <si>
    <t>TỔNG CỘNG CHI PHÍ KSK ĐỢT 2 (B)</t>
  </si>
  <si>
    <t>Khám sức khỏe định kỳ đợt 2/2024</t>
  </si>
  <si>
    <t xml:space="preserve">TỔNG CỘNG CHI PHÍ KSK 2024 (C) = (A) + (B) </t>
  </si>
  <si>
    <t>Stt</t>
  </si>
  <si>
    <t>Nội dung thực hiện</t>
  </si>
  <si>
    <t>Số lượng (Người)</t>
  </si>
  <si>
    <t>Đơn giá (Đồng)</t>
  </si>
  <si>
    <t>Thành tiền (Đồng)</t>
  </si>
  <si>
    <t>I.</t>
  </si>
  <si>
    <t>Siêu âm bụng</t>
  </si>
  <si>
    <t>Đo điện tâm đồ</t>
  </si>
  <si>
    <t>Chụp X-Quang phổi</t>
  </si>
  <si>
    <t>Xét nghiệm đường máu</t>
  </si>
  <si>
    <t>Xét nghiệm bộ mỡ trong máu (HDL, LDL, VLDL, Cholesterol Triglycerid)</t>
  </si>
  <si>
    <t>Xét nghiệm chức năng gan (SGOT, SGPT, Gamma GT)</t>
  </si>
  <si>
    <t>Xét nghiệm chức năng thận (Ure, creatinin)</t>
  </si>
  <si>
    <t>Xét nghiệm viêm gan B</t>
  </si>
  <si>
    <t>Xét nghiệm viêm gan C</t>
  </si>
  <si>
    <t>Xét nghiệm nước tiểu (10 thông số)</t>
  </si>
  <si>
    <t>Xét nghiệm acid uric</t>
  </si>
  <si>
    <t>Định lượng AFP (Ung thư gan)</t>
  </si>
  <si>
    <t>Định lượng CEA (Ung thư trực tràng)</t>
  </si>
  <si>
    <t>Định lượng CA72-4 (Ung thư dạ dày)</t>
  </si>
  <si>
    <t>Định lượng PSA (Tầm soát ung thư tuyến tiền liệt)</t>
  </si>
  <si>
    <t>Siêu âm vú</t>
  </si>
  <si>
    <t>Định lượng CA15-3 (Ung thư vú)</t>
  </si>
  <si>
    <t>II.</t>
  </si>
  <si>
    <t>TỔNG CỘNG CHI PHÍ KSK ĐỢT 1  (A)</t>
  </si>
  <si>
    <t>Định lượng CYFRA 21-1 (Ung thư phổi)</t>
  </si>
  <si>
    <t>Đơn giá</t>
  </si>
  <si>
    <t xml:space="preserve">     . Báo giá này có hiệu lực kể từ ngày báo giá cho đến hết năm 2025</t>
  </si>
  <si>
    <t>BỆNH VIỆN ĐA KHOA TÂM TRÍ ĐÀ NẴNG</t>
  </si>
  <si>
    <t>64 CMT8, Phường Khuê Trung, Quận Cẩm Lệ, Đà Nẵng, Việt Nam</t>
  </si>
  <si>
    <t>Điện thoại:  0236 3679 555</t>
  </si>
  <si>
    <t>https://www.youtube.com/@benhvienakhoatamtrianang2845/featured</t>
  </si>
  <si>
    <t xml:space="preserve">THƯ BÁO GIÁ </t>
  </si>
  <si>
    <t>Khám chuyên khoa Nội, Chuyên khoa TMH, Chuyên Khoa RMH, Chuyên khoa mắt, chuyên khoa da liễu, Phụ khoa (đối với nữ) cân đo, huyết áp,….</t>
  </si>
  <si>
    <t>XQ</t>
  </si>
  <si>
    <t>Chụp X-Quang tim phổi</t>
  </si>
  <si>
    <t>Nước tiểu 10 thông số</t>
  </si>
  <si>
    <t xml:space="preserve">Tổng phân tích tế bào máu bằng máy Laser. </t>
  </si>
  <si>
    <t>GLUCOSE máu.</t>
  </si>
  <si>
    <t>AST ( SGOT )</t>
  </si>
  <si>
    <t xml:space="preserve">ALT ( SGPT ) </t>
  </si>
  <si>
    <t>Xét nghiệm CREATININ máu</t>
  </si>
  <si>
    <t>Định lượng ACID URIC máu</t>
  </si>
  <si>
    <t xml:space="preserve">Gamma GT </t>
  </si>
  <si>
    <t>Mỡ máu</t>
  </si>
  <si>
    <t>Cholesterol TP</t>
  </si>
  <si>
    <t>Triglycerid</t>
  </si>
  <si>
    <t>Siêu âm</t>
  </si>
  <si>
    <t>Siêu âm màu Bụng - Tổng Quát</t>
  </si>
  <si>
    <t>Đà Nẵng, ngày     tháng      năm 2025</t>
  </si>
  <si>
    <t>Địa chỉ: 216 Nguyễn Công Trứ, An Hải Đông, Sơn Trà, TP ĐN 
Hotline: 0949.781122  –  Email: lexuantung.bv199@gmail.com</t>
  </si>
  <si>
    <t>BÁO GIÁ DỊCH VỤ KHÁM SỨC KHỎE</t>
  </si>
  <si>
    <t>Lời đầu tiên, thay mặt Bệnh viện 199 kính chúc Quý khách hàng sức khỏe và thành công</t>
  </si>
  <si>
    <t>Bệnh viện 199 chân thành cảm ơn sự tín nhiệm của Quý Cơ Quan</t>
  </si>
  <si>
    <t>I. KHÁM SỨC KHỎE ĐỢT I</t>
  </si>
  <si>
    <t>TT</t>
  </si>
  <si>
    <t xml:space="preserve">Khám tổng quát lâm sàng– kết luận – tư vấn </t>
  </si>
  <si>
    <t xml:space="preserve">Phát hiện sơ bộ các bệnh lý ngoại khoa toàn thân </t>
  </si>
  <si>
    <t xml:space="preserve">Chụp X quang phổi thẳng </t>
  </si>
  <si>
    <r>
      <t xml:space="preserve">Siêu âm bụng tổng quát </t>
    </r>
    <r>
      <rPr>
        <i/>
        <sz val="12"/>
        <color theme="1"/>
        <rFont val="Arial"/>
        <family val="2"/>
      </rPr>
      <t>(siêu âm màu)</t>
    </r>
  </si>
  <si>
    <t xml:space="preserve">Điện tâm đồ </t>
  </si>
  <si>
    <t>Xét nghiệm công thức máu 18 thông số</t>
  </si>
  <si>
    <t>Xét nghiệm Glucose- đường máu</t>
  </si>
  <si>
    <t>Xét nghiệm cholesterol toàn phần</t>
  </si>
  <si>
    <t xml:space="preserve">Triglycerid </t>
  </si>
  <si>
    <t>Loại chất béo</t>
  </si>
  <si>
    <t xml:space="preserve">HDL-cholesterol  </t>
  </si>
  <si>
    <t>LDL-cholesterol</t>
  </si>
  <si>
    <t>XN SGOT, SGPT</t>
  </si>
  <si>
    <t xml:space="preserve">Xét nghiệm Creatinin </t>
  </si>
  <si>
    <t>XN Axit Uric</t>
  </si>
  <si>
    <t>Tổng cộng</t>
  </si>
  <si>
    <t>Khám tư vấn phụ khoa</t>
  </si>
  <si>
    <t xml:space="preserve">Siêu âm màu tuyến vú (nữ) </t>
  </si>
  <si>
    <t xml:space="preserve">Soi cổ tử cung (đối với nữ) </t>
  </si>
  <si>
    <t>Xét nghiệm Pap’s mear</t>
  </si>
  <si>
    <t xml:space="preserve">Siêu âm màu tuyến giáp  </t>
  </si>
  <si>
    <t xml:space="preserve">CEA trong máu </t>
  </si>
  <si>
    <t>AFP  trong máu</t>
  </si>
  <si>
    <t xml:space="preserve">Ca72-4  trong máu </t>
  </si>
  <si>
    <t>Cyfra 21-1  trong máu</t>
  </si>
  <si>
    <t>Total PSA và Free PSA  trong máu</t>
  </si>
  <si>
    <t xml:space="preserve">Ca 15-3  trong máu </t>
  </si>
  <si>
    <t>Gói khám CBNV Nam</t>
  </si>
  <si>
    <t>Gói khám CBNV Nữ</t>
  </si>
  <si>
    <t>Kính gửi: Công ty Dịch Vụ Điện lực Miền Trung</t>
  </si>
  <si>
    <t>* Đơn giá trên đã bao gồm các loại thuế, phí
* Báo giá có hiệu lực kể từ ngày báo giá đến hết năm 2025</t>
  </si>
  <si>
    <t>Gói Nam</t>
  </si>
  <si>
    <t>Gói Nữ</t>
  </si>
  <si>
    <t>Xác định nhóm máu</t>
  </si>
  <si>
    <t>VLDL-cholesterol</t>
  </si>
  <si>
    <t>XN Cholesterol rất có hại</t>
  </si>
  <si>
    <t>XN Cholesterol có lợi</t>
  </si>
  <si>
    <t>XN Cholesterol có hại</t>
  </si>
  <si>
    <t>GAMMA GT</t>
  </si>
  <si>
    <t>Ure</t>
  </si>
  <si>
    <t>Đo lường ure trong máu</t>
  </si>
  <si>
    <t>HbsAg</t>
  </si>
  <si>
    <t>Anti HCV</t>
  </si>
  <si>
    <t>Kết luận sức khoẻ</t>
  </si>
  <si>
    <t>I. KHÁM SỨC KHỎE ĐỢT II CHO CBNV NỮ</t>
  </si>
  <si>
    <t>Ưu đãi trong gói khám</t>
  </si>
  <si>
    <t xml:space="preserve">                                                                                        Người lập</t>
  </si>
  <si>
    <t>Gói khám cho Nam</t>
  </si>
  <si>
    <t>Gói khám cho Nữ</t>
  </si>
  <si>
    <t>Siêu âm Tuyến giáp</t>
  </si>
  <si>
    <r>
      <rPr>
        <b/>
        <u/>
        <sz val="15"/>
        <rFont val="Arial"/>
        <family val="2"/>
      </rPr>
      <t>Kính gửi</t>
    </r>
    <r>
      <rPr>
        <b/>
        <sz val="15"/>
        <rFont val="Arial"/>
        <family val="2"/>
      </rPr>
      <t>: Công ty Dịch Vụ Điện lực Miền Trung</t>
    </r>
  </si>
  <si>
    <r>
      <t xml:space="preserve">Bệnh viện Đa Khoa Tâm Trí Đà Nẵng </t>
    </r>
    <r>
      <rPr>
        <sz val="14"/>
        <color indexed="8"/>
        <rFont val="Calibri Light"/>
        <family val="1"/>
        <scheme val="major"/>
      </rPr>
      <t xml:space="preserve">kính gởi đến quý Cơ Quan dựa trên thư mời chào giá </t>
    </r>
    <r>
      <rPr>
        <b/>
        <sz val="14"/>
        <color rgb="FF000000"/>
        <rFont val="Calibri Light"/>
        <family val="2"/>
        <scheme val="major"/>
      </rPr>
      <t>số: 586/CPSC-TCHC</t>
    </r>
    <r>
      <rPr>
        <sz val="14"/>
        <color indexed="8"/>
        <rFont val="Calibri Light"/>
        <family val="1"/>
        <scheme val="major"/>
      </rPr>
      <t xml:space="preserve"> báo giá các danh mục khám tham khảo như sau:</t>
    </r>
  </si>
  <si>
    <r>
      <t xml:space="preserve">Bệnh viện đa khoa 199 với chức năng chính là kiểm tra sức khỏe định kỳ, khám sức khỏe bệnh nghề nghiệp và bệnh thông thường, mãn tính cho thân chủ. Bệnh viện 199 có đầy đủ các thiết bị y khoa cần thiết thuộc thế hệ mới; phòng ốc sạch sẽ, lịch sự; các bác sỹ, y tá tận tâm, thân thiện. Hy vọng sẽ làm hài lòng nhân viên của Quý Cơ Quan. Chúng tôi xin gởi bảng báo giá dịch vụ KSK định kỳ theo thông tư 32/2023/TT-BYT ngày 31/12/2023 và dựa trên cơ sở thư mời chào giá </t>
    </r>
    <r>
      <rPr>
        <b/>
        <i/>
        <sz val="13"/>
        <color theme="1"/>
        <rFont val="Arial"/>
        <family val="2"/>
      </rPr>
      <t>Số: 594/CPSC-TCHC</t>
    </r>
    <r>
      <rPr>
        <i/>
        <sz val="13"/>
        <color theme="1"/>
        <rFont val="Arial"/>
        <family val="2"/>
      </rPr>
      <t xml:space="preserve"> của quý đơn vị và một số dịch vụ y tế khác bảng báo giá như sau:</t>
    </r>
  </si>
  <si>
    <t>Đo điện tim</t>
  </si>
  <si>
    <t>Điện tâm đồ</t>
  </si>
  <si>
    <t>Đánh giá nhiễm viêm gan B</t>
  </si>
  <si>
    <t>Đánh giá kháng thể viêm gan C</t>
  </si>
  <si>
    <t xml:space="preserve">AFP </t>
  </si>
  <si>
    <t xml:space="preserve">CEA </t>
  </si>
  <si>
    <t>Ca72-4</t>
  </si>
  <si>
    <t>Cyfra 21-1</t>
  </si>
  <si>
    <t>Total PSA và Free PSA</t>
  </si>
  <si>
    <t xml:space="preserve">I. KHÁM SỨC KHỎE CBCNV - ĐỢT I </t>
  </si>
  <si>
    <t>DANH MỤC KHÁM CHO CBCNV NỮ - ĐỢT II</t>
  </si>
  <si>
    <t>TỔNG CỘNG GÓI CBNV NỮ - ĐỢT II (B)</t>
  </si>
  <si>
    <t>TỔNG CỘNG GÓI KSK - ĐỢT I (A)</t>
  </si>
  <si>
    <r>
      <t xml:space="preserve">Công ty cổ phần Thiện Nhân Đà Nẵng xin gửi đến Quý Công ty/Đơn vị bảng báo giá các danh mục khám (Bao gồm các hạng mục khám bệnh và các xét nghiệm) của gói khám sức khỏe tổng quát định kỳ </t>
    </r>
    <r>
      <rPr>
        <sz val="14"/>
        <rFont val="Times New Roman"/>
        <family val="1"/>
      </rPr>
      <t>của quý Công ty</t>
    </r>
    <r>
      <rPr>
        <sz val="13"/>
        <rFont val="Times New Roman"/>
        <family val="1"/>
      </rPr>
      <t xml:space="preserve"> như sau:</t>
    </r>
  </si>
  <si>
    <t>Kính gửi:  CÔNG TY TNHH MỘT THÀNH VIÊN TƯ VẤN ĐIỆN ĐÀ NẴNG</t>
  </si>
  <si>
    <t>Định lượng Can xi toàn phần</t>
  </si>
  <si>
    <t>Phát hiện tình trạng thiếu Calci</t>
  </si>
  <si>
    <t xml:space="preserve">Siêu âm tim 2D tiêu chuẩn (Máy Siemens SC 2000 - Đức hiện đại nhất Việt nam hiện nay) </t>
  </si>
  <si>
    <t>CA 125  trong máu (Hãng Roche - Thụy sỹ - Hóa chất chính hãng)</t>
  </si>
  <si>
    <t xml:space="preserve">Chỉ điểm ung thư buồng trứng </t>
  </si>
  <si>
    <t xml:space="preserve">Tổng gói khám </t>
  </si>
  <si>
    <t>Ca 19-9 trong máu (Hãng Roche - Thụy sỹ - Hóa chất chính hãng)</t>
  </si>
  <si>
    <t>Chỉ điểm ung thư tụy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</si>
</sst>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_ * #,##0.00_ ;_ * \-#,##0.00_ ;_ * &quot;-&quot;??_ ;_ @_ "/>
    <numFmt numFmtId="167" formatCode="_-* #,##0_-;\-* #,##0_-;_-* &quot;-&quot;??_-;_-@_-"/>
  </numFmts>
  <fonts count="121" x14ac:knownFonts="1">
    <font>
      <sz val="11"/>
      <color theme="1"/>
      <name val="Calibri"/>
      <family val="2"/>
      <scheme val="minor"/>
    </font>
    <font>
      <sz val="11"/>
      <color theme="1"/>
      <name val="Calibri"/>
      <family val="2"/>
      <charset val="163"/>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2"/>
      <color rgb="FFFF0000"/>
      <name val="Times New Roman"/>
      <family val="1"/>
    </font>
    <font>
      <b/>
      <sz val="12"/>
      <color theme="1"/>
      <name val="Calibri"/>
      <family val="2"/>
    </font>
    <font>
      <sz val="12"/>
      <color theme="1"/>
      <name val="Calibri"/>
      <family val="2"/>
    </font>
    <font>
      <i/>
      <sz val="12"/>
      <color theme="1"/>
      <name val="Calibri"/>
      <family val="2"/>
    </font>
    <font>
      <b/>
      <sz val="16"/>
      <color theme="1"/>
      <name val="Calibri"/>
      <family val="2"/>
    </font>
    <font>
      <b/>
      <sz val="12"/>
      <color rgb="FF000000"/>
      <name val="Calibri"/>
      <family val="2"/>
    </font>
    <font>
      <b/>
      <sz val="12"/>
      <color rgb="FFFF0000"/>
      <name val="Calibri"/>
      <family val="2"/>
    </font>
    <font>
      <sz val="12"/>
      <color rgb="FF000000"/>
      <name val="Calibri"/>
      <family val="2"/>
    </font>
    <font>
      <sz val="12"/>
      <color rgb="FF002060"/>
      <name val="Calibri"/>
      <family val="2"/>
    </font>
    <font>
      <b/>
      <sz val="12"/>
      <name val="Calibri"/>
      <family val="2"/>
    </font>
    <font>
      <sz val="12"/>
      <name val="Calibri"/>
      <family val="2"/>
      <scheme val="minor"/>
    </font>
    <font>
      <sz val="12"/>
      <name val="Myanmar Text"/>
      <family val="2"/>
    </font>
    <font>
      <sz val="12"/>
      <color theme="1"/>
      <name val="Myanmar Text"/>
      <family val="2"/>
    </font>
    <font>
      <sz val="12"/>
      <color theme="1"/>
      <name val="Calibri"/>
      <family val="2"/>
      <scheme val="minor"/>
    </font>
    <font>
      <b/>
      <sz val="12"/>
      <name val="Calibri"/>
      <family val="2"/>
      <scheme val="minor"/>
    </font>
    <font>
      <sz val="11"/>
      <name val="Calibri Light"/>
      <family val="2"/>
      <scheme val="major"/>
    </font>
    <font>
      <sz val="11"/>
      <color theme="1"/>
      <name val="Calibri Light"/>
      <family val="2"/>
      <scheme val="major"/>
    </font>
    <font>
      <sz val="12"/>
      <name val="Arial"/>
      <family val="2"/>
    </font>
    <font>
      <sz val="12"/>
      <color theme="1"/>
      <name val="Arial"/>
      <family val="2"/>
    </font>
    <font>
      <i/>
      <sz val="12"/>
      <color theme="1"/>
      <name val="Arial"/>
      <family val="2"/>
    </font>
    <font>
      <b/>
      <u/>
      <sz val="12"/>
      <color theme="1"/>
      <name val="Arial"/>
      <family val="2"/>
    </font>
    <font>
      <b/>
      <sz val="12"/>
      <color rgb="FF000000"/>
      <name val="Arial"/>
      <family val="2"/>
    </font>
    <font>
      <b/>
      <sz val="12"/>
      <name val="Arial"/>
      <family val="2"/>
    </font>
    <font>
      <sz val="12"/>
      <color rgb="FF000000"/>
      <name val="Arial"/>
      <family val="2"/>
    </font>
    <font>
      <b/>
      <sz val="12"/>
      <color theme="1"/>
      <name val="Arial"/>
      <family val="2"/>
    </font>
    <font>
      <i/>
      <sz val="12"/>
      <name val="Arial"/>
      <family val="2"/>
    </font>
    <font>
      <b/>
      <sz val="14"/>
      <color theme="1"/>
      <name val="Arial"/>
      <family val="2"/>
    </font>
    <font>
      <sz val="12"/>
      <name val="Times New Roman"/>
      <family val="1"/>
    </font>
    <font>
      <b/>
      <i/>
      <sz val="13"/>
      <name val="Times New Roman"/>
      <family val="1"/>
    </font>
    <font>
      <b/>
      <sz val="12"/>
      <name val="Times New Roman"/>
      <family val="1"/>
    </font>
    <font>
      <b/>
      <u/>
      <sz val="13"/>
      <name val="Times New Roman"/>
      <family val="1"/>
    </font>
    <font>
      <u/>
      <sz val="13"/>
      <name val="Times New Roman"/>
      <family val="1"/>
    </font>
    <font>
      <b/>
      <sz val="12"/>
      <color theme="1"/>
      <name val="Sitka Text"/>
    </font>
    <font>
      <sz val="12"/>
      <color theme="1"/>
      <name val="Sitka Text"/>
    </font>
    <font>
      <b/>
      <i/>
      <sz val="12"/>
      <color theme="1"/>
      <name val="Sitka Text"/>
    </font>
    <font>
      <b/>
      <sz val="16"/>
      <color theme="1"/>
      <name val="Sitka Text"/>
    </font>
    <font>
      <b/>
      <sz val="13"/>
      <color rgb="FF000000"/>
      <name val="Sitka Text"/>
    </font>
    <font>
      <sz val="11"/>
      <color theme="1"/>
      <name val="Sitka Text"/>
    </font>
    <font>
      <sz val="13"/>
      <color rgb="FF000000"/>
      <name val="Sitka Text"/>
    </font>
    <font>
      <sz val="13"/>
      <color theme="1"/>
      <name val="Sitka Text"/>
    </font>
    <font>
      <b/>
      <sz val="13"/>
      <color theme="1"/>
      <name val="Sitka Text"/>
    </font>
    <font>
      <b/>
      <u/>
      <sz val="12"/>
      <color rgb="FFFF0000"/>
      <name val="Sitka Text"/>
    </font>
    <font>
      <sz val="12"/>
      <color rgb="FF002060"/>
      <name val="Sitka Text"/>
    </font>
    <font>
      <b/>
      <sz val="12"/>
      <color rgb="FFFF0000"/>
      <name val="Sitka Text"/>
    </font>
    <font>
      <b/>
      <sz val="12"/>
      <color theme="0"/>
      <name val="Sitka Text"/>
    </font>
    <font>
      <b/>
      <sz val="12"/>
      <color rgb="FF000000"/>
      <name val="Times New Roman"/>
      <family val="1"/>
    </font>
    <font>
      <sz val="12"/>
      <color rgb="FF000000"/>
      <name val="Times New Roman"/>
      <family val="1"/>
    </font>
    <font>
      <sz val="14"/>
      <color theme="1"/>
      <name val="Times New Roman"/>
      <family val="1"/>
    </font>
    <font>
      <b/>
      <sz val="14"/>
      <color theme="1"/>
      <name val="Times New Roman"/>
      <family val="1"/>
    </font>
    <font>
      <sz val="11"/>
      <color theme="1"/>
      <name val="Calibri Light"/>
      <family val="1"/>
      <scheme val="major"/>
    </font>
    <font>
      <b/>
      <sz val="15"/>
      <color theme="1"/>
      <name val="Times New Roman"/>
      <family val="1"/>
    </font>
    <font>
      <sz val="12"/>
      <name val="Calibri Light"/>
      <family val="1"/>
      <scheme val="major"/>
    </font>
    <font>
      <b/>
      <sz val="15"/>
      <color theme="1"/>
      <name val="Calibri Light"/>
      <family val="1"/>
      <scheme val="major"/>
    </font>
    <font>
      <u/>
      <sz val="12"/>
      <color theme="10"/>
      <name val="Times New Roman"/>
      <family val="1"/>
    </font>
    <font>
      <u/>
      <sz val="15"/>
      <color theme="10"/>
      <name val="Times New Roman"/>
      <family val="1"/>
    </font>
    <font>
      <sz val="15"/>
      <color theme="1"/>
      <name val="Calibri Light"/>
      <family val="1"/>
      <scheme val="major"/>
    </font>
    <font>
      <i/>
      <sz val="12"/>
      <color theme="1"/>
      <name val="Calibri Light"/>
      <family val="1"/>
      <scheme val="major"/>
    </font>
    <font>
      <i/>
      <sz val="15"/>
      <color theme="1"/>
      <name val="Calibri Light"/>
      <family val="1"/>
      <scheme val="major"/>
    </font>
    <font>
      <sz val="10"/>
      <name val="Arial"/>
      <family val="2"/>
    </font>
    <font>
      <b/>
      <sz val="26"/>
      <name val="Calibri Light"/>
      <family val="1"/>
      <scheme val="major"/>
    </font>
    <font>
      <b/>
      <sz val="14"/>
      <name val="Calibri Light"/>
      <family val="1"/>
      <scheme val="major"/>
    </font>
    <font>
      <b/>
      <sz val="14"/>
      <color theme="1"/>
      <name val="Calibri Light"/>
      <family val="1"/>
      <scheme val="major"/>
    </font>
    <font>
      <sz val="14"/>
      <color indexed="8"/>
      <name val="Calibri Light"/>
      <family val="1"/>
      <scheme val="major"/>
    </font>
    <font>
      <b/>
      <sz val="16"/>
      <color rgb="FF000000"/>
      <name val="Calibri Light"/>
      <family val="1"/>
      <scheme val="major"/>
    </font>
    <font>
      <b/>
      <sz val="16"/>
      <name val="Calibri Light"/>
      <family val="1"/>
      <scheme val="major"/>
    </font>
    <font>
      <b/>
      <sz val="12"/>
      <color theme="1"/>
      <name val="Calibri Light"/>
      <family val="1"/>
      <scheme val="major"/>
    </font>
    <font>
      <sz val="12"/>
      <color theme="1"/>
      <name val="Calibri Light"/>
      <family val="1"/>
      <scheme val="major"/>
    </font>
    <font>
      <sz val="16"/>
      <color rgb="FF000000"/>
      <name val="Calibri Light"/>
      <family val="1"/>
      <scheme val="major"/>
    </font>
    <font>
      <b/>
      <sz val="16"/>
      <color rgb="FFFF0000"/>
      <name val="Calibri Light"/>
      <family val="1"/>
      <scheme val="major"/>
    </font>
    <font>
      <sz val="16"/>
      <color theme="1"/>
      <name val="Calibri Light"/>
      <family val="1"/>
      <scheme val="major"/>
    </font>
    <font>
      <b/>
      <sz val="16"/>
      <color theme="1"/>
      <name val="Calibri Light"/>
      <family val="1"/>
      <scheme val="major"/>
    </font>
    <font>
      <b/>
      <sz val="20"/>
      <color rgb="FF000000"/>
      <name val="Calibri Light"/>
      <family val="1"/>
      <scheme val="major"/>
    </font>
    <font>
      <b/>
      <i/>
      <sz val="15"/>
      <color theme="1"/>
      <name val="Calibri Light"/>
      <family val="1"/>
      <scheme val="major"/>
    </font>
    <font>
      <b/>
      <sz val="13"/>
      <color theme="1"/>
      <name val="Calibri Light"/>
      <family val="1"/>
      <scheme val="major"/>
    </font>
    <font>
      <b/>
      <sz val="13"/>
      <color rgb="FFFF0000"/>
      <name val="Calibri Light"/>
      <family val="1"/>
      <scheme val="major"/>
    </font>
    <font>
      <b/>
      <u/>
      <sz val="13"/>
      <color rgb="FFFF0000"/>
      <name val="Calibri Light"/>
      <family val="1"/>
      <scheme val="major"/>
    </font>
    <font>
      <sz val="13"/>
      <color theme="1"/>
      <name val="Calibri Light"/>
      <family val="1"/>
      <scheme val="major"/>
    </font>
    <font>
      <u/>
      <sz val="13"/>
      <color rgb="FFFF0000"/>
      <name val="Calibri Light"/>
      <family val="1"/>
      <scheme val="major"/>
    </font>
    <font>
      <sz val="13"/>
      <color rgb="FF002060"/>
      <name val="Calibri Light"/>
      <family val="1"/>
      <scheme val="major"/>
    </font>
    <font>
      <sz val="12"/>
      <color rgb="FF002060"/>
      <name val="Calibri Light"/>
      <family val="1"/>
      <scheme val="major"/>
    </font>
    <font>
      <b/>
      <sz val="12"/>
      <color rgb="FFFF0000"/>
      <name val="Calibri Light"/>
      <family val="1"/>
      <scheme val="major"/>
    </font>
    <font>
      <sz val="12"/>
      <color theme="1"/>
      <name val="Times New Roman"/>
      <family val="2"/>
    </font>
    <font>
      <sz val="13"/>
      <color theme="1"/>
      <name val="Arial"/>
      <family val="2"/>
    </font>
    <font>
      <b/>
      <i/>
      <sz val="12"/>
      <color theme="1"/>
      <name val="Arial"/>
      <family val="2"/>
    </font>
    <font>
      <b/>
      <sz val="13"/>
      <color theme="1"/>
      <name val="Arial"/>
      <family val="2"/>
    </font>
    <font>
      <b/>
      <u/>
      <sz val="12"/>
      <color rgb="FFFF0000"/>
      <name val="Arial"/>
      <family val="2"/>
    </font>
    <font>
      <sz val="12"/>
      <color rgb="FF002060"/>
      <name val="Arial"/>
      <family val="2"/>
    </font>
    <font>
      <sz val="13"/>
      <color rgb="FFFF0000"/>
      <name val="Times New Roman"/>
      <family val="1"/>
    </font>
    <font>
      <b/>
      <i/>
      <sz val="13"/>
      <color theme="1"/>
      <name val="Arial"/>
      <family val="2"/>
    </font>
    <font>
      <sz val="14"/>
      <name val="Times New Roman"/>
      <family val="1"/>
    </font>
    <font>
      <b/>
      <sz val="14"/>
      <name val="Arial"/>
      <family val="2"/>
    </font>
    <font>
      <b/>
      <sz val="17"/>
      <name val="Arial"/>
      <family val="2"/>
    </font>
    <font>
      <b/>
      <sz val="10"/>
      <name val="Arial"/>
      <family val="2"/>
    </font>
    <font>
      <b/>
      <sz val="15"/>
      <name val="Arial"/>
      <family val="2"/>
    </font>
    <font>
      <b/>
      <u/>
      <sz val="15"/>
      <name val="Arial"/>
      <family val="2"/>
    </font>
    <font>
      <sz val="11"/>
      <color theme="1"/>
      <name val="Arial"/>
      <family val="2"/>
    </font>
    <font>
      <b/>
      <sz val="14"/>
      <color rgb="FF000000"/>
      <name val="Calibri Light"/>
      <family val="2"/>
      <scheme val="major"/>
    </font>
    <font>
      <i/>
      <sz val="13"/>
      <color theme="1"/>
      <name val="Arial"/>
      <family val="2"/>
    </font>
    <font>
      <sz val="16"/>
      <color theme="1"/>
      <name val="Arial"/>
      <family val="2"/>
    </font>
    <font>
      <sz val="16"/>
      <color rgb="FF000000"/>
      <name val="Calibri Light"/>
      <family val="2"/>
      <scheme val="major"/>
    </font>
    <font>
      <sz val="16"/>
      <color theme="1"/>
      <name val="Calibri Light"/>
      <family val="2"/>
      <scheme val="major"/>
    </font>
    <font>
      <sz val="16"/>
      <name val="Calibri Light"/>
      <family val="2"/>
      <scheme val="major"/>
    </font>
  </fonts>
  <fills count="19">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0" tint="-0.249977111117893"/>
        <bgColor indexed="64"/>
      </patternFill>
    </fill>
    <fill>
      <patternFill patternType="solid">
        <fgColor rgb="FFFFFF00"/>
        <bgColor indexed="64"/>
      </patternFill>
    </fill>
    <fill>
      <patternFill patternType="solid">
        <fgColor rgb="FF00B050"/>
        <bgColor indexed="64"/>
      </patternFill>
    </fill>
    <fill>
      <patternFill patternType="solid">
        <fgColor rgb="FF12BCC0"/>
        <bgColor indexed="64"/>
      </patternFill>
    </fill>
    <fill>
      <patternFill patternType="solid">
        <fgColor rgb="FF33CCCC"/>
        <bgColor indexed="64"/>
      </patternFill>
    </fill>
    <fill>
      <patternFill patternType="solid">
        <fgColor indexed="9"/>
        <bgColor indexed="64"/>
      </patternFill>
    </fill>
    <fill>
      <patternFill patternType="solid">
        <fgColor theme="8" tint="0.59999389629810485"/>
        <bgColor indexed="64"/>
      </patternFill>
    </fill>
    <fill>
      <patternFill patternType="solid">
        <fgColor rgb="FFFFFF99"/>
        <bgColor indexed="64"/>
      </patternFill>
    </fill>
    <fill>
      <patternFill patternType="solid">
        <fgColor theme="8" tint="0.79998168889431442"/>
        <bgColor indexed="64"/>
      </patternFill>
    </fill>
    <fill>
      <patternFill patternType="solid">
        <fgColor rgb="FF9BCBCB"/>
        <bgColor indexed="64"/>
      </patternFill>
    </fill>
    <fill>
      <patternFill patternType="solid">
        <fgColor theme="8" tint="0.39997558519241921"/>
        <bgColor indexed="64"/>
      </patternFill>
    </fill>
    <fill>
      <patternFill patternType="solid">
        <fgColor theme="3" tint="-0.249977111117893"/>
        <bgColor indexed="64"/>
      </patternFill>
    </fill>
    <fill>
      <patternFill patternType="solid">
        <fgColor theme="6" tint="0.39997558519241921"/>
        <bgColor indexed="64"/>
      </patternFill>
    </fill>
    <fill>
      <patternFill patternType="solid">
        <fgColor theme="1" tint="0.34998626667073579"/>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theme="0"/>
      </left>
      <right/>
      <top/>
      <bottom/>
      <diagonal/>
    </border>
    <border>
      <left/>
      <right style="thin">
        <color theme="0"/>
      </right>
      <top/>
      <bottom/>
      <diagonal/>
    </border>
    <border>
      <left style="thin">
        <color theme="0"/>
      </left>
      <right/>
      <top/>
      <bottom style="thin">
        <color indexed="64"/>
      </bottom>
      <diagonal/>
    </border>
    <border>
      <left/>
      <right/>
      <top/>
      <bottom style="thin">
        <color indexed="64"/>
      </bottom>
      <diagonal/>
    </border>
    <border>
      <left/>
      <right style="thin">
        <color theme="0"/>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s>
  <cellStyleXfs count="10">
    <xf numFmtId="0" fontId="0" fillId="0" borderId="0"/>
    <xf numFmtId="164" fontId="4" fillId="0" borderId="0" applyFont="0" applyFill="0" applyBorder="0" applyAlignment="0" applyProtection="0"/>
    <xf numFmtId="0" fontId="46" fillId="0" borderId="0">
      <alignment vertical="center"/>
    </xf>
    <xf numFmtId="0" fontId="72" fillId="0" borderId="0" applyNumberFormat="0" applyFill="0" applyBorder="0" applyAlignment="0" applyProtection="0">
      <alignment vertical="center"/>
    </xf>
    <xf numFmtId="0" fontId="4" fillId="0" borderId="0"/>
    <xf numFmtId="0" fontId="77" fillId="0" borderId="0"/>
    <xf numFmtId="166" fontId="46" fillId="0" borderId="0" applyFont="0" applyFill="0" applyBorder="0" applyAlignment="0" applyProtection="0">
      <alignment vertical="center"/>
    </xf>
    <xf numFmtId="0" fontId="100" fillId="0" borderId="0"/>
    <xf numFmtId="0" fontId="1" fillId="0" borderId="0"/>
    <xf numFmtId="164" fontId="100" fillId="0" borderId="0" applyFont="0" applyFill="0" applyBorder="0" applyAlignment="0" applyProtection="0"/>
  </cellStyleXfs>
  <cellXfs count="524">
    <xf numFmtId="0" fontId="0" fillId="0" borderId="0" xfId="0"/>
    <xf numFmtId="0" fontId="3" fillId="0" borderId="2" xfId="0" applyFont="1" applyBorder="1" applyAlignment="1">
      <alignment horizontal="center" vertical="center"/>
    </xf>
    <xf numFmtId="0" fontId="3" fillId="0" borderId="2" xfId="0" applyFont="1" applyBorder="1" applyAlignment="1">
      <alignment horizontal="left" vertical="center"/>
    </xf>
    <xf numFmtId="0" fontId="3" fillId="0" borderId="2" xfId="0" applyFont="1" applyBorder="1" applyAlignment="1">
      <alignment vertical="center"/>
    </xf>
    <xf numFmtId="0" fontId="6" fillId="0" borderId="2" xfId="0" applyFont="1" applyBorder="1" applyAlignment="1">
      <alignment horizontal="left" vertical="center"/>
    </xf>
    <xf numFmtId="0" fontId="3" fillId="0" borderId="3" xfId="0" applyFont="1" applyBorder="1" applyAlignment="1">
      <alignment vertical="center"/>
    </xf>
    <xf numFmtId="0" fontId="2" fillId="0" borderId="2" xfId="0" applyFont="1" applyBorder="1" applyAlignment="1">
      <alignment vertical="center"/>
    </xf>
    <xf numFmtId="0" fontId="2" fillId="0" borderId="2" xfId="0" applyFont="1" applyBorder="1" applyAlignment="1">
      <alignment vertical="center" wrapText="1"/>
    </xf>
    <xf numFmtId="0" fontId="3" fillId="0" borderId="2" xfId="0" applyFont="1" applyBorder="1" applyAlignment="1">
      <alignment vertical="center" wrapText="1"/>
    </xf>
    <xf numFmtId="0" fontId="3" fillId="0" borderId="2" xfId="0" applyFont="1" applyBorder="1"/>
    <xf numFmtId="0" fontId="3" fillId="0" borderId="11" xfId="0" applyFont="1" applyBorder="1"/>
    <xf numFmtId="0" fontId="6" fillId="0" borderId="11" xfId="0" applyFont="1" applyBorder="1"/>
    <xf numFmtId="0" fontId="6" fillId="0" borderId="2" xfId="0" applyFont="1" applyBorder="1"/>
    <xf numFmtId="0" fontId="5" fillId="0" borderId="2" xfId="0" applyFont="1" applyBorder="1" applyAlignment="1">
      <alignment vertical="center"/>
    </xf>
    <xf numFmtId="0" fontId="2" fillId="0" borderId="2" xfId="0" applyFont="1" applyBorder="1"/>
    <xf numFmtId="3" fontId="3" fillId="0" borderId="2" xfId="1" applyNumberFormat="1" applyFont="1" applyBorder="1" applyAlignment="1">
      <alignment horizontal="center"/>
    </xf>
    <xf numFmtId="0" fontId="6" fillId="0" borderId="2" xfId="0" applyFont="1" applyBorder="1" applyAlignment="1">
      <alignment wrapText="1"/>
    </xf>
    <xf numFmtId="0" fontId="3" fillId="0" borderId="2" xfId="0" applyFont="1" applyBorder="1" applyAlignment="1">
      <alignment horizontal="left" vertical="center" wrapText="1"/>
    </xf>
    <xf numFmtId="0" fontId="7" fillId="0" borderId="3" xfId="0" applyFont="1" applyBorder="1" applyAlignment="1">
      <alignment vertical="top" wrapText="1"/>
    </xf>
    <xf numFmtId="0" fontId="7" fillId="0" borderId="2" xfId="0" applyFont="1" applyBorder="1" applyAlignment="1">
      <alignment vertical="center"/>
    </xf>
    <xf numFmtId="0" fontId="7" fillId="0" borderId="2" xfId="0" applyFont="1" applyBorder="1" applyAlignment="1">
      <alignment vertical="top" wrapText="1"/>
    </xf>
    <xf numFmtId="0" fontId="9" fillId="0" borderId="2" xfId="0" applyFont="1" applyBorder="1" applyAlignment="1">
      <alignment horizontal="center" vertical="center"/>
    </xf>
    <xf numFmtId="3" fontId="7" fillId="0" borderId="2" xfId="1" applyNumberFormat="1" applyFont="1" applyBorder="1" applyAlignment="1">
      <alignment horizontal="center" vertical="center"/>
    </xf>
    <xf numFmtId="3" fontId="9" fillId="0" borderId="2" xfId="0" applyNumberFormat="1" applyFont="1" applyBorder="1" applyAlignment="1">
      <alignment horizontal="center" vertical="center"/>
    </xf>
    <xf numFmtId="0" fontId="10" fillId="0" borderId="2" xfId="0" applyFont="1" applyBorder="1" applyAlignment="1">
      <alignment vertical="center" wrapText="1"/>
    </xf>
    <xf numFmtId="0" fontId="7" fillId="0" borderId="10" xfId="0" applyFont="1" applyBorder="1"/>
    <xf numFmtId="0" fontId="9" fillId="0" borderId="10" xfId="0" applyFont="1" applyBorder="1"/>
    <xf numFmtId="3" fontId="7" fillId="0" borderId="10" xfId="1" applyNumberFormat="1" applyFont="1" applyBorder="1" applyAlignment="1">
      <alignment horizontal="center"/>
    </xf>
    <xf numFmtId="0" fontId="11" fillId="0" borderId="10" xfId="0" applyFont="1" applyBorder="1" applyAlignment="1">
      <alignment wrapText="1"/>
    </xf>
    <xf numFmtId="0" fontId="7" fillId="0" borderId="1" xfId="0" applyFont="1" applyBorder="1" applyAlignment="1">
      <alignment vertical="center" wrapText="1"/>
    </xf>
    <xf numFmtId="0" fontId="13" fillId="0" borderId="1" xfId="0" applyFont="1" applyBorder="1" applyAlignment="1">
      <alignment vertical="center" wrapText="1"/>
    </xf>
    <xf numFmtId="0" fontId="16" fillId="0" borderId="1" xfId="0" applyFont="1" applyBorder="1" applyAlignment="1">
      <alignment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xf>
    <xf numFmtId="3" fontId="13" fillId="4" borderId="1" xfId="1" applyNumberFormat="1" applyFont="1" applyFill="1" applyBorder="1" applyAlignment="1">
      <alignment horizontal="center" vertical="center" wrapText="1"/>
    </xf>
    <xf numFmtId="0" fontId="16" fillId="0" borderId="1" xfId="0" applyFont="1" applyBorder="1" applyAlignment="1">
      <alignment horizontal="center" vertical="center"/>
    </xf>
    <xf numFmtId="3" fontId="16" fillId="0" borderId="1" xfId="1" applyNumberFormat="1" applyFont="1" applyBorder="1" applyAlignment="1">
      <alignment horizontal="center" vertical="center"/>
    </xf>
    <xf numFmtId="0" fontId="13" fillId="0" borderId="1" xfId="0" applyFont="1" applyBorder="1" applyAlignment="1">
      <alignment wrapText="1"/>
    </xf>
    <xf numFmtId="3" fontId="16" fillId="0" borderId="1" xfId="1" applyNumberFormat="1" applyFont="1" applyBorder="1" applyAlignment="1">
      <alignment horizontal="center" vertical="center" wrapText="1"/>
    </xf>
    <xf numFmtId="0" fontId="16" fillId="3" borderId="1" xfId="0" applyFont="1" applyFill="1" applyBorder="1" applyAlignment="1">
      <alignment vertical="center" wrapText="1"/>
    </xf>
    <xf numFmtId="0" fontId="16" fillId="0" borderId="1" xfId="0" applyFont="1" applyBorder="1" applyAlignment="1">
      <alignment vertical="center"/>
    </xf>
    <xf numFmtId="3" fontId="16" fillId="3" borderId="1" xfId="1" applyNumberFormat="1" applyFont="1" applyFill="1" applyBorder="1" applyAlignment="1">
      <alignment horizontal="center" vertical="center"/>
    </xf>
    <xf numFmtId="0" fontId="13" fillId="0" borderId="1" xfId="0" applyFont="1" applyBorder="1" applyAlignment="1">
      <alignment horizontal="center" vertical="center"/>
    </xf>
    <xf numFmtId="0" fontId="16" fillId="2" borderId="1" xfId="0" applyFont="1" applyFill="1" applyBorder="1" applyAlignment="1">
      <alignment horizontal="left" vertical="center" wrapText="1"/>
    </xf>
    <xf numFmtId="0" fontId="16" fillId="2" borderId="1" xfId="0" applyFont="1" applyFill="1" applyBorder="1" applyAlignment="1">
      <alignment vertical="center" wrapText="1"/>
    </xf>
    <xf numFmtId="3" fontId="16" fillId="2" borderId="1" xfId="1" applyNumberFormat="1" applyFont="1" applyFill="1" applyBorder="1" applyAlignment="1">
      <alignment horizontal="center" vertical="center"/>
    </xf>
    <xf numFmtId="3" fontId="16" fillId="3" borderId="1" xfId="1" applyNumberFormat="1" applyFont="1" applyFill="1" applyBorder="1" applyAlignment="1">
      <alignment horizontal="center" vertical="center" wrapText="1"/>
    </xf>
    <xf numFmtId="0" fontId="16" fillId="0" borderId="1" xfId="0" applyFont="1" applyBorder="1" applyAlignment="1">
      <alignment wrapText="1"/>
    </xf>
    <xf numFmtId="0" fontId="19" fillId="0" borderId="11" xfId="0" applyFont="1" applyBorder="1"/>
    <xf numFmtId="0" fontId="19" fillId="0" borderId="2" xfId="0" applyFont="1" applyBorder="1"/>
    <xf numFmtId="0" fontId="3" fillId="0" borderId="3" xfId="0" applyFont="1" applyBorder="1"/>
    <xf numFmtId="0" fontId="3" fillId="0" borderId="9" xfId="0" applyFont="1" applyBorder="1"/>
    <xf numFmtId="0" fontId="2" fillId="0" borderId="9" xfId="0" applyFont="1" applyBorder="1" applyAlignment="1">
      <alignment vertical="center" wrapText="1"/>
    </xf>
    <xf numFmtId="0" fontId="2" fillId="0" borderId="12" xfId="0" applyFont="1" applyBorder="1" applyAlignment="1">
      <alignment vertical="center"/>
    </xf>
    <xf numFmtId="0" fontId="3" fillId="0" borderId="11" xfId="0" applyFont="1" applyBorder="1" applyAlignment="1">
      <alignment horizontal="center" vertical="center"/>
    </xf>
    <xf numFmtId="0" fontId="3" fillId="0" borderId="11" xfId="0" applyFont="1" applyBorder="1" applyAlignment="1">
      <alignment horizontal="left" vertical="center"/>
    </xf>
    <xf numFmtId="0" fontId="5" fillId="0" borderId="11" xfId="0" applyFont="1" applyBorder="1" applyAlignment="1">
      <alignment vertical="center"/>
    </xf>
    <xf numFmtId="0" fontId="3" fillId="0" borderId="11" xfId="0" applyFont="1" applyBorder="1" applyAlignment="1">
      <alignment vertical="center"/>
    </xf>
    <xf numFmtId="0" fontId="6" fillId="0" borderId="11" xfId="0" applyFont="1" applyBorder="1" applyAlignment="1">
      <alignment horizontal="left" vertical="center"/>
    </xf>
    <xf numFmtId="0" fontId="2" fillId="0" borderId="3" xfId="0" applyFont="1" applyBorder="1"/>
    <xf numFmtId="3" fontId="3" fillId="0" borderId="3" xfId="1" applyNumberFormat="1" applyFont="1" applyBorder="1" applyAlignment="1">
      <alignment horizontal="center"/>
    </xf>
    <xf numFmtId="0" fontId="6" fillId="0" borderId="3" xfId="0" applyFont="1" applyBorder="1" applyAlignment="1">
      <alignment wrapText="1"/>
    </xf>
    <xf numFmtId="3" fontId="7" fillId="0" borderId="0" xfId="1" applyNumberFormat="1" applyFont="1" applyBorder="1" applyAlignment="1">
      <alignment horizontal="center" vertical="center"/>
    </xf>
    <xf numFmtId="0" fontId="7" fillId="0" borderId="0" xfId="0" applyFont="1" applyAlignment="1">
      <alignment horizontal="center" vertical="center"/>
    </xf>
    <xf numFmtId="0" fontId="17" fillId="0" borderId="0" xfId="0" applyFont="1" applyAlignment="1">
      <alignment horizontal="left" vertical="center"/>
    </xf>
    <xf numFmtId="0" fontId="7" fillId="0" borderId="0" xfId="0" applyFont="1" applyAlignment="1">
      <alignment horizontal="left" vertical="center"/>
    </xf>
    <xf numFmtId="0" fontId="18" fillId="0" borderId="0" xfId="0" applyFont="1" applyAlignment="1">
      <alignment horizontal="center" vertical="center"/>
    </xf>
    <xf numFmtId="3" fontId="7" fillId="0" borderId="0" xfId="0" applyNumberFormat="1" applyFont="1" applyAlignment="1">
      <alignment horizontal="right" vertical="center"/>
    </xf>
    <xf numFmtId="0" fontId="7" fillId="0" borderId="0" xfId="0" applyFont="1" applyAlignment="1">
      <alignment vertical="center"/>
    </xf>
    <xf numFmtId="0" fontId="15" fillId="0" borderId="0" xfId="0" applyFont="1" applyAlignment="1">
      <alignment vertical="center"/>
    </xf>
    <xf numFmtId="0" fontId="11" fillId="0" borderId="0" xfId="0" applyFont="1" applyAlignment="1">
      <alignment vertical="center"/>
    </xf>
    <xf numFmtId="3" fontId="11" fillId="0" borderId="0" xfId="1" applyNumberFormat="1" applyFont="1" applyBorder="1" applyAlignment="1">
      <alignment horizontal="center" vertical="center"/>
    </xf>
    <xf numFmtId="0" fontId="11" fillId="0" borderId="0" xfId="0" applyFont="1" applyAlignment="1">
      <alignment horizontal="left" vertical="center"/>
    </xf>
    <xf numFmtId="3" fontId="7" fillId="0" borderId="0" xfId="0" applyNumberFormat="1" applyFont="1" applyAlignment="1">
      <alignment horizontal="center" vertical="center"/>
    </xf>
    <xf numFmtId="0" fontId="3" fillId="0" borderId="0" xfId="0" applyFont="1"/>
    <xf numFmtId="0" fontId="2" fillId="0" borderId="0" xfId="0" applyFont="1"/>
    <xf numFmtId="3" fontId="3" fillId="0" borderId="0" xfId="1" applyNumberFormat="1" applyFont="1" applyBorder="1" applyAlignment="1">
      <alignment horizontal="center"/>
    </xf>
    <xf numFmtId="0" fontId="6" fillId="0" borderId="0" xfId="0" applyFont="1" applyAlignment="1">
      <alignment wrapText="1"/>
    </xf>
    <xf numFmtId="0" fontId="13" fillId="0" borderId="0" xfId="0" applyFont="1" applyAlignment="1">
      <alignment horizontal="center" vertical="center" wrapText="1"/>
    </xf>
    <xf numFmtId="3" fontId="13" fillId="0" borderId="0" xfId="1" applyNumberFormat="1" applyFont="1" applyFill="1" applyBorder="1" applyAlignment="1">
      <alignment horizontal="center" vertical="center" wrapText="1"/>
    </xf>
    <xf numFmtId="0" fontId="13" fillId="0" borderId="0" xfId="0" applyFont="1" applyAlignment="1">
      <alignment wrapText="1"/>
    </xf>
    <xf numFmtId="0" fontId="3" fillId="0" borderId="1" xfId="0" applyFont="1" applyBorder="1"/>
    <xf numFmtId="3" fontId="16" fillId="0" borderId="1" xfId="1" applyNumberFormat="1" applyFont="1" applyFill="1" applyBorder="1" applyAlignment="1">
      <alignment horizontal="center" vertical="center" wrapText="1"/>
    </xf>
    <xf numFmtId="3" fontId="16" fillId="5" borderId="1" xfId="1" applyNumberFormat="1" applyFont="1" applyFill="1" applyBorder="1" applyAlignment="1">
      <alignment horizontal="center" vertical="center"/>
    </xf>
    <xf numFmtId="3" fontId="16" fillId="5" borderId="1" xfId="1" applyNumberFormat="1" applyFont="1" applyFill="1" applyBorder="1" applyAlignment="1">
      <alignment horizontal="center" vertical="center" wrapText="1"/>
    </xf>
    <xf numFmtId="3" fontId="13" fillId="4" borderId="1" xfId="0" applyNumberFormat="1" applyFont="1" applyFill="1" applyBorder="1" applyAlignment="1">
      <alignment wrapText="1"/>
    </xf>
    <xf numFmtId="0" fontId="21" fillId="0" borderId="0" xfId="0" applyFont="1" applyAlignment="1">
      <alignment vertical="center"/>
    </xf>
    <xf numFmtId="0" fontId="21" fillId="0" borderId="2" xfId="0" applyFont="1" applyBorder="1" applyAlignment="1">
      <alignment vertical="center"/>
    </xf>
    <xf numFmtId="0" fontId="20" fillId="0" borderId="2" xfId="0" applyFont="1" applyBorder="1" applyAlignment="1">
      <alignment horizontal="center" vertical="center"/>
    </xf>
    <xf numFmtId="0" fontId="21" fillId="0" borderId="2" xfId="0" applyFont="1" applyBorder="1" applyAlignment="1">
      <alignment horizontal="right" vertical="center"/>
    </xf>
    <xf numFmtId="0" fontId="20" fillId="0" borderId="0" xfId="0" applyFont="1" applyAlignment="1">
      <alignment horizontal="center" vertical="center"/>
    </xf>
    <xf numFmtId="0" fontId="21" fillId="0" borderId="0" xfId="0" applyFont="1" applyAlignment="1">
      <alignment horizontal="left" vertical="center" wrapText="1"/>
    </xf>
    <xf numFmtId="0" fontId="24" fillId="7" borderId="1" xfId="0" applyFont="1" applyFill="1" applyBorder="1" applyAlignment="1">
      <alignment horizontal="center" vertical="center" wrapText="1"/>
    </xf>
    <xf numFmtId="0" fontId="21" fillId="0" borderId="0" xfId="0" applyFont="1"/>
    <xf numFmtId="165" fontId="24" fillId="7" borderId="1" xfId="1" applyNumberFormat="1" applyFont="1" applyFill="1" applyBorder="1" applyAlignment="1">
      <alignment horizontal="right" vertical="center" wrapText="1"/>
    </xf>
    <xf numFmtId="0" fontId="21" fillId="0" borderId="2" xfId="0" applyFont="1" applyBorder="1" applyAlignment="1">
      <alignment horizontal="center" vertical="center"/>
    </xf>
    <xf numFmtId="0" fontId="25" fillId="0" borderId="2" xfId="0" applyFont="1" applyBorder="1" applyAlignment="1">
      <alignment horizontal="right" vertical="center" wrapText="1"/>
    </xf>
    <xf numFmtId="0" fontId="24" fillId="0" borderId="0" xfId="0" applyFont="1" applyAlignment="1">
      <alignment horizontal="center" vertical="center"/>
    </xf>
    <xf numFmtId="165" fontId="24" fillId="0" borderId="0" xfId="1" applyNumberFormat="1" applyFont="1" applyFill="1" applyBorder="1" applyAlignment="1">
      <alignment horizontal="right" vertical="center" wrapText="1"/>
    </xf>
    <xf numFmtId="0" fontId="26" fillId="0" borderId="1" xfId="0" applyFont="1" applyBorder="1" applyAlignment="1">
      <alignment horizontal="center" vertical="center" wrapText="1"/>
    </xf>
    <xf numFmtId="0" fontId="26" fillId="0" borderId="1" xfId="0" applyFont="1" applyBorder="1" applyAlignment="1">
      <alignment vertical="center" wrapText="1"/>
    </xf>
    <xf numFmtId="165" fontId="26" fillId="0" borderId="1" xfId="1" applyNumberFormat="1" applyFont="1" applyFill="1" applyBorder="1" applyAlignment="1">
      <alignment horizontal="right" vertical="center" wrapText="1"/>
    </xf>
    <xf numFmtId="0" fontId="26" fillId="0" borderId="1" xfId="0" applyFont="1" applyBorder="1" applyAlignment="1">
      <alignment vertical="center"/>
    </xf>
    <xf numFmtId="0" fontId="21" fillId="0" borderId="1" xfId="0" applyFont="1" applyBorder="1" applyAlignment="1">
      <alignment vertical="center"/>
    </xf>
    <xf numFmtId="0" fontId="21" fillId="0" borderId="1" xfId="0" applyFont="1" applyBorder="1" applyAlignment="1">
      <alignment vertical="center" wrapText="1"/>
    </xf>
    <xf numFmtId="0" fontId="21" fillId="0" borderId="0" xfId="0" applyFont="1" applyAlignment="1">
      <alignment horizontal="center" vertical="center"/>
    </xf>
    <xf numFmtId="0" fontId="21" fillId="0" borderId="1" xfId="0" applyFont="1" applyBorder="1" applyAlignment="1">
      <alignment horizontal="center" vertical="center"/>
    </xf>
    <xf numFmtId="165" fontId="20" fillId="7" borderId="1" xfId="1" applyNumberFormat="1" applyFont="1" applyFill="1" applyBorder="1" applyAlignment="1">
      <alignment horizontal="center" vertical="center"/>
    </xf>
    <xf numFmtId="3" fontId="28" fillId="7" borderId="1" xfId="1" applyNumberFormat="1" applyFont="1" applyFill="1" applyBorder="1" applyAlignment="1">
      <alignment horizontal="center" vertical="center" wrapText="1"/>
    </xf>
    <xf numFmtId="0" fontId="30" fillId="0" borderId="3" xfId="0" applyFont="1" applyBorder="1" applyAlignment="1">
      <alignment vertical="center"/>
    </xf>
    <xf numFmtId="0" fontId="30" fillId="0" borderId="2" xfId="0" applyFont="1" applyBorder="1" applyAlignment="1">
      <alignment vertical="center"/>
    </xf>
    <xf numFmtId="0" fontId="31" fillId="0" borderId="2" xfId="0" applyFont="1" applyBorder="1" applyAlignment="1">
      <alignment vertical="center"/>
    </xf>
    <xf numFmtId="0" fontId="29" fillId="0" borderId="0" xfId="0" applyFont="1"/>
    <xf numFmtId="0" fontId="33" fillId="0" borderId="0" xfId="0" applyFont="1" applyAlignment="1">
      <alignment wrapText="1"/>
    </xf>
    <xf numFmtId="0" fontId="34" fillId="0" borderId="0" xfId="0" applyFont="1"/>
    <xf numFmtId="0" fontId="32" fillId="0" borderId="0" xfId="0" applyFont="1"/>
    <xf numFmtId="0" fontId="35" fillId="0" borderId="0" xfId="0" applyFont="1"/>
    <xf numFmtId="0" fontId="35" fillId="0" borderId="0" xfId="0" applyFont="1" applyAlignment="1">
      <alignment wrapText="1"/>
    </xf>
    <xf numFmtId="0" fontId="36" fillId="0" borderId="7" xfId="0" applyFont="1" applyBorder="1" applyAlignment="1">
      <alignment vertical="center"/>
    </xf>
    <xf numFmtId="0" fontId="36" fillId="0" borderId="13" xfId="0" applyFont="1" applyBorder="1" applyAlignment="1">
      <alignment vertical="center"/>
    </xf>
    <xf numFmtId="0" fontId="37" fillId="0" borderId="0" xfId="0" applyFont="1" applyAlignment="1">
      <alignment vertical="center"/>
    </xf>
    <xf numFmtId="0" fontId="40" fillId="8" borderId="1" xfId="0" applyFont="1" applyFill="1" applyBorder="1" applyAlignment="1">
      <alignment horizontal="center" vertical="center" wrapText="1"/>
    </xf>
    <xf numFmtId="3" fontId="41" fillId="8" borderId="1" xfId="1" applyNumberFormat="1" applyFont="1" applyFill="1" applyBorder="1" applyAlignment="1">
      <alignment horizontal="center" vertical="center" wrapText="1"/>
    </xf>
    <xf numFmtId="0" fontId="42" fillId="0" borderId="1" xfId="0" applyFont="1" applyBorder="1" applyAlignment="1">
      <alignment horizontal="center" vertical="center" wrapText="1"/>
    </xf>
    <xf numFmtId="0" fontId="42" fillId="0" borderId="1" xfId="0" applyFont="1" applyBorder="1" applyAlignment="1">
      <alignment vertical="center" wrapText="1"/>
    </xf>
    <xf numFmtId="165" fontId="42" fillId="0" borderId="1" xfId="1" applyNumberFormat="1" applyFont="1" applyFill="1" applyBorder="1" applyAlignment="1">
      <alignment horizontal="right" vertical="center" wrapText="1"/>
    </xf>
    <xf numFmtId="0" fontId="37" fillId="0" borderId="1" xfId="0" applyFont="1" applyBorder="1" applyAlignment="1">
      <alignment horizontal="center" vertical="center"/>
    </xf>
    <xf numFmtId="0" fontId="42" fillId="0" borderId="1" xfId="0" applyFont="1" applyBorder="1" applyAlignment="1">
      <alignment vertical="center"/>
    </xf>
    <xf numFmtId="0" fontId="37" fillId="0" borderId="1" xfId="0" applyFont="1" applyBorder="1" applyAlignment="1">
      <alignment vertical="center"/>
    </xf>
    <xf numFmtId="0" fontId="37" fillId="0" borderId="1" xfId="0" applyFont="1" applyBorder="1" applyAlignment="1">
      <alignment vertical="center" wrapText="1"/>
    </xf>
    <xf numFmtId="165" fontId="40" fillId="8" borderId="1" xfId="1" applyNumberFormat="1" applyFont="1" applyFill="1" applyBorder="1" applyAlignment="1">
      <alignment horizontal="right" vertical="center" wrapText="1"/>
    </xf>
    <xf numFmtId="165" fontId="43" fillId="8" borderId="1" xfId="1" applyNumberFormat="1" applyFont="1" applyFill="1" applyBorder="1" applyAlignment="1">
      <alignment horizontal="center" vertical="center"/>
    </xf>
    <xf numFmtId="0" fontId="16" fillId="0" borderId="0" xfId="0" applyFont="1" applyAlignment="1">
      <alignment horizontal="center" vertical="center"/>
    </xf>
    <xf numFmtId="3" fontId="16" fillId="0" borderId="0" xfId="1" applyNumberFormat="1" applyFont="1" applyBorder="1" applyAlignment="1">
      <alignment horizontal="center" vertical="center"/>
    </xf>
    <xf numFmtId="0" fontId="16" fillId="0" borderId="0" xfId="0" applyFont="1" applyAlignment="1">
      <alignment wrapText="1"/>
    </xf>
    <xf numFmtId="0" fontId="16" fillId="0" borderId="0" xfId="0" applyFont="1" applyAlignment="1">
      <alignment horizontal="center" vertical="center" wrapText="1"/>
    </xf>
    <xf numFmtId="0" fontId="46" fillId="0" borderId="0" xfId="0" applyFont="1"/>
    <xf numFmtId="0" fontId="16" fillId="0" borderId="0" xfId="0" applyFont="1" applyAlignment="1">
      <alignment vertical="center"/>
    </xf>
    <xf numFmtId="0" fontId="16" fillId="0" borderId="0" xfId="0" applyFont="1" applyAlignment="1">
      <alignment vertical="top" wrapText="1"/>
    </xf>
    <xf numFmtId="0" fontId="46" fillId="0" borderId="0" xfId="0" applyFont="1" applyAlignment="1">
      <alignment vertical="center"/>
    </xf>
    <xf numFmtId="0" fontId="13" fillId="0" borderId="0" xfId="0" applyFont="1" applyAlignment="1">
      <alignment horizontal="center" vertical="center"/>
    </xf>
    <xf numFmtId="0" fontId="48" fillId="0" borderId="0" xfId="0" applyFont="1" applyAlignment="1">
      <alignment vertical="center"/>
    </xf>
    <xf numFmtId="3" fontId="13" fillId="0" borderId="0" xfId="0" applyNumberFormat="1" applyFont="1" applyAlignment="1">
      <alignment horizontal="center" vertical="center"/>
    </xf>
    <xf numFmtId="3" fontId="16" fillId="0" borderId="0" xfId="0" applyNumberFormat="1" applyFont="1" applyAlignment="1">
      <alignment horizontal="center" vertical="center"/>
    </xf>
    <xf numFmtId="0" fontId="49" fillId="0" borderId="0" xfId="0" applyFont="1" applyAlignment="1">
      <alignment vertical="center" wrapText="1"/>
    </xf>
    <xf numFmtId="0" fontId="48" fillId="0" borderId="0" xfId="0" applyFont="1" applyAlignment="1">
      <alignment vertical="center" wrapText="1"/>
    </xf>
    <xf numFmtId="0" fontId="46" fillId="0" borderId="0" xfId="0" applyFont="1" applyAlignment="1">
      <alignment vertical="center" wrapText="1"/>
    </xf>
    <xf numFmtId="0" fontId="46" fillId="0" borderId="0" xfId="0" applyFont="1" applyAlignment="1">
      <alignment horizontal="left" vertical="center" wrapText="1"/>
    </xf>
    <xf numFmtId="0" fontId="16" fillId="0" borderId="0" xfId="0" applyFont="1"/>
    <xf numFmtId="3" fontId="16" fillId="0" borderId="0" xfId="1" applyNumberFormat="1" applyFont="1" applyBorder="1" applyAlignment="1">
      <alignment horizontal="center"/>
    </xf>
    <xf numFmtId="0" fontId="48" fillId="0" borderId="0" xfId="0" applyFont="1"/>
    <xf numFmtId="0" fontId="46" fillId="0" borderId="0" xfId="0" applyFont="1" applyAlignment="1">
      <alignment horizontal="center" vertical="center"/>
    </xf>
    <xf numFmtId="0" fontId="50" fillId="0" borderId="0" xfId="0" applyFont="1" applyAlignment="1">
      <alignment horizontal="left" vertical="center"/>
    </xf>
    <xf numFmtId="0" fontId="16" fillId="0" borderId="0" xfId="0" applyFont="1" applyAlignment="1">
      <alignment horizontal="left" vertical="center"/>
    </xf>
    <xf numFmtId="0" fontId="46" fillId="0" borderId="0" xfId="0" applyFont="1" applyAlignment="1">
      <alignment horizontal="left" vertical="center"/>
    </xf>
    <xf numFmtId="3" fontId="16" fillId="0" borderId="0" xfId="0" applyNumberFormat="1" applyFont="1" applyAlignment="1">
      <alignment horizontal="right" vertical="center"/>
    </xf>
    <xf numFmtId="0" fontId="49" fillId="0" borderId="0" xfId="0" applyFont="1" applyAlignment="1">
      <alignment vertical="center"/>
    </xf>
    <xf numFmtId="0" fontId="13" fillId="0" borderId="0" xfId="0" applyFont="1" applyAlignment="1">
      <alignment vertical="center"/>
    </xf>
    <xf numFmtId="3" fontId="13" fillId="0" borderId="0" xfId="1" applyNumberFormat="1" applyFont="1" applyBorder="1" applyAlignment="1">
      <alignment horizontal="center" vertical="center"/>
    </xf>
    <xf numFmtId="0" fontId="48" fillId="0" borderId="0" xfId="0" applyFont="1" applyAlignment="1">
      <alignment horizontal="left" vertical="center"/>
    </xf>
    <xf numFmtId="3" fontId="46" fillId="0" borderId="0" xfId="1" applyNumberFormat="1" applyFont="1" applyBorder="1" applyAlignment="1">
      <alignment horizontal="center"/>
    </xf>
    <xf numFmtId="0" fontId="46" fillId="0" borderId="0" xfId="0" applyFont="1" applyAlignment="1">
      <alignment wrapText="1"/>
    </xf>
    <xf numFmtId="0" fontId="46" fillId="0" borderId="1" xfId="0" applyFont="1" applyBorder="1"/>
    <xf numFmtId="3" fontId="13" fillId="6" borderId="1" xfId="1" applyNumberFormat="1" applyFont="1" applyFill="1" applyBorder="1" applyAlignment="1">
      <alignment horizontal="center" vertical="center" wrapText="1"/>
    </xf>
    <xf numFmtId="3" fontId="16" fillId="6" borderId="1" xfId="0" applyNumberFormat="1" applyFont="1" applyFill="1" applyBorder="1" applyAlignment="1">
      <alignment vertical="center" wrapText="1"/>
    </xf>
    <xf numFmtId="0" fontId="52" fillId="0" borderId="0" xfId="0" applyFont="1" applyAlignment="1">
      <alignment vertical="center"/>
    </xf>
    <xf numFmtId="0" fontId="52" fillId="0" borderId="2" xfId="0" applyFont="1" applyBorder="1" applyAlignment="1">
      <alignment vertical="center"/>
    </xf>
    <xf numFmtId="0" fontId="51" fillId="0" borderId="2" xfId="0" applyFont="1" applyBorder="1" applyAlignment="1">
      <alignment horizontal="center" vertical="center"/>
    </xf>
    <xf numFmtId="0" fontId="52" fillId="0" borderId="2" xfId="0" applyFont="1" applyBorder="1" applyAlignment="1">
      <alignment horizontal="right" vertical="center"/>
    </xf>
    <xf numFmtId="0" fontId="51" fillId="0" borderId="0" xfId="0" applyFont="1" applyAlignment="1">
      <alignment horizontal="center" vertical="center"/>
    </xf>
    <xf numFmtId="0" fontId="52" fillId="0" borderId="11" xfId="0" applyFont="1" applyBorder="1" applyAlignment="1">
      <alignment vertical="center"/>
    </xf>
    <xf numFmtId="0" fontId="51" fillId="0" borderId="2" xfId="0" applyFont="1" applyBorder="1" applyAlignment="1">
      <alignment vertical="center"/>
    </xf>
    <xf numFmtId="0" fontId="52" fillId="0" borderId="2" xfId="0" applyFont="1" applyBorder="1" applyAlignment="1">
      <alignment vertical="center" wrapText="1"/>
    </xf>
    <xf numFmtId="0" fontId="52" fillId="0" borderId="0" xfId="0" applyFont="1" applyAlignment="1">
      <alignment horizontal="left" vertical="center" wrapText="1"/>
    </xf>
    <xf numFmtId="0" fontId="52" fillId="0" borderId="0" xfId="0" applyFont="1" applyAlignment="1">
      <alignment vertical="center" wrapText="1"/>
    </xf>
    <xf numFmtId="0" fontId="55" fillId="9" borderId="1" xfId="0" applyFont="1" applyFill="1" applyBorder="1" applyAlignment="1">
      <alignment horizontal="center" vertical="center" wrapText="1"/>
    </xf>
    <xf numFmtId="0" fontId="56" fillId="0" borderId="0" xfId="0" applyFont="1"/>
    <xf numFmtId="0" fontId="57" fillId="0" borderId="1" xfId="0" applyFont="1" applyBorder="1" applyAlignment="1">
      <alignment horizontal="center" vertical="center" wrapText="1"/>
    </xf>
    <xf numFmtId="0" fontId="57" fillId="3" borderId="1" xfId="0" applyFont="1" applyFill="1" applyBorder="1" applyAlignment="1">
      <alignment vertical="center" wrapText="1"/>
    </xf>
    <xf numFmtId="165" fontId="57" fillId="0" borderId="1" xfId="1" applyNumberFormat="1" applyFont="1" applyBorder="1" applyAlignment="1">
      <alignment horizontal="right" vertical="center" wrapText="1"/>
    </xf>
    <xf numFmtId="0" fontId="57" fillId="3" borderId="1" xfId="0" applyFont="1" applyFill="1" applyBorder="1" applyAlignment="1">
      <alignment vertical="center"/>
    </xf>
    <xf numFmtId="0" fontId="57" fillId="0" borderId="1" xfId="0" applyFont="1" applyBorder="1" applyAlignment="1">
      <alignment vertical="center"/>
    </xf>
    <xf numFmtId="0" fontId="57" fillId="0" borderId="1" xfId="0" applyFont="1" applyBorder="1" applyAlignment="1">
      <alignment vertical="center" wrapText="1"/>
    </xf>
    <xf numFmtId="0" fontId="58" fillId="3" borderId="1" xfId="0" applyFont="1" applyFill="1" applyBorder="1" applyAlignment="1">
      <alignment vertical="center"/>
    </xf>
    <xf numFmtId="0" fontId="58" fillId="3" borderId="1" xfId="0" applyFont="1" applyFill="1" applyBorder="1" applyAlignment="1">
      <alignment vertical="center" wrapText="1"/>
    </xf>
    <xf numFmtId="0" fontId="58" fillId="0" borderId="1" xfId="0" applyFont="1" applyBorder="1" applyAlignment="1">
      <alignment vertical="center"/>
    </xf>
    <xf numFmtId="165" fontId="55" fillId="9" borderId="1" xfId="1" applyNumberFormat="1" applyFont="1" applyFill="1" applyBorder="1" applyAlignment="1">
      <alignment horizontal="right" vertical="center" wrapText="1"/>
    </xf>
    <xf numFmtId="0" fontId="59" fillId="0" borderId="0" xfId="0" applyFont="1" applyAlignment="1">
      <alignment horizontal="center" vertical="center"/>
    </xf>
    <xf numFmtId="0" fontId="52" fillId="0" borderId="2" xfId="0" applyFont="1" applyBorder="1" applyAlignment="1">
      <alignment horizontal="center" vertical="center"/>
    </xf>
    <xf numFmtId="0" fontId="62" fillId="0" borderId="2" xfId="0" applyFont="1" applyBorder="1" applyAlignment="1">
      <alignment horizontal="right" vertical="center" wrapText="1"/>
    </xf>
    <xf numFmtId="0" fontId="52" fillId="0" borderId="0" xfId="0" applyFont="1" applyAlignment="1">
      <alignment horizontal="center" vertical="center" wrapText="1"/>
    </xf>
    <xf numFmtId="165" fontId="57" fillId="0" borderId="1" xfId="0" applyNumberFormat="1" applyFont="1" applyBorder="1" applyAlignment="1">
      <alignment horizontal="center" vertical="center" wrapText="1"/>
    </xf>
    <xf numFmtId="0" fontId="59" fillId="0" borderId="0" xfId="0" applyFont="1" applyAlignment="1">
      <alignment horizontal="center" vertical="center" wrapText="1"/>
    </xf>
    <xf numFmtId="165" fontId="59" fillId="9" borderId="1" xfId="1" applyNumberFormat="1" applyFont="1" applyFill="1" applyBorder="1" applyAlignment="1">
      <alignment vertical="center" wrapText="1"/>
    </xf>
    <xf numFmtId="0" fontId="47" fillId="0" borderId="0" xfId="0" applyFont="1" applyAlignment="1">
      <alignment horizontal="right" vertical="top" wrapText="1"/>
    </xf>
    <xf numFmtId="0" fontId="64" fillId="0" borderId="1" xfId="0" applyFont="1" applyBorder="1" applyAlignment="1">
      <alignment horizontal="justify" vertical="center"/>
    </xf>
    <xf numFmtId="0" fontId="64" fillId="0" borderId="1" xfId="0" applyFont="1" applyBorder="1" applyAlignment="1">
      <alignment horizontal="justify" vertical="center" wrapText="1"/>
    </xf>
    <xf numFmtId="0" fontId="65" fillId="0" borderId="1" xfId="0" applyFont="1" applyBorder="1" applyAlignment="1">
      <alignment horizontal="center" vertical="center"/>
    </xf>
    <xf numFmtId="0" fontId="65" fillId="0" borderId="1" xfId="0" applyFont="1" applyBorder="1" applyAlignment="1">
      <alignment horizontal="justify" vertical="center" wrapText="1"/>
    </xf>
    <xf numFmtId="3" fontId="65" fillId="0" borderId="1" xfId="0" applyNumberFormat="1" applyFont="1" applyBorder="1" applyAlignment="1">
      <alignment horizontal="right" vertical="center"/>
    </xf>
    <xf numFmtId="0" fontId="46" fillId="0" borderId="1" xfId="0" applyFont="1" applyBorder="1" applyAlignment="1">
      <alignment horizontal="left" vertical="center"/>
    </xf>
    <xf numFmtId="0" fontId="46" fillId="0" borderId="1" xfId="0" applyFont="1" applyBorder="1" applyAlignment="1">
      <alignment horizontal="center" vertical="center"/>
    </xf>
    <xf numFmtId="165" fontId="65" fillId="0" borderId="1" xfId="1" applyNumberFormat="1" applyFont="1" applyBorder="1" applyAlignment="1">
      <alignment horizontal="right" vertical="center"/>
    </xf>
    <xf numFmtId="165" fontId="46" fillId="0" borderId="1" xfId="1" applyNumberFormat="1" applyFont="1" applyBorder="1" applyAlignment="1">
      <alignment horizontal="center" vertical="center"/>
    </xf>
    <xf numFmtId="3" fontId="12" fillId="0" borderId="1" xfId="1" applyNumberFormat="1" applyFont="1" applyFill="1" applyBorder="1" applyAlignment="1">
      <alignment horizontal="right"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0" fillId="0" borderId="1" xfId="0" applyBorder="1" applyAlignment="1">
      <alignment vertical="center" wrapText="1"/>
    </xf>
    <xf numFmtId="0" fontId="7" fillId="0" borderId="1" xfId="0" applyFont="1" applyBorder="1" applyAlignment="1">
      <alignment vertical="center"/>
    </xf>
    <xf numFmtId="0" fontId="7" fillId="0" borderId="1" xfId="0" applyFont="1" applyBorder="1" applyAlignment="1">
      <alignment horizontal="center" vertical="center" wrapText="1"/>
    </xf>
    <xf numFmtId="0" fontId="66" fillId="3" borderId="1" xfId="0" applyFont="1" applyFill="1" applyBorder="1" applyAlignment="1">
      <alignment vertical="center" wrapText="1"/>
    </xf>
    <xf numFmtId="0" fontId="66" fillId="0" borderId="1" xfId="0" applyFont="1" applyBorder="1" applyAlignment="1">
      <alignment horizontal="center" vertical="center" wrapText="1"/>
    </xf>
    <xf numFmtId="3" fontId="66" fillId="3" borderId="1" xfId="0" applyNumberFormat="1" applyFont="1" applyFill="1" applyBorder="1" applyAlignment="1">
      <alignment horizontal="right" vertical="center" wrapText="1"/>
    </xf>
    <xf numFmtId="3" fontId="66" fillId="0" borderId="1" xfId="0" applyNumberFormat="1" applyFont="1" applyBorder="1" applyAlignment="1">
      <alignment horizontal="right" vertical="center"/>
    </xf>
    <xf numFmtId="3" fontId="9" fillId="0" borderId="1" xfId="0" applyNumberFormat="1" applyFont="1" applyBorder="1" applyAlignment="1">
      <alignment horizontal="right" vertical="center"/>
    </xf>
    <xf numFmtId="3" fontId="7" fillId="3" borderId="1" xfId="0" applyNumberFormat="1" applyFont="1" applyFill="1" applyBorder="1" applyAlignment="1">
      <alignment horizontal="right" vertical="center" wrapText="1"/>
    </xf>
    <xf numFmtId="3" fontId="7" fillId="0" borderId="1" xfId="0" applyNumberFormat="1" applyFont="1" applyBorder="1" applyAlignment="1">
      <alignment horizontal="right" vertical="center"/>
    </xf>
    <xf numFmtId="0" fontId="9" fillId="0" borderId="1" xfId="0" applyFont="1" applyBorder="1" applyAlignment="1">
      <alignment vertical="center" wrapText="1"/>
    </xf>
    <xf numFmtId="0" fontId="14" fillId="0" borderId="1" xfId="0" applyFont="1" applyBorder="1" applyAlignment="1">
      <alignment vertical="center" wrapText="1"/>
    </xf>
    <xf numFmtId="3" fontId="14" fillId="0" borderId="1" xfId="1" applyNumberFormat="1" applyFont="1" applyBorder="1" applyAlignment="1">
      <alignment horizontal="center" vertical="center" wrapText="1"/>
    </xf>
    <xf numFmtId="0" fontId="11" fillId="0" borderId="1" xfId="0" applyFont="1" applyBorder="1" applyAlignment="1">
      <alignment wrapText="1"/>
    </xf>
    <xf numFmtId="0" fontId="68" fillId="0" borderId="0" xfId="2" applyFont="1">
      <alignment vertical="center"/>
    </xf>
    <xf numFmtId="0" fontId="68" fillId="0" borderId="0" xfId="2" applyFont="1" applyAlignment="1">
      <alignment horizontal="left" vertical="center"/>
    </xf>
    <xf numFmtId="0" fontId="70" fillId="0" borderId="0" xfId="2" applyFont="1" applyAlignment="1"/>
    <xf numFmtId="0" fontId="75" fillId="0" borderId="0" xfId="4" applyFont="1" applyAlignment="1" applyProtection="1">
      <alignment vertical="center"/>
      <protection locked="0"/>
    </xf>
    <xf numFmtId="0" fontId="75" fillId="0" borderId="0" xfId="4" applyFont="1" applyAlignment="1" applyProtection="1">
      <alignment horizontal="left" vertical="center"/>
      <protection locked="0"/>
    </xf>
    <xf numFmtId="0" fontId="82" fillId="11" borderId="1" xfId="2" applyFont="1" applyFill="1" applyBorder="1" applyAlignment="1">
      <alignment horizontal="center" vertical="center" wrapText="1"/>
    </xf>
    <xf numFmtId="3" fontId="82" fillId="11" borderId="1" xfId="6" applyNumberFormat="1" applyFont="1" applyFill="1" applyBorder="1" applyAlignment="1">
      <alignment horizontal="center" vertical="center" wrapText="1"/>
    </xf>
    <xf numFmtId="0" fontId="83" fillId="11" borderId="1" xfId="2" applyFont="1" applyFill="1" applyBorder="1" applyAlignment="1">
      <alignment horizontal="center" vertical="center" wrapText="1"/>
    </xf>
    <xf numFmtId="0" fontId="84" fillId="0" borderId="3" xfId="2" applyFont="1" applyBorder="1" applyAlignment="1">
      <alignment vertical="center" wrapText="1"/>
    </xf>
    <xf numFmtId="0" fontId="85" fillId="0" borderId="2" xfId="2" applyFont="1" applyBorder="1" applyAlignment="1"/>
    <xf numFmtId="0" fontId="84" fillId="0" borderId="13" xfId="2" applyFont="1" applyBorder="1">
      <alignment vertical="center"/>
    </xf>
    <xf numFmtId="0" fontId="85" fillId="0" borderId="11" xfId="2" applyFont="1" applyBorder="1" applyAlignment="1"/>
    <xf numFmtId="0" fontId="86" fillId="0" borderId="1" xfId="2" applyFont="1" applyBorder="1" applyAlignment="1">
      <alignment horizontal="center" vertical="center"/>
    </xf>
    <xf numFmtId="0" fontId="82" fillId="0" borderId="1" xfId="2" applyFont="1" applyBorder="1" applyAlignment="1">
      <alignment horizontal="left" vertical="center" wrapText="1"/>
    </xf>
    <xf numFmtId="0" fontId="88" fillId="2" borderId="1" xfId="2" applyFont="1" applyFill="1" applyBorder="1" applyAlignment="1">
      <alignment vertical="center" wrapText="1"/>
    </xf>
    <xf numFmtId="0" fontId="87" fillId="0" borderId="1" xfId="2" applyFont="1" applyBorder="1" applyAlignment="1">
      <alignment wrapText="1"/>
    </xf>
    <xf numFmtId="0" fontId="87" fillId="0" borderId="22" xfId="2" applyFont="1" applyBorder="1" applyAlignment="1">
      <alignment horizontal="center" vertical="center" wrapText="1"/>
    </xf>
    <xf numFmtId="0" fontId="83" fillId="2" borderId="1" xfId="2" applyFont="1" applyFill="1" applyBorder="1" applyAlignment="1">
      <alignment horizontal="left" vertical="center"/>
    </xf>
    <xf numFmtId="0" fontId="87" fillId="2" borderId="1" xfId="2" applyFont="1" applyFill="1" applyBorder="1" applyAlignment="1">
      <alignment wrapText="1"/>
    </xf>
    <xf numFmtId="3" fontId="85" fillId="0" borderId="11" xfId="2" applyNumberFormat="1" applyFont="1" applyBorder="1" applyAlignment="1"/>
    <xf numFmtId="0" fontId="86" fillId="2" borderId="1" xfId="2" applyFont="1" applyFill="1" applyBorder="1" applyAlignment="1">
      <alignment horizontal="left" vertical="center" wrapText="1"/>
    </xf>
    <xf numFmtId="3" fontId="86" fillId="2" borderId="1" xfId="6" applyNumberFormat="1" applyFont="1" applyFill="1" applyBorder="1" applyAlignment="1">
      <alignment horizontal="center" vertical="center"/>
    </xf>
    <xf numFmtId="3" fontId="89" fillId="12" borderId="1" xfId="6" applyNumberFormat="1" applyFont="1" applyFill="1" applyBorder="1" applyAlignment="1">
      <alignment horizontal="center" vertical="center"/>
    </xf>
    <xf numFmtId="0" fontId="87" fillId="12" borderId="1" xfId="2" applyFont="1" applyFill="1" applyBorder="1" applyAlignment="1">
      <alignment vertical="center" wrapText="1"/>
    </xf>
    <xf numFmtId="0" fontId="84" fillId="0" borderId="11" xfId="2" applyFont="1" applyBorder="1">
      <alignment vertical="center"/>
    </xf>
    <xf numFmtId="0" fontId="84" fillId="0" borderId="2" xfId="2" applyFont="1" applyBorder="1">
      <alignment vertical="center"/>
    </xf>
    <xf numFmtId="0" fontId="85" fillId="2" borderId="11" xfId="2" applyFont="1" applyFill="1" applyBorder="1" applyAlignment="1"/>
    <xf numFmtId="0" fontId="85" fillId="2" borderId="2" xfId="2" applyFont="1" applyFill="1" applyBorder="1" applyAlignment="1"/>
    <xf numFmtId="0" fontId="82" fillId="0" borderId="1" xfId="2" applyFont="1" applyBorder="1" applyAlignment="1">
      <alignment horizontal="left" vertical="center"/>
    </xf>
    <xf numFmtId="0" fontId="86" fillId="0" borderId="1" xfId="2" applyFont="1" applyBorder="1" applyAlignment="1">
      <alignment vertical="center" wrapText="1"/>
    </xf>
    <xf numFmtId="0" fontId="89" fillId="2" borderId="0" xfId="2" applyFont="1" applyFill="1" applyAlignment="1">
      <alignment horizontal="center" vertical="center"/>
    </xf>
    <xf numFmtId="0" fontId="89" fillId="2" borderId="0" xfId="2" applyFont="1" applyFill="1" applyAlignment="1">
      <alignment horizontal="left" vertical="center"/>
    </xf>
    <xf numFmtId="3" fontId="89" fillId="2" borderId="25" xfId="6" applyNumberFormat="1" applyFont="1" applyFill="1" applyBorder="1" applyAlignment="1">
      <alignment horizontal="center" vertical="center"/>
    </xf>
    <xf numFmtId="0" fontId="87" fillId="2" borderId="25" xfId="2" applyFont="1" applyFill="1" applyBorder="1" applyAlignment="1">
      <alignment vertical="center" wrapText="1"/>
    </xf>
    <xf numFmtId="0" fontId="84" fillId="2" borderId="11" xfId="2" applyFont="1" applyFill="1" applyBorder="1">
      <alignment vertical="center"/>
    </xf>
    <xf numFmtId="0" fontId="84" fillId="2" borderId="2" xfId="2" applyFont="1" applyFill="1" applyBorder="1">
      <alignment vertical="center"/>
    </xf>
    <xf numFmtId="0" fontId="92" fillId="0" borderId="0" xfId="2" applyFont="1" applyAlignment="1">
      <alignment horizontal="center" vertical="center"/>
    </xf>
    <xf numFmtId="0" fontId="92" fillId="0" borderId="0" xfId="2" applyFont="1" applyAlignment="1">
      <alignment horizontal="left" vertical="center"/>
    </xf>
    <xf numFmtId="3" fontId="92" fillId="0" borderId="0" xfId="6" applyNumberFormat="1" applyFont="1" applyAlignment="1">
      <alignment horizontal="center" vertical="center"/>
    </xf>
    <xf numFmtId="3" fontId="92" fillId="0" borderId="0" xfId="6" applyNumberFormat="1" applyFont="1">
      <alignment vertical="center"/>
    </xf>
    <xf numFmtId="0" fontId="93" fillId="0" borderId="0" xfId="2" applyFont="1" applyAlignment="1">
      <alignment vertical="center" wrapText="1"/>
    </xf>
    <xf numFmtId="0" fontId="94" fillId="0" borderId="3" xfId="2" applyFont="1" applyBorder="1">
      <alignment vertical="center"/>
    </xf>
    <xf numFmtId="0" fontId="94" fillId="0" borderId="3" xfId="2" applyFont="1" applyBorder="1" applyAlignment="1">
      <alignment horizontal="left" vertical="center"/>
    </xf>
    <xf numFmtId="3" fontId="92" fillId="0" borderId="3" xfId="6" applyNumberFormat="1" applyFont="1" applyBorder="1" applyAlignment="1">
      <alignment horizontal="center" vertical="center"/>
    </xf>
    <xf numFmtId="3" fontId="95" fillId="0" borderId="3" xfId="6" applyNumberFormat="1" applyFont="1" applyBorder="1" applyAlignment="1">
      <alignment horizontal="center" vertical="center"/>
    </xf>
    <xf numFmtId="0" fontId="95" fillId="0" borderId="3" xfId="2" applyFont="1" applyBorder="1" applyAlignment="1">
      <alignment horizontal="center" vertical="center"/>
    </xf>
    <xf numFmtId="0" fontId="85" fillId="0" borderId="2" xfId="2" applyFont="1" applyBorder="1" applyAlignment="1">
      <alignment horizontal="center" vertical="center"/>
    </xf>
    <xf numFmtId="0" fontId="96" fillId="0" borderId="2" xfId="2" applyFont="1" applyBorder="1" applyAlignment="1">
      <alignment horizontal="left" vertical="center"/>
    </xf>
    <xf numFmtId="0" fontId="95" fillId="0" borderId="2" xfId="2" applyFont="1" applyBorder="1" applyAlignment="1">
      <alignment horizontal="left" vertical="center" wrapText="1"/>
    </xf>
    <xf numFmtId="0" fontId="95" fillId="0" borderId="2" xfId="2" applyFont="1" applyBorder="1" applyAlignment="1">
      <alignment vertical="center" wrapText="1"/>
    </xf>
    <xf numFmtId="0" fontId="95" fillId="0" borderId="2" xfId="2" applyFont="1" applyBorder="1" applyAlignment="1">
      <alignment horizontal="center" vertical="center" wrapText="1"/>
    </xf>
    <xf numFmtId="0" fontId="95" fillId="0" borderId="2" xfId="2" applyFont="1" applyBorder="1" applyAlignment="1">
      <alignment horizontal="left" vertical="center"/>
    </xf>
    <xf numFmtId="0" fontId="85" fillId="0" borderId="2" xfId="2" applyFont="1" applyBorder="1" applyAlignment="1">
      <alignment horizontal="left" vertical="center"/>
    </xf>
    <xf numFmtId="0" fontId="97" fillId="0" borderId="2" xfId="2" applyFont="1" applyBorder="1" applyAlignment="1">
      <alignment horizontal="center" vertical="center"/>
    </xf>
    <xf numFmtId="0" fontId="97" fillId="0" borderId="2" xfId="2" applyFont="1" applyBorder="1" applyAlignment="1">
      <alignment horizontal="left" vertical="center" wrapText="1"/>
    </xf>
    <xf numFmtId="0" fontId="97" fillId="0" borderId="2" xfId="2" applyFont="1" applyBorder="1" applyAlignment="1">
      <alignment vertical="center" wrapText="1"/>
    </xf>
    <xf numFmtId="0" fontId="97" fillId="0" borderId="2" xfId="2" applyFont="1" applyBorder="1" applyAlignment="1">
      <alignment horizontal="center" vertical="center" wrapText="1"/>
    </xf>
    <xf numFmtId="0" fontId="98" fillId="0" borderId="2" xfId="2" applyFont="1" applyBorder="1">
      <alignment vertical="center"/>
    </xf>
    <xf numFmtId="0" fontId="95" fillId="0" borderId="2" xfId="2" applyFont="1" applyBorder="1" applyAlignment="1">
      <alignment horizontal="center" vertical="center"/>
    </xf>
    <xf numFmtId="0" fontId="85" fillId="0" borderId="2" xfId="2" applyFont="1" applyBorder="1">
      <alignment vertical="center"/>
    </xf>
    <xf numFmtId="3" fontId="92" fillId="0" borderId="2" xfId="6" applyNumberFormat="1" applyFont="1" applyBorder="1" applyAlignment="1">
      <alignment horizontal="center" vertical="center"/>
    </xf>
    <xf numFmtId="3" fontId="95" fillId="0" borderId="2" xfId="6" applyNumberFormat="1" applyFont="1" applyBorder="1" applyAlignment="1">
      <alignment horizontal="center" vertical="center"/>
    </xf>
    <xf numFmtId="0" fontId="95" fillId="0" borderId="2" xfId="2" applyFont="1" applyBorder="1">
      <alignment vertical="center"/>
    </xf>
    <xf numFmtId="0" fontId="94" fillId="0" borderId="2" xfId="2" applyFont="1" applyBorder="1">
      <alignment vertical="center"/>
    </xf>
    <xf numFmtId="0" fontId="93" fillId="0" borderId="2" xfId="2" applyFont="1" applyBorder="1" applyAlignment="1">
      <alignment horizontal="left" vertical="center"/>
    </xf>
    <xf numFmtId="0" fontId="93" fillId="0" borderId="2" xfId="2" applyFont="1" applyBorder="1">
      <alignment vertical="center"/>
    </xf>
    <xf numFmtId="3" fontId="93" fillId="0" borderId="2" xfId="6" applyNumberFormat="1" applyFont="1" applyBorder="1" applyAlignment="1">
      <alignment horizontal="center" vertical="center"/>
    </xf>
    <xf numFmtId="0" fontId="99" fillId="0" borderId="2" xfId="2" applyFont="1" applyBorder="1" applyAlignment="1">
      <alignment horizontal="left" vertical="center"/>
    </xf>
    <xf numFmtId="3" fontId="92" fillId="0" borderId="2" xfId="2" applyNumberFormat="1" applyFont="1" applyBorder="1" applyAlignment="1">
      <alignment horizontal="center" vertical="center"/>
    </xf>
    <xf numFmtId="3" fontId="95" fillId="0" borderId="2" xfId="2" applyNumberFormat="1" applyFont="1" applyBorder="1" applyAlignment="1">
      <alignment horizontal="center" vertical="center"/>
    </xf>
    <xf numFmtId="0" fontId="84" fillId="0" borderId="2" xfId="2" applyFont="1" applyBorder="1" applyAlignment="1">
      <alignment horizontal="left"/>
    </xf>
    <xf numFmtId="3" fontId="84" fillId="0" borderId="2" xfId="6" applyNumberFormat="1" applyFont="1" applyBorder="1" applyAlignment="1">
      <alignment horizontal="center"/>
    </xf>
    <xf numFmtId="3" fontId="85" fillId="0" borderId="2" xfId="6" applyNumberFormat="1" applyFont="1" applyBorder="1" applyAlignment="1">
      <alignment horizontal="center"/>
    </xf>
    <xf numFmtId="0" fontId="99" fillId="0" borderId="2" xfId="2" applyFont="1" applyBorder="1" applyAlignment="1">
      <alignment wrapText="1"/>
    </xf>
    <xf numFmtId="0" fontId="37" fillId="0" borderId="0" xfId="7" applyFont="1" applyAlignment="1">
      <alignment vertical="center"/>
    </xf>
    <xf numFmtId="0" fontId="37" fillId="0" borderId="0" xfId="7" applyFont="1" applyAlignment="1">
      <alignment horizontal="left" vertical="center"/>
    </xf>
    <xf numFmtId="0" fontId="37" fillId="0" borderId="0" xfId="7" applyFont="1" applyAlignment="1">
      <alignment vertical="center" wrapText="1"/>
    </xf>
    <xf numFmtId="0" fontId="43" fillId="14" borderId="1" xfId="7" applyFont="1" applyFill="1" applyBorder="1" applyAlignment="1">
      <alignment horizontal="center" vertical="center" wrapText="1"/>
    </xf>
    <xf numFmtId="0" fontId="37" fillId="0" borderId="0" xfId="7" applyFont="1"/>
    <xf numFmtId="0" fontId="37" fillId="0" borderId="1" xfId="7" applyFont="1" applyBorder="1" applyAlignment="1">
      <alignment vertical="center" wrapText="1"/>
    </xf>
    <xf numFmtId="167" fontId="37" fillId="0" borderId="0" xfId="7" applyNumberFormat="1" applyFont="1"/>
    <xf numFmtId="0" fontId="37" fillId="0" borderId="1" xfId="7" applyFont="1" applyBorder="1" applyAlignment="1">
      <alignment horizontal="center" vertical="center" wrapText="1"/>
    </xf>
    <xf numFmtId="0" fontId="101" fillId="2" borderId="1" xfId="7" applyFont="1" applyFill="1" applyBorder="1" applyAlignment="1">
      <alignment horizontal="center" vertical="center" wrapText="1"/>
    </xf>
    <xf numFmtId="167" fontId="37" fillId="2" borderId="1" xfId="9" applyNumberFormat="1" applyFont="1" applyFill="1" applyBorder="1" applyAlignment="1">
      <alignment horizontal="right" vertical="center" wrapText="1"/>
    </xf>
    <xf numFmtId="167" fontId="37" fillId="2" borderId="0" xfId="7" applyNumberFormat="1" applyFont="1" applyFill="1"/>
    <xf numFmtId="0" fontId="37" fillId="2" borderId="0" xfId="7" applyFont="1" applyFill="1"/>
    <xf numFmtId="165" fontId="37" fillId="2" borderId="1" xfId="7" applyNumberFormat="1" applyFont="1" applyFill="1" applyBorder="1"/>
    <xf numFmtId="165" fontId="37" fillId="2" borderId="1" xfId="9" applyNumberFormat="1" applyFont="1" applyFill="1" applyBorder="1" applyAlignment="1">
      <alignment horizontal="center" vertical="center" wrapText="1"/>
    </xf>
    <xf numFmtId="0" fontId="101" fillId="0" borderId="0" xfId="7" applyFont="1"/>
    <xf numFmtId="0" fontId="103" fillId="0" borderId="0" xfId="7" applyFont="1" applyAlignment="1">
      <alignment horizontal="center"/>
    </xf>
    <xf numFmtId="0" fontId="104" fillId="0" borderId="9" xfId="7" applyFont="1" applyBorder="1" applyAlignment="1">
      <alignment horizontal="left" vertical="center"/>
    </xf>
    <xf numFmtId="0" fontId="37" fillId="0" borderId="3" xfId="7" applyFont="1" applyBorder="1" applyAlignment="1">
      <alignment horizontal="center" vertical="center"/>
    </xf>
    <xf numFmtId="0" fontId="37" fillId="0" borderId="12" xfId="7" applyFont="1" applyBorder="1" applyAlignment="1">
      <alignment horizontal="left" vertical="center" wrapText="1"/>
    </xf>
    <xf numFmtId="0" fontId="37" fillId="0" borderId="2" xfId="7" applyFont="1" applyBorder="1" applyAlignment="1">
      <alignment vertical="center"/>
    </xf>
    <xf numFmtId="0" fontId="105" fillId="0" borderId="12" xfId="7" applyFont="1" applyBorder="1" applyAlignment="1">
      <alignment horizontal="left" vertical="center" wrapText="1"/>
    </xf>
    <xf numFmtId="0" fontId="37" fillId="0" borderId="12" xfId="7" applyFont="1" applyBorder="1" applyAlignment="1">
      <alignment horizontal="left" vertical="center"/>
    </xf>
    <xf numFmtId="0" fontId="37" fillId="0" borderId="2" xfId="7" applyFont="1" applyBorder="1" applyAlignment="1">
      <alignment horizontal="left" vertical="center"/>
    </xf>
    <xf numFmtId="0" fontId="106" fillId="0" borderId="1" xfId="0" applyFont="1" applyBorder="1" applyAlignment="1">
      <alignment vertical="center" wrapText="1"/>
    </xf>
    <xf numFmtId="3" fontId="16" fillId="16" borderId="1" xfId="1" applyNumberFormat="1" applyFont="1" applyFill="1" applyBorder="1" applyAlignment="1">
      <alignment horizontal="center" vertical="center" wrapText="1"/>
    </xf>
    <xf numFmtId="0" fontId="37" fillId="0" borderId="0" xfId="7" applyFont="1" applyAlignment="1">
      <alignment horizontal="center" vertical="center"/>
    </xf>
    <xf numFmtId="0" fontId="43" fillId="13" borderId="0" xfId="7" applyFont="1" applyFill="1" applyAlignment="1">
      <alignment horizontal="center" vertical="center" wrapText="1"/>
    </xf>
    <xf numFmtId="0" fontId="43" fillId="14" borderId="0" xfId="7" applyFont="1" applyFill="1" applyAlignment="1">
      <alignment horizontal="center" vertical="center" wrapText="1"/>
    </xf>
    <xf numFmtId="165" fontId="101" fillId="2" borderId="0" xfId="9" applyNumberFormat="1" applyFont="1" applyFill="1" applyBorder="1" applyAlignment="1">
      <alignment horizontal="center" vertical="center" wrapText="1"/>
    </xf>
    <xf numFmtId="165" fontId="37" fillId="2" borderId="0" xfId="9" applyNumberFormat="1" applyFont="1" applyFill="1" applyBorder="1" applyAlignment="1">
      <alignment horizontal="center" vertical="center" wrapText="1"/>
    </xf>
    <xf numFmtId="167" fontId="37" fillId="2" borderId="0" xfId="9" applyNumberFormat="1" applyFont="1" applyFill="1" applyBorder="1" applyAlignment="1">
      <alignment horizontal="right" vertical="center" wrapText="1"/>
    </xf>
    <xf numFmtId="167" fontId="102" fillId="15" borderId="0" xfId="7" applyNumberFormat="1" applyFont="1" applyFill="1" applyAlignment="1">
      <alignment horizontal="right" vertical="center" wrapText="1"/>
    </xf>
    <xf numFmtId="165" fontId="37" fillId="2" borderId="0" xfId="7" applyNumberFormat="1" applyFont="1" applyFill="1"/>
    <xf numFmtId="165" fontId="42" fillId="2" borderId="0" xfId="9" applyNumberFormat="1" applyFont="1" applyFill="1" applyBorder="1" applyAlignment="1">
      <alignment horizontal="center" vertical="center" wrapText="1"/>
    </xf>
    <xf numFmtId="3" fontId="16" fillId="2" borderId="1" xfId="1" applyNumberFormat="1" applyFont="1" applyFill="1" applyBorder="1" applyAlignment="1">
      <alignment horizontal="center" vertical="center" wrapText="1"/>
    </xf>
    <xf numFmtId="167" fontId="37" fillId="17" borderId="1" xfId="9" applyNumberFormat="1" applyFont="1" applyFill="1" applyBorder="1" applyAlignment="1">
      <alignment horizontal="right" vertical="center" wrapText="1"/>
    </xf>
    <xf numFmtId="165" fontId="37" fillId="17" borderId="1" xfId="7" applyNumberFormat="1" applyFont="1" applyFill="1" applyBorder="1"/>
    <xf numFmtId="165" fontId="37" fillId="17" borderId="1" xfId="9" applyNumberFormat="1" applyFont="1" applyFill="1" applyBorder="1" applyAlignment="1">
      <alignment horizontal="center" vertical="center" wrapText="1"/>
    </xf>
    <xf numFmtId="0" fontId="37" fillId="17" borderId="1" xfId="7" applyFont="1" applyFill="1" applyBorder="1" applyAlignment="1">
      <alignment vertical="center" wrapText="1"/>
    </xf>
    <xf numFmtId="167" fontId="107" fillId="15" borderId="1" xfId="7" applyNumberFormat="1" applyFont="1" applyFill="1" applyBorder="1" applyAlignment="1">
      <alignment horizontal="right" vertical="center" wrapText="1"/>
    </xf>
    <xf numFmtId="0" fontId="103" fillId="15" borderId="1" xfId="7" applyFont="1" applyFill="1" applyBorder="1" applyAlignment="1">
      <alignment horizontal="center" vertical="center" wrapText="1"/>
    </xf>
    <xf numFmtId="0" fontId="103" fillId="0" borderId="0" xfId="8" applyFont="1" applyAlignment="1">
      <alignment horizontal="left" vertical="center" wrapText="1"/>
    </xf>
    <xf numFmtId="0" fontId="103" fillId="0" borderId="0" xfId="8" applyFont="1" applyAlignment="1">
      <alignment vertical="center" wrapText="1"/>
    </xf>
    <xf numFmtId="0" fontId="109" fillId="0" borderId="0" xfId="8" applyFont="1" applyAlignment="1">
      <alignment vertical="center"/>
    </xf>
    <xf numFmtId="0" fontId="110" fillId="0" borderId="0" xfId="8" applyFont="1" applyAlignment="1">
      <alignment horizontal="center" vertical="center"/>
    </xf>
    <xf numFmtId="0" fontId="111" fillId="0" borderId="0" xfId="8" applyFont="1" applyAlignment="1">
      <alignment vertical="center"/>
    </xf>
    <xf numFmtId="0" fontId="112" fillId="0" borderId="0" xfId="8" applyFont="1" applyAlignment="1">
      <alignment horizontal="center" vertical="center"/>
    </xf>
    <xf numFmtId="0" fontId="114" fillId="0" borderId="0" xfId="8" applyFont="1"/>
    <xf numFmtId="0" fontId="114" fillId="0" borderId="0" xfId="8" applyFont="1" applyAlignment="1">
      <alignment wrapText="1"/>
    </xf>
    <xf numFmtId="0" fontId="114" fillId="0" borderId="0" xfId="8" applyFont="1" applyAlignment="1">
      <alignment horizontal="center"/>
    </xf>
    <xf numFmtId="0" fontId="101" fillId="0" borderId="0" xfId="8" applyFont="1" applyAlignment="1">
      <alignment vertical="center" wrapText="1"/>
    </xf>
    <xf numFmtId="0" fontId="101" fillId="0" borderId="0" xfId="8" applyFont="1" applyAlignment="1">
      <alignment horizontal="center" vertical="center"/>
    </xf>
    <xf numFmtId="0" fontId="114" fillId="0" borderId="0" xfId="8" applyFont="1" applyAlignment="1">
      <alignment vertical="center"/>
    </xf>
    <xf numFmtId="0" fontId="101" fillId="0" borderId="0" xfId="8" applyFont="1" applyAlignment="1">
      <alignment horizontal="left" vertical="center" wrapText="1"/>
    </xf>
    <xf numFmtId="0" fontId="114" fillId="0" borderId="0" xfId="8" applyFont="1" applyAlignment="1">
      <alignment horizontal="left"/>
    </xf>
    <xf numFmtId="0" fontId="116" fillId="0" borderId="0" xfId="8" applyFont="1" applyAlignment="1">
      <alignment vertical="center"/>
    </xf>
    <xf numFmtId="0" fontId="87" fillId="0" borderId="24" xfId="2" applyFont="1" applyBorder="1" applyAlignment="1">
      <alignment wrapText="1"/>
    </xf>
    <xf numFmtId="3" fontId="82" fillId="18" borderId="1" xfId="6" applyNumberFormat="1" applyFont="1" applyFill="1" applyBorder="1" applyAlignment="1">
      <alignment horizontal="center" vertical="center"/>
    </xf>
    <xf numFmtId="0" fontId="117" fillId="0" borderId="1" xfId="7" applyFont="1" applyBorder="1" applyAlignment="1">
      <alignment vertical="center" wrapText="1"/>
    </xf>
    <xf numFmtId="3" fontId="118" fillId="0" borderId="23" xfId="6" applyNumberFormat="1" applyFont="1" applyBorder="1" applyAlignment="1">
      <alignment horizontal="center" vertical="center" wrapText="1"/>
    </xf>
    <xf numFmtId="3" fontId="118" fillId="0" borderId="22" xfId="6" applyNumberFormat="1" applyFont="1" applyBorder="1" applyAlignment="1">
      <alignment horizontal="center" vertical="center" wrapText="1"/>
    </xf>
    <xf numFmtId="3" fontId="118" fillId="0" borderId="1" xfId="6" applyNumberFormat="1" applyFont="1" applyBorder="1" applyAlignment="1">
      <alignment horizontal="center" vertical="center" wrapText="1"/>
    </xf>
    <xf numFmtId="3" fontId="119" fillId="18" borderId="2" xfId="6" applyNumberFormat="1" applyFont="1" applyFill="1" applyBorder="1" applyAlignment="1">
      <alignment horizontal="center"/>
    </xf>
    <xf numFmtId="3" fontId="120" fillId="0" borderId="1" xfId="6" applyNumberFormat="1" applyFont="1" applyBorder="1" applyAlignment="1">
      <alignment horizontal="center" vertical="center" wrapText="1"/>
    </xf>
    <xf numFmtId="3" fontId="118" fillId="18" borderId="1" xfId="6" applyNumberFormat="1" applyFont="1" applyFill="1" applyBorder="1" applyAlignment="1">
      <alignment horizontal="center" vertical="center" wrapText="1"/>
    </xf>
    <xf numFmtId="3" fontId="119" fillId="0" borderId="1" xfId="6" applyNumberFormat="1" applyFont="1" applyBorder="1" applyAlignment="1">
      <alignment horizontal="center" vertical="center" wrapText="1"/>
    </xf>
    <xf numFmtId="165" fontId="42" fillId="2" borderId="1" xfId="9" applyNumberFormat="1" applyFont="1" applyFill="1" applyBorder="1" applyAlignment="1">
      <alignment horizontal="center" vertical="center" wrapText="1"/>
    </xf>
    <xf numFmtId="3" fontId="7" fillId="0" borderId="1" xfId="1" applyNumberFormat="1" applyFont="1" applyBorder="1" applyAlignment="1">
      <alignment horizontal="center" vertical="center" wrapText="1"/>
    </xf>
    <xf numFmtId="0" fontId="8" fillId="0" borderId="3" xfId="0" applyFont="1" applyBorder="1" applyAlignment="1">
      <alignment horizontal="right" vertical="top" wrapText="1"/>
    </xf>
    <xf numFmtId="0" fontId="8" fillId="0" borderId="2" xfId="0" applyFont="1" applyBorder="1" applyAlignment="1">
      <alignment horizontal="right" vertical="top" wrapText="1"/>
    </xf>
    <xf numFmtId="3" fontId="9" fillId="0" borderId="2" xfId="0" applyNumberFormat="1" applyFont="1" applyBorder="1" applyAlignment="1">
      <alignment horizontal="center" vertical="center"/>
    </xf>
    <xf numFmtId="3" fontId="16" fillId="3" borderId="1" xfId="1" applyNumberFormat="1" applyFont="1" applyFill="1" applyBorder="1" applyAlignment="1">
      <alignment horizontal="center" vertical="center" wrapText="1"/>
    </xf>
    <xf numFmtId="0" fontId="13" fillId="0" borderId="1" xfId="0" applyFont="1" applyBorder="1" applyAlignment="1">
      <alignment horizontal="center" vertical="center" wrapText="1"/>
    </xf>
    <xf numFmtId="0" fontId="13" fillId="4" borderId="1" xfId="0" applyFont="1" applyFill="1" applyBorder="1" applyAlignment="1">
      <alignment horizontal="center" vertical="center" wrapText="1"/>
    </xf>
    <xf numFmtId="3" fontId="16" fillId="0" borderId="1" xfId="1" applyNumberFormat="1" applyFont="1" applyBorder="1" applyAlignment="1">
      <alignment horizontal="center" vertical="center" wrapText="1"/>
    </xf>
    <xf numFmtId="3" fontId="13" fillId="4" borderId="1" xfId="1" applyNumberFormat="1" applyFont="1" applyFill="1" applyBorder="1" applyAlignment="1">
      <alignment horizontal="center" vertical="center" wrapText="1"/>
    </xf>
    <xf numFmtId="0" fontId="13" fillId="0" borderId="1" xfId="0" applyFont="1" applyBorder="1" applyAlignment="1">
      <alignment horizontal="left" vertical="center" wrapText="1"/>
    </xf>
    <xf numFmtId="0" fontId="10" fillId="0" borderId="2"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6" fillId="0" borderId="1" xfId="0" applyFont="1" applyBorder="1" applyAlignment="1">
      <alignment horizontal="center" vertical="center" wrapText="1"/>
    </xf>
    <xf numFmtId="0" fontId="13" fillId="0" borderId="1" xfId="0" applyFont="1" applyBorder="1" applyAlignment="1">
      <alignment horizontal="center" vertical="center"/>
    </xf>
    <xf numFmtId="0" fontId="7" fillId="0" borderId="0" xfId="0" applyFont="1" applyAlignment="1">
      <alignment horizontal="left" vertical="center" wrapText="1"/>
    </xf>
    <xf numFmtId="0" fontId="15" fillId="0" borderId="0" xfId="0" applyFont="1" applyAlignment="1">
      <alignment horizontal="left" vertical="center"/>
    </xf>
    <xf numFmtId="0" fontId="18" fillId="0" borderId="0" xfId="0" applyFont="1" applyAlignment="1">
      <alignment horizontal="left" vertical="center" wrapText="1"/>
    </xf>
    <xf numFmtId="0" fontId="47" fillId="0" borderId="0" xfId="0" applyFont="1" applyAlignment="1">
      <alignment horizontal="right" vertical="top" wrapText="1"/>
    </xf>
    <xf numFmtId="3" fontId="13" fillId="0" borderId="0" xfId="0" applyNumberFormat="1" applyFont="1" applyAlignment="1">
      <alignment horizontal="center" vertical="center"/>
    </xf>
    <xf numFmtId="0" fontId="49" fillId="0" borderId="0" xfId="0" applyFont="1" applyAlignment="1">
      <alignment horizontal="left" vertical="center" wrapText="1"/>
    </xf>
    <xf numFmtId="0" fontId="16" fillId="0" borderId="0" xfId="0" applyFont="1" applyAlignment="1">
      <alignment horizontal="left" vertical="center" wrapText="1"/>
    </xf>
    <xf numFmtId="0" fontId="13" fillId="6" borderId="1" xfId="0" applyFont="1" applyFill="1" applyBorder="1" applyAlignment="1">
      <alignment horizontal="center" vertical="center" wrapText="1"/>
    </xf>
    <xf numFmtId="3" fontId="13" fillId="6" borderId="1" xfId="1" applyNumberFormat="1" applyFont="1" applyFill="1" applyBorder="1" applyAlignment="1">
      <alignment horizontal="center" vertical="center" wrapText="1"/>
    </xf>
    <xf numFmtId="0" fontId="13" fillId="0" borderId="23" xfId="0" applyFont="1" applyBorder="1" applyAlignment="1">
      <alignment horizontal="center" vertical="center"/>
    </xf>
    <xf numFmtId="0" fontId="13" fillId="0" borderId="24" xfId="0" applyFont="1" applyBorder="1" applyAlignment="1">
      <alignment horizontal="center" vertical="center"/>
    </xf>
    <xf numFmtId="0" fontId="13" fillId="0" borderId="22" xfId="0" applyFont="1" applyBorder="1" applyAlignment="1">
      <alignment horizontal="center" vertical="center"/>
    </xf>
    <xf numFmtId="0" fontId="106" fillId="0" borderId="23" xfId="0" applyFont="1" applyBorder="1" applyAlignment="1">
      <alignment horizontal="left" vertical="center" wrapText="1"/>
    </xf>
    <xf numFmtId="0" fontId="106" fillId="0" borderId="24" xfId="0" applyFont="1" applyBorder="1" applyAlignment="1">
      <alignment horizontal="left" vertical="center" wrapText="1"/>
    </xf>
    <xf numFmtId="0" fontId="106" fillId="0" borderId="22" xfId="0" applyFont="1" applyBorder="1" applyAlignment="1">
      <alignment horizontal="left" vertical="center" wrapText="1"/>
    </xf>
    <xf numFmtId="0" fontId="106" fillId="0" borderId="1" xfId="0" applyFont="1" applyBorder="1" applyAlignment="1">
      <alignment horizontal="left" vertical="center" wrapText="1"/>
    </xf>
    <xf numFmtId="0" fontId="37" fillId="0" borderId="1" xfId="7" applyFont="1" applyBorder="1" applyAlignment="1">
      <alignment horizontal="center" vertical="center" wrapText="1"/>
    </xf>
    <xf numFmtId="0" fontId="37" fillId="0" borderId="1" xfId="7" applyFont="1" applyBorder="1" applyAlignment="1">
      <alignment horizontal="left" vertical="center" wrapText="1"/>
    </xf>
    <xf numFmtId="165" fontId="37" fillId="2" borderId="1" xfId="9" applyNumberFormat="1" applyFont="1" applyFill="1" applyBorder="1" applyAlignment="1">
      <alignment horizontal="center" vertical="center" wrapText="1"/>
    </xf>
    <xf numFmtId="0" fontId="103" fillId="0" borderId="0" xfId="8" applyFont="1" applyAlignment="1">
      <alignment horizontal="left" vertical="center" wrapText="1"/>
    </xf>
    <xf numFmtId="0" fontId="110" fillId="0" borderId="0" xfId="8" applyFont="1" applyAlignment="1">
      <alignment horizontal="center" vertical="center"/>
    </xf>
    <xf numFmtId="0" fontId="112" fillId="0" borderId="0" xfId="8" applyFont="1" applyAlignment="1">
      <alignment horizontal="center" vertical="center"/>
    </xf>
    <xf numFmtId="0" fontId="116" fillId="0" borderId="17" xfId="8" applyFont="1" applyBorder="1" applyAlignment="1">
      <alignment horizontal="left" vertical="center" wrapText="1"/>
    </xf>
    <xf numFmtId="0" fontId="43" fillId="13" borderId="1" xfId="7" applyFont="1" applyFill="1" applyBorder="1" applyAlignment="1">
      <alignment horizontal="center" vertical="center" wrapText="1"/>
    </xf>
    <xf numFmtId="0" fontId="37" fillId="0" borderId="13" xfId="7" applyFont="1" applyBorder="1" applyAlignment="1">
      <alignment horizontal="left" vertical="center"/>
    </xf>
    <xf numFmtId="0" fontId="37" fillId="0" borderId="12" xfId="7" applyFont="1" applyBorder="1" applyAlignment="1">
      <alignment horizontal="left" vertical="center"/>
    </xf>
    <xf numFmtId="0" fontId="43" fillId="0" borderId="0" xfId="7" applyFont="1" applyAlignment="1">
      <alignment horizontal="center" vertical="center"/>
    </xf>
    <xf numFmtId="0" fontId="37" fillId="0" borderId="0" xfId="7" applyFont="1" applyAlignment="1">
      <alignment horizontal="center" vertical="center"/>
    </xf>
    <xf numFmtId="0" fontId="104" fillId="0" borderId="7" xfId="7" applyFont="1" applyBorder="1" applyAlignment="1">
      <alignment horizontal="left" vertical="center"/>
    </xf>
    <xf numFmtId="0" fontId="104" fillId="0" borderId="9" xfId="7" applyFont="1" applyBorder="1" applyAlignment="1">
      <alignment horizontal="left" vertical="center"/>
    </xf>
    <xf numFmtId="0" fontId="37" fillId="0" borderId="13" xfId="7" applyFont="1" applyBorder="1" applyAlignment="1">
      <alignment horizontal="left" vertical="center" wrapText="1"/>
    </xf>
    <xf numFmtId="0" fontId="37" fillId="0" borderId="12" xfId="7" applyFont="1" applyBorder="1" applyAlignment="1">
      <alignment horizontal="left" vertical="center" wrapText="1"/>
    </xf>
    <xf numFmtId="0" fontId="103" fillId="15" borderId="1" xfId="7" applyFont="1" applyFill="1" applyBorder="1" applyAlignment="1">
      <alignment horizontal="center" vertical="center" wrapText="1"/>
    </xf>
    <xf numFmtId="0" fontId="105" fillId="0" borderId="13" xfId="7" applyFont="1" applyBorder="1" applyAlignment="1">
      <alignment horizontal="left" vertical="center" wrapText="1"/>
    </xf>
    <xf numFmtId="0" fontId="105" fillId="0" borderId="12" xfId="7" applyFont="1" applyBorder="1" applyAlignment="1">
      <alignment horizontal="left" vertical="center" wrapText="1"/>
    </xf>
    <xf numFmtId="0" fontId="78" fillId="10" borderId="0" xfId="5" applyFont="1" applyFill="1" applyAlignment="1">
      <alignment horizontal="center" wrapText="1"/>
    </xf>
    <xf numFmtId="0" fontId="69" fillId="0" borderId="0" xfId="2" applyFont="1" applyAlignment="1">
      <alignment horizontal="right" vertical="center" wrapText="1"/>
    </xf>
    <xf numFmtId="0" fontId="71" fillId="0" borderId="0" xfId="2" applyFont="1" applyAlignment="1">
      <alignment horizontal="right" vertical="center" wrapText="1"/>
    </xf>
    <xf numFmtId="0" fontId="73" fillId="0" borderId="0" xfId="3" applyFont="1" applyAlignment="1">
      <alignment horizontal="right" vertical="top" wrapText="1"/>
    </xf>
    <xf numFmtId="0" fontId="74" fillId="0" borderId="0" xfId="2" applyFont="1" applyAlignment="1">
      <alignment horizontal="right" vertical="top" wrapText="1"/>
    </xf>
    <xf numFmtId="0" fontId="76" fillId="0" borderId="0" xfId="4" applyFont="1" applyAlignment="1" applyProtection="1">
      <alignment horizontal="center" vertical="center"/>
      <protection locked="0"/>
    </xf>
    <xf numFmtId="0" fontId="79" fillId="10" borderId="0" xfId="5" applyFont="1" applyFill="1" applyAlignment="1">
      <alignment horizontal="left" vertical="center" wrapText="1"/>
    </xf>
    <xf numFmtId="0" fontId="80" fillId="0" borderId="17" xfId="4" applyFont="1" applyBorder="1" applyAlignment="1" applyProtection="1">
      <alignment horizontal="left" vertical="center" wrapText="1"/>
      <protection locked="0"/>
    </xf>
    <xf numFmtId="0" fontId="82" fillId="11" borderId="1" xfId="2" applyFont="1" applyFill="1" applyBorder="1" applyAlignment="1">
      <alignment horizontal="center" vertical="center" wrapText="1"/>
    </xf>
    <xf numFmtId="0" fontId="86" fillId="0" borderId="23" xfId="2" applyFont="1" applyBorder="1" applyAlignment="1">
      <alignment horizontal="center" vertical="center" wrapText="1"/>
    </xf>
    <xf numFmtId="0" fontId="86" fillId="0" borderId="24" xfId="2" applyFont="1" applyBorder="1" applyAlignment="1">
      <alignment horizontal="center" vertical="center" wrapText="1"/>
    </xf>
    <xf numFmtId="0" fontId="82" fillId="0" borderId="23" xfId="2" applyFont="1" applyBorder="1" applyAlignment="1">
      <alignment horizontal="left" vertical="center" wrapText="1"/>
    </xf>
    <xf numFmtId="0" fontId="82" fillId="0" borderId="24" xfId="2" applyFont="1" applyBorder="1" applyAlignment="1">
      <alignment horizontal="left" vertical="center" wrapText="1"/>
    </xf>
    <xf numFmtId="0" fontId="86" fillId="2" borderId="23" xfId="2" applyFont="1" applyFill="1" applyBorder="1" applyAlignment="1">
      <alignment horizontal="left" vertical="center" wrapText="1"/>
    </xf>
    <xf numFmtId="0" fontId="86" fillId="2" borderId="24" xfId="2" applyFont="1" applyFill="1" applyBorder="1" applyAlignment="1">
      <alignment horizontal="left" vertical="center" wrapText="1"/>
    </xf>
    <xf numFmtId="3" fontId="118" fillId="0" borderId="23" xfId="6" applyNumberFormat="1" applyFont="1" applyBorder="1" applyAlignment="1">
      <alignment horizontal="center" vertical="center" wrapText="1"/>
    </xf>
    <xf numFmtId="3" fontId="118" fillId="0" borderId="24" xfId="6" applyNumberFormat="1" applyFont="1" applyBorder="1" applyAlignment="1">
      <alignment horizontal="center" vertical="center" wrapText="1"/>
    </xf>
    <xf numFmtId="3" fontId="118" fillId="0" borderId="22" xfId="6" applyNumberFormat="1" applyFont="1" applyBorder="1" applyAlignment="1">
      <alignment horizontal="center" vertical="center" wrapText="1"/>
    </xf>
    <xf numFmtId="0" fontId="87" fillId="0" borderId="23" xfId="2" applyFont="1" applyBorder="1" applyAlignment="1">
      <alignment horizontal="center" vertical="center"/>
    </xf>
    <xf numFmtId="0" fontId="87" fillId="0" borderId="24" xfId="2" applyFont="1" applyBorder="1" applyAlignment="1">
      <alignment horizontal="center" vertical="center"/>
    </xf>
    <xf numFmtId="0" fontId="90" fillId="2" borderId="19" xfId="2" applyFont="1" applyFill="1" applyBorder="1" applyAlignment="1">
      <alignment horizontal="left" vertical="center"/>
    </xf>
    <xf numFmtId="0" fontId="90" fillId="2" borderId="20" xfId="2" applyFont="1" applyFill="1" applyBorder="1" applyAlignment="1">
      <alignment horizontal="left" vertical="center"/>
    </xf>
    <xf numFmtId="0" fontId="90" fillId="2" borderId="21" xfId="2" applyFont="1" applyFill="1" applyBorder="1" applyAlignment="1">
      <alignment horizontal="left" vertical="center"/>
    </xf>
    <xf numFmtId="0" fontId="89" fillId="12" borderId="19" xfId="2" applyFont="1" applyFill="1" applyBorder="1" applyAlignment="1">
      <alignment horizontal="center" vertical="center"/>
    </xf>
    <xf numFmtId="0" fontId="89" fillId="12" borderId="20" xfId="2" applyFont="1" applyFill="1" applyBorder="1" applyAlignment="1">
      <alignment horizontal="center" vertical="center"/>
    </xf>
    <xf numFmtId="0" fontId="80" fillId="0" borderId="0" xfId="2" applyFont="1" applyAlignment="1">
      <alignment horizontal="left" vertical="center" wrapText="1"/>
    </xf>
    <xf numFmtId="0" fontId="80" fillId="0" borderId="0" xfId="2" applyFont="1" applyAlignment="1">
      <alignment horizontal="left" vertical="center"/>
    </xf>
    <xf numFmtId="0" fontId="91" fillId="0" borderId="0" xfId="2" applyFont="1" applyAlignment="1">
      <alignment horizontal="center" vertical="center"/>
    </xf>
    <xf numFmtId="0" fontId="87" fillId="0" borderId="24" xfId="2" applyFont="1" applyBorder="1" applyAlignment="1">
      <alignment horizontal="left" vertical="center" wrapText="1"/>
    </xf>
    <xf numFmtId="0" fontId="87" fillId="0" borderId="22" xfId="2" applyFont="1" applyBorder="1" applyAlignment="1">
      <alignment horizontal="left" vertical="center" wrapText="1"/>
    </xf>
    <xf numFmtId="0" fontId="82" fillId="0" borderId="23" xfId="2" applyFont="1" applyBorder="1" applyAlignment="1">
      <alignment horizontal="left" vertical="center"/>
    </xf>
    <xf numFmtId="0" fontId="82" fillId="0" borderId="24" xfId="2" applyFont="1" applyBorder="1" applyAlignment="1">
      <alignment horizontal="left" vertical="center"/>
    </xf>
    <xf numFmtId="0" fontId="82" fillId="0" borderId="22" xfId="2" applyFont="1" applyBorder="1" applyAlignment="1">
      <alignment horizontal="left" vertical="center"/>
    </xf>
    <xf numFmtId="0" fontId="82" fillId="0" borderId="22" xfId="2" applyFont="1" applyBorder="1" applyAlignment="1">
      <alignment horizontal="left" vertical="center" wrapText="1"/>
    </xf>
    <xf numFmtId="0" fontId="87" fillId="0" borderId="23" xfId="2" applyFont="1" applyBorder="1" applyAlignment="1">
      <alignment horizontal="center" vertical="center" wrapText="1"/>
    </xf>
    <xf numFmtId="0" fontId="87" fillId="0" borderId="22" xfId="2" applyFont="1" applyBorder="1" applyAlignment="1">
      <alignment horizontal="center" vertical="center" wrapText="1"/>
    </xf>
    <xf numFmtId="0" fontId="60" fillId="0" borderId="13" xfId="0" applyFont="1" applyBorder="1" applyAlignment="1">
      <alignment horizontal="left" vertical="center"/>
    </xf>
    <xf numFmtId="0" fontId="60" fillId="0" borderId="11" xfId="0" applyFont="1" applyBorder="1" applyAlignment="1">
      <alignment horizontal="left" vertical="center"/>
    </xf>
    <xf numFmtId="0" fontId="52" fillId="0" borderId="13" xfId="0" applyFont="1" applyBorder="1" applyAlignment="1">
      <alignment horizontal="left" vertical="center" wrapText="1"/>
    </xf>
    <xf numFmtId="0" fontId="52" fillId="0" borderId="12" xfId="0" applyFont="1" applyBorder="1" applyAlignment="1">
      <alignment horizontal="left" vertical="center" wrapText="1"/>
    </xf>
    <xf numFmtId="0" fontId="52" fillId="0" borderId="11" xfId="0" applyFont="1" applyBorder="1" applyAlignment="1">
      <alignment horizontal="left" vertical="center" wrapText="1"/>
    </xf>
    <xf numFmtId="0" fontId="61" fillId="0" borderId="13" xfId="0" applyFont="1" applyBorder="1" applyAlignment="1">
      <alignment horizontal="left" vertical="center" wrapText="1"/>
    </xf>
    <xf numFmtId="0" fontId="61" fillId="0" borderId="12" xfId="0" applyFont="1" applyBorder="1" applyAlignment="1">
      <alignment horizontal="left" vertical="center" wrapText="1"/>
    </xf>
    <xf numFmtId="0" fontId="61" fillId="0" borderId="11" xfId="0" applyFont="1" applyBorder="1" applyAlignment="1">
      <alignment horizontal="left" vertical="center" wrapText="1"/>
    </xf>
    <xf numFmtId="0" fontId="52" fillId="0" borderId="4" xfId="0" applyFont="1" applyBorder="1" applyAlignment="1">
      <alignment horizontal="left" vertical="center" wrapText="1"/>
    </xf>
    <xf numFmtId="0" fontId="52" fillId="0" borderId="5" xfId="0" applyFont="1" applyBorder="1" applyAlignment="1">
      <alignment horizontal="left" vertical="center" wrapText="1"/>
    </xf>
    <xf numFmtId="0" fontId="52" fillId="0" borderId="6" xfId="0" applyFont="1" applyBorder="1" applyAlignment="1">
      <alignment horizontal="left" vertical="center" wrapText="1"/>
    </xf>
    <xf numFmtId="0" fontId="55" fillId="9" borderId="1" xfId="0" applyFont="1" applyFill="1" applyBorder="1" applyAlignment="1">
      <alignment horizontal="center" vertical="center"/>
    </xf>
    <xf numFmtId="0" fontId="63" fillId="0" borderId="13" xfId="0" applyFont="1" applyBorder="1" applyAlignment="1">
      <alignment horizontal="center" vertical="center" wrapText="1"/>
    </xf>
    <xf numFmtId="0" fontId="63" fillId="0" borderId="12" xfId="0" applyFont="1" applyBorder="1" applyAlignment="1">
      <alignment horizontal="center" vertical="center" wrapText="1"/>
    </xf>
    <xf numFmtId="0" fontId="63" fillId="0" borderId="11" xfId="0" applyFont="1" applyBorder="1" applyAlignment="1">
      <alignment horizontal="center" vertical="center" wrapText="1"/>
    </xf>
    <xf numFmtId="0" fontId="51" fillId="0" borderId="0" xfId="0" applyFont="1" applyAlignment="1">
      <alignment horizontal="right" vertical="center"/>
    </xf>
    <xf numFmtId="0" fontId="51" fillId="0" borderId="8" xfId="0" applyFont="1" applyBorder="1" applyAlignment="1">
      <alignment horizontal="right" vertical="center"/>
    </xf>
    <xf numFmtId="0" fontId="53" fillId="0" borderId="0" xfId="0" applyFont="1" applyAlignment="1">
      <alignment horizontal="center" vertical="center"/>
    </xf>
    <xf numFmtId="3" fontId="54" fillId="0" borderId="13" xfId="0" applyNumberFormat="1" applyFont="1" applyBorder="1" applyAlignment="1">
      <alignment horizontal="center" vertical="center"/>
    </xf>
    <xf numFmtId="3" fontId="54" fillId="0" borderId="12" xfId="0" applyNumberFormat="1" applyFont="1" applyBorder="1" applyAlignment="1">
      <alignment horizontal="center" vertical="center"/>
    </xf>
    <xf numFmtId="3" fontId="54" fillId="0" borderId="11" xfId="0" applyNumberFormat="1" applyFont="1" applyBorder="1" applyAlignment="1">
      <alignment horizontal="center" vertical="center"/>
    </xf>
    <xf numFmtId="0" fontId="9" fillId="0" borderId="1" xfId="0" applyFont="1" applyBorder="1" applyAlignment="1">
      <alignment vertical="center" wrapText="1"/>
    </xf>
    <xf numFmtId="0" fontId="12" fillId="0" borderId="1" xfId="0" applyFont="1" applyBorder="1" applyAlignment="1">
      <alignment horizontal="center" vertical="center" wrapText="1"/>
    </xf>
    <xf numFmtId="0" fontId="67" fillId="0" borderId="1" xfId="0" applyFont="1" applyBorder="1" applyAlignment="1">
      <alignment horizontal="center" vertical="center" wrapText="1"/>
    </xf>
    <xf numFmtId="0" fontId="46" fillId="0" borderId="1" xfId="0" applyFont="1" applyBorder="1" applyAlignment="1">
      <alignment horizontal="center"/>
    </xf>
    <xf numFmtId="0" fontId="65" fillId="0" borderId="19" xfId="0" applyFont="1" applyBorder="1" applyAlignment="1">
      <alignment horizontal="center" vertical="center"/>
    </xf>
    <xf numFmtId="0" fontId="65" fillId="0" borderId="20" xfId="0" applyFont="1" applyBorder="1" applyAlignment="1">
      <alignment horizontal="center" vertical="center"/>
    </xf>
    <xf numFmtId="0" fontId="65" fillId="0" borderId="21" xfId="0" applyFont="1" applyBorder="1" applyAlignment="1">
      <alignment horizontal="center" vertical="center"/>
    </xf>
    <xf numFmtId="0" fontId="46" fillId="0" borderId="19" xfId="0" applyFont="1" applyBorder="1" applyAlignment="1">
      <alignment horizontal="center" vertical="center"/>
    </xf>
    <xf numFmtId="0" fontId="46" fillId="0" borderId="20" xfId="0" applyFont="1" applyBorder="1" applyAlignment="1">
      <alignment horizontal="center" vertical="center"/>
    </xf>
    <xf numFmtId="0" fontId="46" fillId="0" borderId="21" xfId="0" applyFont="1" applyBorder="1" applyAlignment="1">
      <alignment horizontal="center" vertical="center"/>
    </xf>
    <xf numFmtId="0" fontId="64" fillId="0" borderId="19" xfId="0" applyFont="1" applyBorder="1" applyAlignment="1">
      <alignment horizontal="center" vertical="center"/>
    </xf>
    <xf numFmtId="0" fontId="64" fillId="0" borderId="20" xfId="0" applyFont="1" applyBorder="1" applyAlignment="1">
      <alignment horizontal="center" vertical="center"/>
    </xf>
    <xf numFmtId="0" fontId="64" fillId="0" borderId="21" xfId="0" applyFont="1" applyBorder="1" applyAlignment="1">
      <alignment horizontal="center" vertical="center"/>
    </xf>
    <xf numFmtId="0" fontId="20" fillId="0" borderId="8" xfId="0" applyFont="1" applyBorder="1" applyAlignment="1">
      <alignment horizontal="center" vertical="center" wrapText="1"/>
    </xf>
    <xf numFmtId="0" fontId="22" fillId="0" borderId="12" xfId="0" applyFont="1" applyBorder="1" applyAlignment="1">
      <alignment horizontal="center" vertical="center"/>
    </xf>
    <xf numFmtId="0" fontId="22" fillId="0" borderId="11" xfId="0" applyFont="1" applyBorder="1" applyAlignment="1">
      <alignment horizontal="center" vertical="center"/>
    </xf>
    <xf numFmtId="0" fontId="21" fillId="0" borderId="13" xfId="0" applyFont="1" applyBorder="1" applyAlignment="1">
      <alignment horizontal="left" vertical="center" wrapText="1"/>
    </xf>
    <xf numFmtId="0" fontId="21" fillId="0" borderId="12" xfId="0" applyFont="1" applyBorder="1" applyAlignment="1">
      <alignment horizontal="left" vertical="center" wrapText="1"/>
    </xf>
    <xf numFmtId="0" fontId="27" fillId="0" borderId="13" xfId="0" applyFont="1" applyBorder="1" applyAlignment="1">
      <alignment horizontal="left" vertical="center" wrapText="1"/>
    </xf>
    <xf numFmtId="0" fontId="27" fillId="0" borderId="12" xfId="0" applyFont="1" applyBorder="1" applyAlignment="1">
      <alignment horizontal="left" vertical="center" wrapText="1"/>
    </xf>
    <xf numFmtId="3" fontId="23" fillId="0" borderId="13" xfId="0" applyNumberFormat="1" applyFont="1" applyBorder="1" applyAlignment="1">
      <alignment horizontal="center" vertical="center"/>
    </xf>
    <xf numFmtId="3" fontId="23" fillId="0" borderId="12" xfId="0" applyNumberFormat="1" applyFont="1" applyBorder="1" applyAlignment="1">
      <alignment horizontal="center" vertical="center"/>
    </xf>
    <xf numFmtId="3" fontId="23" fillId="0" borderId="11" xfId="0" applyNumberFormat="1" applyFont="1" applyBorder="1" applyAlignment="1">
      <alignment horizontal="center" vertical="center"/>
    </xf>
    <xf numFmtId="0" fontId="20" fillId="0" borderId="13"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1"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6" xfId="0" applyFont="1" applyBorder="1" applyAlignment="1">
      <alignment horizontal="center" vertical="center" wrapText="1"/>
    </xf>
    <xf numFmtId="0" fontId="24" fillId="7" borderId="1" xfId="0" applyFont="1" applyFill="1" applyBorder="1" applyAlignment="1">
      <alignment horizontal="center" vertical="center"/>
    </xf>
    <xf numFmtId="0" fontId="40" fillId="8" borderId="1" xfId="0" applyFont="1" applyFill="1" applyBorder="1" applyAlignment="1">
      <alignment horizontal="center" vertical="center"/>
    </xf>
    <xf numFmtId="0" fontId="41" fillId="0" borderId="14" xfId="0" applyFont="1" applyBorder="1" applyAlignment="1">
      <alignment horizontal="right" vertical="top" wrapText="1"/>
    </xf>
    <xf numFmtId="0" fontId="41" fillId="0" borderId="0" xfId="0" applyFont="1" applyAlignment="1">
      <alignment horizontal="right" vertical="top" wrapText="1"/>
    </xf>
    <xf numFmtId="0" fontId="41" fillId="0" borderId="15" xfId="0" applyFont="1" applyBorder="1" applyAlignment="1">
      <alignment horizontal="right" vertical="top" wrapText="1"/>
    </xf>
    <xf numFmtId="3" fontId="45" fillId="0" borderId="13" xfId="0" applyNumberFormat="1" applyFont="1" applyBorder="1" applyAlignment="1">
      <alignment horizontal="center" vertical="center"/>
    </xf>
    <xf numFmtId="3" fontId="45" fillId="0" borderId="12" xfId="0" applyNumberFormat="1" applyFont="1" applyBorder="1" applyAlignment="1">
      <alignment horizontal="center" vertical="center"/>
    </xf>
    <xf numFmtId="3" fontId="45" fillId="0" borderId="11" xfId="0" applyNumberFormat="1" applyFont="1" applyBorder="1" applyAlignment="1">
      <alignment horizontal="center" vertical="center"/>
    </xf>
    <xf numFmtId="0" fontId="39" fillId="0" borderId="13" xfId="0" applyFont="1" applyBorder="1" applyAlignment="1">
      <alignment horizontal="center" vertical="center" wrapText="1"/>
    </xf>
    <xf numFmtId="0" fontId="39" fillId="0" borderId="12" xfId="0" applyFont="1" applyBorder="1" applyAlignment="1">
      <alignment horizontal="center" vertical="center" wrapText="1"/>
    </xf>
    <xf numFmtId="0" fontId="39" fillId="0" borderId="11" xfId="0" applyFont="1" applyBorder="1" applyAlignment="1">
      <alignment horizontal="center" vertical="center" wrapText="1"/>
    </xf>
    <xf numFmtId="0" fontId="37" fillId="0" borderId="4" xfId="0" applyFont="1" applyBorder="1" applyAlignment="1">
      <alignment horizontal="center" vertical="center" wrapText="1"/>
    </xf>
    <xf numFmtId="0" fontId="37" fillId="0" borderId="5" xfId="0" applyFont="1" applyBorder="1" applyAlignment="1">
      <alignment horizontal="center" vertical="center" wrapText="1"/>
    </xf>
    <xf numFmtId="0" fontId="37" fillId="0" borderId="6" xfId="0" applyFont="1" applyBorder="1" applyAlignment="1">
      <alignment horizontal="center" vertical="center" wrapText="1"/>
    </xf>
    <xf numFmtId="0" fontId="37" fillId="0" borderId="16" xfId="0" applyFont="1" applyBorder="1" applyAlignment="1">
      <alignment horizontal="center" vertical="center" wrapText="1"/>
    </xf>
    <xf numFmtId="0" fontId="37" fillId="0" borderId="17" xfId="0" applyFont="1" applyBorder="1" applyAlignment="1">
      <alignment horizontal="center" vertical="center" wrapText="1"/>
    </xf>
    <xf numFmtId="0" fontId="37" fillId="0" borderId="18" xfId="0" applyFont="1" applyBorder="1" applyAlignment="1">
      <alignment horizontal="center" vertical="center" wrapText="1"/>
    </xf>
    <xf numFmtId="0" fontId="38" fillId="0" borderId="12" xfId="0" applyFont="1" applyBorder="1" applyAlignment="1">
      <alignment horizontal="right" vertical="center"/>
    </xf>
    <xf numFmtId="0" fontId="38" fillId="0" borderId="11" xfId="0" applyFont="1" applyBorder="1" applyAlignment="1">
      <alignment horizontal="right" vertical="center"/>
    </xf>
    <xf numFmtId="0" fontId="13" fillId="2" borderId="1" xfId="0" applyFont="1" applyFill="1" applyBorder="1" applyAlignment="1">
      <alignment horizontal="left" vertical="center" wrapText="1"/>
    </xf>
    <xf numFmtId="0" fontId="13" fillId="2" borderId="1" xfId="0" applyFont="1" applyFill="1" applyBorder="1" applyAlignment="1">
      <alignment vertical="center" wrapText="1"/>
    </xf>
  </cellXfs>
  <cellStyles count="10">
    <cellStyle name="Comma" xfId="1" builtinId="3"/>
    <cellStyle name="Comma 2" xfId="6" xr:uid="{DF97B384-5B72-41B0-94D3-FAC4EEE489F1}"/>
    <cellStyle name="Comma 3" xfId="9" xr:uid="{8A0A2B52-0401-4D2E-B501-0599C708CBD1}"/>
    <cellStyle name="Hyperlink 2" xfId="3" xr:uid="{FD779B6F-23B7-4C61-951A-98833D12AD1A}"/>
    <cellStyle name="Normal" xfId="0" builtinId="0"/>
    <cellStyle name="Normal 2" xfId="2" xr:uid="{9FDCF0D6-B224-4EF4-BA8D-31EC0666CFC0}"/>
    <cellStyle name="Normal 2 2" xfId="5" xr:uid="{8261529A-9906-4F22-BA29-8E62A1DF4BE4}"/>
    <cellStyle name="Normal 3" xfId="7" xr:uid="{B2275F16-CF61-4C2D-AECB-9A388EAE4A56}"/>
    <cellStyle name="Normal 3 2" xfId="8" xr:uid="{26FD42C0-4960-4D45-A194-53CCCE47D5A0}"/>
    <cellStyle name="Normal 3 2 2 3" xfId="4" xr:uid="{B1E4503C-6280-44AA-911E-FB820FC3E68D}"/>
  </cellStyles>
  <dxfs count="1">
    <dxf>
      <font>
        <color rgb="FF9C0006"/>
      </font>
      <fill>
        <patternFill>
          <bgColor rgb="FFFFC7CE"/>
        </patternFill>
      </fill>
    </dxf>
  </dxfs>
  <tableStyles count="0" defaultTableStyle="TableStyleMedium2" defaultPivotStyle="PivotStyleLight16"/>
  <colors>
    <mruColors>
      <color rgb="FF12BC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https://lh5.googleusercontent.com/48gDFmjuxKvm1qBq-nfvlS-pxD-LNBxQYyHTJiGH_F-IAtdetdKWed56Clz294TR1vnTOgwaskznC0HBv1J0jKTAx-aFgWFWffduHF6lIGyMHlQW5vtmIChDEPsgeHQMML4mM5tcK8e4h7fmXQ" TargetMode="Externa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4</xdr:row>
      <xdr:rowOff>47625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811" y="1"/>
          <a:ext cx="905853" cy="847724"/>
        </a:xfrm>
        <a:prstGeom prst="rect">
          <a:avLst/>
        </a:prstGeom>
      </xdr:spPr>
    </xdr:pic>
    <xdr:clientData/>
  </xdr:twoCellAnchor>
  <xdr:twoCellAnchor editAs="oneCell">
    <xdr:from>
      <xdr:col>0</xdr:col>
      <xdr:colOff>1850</xdr:colOff>
      <xdr:row>0</xdr:row>
      <xdr:rowOff>0</xdr:rowOff>
    </xdr:from>
    <xdr:to>
      <xdr:col>1</xdr:col>
      <xdr:colOff>896933</xdr:colOff>
      <xdr:row>6</xdr:row>
      <xdr:rowOff>183172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850" y="0"/>
          <a:ext cx="1438008" cy="1416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31750</xdr:colOff>
      <xdr:row>0</xdr:row>
      <xdr:rowOff>47625</xdr:rowOff>
    </xdr:from>
    <xdr:to>
      <xdr:col>2</xdr:col>
      <xdr:colOff>635000</xdr:colOff>
      <xdr:row>7</xdr:row>
      <xdr:rowOff>7325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31750" y="47625"/>
          <a:ext cx="1825625" cy="1420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160005</xdr:colOff>
      <xdr:row>0</xdr:row>
      <xdr:rowOff>95249</xdr:rowOff>
    </xdr:from>
    <xdr:to>
      <xdr:col>1</xdr:col>
      <xdr:colOff>1973036</xdr:colOff>
      <xdr:row>0</xdr:row>
      <xdr:rowOff>700288</xdr:rowOff>
    </xdr:to>
    <xdr:pic>
      <xdr:nvPicPr>
        <xdr:cNvPr id="2" name="Picture 1" descr="https://lh5.googleusercontent.com/48gDFmjuxKvm1qBq-nfvlS-pxD-LNBxQYyHTJiGH_F-IAtdetdKWed56Clz294TR1vnTOgwaskznC0HBv1J0jKTAx-aFgWFWffduHF6lIGyMHlQW5vtmIChDEPsgeHQMML4mM5tcK8e4h7fmXQ">
          <a:extLst>
            <a:ext uri="{FF2B5EF4-FFF2-40B4-BE49-F238E27FC236}">
              <a16:creationId xmlns:a16="http://schemas.microsoft.com/office/drawing/2014/main" id="{AB426C92-3A44-4E1B-B287-5BB77C8CDE5C}"/>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60005" y="95249"/>
          <a:ext cx="2232131" cy="6050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244928</xdr:colOff>
      <xdr:row>0</xdr:row>
      <xdr:rowOff>0</xdr:rowOff>
    </xdr:from>
    <xdr:to>
      <xdr:col>1</xdr:col>
      <xdr:colOff>2607128</xdr:colOff>
      <xdr:row>6</xdr:row>
      <xdr:rowOff>23678</xdr:rowOff>
    </xdr:to>
    <xdr:pic>
      <xdr:nvPicPr>
        <xdr:cNvPr id="2" name="Picture 1">
          <a:extLst>
            <a:ext uri="{FF2B5EF4-FFF2-40B4-BE49-F238E27FC236}">
              <a16:creationId xmlns:a16="http://schemas.microsoft.com/office/drawing/2014/main" id="{646CFFAE-7357-491D-88D8-163970AD5F9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6903" y="0"/>
          <a:ext cx="2362200" cy="187152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133349</xdr:colOff>
      <xdr:row>0</xdr:row>
      <xdr:rowOff>0</xdr:rowOff>
    </xdr:from>
    <xdr:to>
      <xdr:col>1</xdr:col>
      <xdr:colOff>933449</xdr:colOff>
      <xdr:row>4</xdr:row>
      <xdr:rowOff>200025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133349" y="0"/>
          <a:ext cx="1228725" cy="11334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1</xdr:col>
      <xdr:colOff>712749</xdr:colOff>
      <xdr:row>3</xdr:row>
      <xdr:rowOff>142875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47625"/>
          <a:ext cx="1093749" cy="8858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0</xdr:col>
      <xdr:colOff>19051</xdr:colOff>
      <xdr:row>0</xdr:row>
      <xdr:rowOff>1</xdr:rowOff>
    </xdr:from>
    <xdr:ext cx="695323" cy="762000"/>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19051" y="1"/>
          <a:ext cx="695323" cy="7620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NGUYENDTK\Downloads\UNIVNI.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UNIVNI"/>
    </sheetNames>
    <definedNames>
      <definedName name="uni"/>
    </defined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youtube.com/@benhvienakhoatamtrianang2845/featured"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3"/>
  <sheetViews>
    <sheetView topLeftCell="A10" zoomScale="78" zoomScaleNormal="78" workbookViewId="0">
      <selection activeCell="F15" sqref="F15:F19"/>
    </sheetView>
  </sheetViews>
  <sheetFormatPr defaultColWidth="9.140625" defaultRowHeight="15.75" x14ac:dyDescent="0.25"/>
  <cols>
    <col min="1" max="1" width="6.28515625" style="9" bestFit="1" customWidth="1"/>
    <col min="2" max="2" width="16.42578125" style="14" customWidth="1"/>
    <col min="3" max="3" width="41.5703125" style="9" customWidth="1"/>
    <col min="4" max="4" width="47" style="9" customWidth="1"/>
    <col min="5" max="8" width="18.140625" style="15" customWidth="1"/>
    <col min="9" max="9" width="34.28515625" style="16" customWidth="1"/>
    <col min="10" max="10" width="19.7109375" style="9" customWidth="1"/>
    <col min="11" max="11" width="9.85546875" style="9" bestFit="1" customWidth="1"/>
    <col min="12" max="16384" width="9.140625" style="9"/>
  </cols>
  <sheetData>
    <row r="1" spans="1:14" s="5" customFormat="1" ht="15.75" customHeight="1" x14ac:dyDescent="0.25">
      <c r="A1" s="18"/>
      <c r="B1" s="18"/>
      <c r="C1" s="18"/>
      <c r="D1" s="364" t="s">
        <v>96</v>
      </c>
      <c r="E1" s="364"/>
      <c r="F1" s="364"/>
      <c r="G1" s="364"/>
      <c r="H1" s="364"/>
      <c r="I1" s="364"/>
    </row>
    <row r="2" spans="1:14" s="3" customFormat="1" ht="16.5" x14ac:dyDescent="0.25">
      <c r="A2" s="20"/>
      <c r="B2" s="20"/>
      <c r="C2" s="20"/>
      <c r="D2" s="365"/>
      <c r="E2" s="365"/>
      <c r="F2" s="365"/>
      <c r="G2" s="365"/>
      <c r="H2" s="365"/>
      <c r="I2" s="365"/>
    </row>
    <row r="3" spans="1:14" s="3" customFormat="1" ht="16.5" x14ac:dyDescent="0.25">
      <c r="A3" s="20"/>
      <c r="B3" s="20"/>
      <c r="C3" s="20"/>
      <c r="D3" s="365"/>
      <c r="E3" s="365"/>
      <c r="F3" s="365"/>
      <c r="G3" s="365"/>
      <c r="H3" s="365"/>
      <c r="I3" s="365"/>
    </row>
    <row r="4" spans="1:14" s="3" customFormat="1" ht="16.5" x14ac:dyDescent="0.25">
      <c r="A4" s="20"/>
      <c r="B4" s="20"/>
      <c r="C4" s="20"/>
      <c r="D4" s="365"/>
      <c r="E4" s="365"/>
      <c r="F4" s="365"/>
      <c r="G4" s="365"/>
      <c r="H4" s="365"/>
      <c r="I4" s="365"/>
    </row>
    <row r="5" spans="1:14" s="3" customFormat="1" ht="16.5" x14ac:dyDescent="0.25">
      <c r="A5" s="20"/>
      <c r="B5" s="20"/>
      <c r="C5" s="20"/>
      <c r="D5" s="365"/>
      <c r="E5" s="365"/>
      <c r="F5" s="365"/>
      <c r="G5" s="365"/>
      <c r="H5" s="365"/>
      <c r="I5" s="365"/>
    </row>
    <row r="6" spans="1:14" s="3" customFormat="1" ht="16.5" x14ac:dyDescent="0.25">
      <c r="A6" s="19"/>
      <c r="B6" s="21"/>
      <c r="C6" s="21"/>
      <c r="D6" s="21"/>
      <c r="E6" s="22"/>
      <c r="F6" s="22"/>
      <c r="G6" s="22"/>
      <c r="H6" s="22"/>
      <c r="I6" s="19"/>
    </row>
    <row r="7" spans="1:14" s="3" customFormat="1" ht="16.5" x14ac:dyDescent="0.25">
      <c r="A7" s="366" t="s">
        <v>2</v>
      </c>
      <c r="B7" s="366"/>
      <c r="C7" s="366"/>
      <c r="D7" s="366"/>
      <c r="E7" s="366"/>
      <c r="F7" s="366"/>
      <c r="G7" s="366"/>
      <c r="H7" s="366"/>
      <c r="I7" s="366"/>
      <c r="J7" s="6"/>
      <c r="K7" s="6"/>
      <c r="L7" s="6"/>
      <c r="M7" s="6"/>
      <c r="N7" s="6"/>
    </row>
    <row r="8" spans="1:14" s="3" customFormat="1" ht="16.5" x14ac:dyDescent="0.25">
      <c r="A8" s="23"/>
      <c r="B8" s="23"/>
      <c r="C8" s="23"/>
      <c r="D8" s="23"/>
      <c r="E8" s="23"/>
      <c r="F8" s="23"/>
      <c r="G8" s="23"/>
      <c r="H8" s="23"/>
      <c r="I8" s="23"/>
      <c r="J8" s="6"/>
      <c r="K8" s="6"/>
      <c r="L8" s="6"/>
      <c r="M8" s="6"/>
      <c r="N8" s="6"/>
    </row>
    <row r="9" spans="1:14" s="3" customFormat="1" ht="16.5" x14ac:dyDescent="0.25">
      <c r="A9" s="24"/>
      <c r="B9" s="373" t="s">
        <v>111</v>
      </c>
      <c r="C9" s="373"/>
      <c r="D9" s="373"/>
      <c r="E9" s="373"/>
      <c r="F9" s="373"/>
      <c r="G9" s="373"/>
      <c r="H9" s="373"/>
      <c r="I9" s="373"/>
      <c r="J9" s="7"/>
      <c r="K9" s="7"/>
      <c r="L9" s="7"/>
      <c r="M9" s="7"/>
    </row>
    <row r="10" spans="1:14" s="3" customFormat="1" x14ac:dyDescent="0.25">
      <c r="A10" s="374" t="s">
        <v>39</v>
      </c>
      <c r="B10" s="375"/>
      <c r="C10" s="375"/>
      <c r="D10" s="375"/>
      <c r="E10" s="375"/>
      <c r="F10" s="375"/>
      <c r="G10" s="375"/>
      <c r="H10" s="375"/>
      <c r="I10" s="376"/>
      <c r="J10" s="8"/>
      <c r="K10" s="8"/>
      <c r="L10" s="8"/>
      <c r="M10" s="8"/>
      <c r="N10" s="8"/>
    </row>
    <row r="11" spans="1:14" s="3" customFormat="1" x14ac:dyDescent="0.25">
      <c r="A11" s="377"/>
      <c r="B11" s="378"/>
      <c r="C11" s="378"/>
      <c r="D11" s="378"/>
      <c r="E11" s="378"/>
      <c r="F11" s="378"/>
      <c r="G11" s="378"/>
      <c r="H11" s="378"/>
      <c r="I11" s="379"/>
      <c r="J11" s="17"/>
      <c r="K11" s="17"/>
      <c r="L11" s="17"/>
      <c r="M11" s="17"/>
      <c r="N11" s="17"/>
    </row>
    <row r="12" spans="1:14" ht="16.5" x14ac:dyDescent="0.25">
      <c r="A12" s="25"/>
      <c r="B12" s="26"/>
      <c r="C12" s="25"/>
      <c r="D12" s="25"/>
      <c r="E12" s="27"/>
      <c r="F12" s="27"/>
      <c r="G12" s="27"/>
      <c r="H12" s="27"/>
      <c r="I12" s="28"/>
    </row>
    <row r="13" spans="1:14" x14ac:dyDescent="0.25">
      <c r="A13" s="369" t="s">
        <v>89</v>
      </c>
      <c r="B13" s="369" t="s">
        <v>3</v>
      </c>
      <c r="C13" s="369"/>
      <c r="D13" s="369" t="s">
        <v>4</v>
      </c>
      <c r="E13" s="371" t="s">
        <v>5</v>
      </c>
      <c r="F13" s="371" t="s">
        <v>106</v>
      </c>
      <c r="G13" s="371" t="s">
        <v>108</v>
      </c>
      <c r="H13" s="371" t="s">
        <v>109</v>
      </c>
      <c r="I13" s="369" t="s">
        <v>0</v>
      </c>
      <c r="J13" s="52"/>
    </row>
    <row r="14" spans="1:14" ht="21.75" customHeight="1" x14ac:dyDescent="0.25">
      <c r="A14" s="369"/>
      <c r="B14" s="369"/>
      <c r="C14" s="369"/>
      <c r="D14" s="369"/>
      <c r="E14" s="371"/>
      <c r="F14" s="371"/>
      <c r="G14" s="371"/>
      <c r="H14" s="371"/>
      <c r="I14" s="369"/>
      <c r="J14" s="53"/>
    </row>
    <row r="15" spans="1:14" ht="49.5" customHeight="1" x14ac:dyDescent="0.25">
      <c r="A15" s="380">
        <v>1</v>
      </c>
      <c r="B15" s="368" t="s">
        <v>1</v>
      </c>
      <c r="C15" s="380" t="s">
        <v>112</v>
      </c>
      <c r="D15" s="31" t="s">
        <v>6</v>
      </c>
      <c r="E15" s="370">
        <v>200000</v>
      </c>
      <c r="F15" s="370">
        <v>150000</v>
      </c>
      <c r="G15" s="370" t="s">
        <v>110</v>
      </c>
      <c r="H15" s="370"/>
      <c r="I15" s="381"/>
      <c r="J15" s="54"/>
    </row>
    <row r="16" spans="1:14" ht="49.5" x14ac:dyDescent="0.25">
      <c r="A16" s="380"/>
      <c r="B16" s="368"/>
      <c r="C16" s="380"/>
      <c r="D16" s="31" t="s">
        <v>7</v>
      </c>
      <c r="E16" s="370"/>
      <c r="F16" s="370"/>
      <c r="G16" s="370"/>
      <c r="H16" s="370"/>
      <c r="I16" s="381"/>
      <c r="J16" s="54"/>
    </row>
    <row r="17" spans="1:10" ht="33" x14ac:dyDescent="0.25">
      <c r="A17" s="380"/>
      <c r="B17" s="368"/>
      <c r="C17" s="380"/>
      <c r="D17" s="31" t="s">
        <v>8</v>
      </c>
      <c r="E17" s="370"/>
      <c r="F17" s="370"/>
      <c r="G17" s="370"/>
      <c r="H17" s="370"/>
      <c r="I17" s="381"/>
      <c r="J17" s="54"/>
    </row>
    <row r="18" spans="1:10" ht="16.5" x14ac:dyDescent="0.25">
      <c r="A18" s="380"/>
      <c r="B18" s="368"/>
      <c r="C18" s="380"/>
      <c r="D18" s="31" t="s">
        <v>9</v>
      </c>
      <c r="E18" s="370"/>
      <c r="F18" s="370"/>
      <c r="G18" s="370"/>
      <c r="H18" s="370"/>
      <c r="I18" s="381"/>
      <c r="J18" s="10"/>
    </row>
    <row r="19" spans="1:10" ht="16.5" x14ac:dyDescent="0.25">
      <c r="A19" s="380"/>
      <c r="B19" s="368"/>
      <c r="C19" s="380"/>
      <c r="D19" s="31" t="s">
        <v>100</v>
      </c>
      <c r="E19" s="370"/>
      <c r="F19" s="370"/>
      <c r="G19" s="370"/>
      <c r="H19" s="370"/>
      <c r="I19" s="381"/>
      <c r="J19" s="10"/>
    </row>
    <row r="20" spans="1:10" ht="49.5" x14ac:dyDescent="0.25">
      <c r="A20" s="36">
        <v>2</v>
      </c>
      <c r="B20" s="368" t="s">
        <v>10</v>
      </c>
      <c r="C20" s="31" t="s">
        <v>98</v>
      </c>
      <c r="D20" s="31" t="s">
        <v>12</v>
      </c>
      <c r="E20" s="37">
        <v>230000</v>
      </c>
      <c r="F20" s="37">
        <v>155000</v>
      </c>
      <c r="G20" s="37" t="s">
        <v>110</v>
      </c>
      <c r="H20" s="37"/>
      <c r="I20" s="38"/>
      <c r="J20" s="10"/>
    </row>
    <row r="21" spans="1:10" ht="33" x14ac:dyDescent="0.25">
      <c r="A21" s="36">
        <v>3</v>
      </c>
      <c r="B21" s="368"/>
      <c r="C21" s="31" t="s">
        <v>99</v>
      </c>
      <c r="D21" s="31" t="s">
        <v>101</v>
      </c>
      <c r="E21" s="37">
        <v>230000</v>
      </c>
      <c r="F21" s="37">
        <v>155000</v>
      </c>
      <c r="G21" s="37" t="s">
        <v>110</v>
      </c>
      <c r="H21" s="37"/>
      <c r="I21" s="38"/>
      <c r="J21" s="10"/>
    </row>
    <row r="22" spans="1:10" ht="48" customHeight="1" x14ac:dyDescent="0.25">
      <c r="A22" s="36">
        <v>4</v>
      </c>
      <c r="B22" s="368"/>
      <c r="C22" s="31" t="s">
        <v>83</v>
      </c>
      <c r="D22" s="31" t="s">
        <v>84</v>
      </c>
      <c r="E22" s="37">
        <v>140000</v>
      </c>
      <c r="F22" s="37">
        <v>70000</v>
      </c>
      <c r="G22" s="37" t="s">
        <v>110</v>
      </c>
      <c r="H22" s="37"/>
      <c r="I22" s="38"/>
      <c r="J22" s="10"/>
    </row>
    <row r="23" spans="1:10" ht="33" x14ac:dyDescent="0.25">
      <c r="A23" s="36">
        <v>5</v>
      </c>
      <c r="B23" s="368"/>
      <c r="C23" s="31" t="s">
        <v>11</v>
      </c>
      <c r="D23" s="31" t="s">
        <v>102</v>
      </c>
      <c r="E23" s="39">
        <v>102000</v>
      </c>
      <c r="F23" s="39">
        <v>102000</v>
      </c>
      <c r="G23" s="37" t="s">
        <v>110</v>
      </c>
      <c r="H23" s="37"/>
      <c r="I23" s="38"/>
      <c r="J23" s="10"/>
    </row>
    <row r="24" spans="1:10" ht="87" customHeight="1" x14ac:dyDescent="0.25">
      <c r="A24" s="36">
        <v>6</v>
      </c>
      <c r="B24" s="33" t="s">
        <v>13</v>
      </c>
      <c r="C24" s="31" t="s">
        <v>14</v>
      </c>
      <c r="D24" s="31" t="s">
        <v>15</v>
      </c>
      <c r="E24" s="39">
        <v>59000</v>
      </c>
      <c r="F24" s="39">
        <v>59000</v>
      </c>
      <c r="G24" s="37" t="s">
        <v>110</v>
      </c>
      <c r="H24" s="37"/>
      <c r="I24" s="38"/>
      <c r="J24" s="10"/>
    </row>
    <row r="25" spans="1:10" ht="66" x14ac:dyDescent="0.25">
      <c r="A25" s="36">
        <v>7</v>
      </c>
      <c r="B25" s="33" t="s">
        <v>16</v>
      </c>
      <c r="C25" s="31" t="s">
        <v>17</v>
      </c>
      <c r="D25" s="31" t="s">
        <v>18</v>
      </c>
      <c r="E25" s="39">
        <v>75000</v>
      </c>
      <c r="F25" s="39">
        <v>75000</v>
      </c>
      <c r="G25" s="37" t="s">
        <v>110</v>
      </c>
      <c r="H25" s="37"/>
      <c r="I25" s="38"/>
      <c r="J25" s="10"/>
    </row>
    <row r="26" spans="1:10" ht="59.25" customHeight="1" x14ac:dyDescent="0.25">
      <c r="A26" s="34">
        <v>8</v>
      </c>
      <c r="B26" s="32" t="s">
        <v>19</v>
      </c>
      <c r="C26" s="29" t="s">
        <v>20</v>
      </c>
      <c r="D26" s="29" t="s">
        <v>21</v>
      </c>
      <c r="E26" s="83">
        <v>27000</v>
      </c>
      <c r="F26" s="83">
        <v>27000</v>
      </c>
      <c r="G26" s="37" t="s">
        <v>110</v>
      </c>
      <c r="H26" s="37"/>
      <c r="I26" s="82"/>
      <c r="J26" s="10"/>
    </row>
    <row r="27" spans="1:10" ht="57" customHeight="1" x14ac:dyDescent="0.25">
      <c r="A27" s="36">
        <v>9</v>
      </c>
      <c r="B27" s="381" t="s">
        <v>53</v>
      </c>
      <c r="C27" s="40" t="s">
        <v>54</v>
      </c>
      <c r="D27" s="41" t="s">
        <v>55</v>
      </c>
      <c r="E27" s="42">
        <v>41000</v>
      </c>
      <c r="F27" s="42">
        <v>41000</v>
      </c>
      <c r="G27" s="37" t="s">
        <v>110</v>
      </c>
      <c r="H27" s="37"/>
      <c r="I27" s="372" t="s">
        <v>113</v>
      </c>
      <c r="J27" s="10"/>
    </row>
    <row r="28" spans="1:10" ht="57" customHeight="1" x14ac:dyDescent="0.25">
      <c r="A28" s="36">
        <v>10</v>
      </c>
      <c r="B28" s="381"/>
      <c r="C28" s="40" t="s">
        <v>56</v>
      </c>
      <c r="D28" s="41" t="s">
        <v>57</v>
      </c>
      <c r="E28" s="42">
        <v>59000</v>
      </c>
      <c r="F28" s="42">
        <v>59000</v>
      </c>
      <c r="G28" s="37" t="s">
        <v>110</v>
      </c>
      <c r="H28" s="37"/>
      <c r="I28" s="372"/>
      <c r="J28" s="10"/>
    </row>
    <row r="29" spans="1:10" ht="57" customHeight="1" x14ac:dyDescent="0.25">
      <c r="A29" s="36">
        <v>11</v>
      </c>
      <c r="B29" s="381"/>
      <c r="C29" s="40" t="s">
        <v>58</v>
      </c>
      <c r="D29" s="41" t="s">
        <v>59</v>
      </c>
      <c r="E29" s="42">
        <v>59000</v>
      </c>
      <c r="F29" s="42">
        <v>59000</v>
      </c>
      <c r="G29" s="37" t="s">
        <v>110</v>
      </c>
      <c r="H29" s="37"/>
      <c r="I29" s="372"/>
      <c r="J29" s="10"/>
    </row>
    <row r="30" spans="1:10" ht="57" customHeight="1" x14ac:dyDescent="0.25">
      <c r="A30" s="36">
        <v>12</v>
      </c>
      <c r="B30" s="381"/>
      <c r="C30" s="40" t="s">
        <v>60</v>
      </c>
      <c r="D30" s="41" t="s">
        <v>61</v>
      </c>
      <c r="E30" s="42">
        <v>47000</v>
      </c>
      <c r="F30" s="42">
        <v>47000</v>
      </c>
      <c r="G30" s="37" t="s">
        <v>110</v>
      </c>
      <c r="H30" s="37"/>
      <c r="I30" s="372"/>
      <c r="J30" s="10"/>
    </row>
    <row r="31" spans="1:10" ht="57" customHeight="1" x14ac:dyDescent="0.25">
      <c r="A31" s="36">
        <v>13</v>
      </c>
      <c r="B31" s="381"/>
      <c r="C31" s="40" t="s">
        <v>62</v>
      </c>
      <c r="D31" s="41" t="s">
        <v>63</v>
      </c>
      <c r="E31" s="42">
        <v>41000</v>
      </c>
      <c r="F31" s="42">
        <v>41000</v>
      </c>
      <c r="G31" s="37" t="s">
        <v>110</v>
      </c>
      <c r="H31" s="37"/>
      <c r="I31" s="372"/>
      <c r="J31" s="10"/>
    </row>
    <row r="32" spans="1:10" ht="49.5" x14ac:dyDescent="0.25">
      <c r="A32" s="36">
        <v>14</v>
      </c>
      <c r="B32" s="368" t="s">
        <v>40</v>
      </c>
      <c r="C32" s="40" t="s">
        <v>41</v>
      </c>
      <c r="D32" s="40" t="s">
        <v>42</v>
      </c>
      <c r="E32" s="367">
        <v>60000</v>
      </c>
      <c r="F32" s="367">
        <v>60000</v>
      </c>
      <c r="G32" s="37" t="s">
        <v>110</v>
      </c>
      <c r="H32" s="37"/>
      <c r="I32" s="368" t="s">
        <v>104</v>
      </c>
      <c r="J32" s="10"/>
    </row>
    <row r="33" spans="1:10" ht="49.5" x14ac:dyDescent="0.25">
      <c r="A33" s="36">
        <v>15</v>
      </c>
      <c r="B33" s="368"/>
      <c r="C33" s="40" t="s">
        <v>43</v>
      </c>
      <c r="D33" s="40" t="s">
        <v>42</v>
      </c>
      <c r="E33" s="367"/>
      <c r="F33" s="367"/>
      <c r="G33" s="37" t="s">
        <v>110</v>
      </c>
      <c r="H33" s="37"/>
      <c r="I33" s="368"/>
      <c r="J33" s="10"/>
    </row>
    <row r="34" spans="1:10" ht="57" customHeight="1" x14ac:dyDescent="0.25">
      <c r="A34" s="36">
        <v>16</v>
      </c>
      <c r="B34" s="33" t="s">
        <v>50</v>
      </c>
      <c r="C34" s="40" t="s">
        <v>51</v>
      </c>
      <c r="D34" s="40" t="s">
        <v>52</v>
      </c>
      <c r="E34" s="42">
        <v>41000</v>
      </c>
      <c r="F34" s="42">
        <v>41000</v>
      </c>
      <c r="G34" s="37" t="s">
        <v>110</v>
      </c>
      <c r="H34" s="37"/>
      <c r="I34" s="38"/>
      <c r="J34" s="10"/>
    </row>
    <row r="35" spans="1:10" ht="57" customHeight="1" x14ac:dyDescent="0.25">
      <c r="A35" s="36">
        <v>17</v>
      </c>
      <c r="B35" s="368" t="s">
        <v>44</v>
      </c>
      <c r="C35" s="40" t="s">
        <v>92</v>
      </c>
      <c r="D35" s="40" t="s">
        <v>93</v>
      </c>
      <c r="E35" s="42">
        <v>41000</v>
      </c>
      <c r="F35" s="42">
        <v>41000</v>
      </c>
      <c r="G35" s="37" t="s">
        <v>110</v>
      </c>
      <c r="H35" s="37"/>
      <c r="I35" s="30" t="s">
        <v>103</v>
      </c>
      <c r="J35" s="10"/>
    </row>
    <row r="36" spans="1:10" ht="49.5" x14ac:dyDescent="0.25">
      <c r="A36" s="36">
        <v>18</v>
      </c>
      <c r="B36" s="368"/>
      <c r="C36" s="31" t="s">
        <v>45</v>
      </c>
      <c r="D36" s="41" t="s">
        <v>46</v>
      </c>
      <c r="E36" s="37">
        <v>41000</v>
      </c>
      <c r="F36" s="37">
        <v>41000</v>
      </c>
      <c r="G36" s="37" t="s">
        <v>110</v>
      </c>
      <c r="H36" s="37"/>
      <c r="I36" s="38"/>
      <c r="J36" s="10"/>
    </row>
    <row r="37" spans="1:10" ht="53.25" customHeight="1" x14ac:dyDescent="0.25">
      <c r="A37" s="36">
        <v>19</v>
      </c>
      <c r="B37" s="33" t="s">
        <v>75</v>
      </c>
      <c r="C37" s="31" t="s">
        <v>76</v>
      </c>
      <c r="D37" s="31" t="s">
        <v>77</v>
      </c>
      <c r="E37" s="39">
        <v>123000</v>
      </c>
      <c r="F37" s="39">
        <v>123000</v>
      </c>
      <c r="G37" s="37" t="s">
        <v>110</v>
      </c>
      <c r="H37" s="37"/>
      <c r="I37" s="38"/>
      <c r="J37" s="10"/>
    </row>
    <row r="38" spans="1:10" ht="52.5" customHeight="1" x14ac:dyDescent="0.25">
      <c r="A38" s="36">
        <v>20</v>
      </c>
      <c r="B38" s="33" t="s">
        <v>107</v>
      </c>
      <c r="C38" s="31" t="s">
        <v>78</v>
      </c>
      <c r="D38" s="31" t="s">
        <v>79</v>
      </c>
      <c r="E38" s="39">
        <v>174000</v>
      </c>
      <c r="F38" s="39">
        <v>174000</v>
      </c>
      <c r="G38" s="37" t="s">
        <v>110</v>
      </c>
      <c r="H38" s="37"/>
      <c r="I38" s="38"/>
      <c r="J38" s="10"/>
    </row>
    <row r="39" spans="1:10" ht="57" customHeight="1" x14ac:dyDescent="0.25">
      <c r="A39" s="36">
        <v>21</v>
      </c>
      <c r="B39" s="33" t="s">
        <v>47</v>
      </c>
      <c r="C39" s="31" t="s">
        <v>48</v>
      </c>
      <c r="D39" s="41" t="s">
        <v>49</v>
      </c>
      <c r="E39" s="37">
        <v>41000</v>
      </c>
      <c r="F39" s="37">
        <v>41000</v>
      </c>
      <c r="G39" s="37" t="s">
        <v>110</v>
      </c>
      <c r="H39" s="37"/>
      <c r="I39" s="38"/>
      <c r="J39" s="10"/>
    </row>
    <row r="40" spans="1:10" ht="39.75" customHeight="1" x14ac:dyDescent="0.25">
      <c r="A40" s="36">
        <v>22</v>
      </c>
      <c r="B40" s="33" t="s">
        <v>80</v>
      </c>
      <c r="C40" s="31" t="s">
        <v>81</v>
      </c>
      <c r="D40" s="31" t="s">
        <v>82</v>
      </c>
      <c r="E40" s="39">
        <v>102000</v>
      </c>
      <c r="F40" s="39">
        <v>102000</v>
      </c>
      <c r="G40" s="37" t="s">
        <v>110</v>
      </c>
      <c r="H40" s="37"/>
      <c r="I40" s="38" t="s">
        <v>115</v>
      </c>
      <c r="J40" s="10"/>
    </row>
    <row r="41" spans="1:10" s="50" customFormat="1" ht="48.75" customHeight="1" x14ac:dyDescent="0.25">
      <c r="A41" s="36">
        <v>23</v>
      </c>
      <c r="B41" s="368" t="s">
        <v>90</v>
      </c>
      <c r="C41" s="31" t="s">
        <v>68</v>
      </c>
      <c r="D41" s="31" t="s">
        <v>94</v>
      </c>
      <c r="E41" s="47">
        <v>121000</v>
      </c>
      <c r="F41" s="47">
        <v>150000</v>
      </c>
      <c r="G41" s="37" t="s">
        <v>110</v>
      </c>
      <c r="H41" s="37"/>
      <c r="I41" s="48"/>
      <c r="J41" s="49"/>
    </row>
    <row r="42" spans="1:10" s="50" customFormat="1" ht="48.75" customHeight="1" x14ac:dyDescent="0.25">
      <c r="A42" s="36">
        <v>24</v>
      </c>
      <c r="B42" s="368"/>
      <c r="C42" s="31" t="s">
        <v>64</v>
      </c>
      <c r="D42" s="31" t="s">
        <v>65</v>
      </c>
      <c r="E42" s="39">
        <v>174000</v>
      </c>
      <c r="F42" s="47">
        <v>150000</v>
      </c>
      <c r="G42" s="37" t="s">
        <v>110</v>
      </c>
      <c r="H42" s="37"/>
      <c r="I42" s="48"/>
      <c r="J42" s="49"/>
    </row>
    <row r="43" spans="1:10" s="50" customFormat="1" ht="48.75" customHeight="1" x14ac:dyDescent="0.25">
      <c r="A43" s="36">
        <v>25</v>
      </c>
      <c r="B43" s="368"/>
      <c r="C43" s="31" t="s">
        <v>71</v>
      </c>
      <c r="D43" s="31" t="s">
        <v>72</v>
      </c>
      <c r="E43" s="39">
        <v>231000</v>
      </c>
      <c r="F43" s="47">
        <v>150000</v>
      </c>
      <c r="G43" s="37" t="s">
        <v>110</v>
      </c>
      <c r="H43" s="37"/>
      <c r="I43" s="48"/>
      <c r="J43" s="49"/>
    </row>
    <row r="44" spans="1:10" s="50" customFormat="1" ht="48.75" customHeight="1" x14ac:dyDescent="0.25">
      <c r="A44" s="36">
        <v>26</v>
      </c>
      <c r="B44" s="368"/>
      <c r="C44" s="31" t="s">
        <v>69</v>
      </c>
      <c r="D44" s="31" t="s">
        <v>70</v>
      </c>
      <c r="E44" s="39">
        <v>173000</v>
      </c>
      <c r="F44" s="47">
        <v>150000</v>
      </c>
      <c r="G44" s="37" t="s">
        <v>110</v>
      </c>
      <c r="H44" s="37"/>
      <c r="I44" s="48"/>
      <c r="J44" s="49"/>
    </row>
    <row r="45" spans="1:10" s="50" customFormat="1" ht="56.25" customHeight="1" x14ac:dyDescent="0.25">
      <c r="A45" s="36">
        <v>27</v>
      </c>
      <c r="B45" s="368"/>
      <c r="C45" s="31" t="s">
        <v>66</v>
      </c>
      <c r="D45" s="31" t="s">
        <v>95</v>
      </c>
      <c r="E45" s="39">
        <v>290000</v>
      </c>
      <c r="F45" s="47">
        <v>150000</v>
      </c>
      <c r="G45" s="37" t="s">
        <v>110</v>
      </c>
      <c r="H45" s="84"/>
      <c r="I45" s="48" t="s">
        <v>67</v>
      </c>
      <c r="J45" s="10"/>
    </row>
    <row r="46" spans="1:10" ht="16.5" x14ac:dyDescent="0.25">
      <c r="A46" s="36">
        <v>28</v>
      </c>
      <c r="B46" s="368" t="s">
        <v>114</v>
      </c>
      <c r="C46" s="31" t="s">
        <v>22</v>
      </c>
      <c r="D46" s="31" t="s">
        <v>23</v>
      </c>
      <c r="E46" s="37">
        <v>165000</v>
      </c>
      <c r="F46" s="37">
        <v>60000</v>
      </c>
      <c r="G46" s="84"/>
      <c r="H46" s="37" t="s">
        <v>110</v>
      </c>
      <c r="I46" s="37">
        <f>F46*18</f>
        <v>1080000</v>
      </c>
      <c r="J46" s="10"/>
    </row>
    <row r="47" spans="1:10" ht="72" customHeight="1" x14ac:dyDescent="0.25">
      <c r="A47" s="36">
        <v>29</v>
      </c>
      <c r="B47" s="368"/>
      <c r="C47" s="31" t="s">
        <v>35</v>
      </c>
      <c r="D47" s="31" t="s">
        <v>36</v>
      </c>
      <c r="E47" s="37">
        <v>220000</v>
      </c>
      <c r="F47" s="37">
        <v>155000</v>
      </c>
      <c r="G47" s="84"/>
      <c r="H47" s="37" t="s">
        <v>110</v>
      </c>
      <c r="I47" s="37">
        <f>F47*18</f>
        <v>2790000</v>
      </c>
      <c r="J47" s="10"/>
    </row>
    <row r="48" spans="1:10" ht="33" x14ac:dyDescent="0.25">
      <c r="A48" s="36">
        <v>30</v>
      </c>
      <c r="B48" s="368"/>
      <c r="C48" s="31" t="s">
        <v>85</v>
      </c>
      <c r="D48" s="31" t="s">
        <v>86</v>
      </c>
      <c r="E48" s="37">
        <v>329000</v>
      </c>
      <c r="F48" s="37">
        <v>329000</v>
      </c>
      <c r="G48" s="84"/>
      <c r="H48" s="37" t="s">
        <v>110</v>
      </c>
      <c r="I48" s="37">
        <f>F48*18</f>
        <v>5922000</v>
      </c>
      <c r="J48" s="10"/>
    </row>
    <row r="49" spans="1:10" ht="36.75" customHeight="1" x14ac:dyDescent="0.25">
      <c r="A49" s="36">
        <v>31</v>
      </c>
      <c r="B49" s="368"/>
      <c r="C49" s="31" t="s">
        <v>87</v>
      </c>
      <c r="D49" s="31" t="s">
        <v>88</v>
      </c>
      <c r="E49" s="37">
        <v>220000</v>
      </c>
      <c r="F49" s="37">
        <v>220000</v>
      </c>
      <c r="G49" s="84"/>
      <c r="H49" s="37" t="s">
        <v>110</v>
      </c>
      <c r="I49" s="37">
        <f>F49*18</f>
        <v>3960000</v>
      </c>
      <c r="J49" s="10"/>
    </row>
    <row r="50" spans="1:10" s="12" customFormat="1" ht="56.25" customHeight="1" x14ac:dyDescent="0.25">
      <c r="A50" s="36">
        <v>32</v>
      </c>
      <c r="B50" s="368"/>
      <c r="C50" s="31" t="s">
        <v>73</v>
      </c>
      <c r="D50" s="31" t="s">
        <v>74</v>
      </c>
      <c r="E50" s="39">
        <v>231000</v>
      </c>
      <c r="F50" s="39">
        <v>200000</v>
      </c>
      <c r="G50" s="85"/>
      <c r="H50" s="37" t="s">
        <v>110</v>
      </c>
      <c r="I50" s="37">
        <f>F50*18</f>
        <v>3600000</v>
      </c>
      <c r="J50" s="11"/>
    </row>
    <row r="51" spans="1:10" ht="16.5" x14ac:dyDescent="0.25">
      <c r="A51" s="36">
        <v>33</v>
      </c>
      <c r="B51" s="43"/>
      <c r="C51" s="44" t="s">
        <v>24</v>
      </c>
      <c r="D51" s="45" t="s">
        <v>25</v>
      </c>
      <c r="E51" s="46" t="s">
        <v>26</v>
      </c>
      <c r="F51" s="46" t="s">
        <v>26</v>
      </c>
      <c r="G51" s="84"/>
      <c r="H51" s="37" t="s">
        <v>110</v>
      </c>
      <c r="I51" s="37"/>
      <c r="J51" s="10"/>
    </row>
    <row r="52" spans="1:10" ht="15.75" customHeight="1" x14ac:dyDescent="0.25">
      <c r="A52" s="369" t="s">
        <v>27</v>
      </c>
      <c r="B52" s="369"/>
      <c r="C52" s="369"/>
      <c r="D52" s="369"/>
      <c r="E52" s="35">
        <f>SUM(E15:E51)</f>
        <v>4087000</v>
      </c>
      <c r="F52" s="35">
        <f>SUM(F15:F51)</f>
        <v>3377000</v>
      </c>
      <c r="G52" s="35">
        <f>SUMIF(G15:G51,"x",$F$15:$F$51)</f>
        <v>2413000</v>
      </c>
      <c r="H52" s="35">
        <f>SUMIF(H15:H51,"x",$F$15:$F$51)</f>
        <v>964000</v>
      </c>
      <c r="I52" s="86">
        <f>SUM(I46:I51)</f>
        <v>17352000</v>
      </c>
      <c r="J52" s="10"/>
    </row>
    <row r="53" spans="1:10" ht="15.75" customHeight="1" x14ac:dyDescent="0.25">
      <c r="A53" s="79"/>
      <c r="B53" s="79"/>
      <c r="C53" s="79"/>
      <c r="D53" s="79"/>
      <c r="E53" s="80"/>
      <c r="F53" s="80"/>
      <c r="G53" s="80"/>
      <c r="H53" s="80"/>
      <c r="I53" s="81"/>
      <c r="J53" s="10"/>
    </row>
    <row r="54" spans="1:10" s="1" customFormat="1" ht="16.5" x14ac:dyDescent="0.25">
      <c r="A54" s="383" t="s">
        <v>28</v>
      </c>
      <c r="B54" s="383"/>
      <c r="C54" s="383"/>
      <c r="D54" s="383"/>
      <c r="E54" s="63"/>
      <c r="F54" s="63"/>
      <c r="G54" s="63"/>
      <c r="H54" s="63"/>
      <c r="I54" s="64"/>
      <c r="J54" s="55"/>
    </row>
    <row r="55" spans="1:10" s="1" customFormat="1" ht="16.5" x14ac:dyDescent="0.25">
      <c r="A55" s="65"/>
      <c r="B55" s="382" t="s">
        <v>91</v>
      </c>
      <c r="C55" s="382"/>
      <c r="D55" s="382"/>
      <c r="E55" s="382"/>
      <c r="F55" s="382"/>
      <c r="G55" s="382"/>
      <c r="H55" s="382"/>
      <c r="I55" s="382"/>
      <c r="J55" s="55"/>
    </row>
    <row r="56" spans="1:10" s="1" customFormat="1" ht="16.5" x14ac:dyDescent="0.25">
      <c r="A56" s="65"/>
      <c r="B56" s="382" t="s">
        <v>105</v>
      </c>
      <c r="C56" s="382"/>
      <c r="D56" s="382"/>
      <c r="E56" s="382"/>
      <c r="F56" s="382"/>
      <c r="G56" s="382"/>
      <c r="H56" s="382"/>
      <c r="I56" s="382"/>
      <c r="J56" s="55"/>
    </row>
    <row r="57" spans="1:10" s="2" customFormat="1" ht="39.75" customHeight="1" x14ac:dyDescent="0.25">
      <c r="A57" s="66"/>
      <c r="B57" s="382" t="s">
        <v>29</v>
      </c>
      <c r="C57" s="382"/>
      <c r="D57" s="382"/>
      <c r="E57" s="382"/>
      <c r="F57" s="382"/>
      <c r="G57" s="382"/>
      <c r="H57" s="382"/>
      <c r="I57" s="382"/>
      <c r="J57" s="56"/>
    </row>
    <row r="58" spans="1:10" s="13" customFormat="1" ht="16.5" x14ac:dyDescent="0.25">
      <c r="A58" s="67"/>
      <c r="B58" s="384" t="s">
        <v>30</v>
      </c>
      <c r="C58" s="384"/>
      <c r="D58" s="384"/>
      <c r="E58" s="384"/>
      <c r="F58" s="384"/>
      <c r="G58" s="384"/>
      <c r="H58" s="384"/>
      <c r="I58" s="384"/>
      <c r="J58" s="57"/>
    </row>
    <row r="59" spans="1:10" s="3" customFormat="1" ht="16.5" x14ac:dyDescent="0.25">
      <c r="A59" s="64"/>
      <c r="B59" s="382" t="s">
        <v>31</v>
      </c>
      <c r="C59" s="382"/>
      <c r="D59" s="382"/>
      <c r="E59" s="382"/>
      <c r="F59" s="382"/>
      <c r="G59" s="382"/>
      <c r="H59" s="382"/>
      <c r="I59" s="382"/>
      <c r="J59" s="58"/>
    </row>
    <row r="60" spans="1:10" s="3" customFormat="1" ht="16.5" x14ac:dyDescent="0.25">
      <c r="A60" s="64"/>
      <c r="B60" s="66" t="s">
        <v>32</v>
      </c>
      <c r="C60" s="66"/>
      <c r="D60" s="68"/>
      <c r="E60" s="63"/>
      <c r="F60" s="63"/>
      <c r="G60" s="63"/>
      <c r="H60" s="63"/>
      <c r="I60" s="69"/>
      <c r="J60" s="58"/>
    </row>
    <row r="61" spans="1:10" s="3" customFormat="1" ht="16.5" x14ac:dyDescent="0.25">
      <c r="A61" s="64"/>
      <c r="B61" s="66" t="s">
        <v>33</v>
      </c>
      <c r="C61" s="66"/>
      <c r="D61" s="68"/>
      <c r="E61" s="63"/>
      <c r="F61" s="63"/>
      <c r="G61" s="63"/>
      <c r="H61" s="63"/>
      <c r="I61" s="69"/>
      <c r="J61" s="58"/>
    </row>
    <row r="62" spans="1:10" s="4" customFormat="1" ht="15.75" customHeight="1" x14ac:dyDescent="0.25">
      <c r="A62" s="70" t="s">
        <v>34</v>
      </c>
      <c r="B62" s="71"/>
      <c r="C62" s="71"/>
      <c r="D62" s="71"/>
      <c r="E62" s="72"/>
      <c r="F62" s="72"/>
      <c r="G62" s="72"/>
      <c r="H62" s="72"/>
      <c r="I62" s="73"/>
      <c r="J62" s="59"/>
    </row>
    <row r="63" spans="1:10" s="3" customFormat="1" ht="15.75" customHeight="1" x14ac:dyDescent="0.25">
      <c r="A63" s="64"/>
      <c r="B63" s="69" t="s">
        <v>37</v>
      </c>
      <c r="C63" s="69"/>
      <c r="D63" s="68"/>
      <c r="E63" s="74"/>
      <c r="F63" s="74"/>
      <c r="G63" s="74"/>
      <c r="H63" s="74"/>
      <c r="I63" s="69"/>
      <c r="J63" s="58"/>
    </row>
    <row r="64" spans="1:10" s="3" customFormat="1" ht="15.75" customHeight="1" x14ac:dyDescent="0.25">
      <c r="A64" s="64"/>
      <c r="B64" s="69" t="s">
        <v>97</v>
      </c>
      <c r="C64" s="69"/>
      <c r="D64" s="68"/>
      <c r="E64" s="74"/>
      <c r="F64" s="74"/>
      <c r="G64" s="74"/>
      <c r="H64" s="74"/>
      <c r="I64" s="69"/>
      <c r="J64" s="58"/>
    </row>
    <row r="65" spans="1:10" s="3" customFormat="1" ht="15.75" customHeight="1" x14ac:dyDescent="0.25">
      <c r="A65" s="64"/>
      <c r="B65" s="69" t="s">
        <v>38</v>
      </c>
      <c r="C65" s="69"/>
      <c r="D65" s="68"/>
      <c r="E65" s="74"/>
      <c r="F65" s="74"/>
      <c r="G65" s="74"/>
      <c r="H65" s="74"/>
      <c r="I65" s="69"/>
      <c r="J65" s="58"/>
    </row>
    <row r="66" spans="1:10" x14ac:dyDescent="0.25">
      <c r="A66" s="75"/>
      <c r="B66" s="76"/>
      <c r="C66" s="75"/>
      <c r="D66" s="75"/>
      <c r="E66" s="77"/>
      <c r="F66" s="77"/>
      <c r="G66" s="77"/>
      <c r="H66" s="77"/>
      <c r="I66" s="78"/>
      <c r="J66" s="10"/>
    </row>
    <row r="67" spans="1:10" x14ac:dyDescent="0.25">
      <c r="A67" s="75"/>
      <c r="B67" s="76"/>
      <c r="C67" s="75"/>
      <c r="D67" s="75"/>
      <c r="E67" s="77"/>
      <c r="F67" s="77"/>
      <c r="G67" s="77"/>
      <c r="H67" s="77"/>
      <c r="I67" s="78"/>
      <c r="J67" s="10"/>
    </row>
    <row r="68" spans="1:10" x14ac:dyDescent="0.25">
      <c r="A68" s="75"/>
      <c r="B68" s="76"/>
      <c r="C68" s="75"/>
      <c r="D68" s="75"/>
      <c r="E68" s="77"/>
      <c r="F68" s="77"/>
      <c r="G68" s="77"/>
      <c r="H68" s="77"/>
      <c r="I68" s="78"/>
      <c r="J68" s="10"/>
    </row>
    <row r="69" spans="1:10" x14ac:dyDescent="0.25">
      <c r="A69" s="75"/>
      <c r="B69" s="76"/>
      <c r="C69" s="75"/>
      <c r="D69" s="75"/>
      <c r="E69" s="77"/>
      <c r="F69" s="77"/>
      <c r="G69" s="77"/>
      <c r="H69" s="77"/>
      <c r="I69" s="78"/>
      <c r="J69" s="10"/>
    </row>
    <row r="70" spans="1:10" x14ac:dyDescent="0.25">
      <c r="A70" s="75"/>
      <c r="B70" s="76"/>
      <c r="C70" s="75"/>
      <c r="D70" s="75"/>
      <c r="E70" s="77"/>
      <c r="F70" s="77"/>
      <c r="G70" s="77"/>
      <c r="H70" s="77"/>
      <c r="I70" s="78"/>
      <c r="J70" s="10"/>
    </row>
    <row r="71" spans="1:10" x14ac:dyDescent="0.25">
      <c r="A71" s="75"/>
      <c r="B71" s="76"/>
      <c r="C71" s="75"/>
      <c r="D71" s="75"/>
      <c r="E71" s="77"/>
      <c r="F71" s="77"/>
      <c r="G71" s="77"/>
      <c r="H71" s="77"/>
      <c r="I71" s="78"/>
      <c r="J71" s="10"/>
    </row>
    <row r="72" spans="1:10" x14ac:dyDescent="0.25">
      <c r="A72" s="75"/>
      <c r="B72" s="76"/>
      <c r="C72" s="75"/>
      <c r="D72" s="75"/>
      <c r="E72" s="77"/>
      <c r="F72" s="77"/>
      <c r="G72" s="77"/>
      <c r="H72" s="77"/>
      <c r="I72" s="78"/>
      <c r="J72" s="10"/>
    </row>
    <row r="73" spans="1:10" x14ac:dyDescent="0.25">
      <c r="A73" s="51"/>
      <c r="B73" s="60"/>
      <c r="C73" s="51"/>
      <c r="D73" s="51"/>
      <c r="E73" s="61"/>
      <c r="F73" s="61"/>
      <c r="G73" s="61"/>
      <c r="H73" s="61"/>
      <c r="I73" s="62"/>
    </row>
  </sheetData>
  <mergeCells count="37">
    <mergeCell ref="B59:I59"/>
    <mergeCell ref="A54:D54"/>
    <mergeCell ref="B55:I55"/>
    <mergeCell ref="B56:I56"/>
    <mergeCell ref="B57:I57"/>
    <mergeCell ref="B58:I58"/>
    <mergeCell ref="A52:D52"/>
    <mergeCell ref="B32:B33"/>
    <mergeCell ref="B9:I9"/>
    <mergeCell ref="A10:I11"/>
    <mergeCell ref="C15:C19"/>
    <mergeCell ref="B15:B19"/>
    <mergeCell ref="A15:A19"/>
    <mergeCell ref="E15:E19"/>
    <mergeCell ref="I15:I19"/>
    <mergeCell ref="B27:B31"/>
    <mergeCell ref="B46:B50"/>
    <mergeCell ref="B41:B45"/>
    <mergeCell ref="B35:B36"/>
    <mergeCell ref="F15:F19"/>
    <mergeCell ref="B20:B23"/>
    <mergeCell ref="D1:I5"/>
    <mergeCell ref="A7:I7"/>
    <mergeCell ref="E32:E33"/>
    <mergeCell ref="I32:I33"/>
    <mergeCell ref="I13:I14"/>
    <mergeCell ref="G15:G19"/>
    <mergeCell ref="H15:H19"/>
    <mergeCell ref="A13:A14"/>
    <mergeCell ref="B13:C14"/>
    <mergeCell ref="D13:D14"/>
    <mergeCell ref="E13:E14"/>
    <mergeCell ref="F13:F14"/>
    <mergeCell ref="G13:G14"/>
    <mergeCell ref="H13:H14"/>
    <mergeCell ref="I27:I31"/>
    <mergeCell ref="F32:F33"/>
  </mergeCells>
  <pageMargins left="0.35433070866141703" right="0.1015625" top="0.23622047244094499" bottom="0.196850393700787" header="0.15748031496063" footer="0.15748031496063"/>
  <pageSetup paperSize="9" scale="65" orientation="landscape" r:id="rId1"/>
  <colBreaks count="1" manualBreakCount="1">
    <brk id="9"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62"/>
  <sheetViews>
    <sheetView tabSelected="1" view="pageBreakPreview" topLeftCell="A49" zoomScale="60" zoomScaleNormal="78" workbookViewId="0">
      <selection activeCell="D59" sqref="D59"/>
    </sheetView>
  </sheetViews>
  <sheetFormatPr defaultColWidth="9.140625" defaultRowHeight="15.75" x14ac:dyDescent="0.25"/>
  <cols>
    <col min="1" max="1" width="6.28515625" style="137" bestFit="1" customWidth="1"/>
    <col min="2" max="2" width="12.140625" style="137" customWidth="1"/>
    <col min="3" max="3" width="45" style="137" customWidth="1"/>
    <col min="4" max="4" width="49" style="137" customWidth="1"/>
    <col min="5" max="6" width="15.42578125" style="161" customWidth="1"/>
    <col min="7" max="7" width="24.5703125" style="162" customWidth="1"/>
    <col min="8" max="8" width="9.85546875" style="137" bestFit="1" customWidth="1"/>
    <col min="9" max="9" width="9.140625" style="137"/>
    <col min="10" max="10" width="10" style="137" bestFit="1" customWidth="1"/>
    <col min="11" max="11" width="9.140625" style="137"/>
    <col min="12" max="12" width="14.28515625" style="137" bestFit="1" customWidth="1"/>
    <col min="13" max="13" width="10.140625" style="137" bestFit="1" customWidth="1"/>
    <col min="14" max="16384" width="9.140625" style="137"/>
  </cols>
  <sheetData>
    <row r="1" spans="1:11" s="140" customFormat="1" ht="16.5" x14ac:dyDescent="0.25">
      <c r="A1" s="139"/>
      <c r="B1" s="139"/>
      <c r="C1" s="139"/>
      <c r="D1" s="385" t="s">
        <v>96</v>
      </c>
      <c r="E1" s="385"/>
      <c r="F1" s="385"/>
      <c r="G1" s="385"/>
    </row>
    <row r="2" spans="1:11" s="140" customFormat="1" ht="16.5" x14ac:dyDescent="0.25">
      <c r="A2" s="139"/>
      <c r="B2" s="139"/>
      <c r="C2" s="139"/>
      <c r="D2" s="385"/>
      <c r="E2" s="385"/>
      <c r="F2" s="385"/>
      <c r="G2" s="385"/>
    </row>
    <row r="3" spans="1:11" s="140" customFormat="1" ht="16.5" x14ac:dyDescent="0.25">
      <c r="A3" s="139"/>
      <c r="B3" s="139"/>
      <c r="C3" s="139"/>
      <c r="D3" s="385"/>
      <c r="E3" s="385"/>
      <c r="F3" s="385"/>
      <c r="G3" s="385"/>
    </row>
    <row r="4" spans="1:11" s="140" customFormat="1" ht="16.5" x14ac:dyDescent="0.25">
      <c r="A4" s="139"/>
      <c r="B4" s="139"/>
      <c r="C4" s="139"/>
      <c r="D4" s="385"/>
      <c r="E4" s="385"/>
      <c r="F4" s="385"/>
      <c r="G4" s="385"/>
    </row>
    <row r="5" spans="1:11" s="140" customFormat="1" ht="16.5" x14ac:dyDescent="0.25">
      <c r="A5" s="139"/>
      <c r="B5" s="139"/>
      <c r="C5" s="139"/>
      <c r="D5" s="385"/>
      <c r="E5" s="385"/>
      <c r="F5" s="385"/>
      <c r="G5" s="385"/>
    </row>
    <row r="6" spans="1:11" s="140" customFormat="1" ht="17.25" x14ac:dyDescent="0.25">
      <c r="A6" s="139"/>
      <c r="B6" s="139"/>
      <c r="C6" s="139"/>
      <c r="D6" s="195"/>
      <c r="E6" s="195"/>
      <c r="F6" s="195"/>
      <c r="G6" s="195"/>
    </row>
    <row r="7" spans="1:11" s="140" customFormat="1" ht="16.5" x14ac:dyDescent="0.25">
      <c r="A7" s="138"/>
      <c r="B7" s="133"/>
      <c r="C7" s="141"/>
      <c r="D7" s="141"/>
      <c r="E7" s="134"/>
      <c r="F7" s="134"/>
      <c r="G7" s="138"/>
    </row>
    <row r="8" spans="1:11" s="140" customFormat="1" ht="16.5" x14ac:dyDescent="0.25">
      <c r="A8" s="386" t="s">
        <v>2</v>
      </c>
      <c r="B8" s="386"/>
      <c r="C8" s="386"/>
      <c r="D8" s="386"/>
      <c r="E8" s="386"/>
      <c r="F8" s="386"/>
      <c r="G8" s="386"/>
      <c r="H8" s="142"/>
      <c r="I8" s="142"/>
      <c r="J8" s="142"/>
      <c r="K8" s="142"/>
    </row>
    <row r="9" spans="1:11" s="140" customFormat="1" ht="16.5" x14ac:dyDescent="0.25">
      <c r="A9" s="143"/>
      <c r="B9" s="144"/>
      <c r="C9" s="143"/>
      <c r="D9" s="143"/>
      <c r="E9" s="143"/>
      <c r="F9" s="143"/>
      <c r="G9" s="144"/>
      <c r="H9" s="142"/>
      <c r="I9" s="142"/>
      <c r="J9" s="142"/>
      <c r="K9" s="142"/>
    </row>
    <row r="10" spans="1:11" s="140" customFormat="1" ht="16.5" x14ac:dyDescent="0.25">
      <c r="A10" s="145"/>
      <c r="B10" s="387" t="s">
        <v>295</v>
      </c>
      <c r="C10" s="387"/>
      <c r="D10" s="387"/>
      <c r="E10" s="387"/>
      <c r="F10" s="387"/>
      <c r="G10" s="387"/>
      <c r="H10" s="146"/>
      <c r="I10" s="146"/>
      <c r="J10" s="146"/>
    </row>
    <row r="11" spans="1:11" s="140" customFormat="1" x14ac:dyDescent="0.25">
      <c r="A11" s="388" t="s">
        <v>294</v>
      </c>
      <c r="B11" s="388"/>
      <c r="C11" s="388"/>
      <c r="D11" s="388"/>
      <c r="E11" s="388"/>
      <c r="F11" s="388"/>
      <c r="G11" s="388"/>
      <c r="H11" s="147"/>
      <c r="I11" s="147"/>
      <c r="J11" s="147"/>
      <c r="K11" s="147"/>
    </row>
    <row r="12" spans="1:11" s="140" customFormat="1" x14ac:dyDescent="0.25">
      <c r="A12" s="388"/>
      <c r="B12" s="388"/>
      <c r="C12" s="388"/>
      <c r="D12" s="388"/>
      <c r="E12" s="388"/>
      <c r="F12" s="388"/>
      <c r="G12" s="388"/>
      <c r="H12" s="148"/>
      <c r="I12" s="148"/>
      <c r="J12" s="148"/>
      <c r="K12" s="148"/>
    </row>
    <row r="13" spans="1:11" ht="16.5" x14ac:dyDescent="0.25">
      <c r="A13" s="149"/>
      <c r="B13" s="149"/>
      <c r="C13" s="149"/>
      <c r="D13" s="149"/>
      <c r="E13" s="150"/>
      <c r="F13" s="150"/>
      <c r="G13" s="135"/>
    </row>
    <row r="14" spans="1:11" ht="16.5" customHeight="1" x14ac:dyDescent="0.25">
      <c r="A14" s="389" t="s">
        <v>89</v>
      </c>
      <c r="B14" s="389" t="s">
        <v>3</v>
      </c>
      <c r="C14" s="389"/>
      <c r="D14" s="389" t="s">
        <v>4</v>
      </c>
      <c r="E14" s="390" t="s">
        <v>255</v>
      </c>
      <c r="F14" s="390" t="s">
        <v>256</v>
      </c>
      <c r="G14" s="389" t="s">
        <v>0</v>
      </c>
    </row>
    <row r="15" spans="1:11" ht="16.5" customHeight="1" x14ac:dyDescent="0.25">
      <c r="A15" s="389"/>
      <c r="B15" s="389"/>
      <c r="C15" s="389"/>
      <c r="D15" s="389"/>
      <c r="E15" s="390"/>
      <c r="F15" s="390"/>
      <c r="G15" s="389"/>
    </row>
    <row r="16" spans="1:11" ht="49.5" x14ac:dyDescent="0.25">
      <c r="A16" s="380">
        <v>1</v>
      </c>
      <c r="B16" s="368" t="s">
        <v>1</v>
      </c>
      <c r="C16" s="380" t="s">
        <v>112</v>
      </c>
      <c r="D16" s="31" t="s">
        <v>6</v>
      </c>
      <c r="E16" s="370">
        <v>150000</v>
      </c>
      <c r="F16" s="370">
        <v>150000</v>
      </c>
      <c r="G16" s="370"/>
      <c r="H16" s="142"/>
    </row>
    <row r="17" spans="1:8" ht="49.5" x14ac:dyDescent="0.25">
      <c r="A17" s="380"/>
      <c r="B17" s="368"/>
      <c r="C17" s="380"/>
      <c r="D17" s="31" t="s">
        <v>7</v>
      </c>
      <c r="E17" s="370"/>
      <c r="F17" s="370"/>
      <c r="G17" s="370"/>
      <c r="H17" s="142"/>
    </row>
    <row r="18" spans="1:8" ht="33" x14ac:dyDescent="0.25">
      <c r="A18" s="380"/>
      <c r="B18" s="368"/>
      <c r="C18" s="380"/>
      <c r="D18" s="31" t="s">
        <v>8</v>
      </c>
      <c r="E18" s="370"/>
      <c r="F18" s="370"/>
      <c r="G18" s="370"/>
      <c r="H18" s="142"/>
    </row>
    <row r="19" spans="1:8" ht="16.5" x14ac:dyDescent="0.25">
      <c r="A19" s="380"/>
      <c r="B19" s="368"/>
      <c r="C19" s="380"/>
      <c r="D19" s="31" t="s">
        <v>9</v>
      </c>
      <c r="E19" s="370"/>
      <c r="F19" s="370"/>
      <c r="G19" s="370"/>
    </row>
    <row r="20" spans="1:8" ht="16.5" x14ac:dyDescent="0.25">
      <c r="A20" s="380"/>
      <c r="B20" s="368"/>
      <c r="C20" s="380"/>
      <c r="D20" s="31" t="s">
        <v>100</v>
      </c>
      <c r="E20" s="370"/>
      <c r="F20" s="370"/>
      <c r="G20" s="370"/>
    </row>
    <row r="21" spans="1:8" ht="33" x14ac:dyDescent="0.25">
      <c r="A21" s="36">
        <v>2</v>
      </c>
      <c r="B21" s="30"/>
      <c r="C21" s="31" t="s">
        <v>11</v>
      </c>
      <c r="D21" s="31" t="s">
        <v>102</v>
      </c>
      <c r="E21" s="39">
        <v>102000</v>
      </c>
      <c r="F21" s="39">
        <v>102000</v>
      </c>
      <c r="G21" s="48"/>
    </row>
    <row r="22" spans="1:8" ht="66" x14ac:dyDescent="0.25">
      <c r="A22" s="36">
        <v>3</v>
      </c>
      <c r="B22" s="33" t="s">
        <v>13</v>
      </c>
      <c r="C22" s="31" t="s">
        <v>14</v>
      </c>
      <c r="D22" s="31" t="s">
        <v>15</v>
      </c>
      <c r="E22" s="39">
        <v>59000</v>
      </c>
      <c r="F22" s="39">
        <v>59000</v>
      </c>
      <c r="G22" s="48"/>
    </row>
    <row r="23" spans="1:8" ht="66" x14ac:dyDescent="0.25">
      <c r="A23" s="36">
        <v>4</v>
      </c>
      <c r="B23" s="33" t="s">
        <v>16</v>
      </c>
      <c r="C23" s="31" t="s">
        <v>17</v>
      </c>
      <c r="D23" s="31" t="s">
        <v>18</v>
      </c>
      <c r="E23" s="39">
        <v>75000</v>
      </c>
      <c r="F23" s="39">
        <v>75000</v>
      </c>
      <c r="G23" s="48"/>
    </row>
    <row r="24" spans="1:8" ht="49.5" x14ac:dyDescent="0.25">
      <c r="A24" s="36">
        <v>5</v>
      </c>
      <c r="B24" s="33" t="s">
        <v>19</v>
      </c>
      <c r="C24" s="31" t="s">
        <v>20</v>
      </c>
      <c r="D24" s="31" t="s">
        <v>21</v>
      </c>
      <c r="E24" s="83">
        <v>27000</v>
      </c>
      <c r="F24" s="83">
        <v>27000</v>
      </c>
      <c r="G24" s="163"/>
    </row>
    <row r="25" spans="1:8" ht="33" x14ac:dyDescent="0.25">
      <c r="A25" s="36">
        <v>6</v>
      </c>
      <c r="B25" s="368" t="s">
        <v>40</v>
      </c>
      <c r="C25" s="40" t="s">
        <v>41</v>
      </c>
      <c r="D25" s="40" t="s">
        <v>42</v>
      </c>
      <c r="E25" s="367">
        <v>60000</v>
      </c>
      <c r="F25" s="367">
        <v>60000</v>
      </c>
      <c r="G25" s="397" t="s">
        <v>104</v>
      </c>
    </row>
    <row r="26" spans="1:8" ht="33" x14ac:dyDescent="0.25">
      <c r="A26" s="36">
        <v>7</v>
      </c>
      <c r="B26" s="368"/>
      <c r="C26" s="40" t="s">
        <v>43</v>
      </c>
      <c r="D26" s="40" t="s">
        <v>42</v>
      </c>
      <c r="E26" s="367"/>
      <c r="F26" s="367"/>
      <c r="G26" s="397"/>
    </row>
    <row r="27" spans="1:8" ht="66" x14ac:dyDescent="0.25">
      <c r="A27" s="36">
        <v>8</v>
      </c>
      <c r="B27" s="33" t="s">
        <v>50</v>
      </c>
      <c r="C27" s="40" t="s">
        <v>51</v>
      </c>
      <c r="D27" s="40" t="s">
        <v>52</v>
      </c>
      <c r="E27" s="42">
        <v>41000</v>
      </c>
      <c r="F27" s="42">
        <v>41000</v>
      </c>
      <c r="G27" s="48"/>
    </row>
    <row r="28" spans="1:8" ht="49.5" x14ac:dyDescent="0.25">
      <c r="A28" s="36">
        <v>9</v>
      </c>
      <c r="B28" s="368" t="s">
        <v>44</v>
      </c>
      <c r="C28" s="40" t="s">
        <v>92</v>
      </c>
      <c r="D28" s="40" t="s">
        <v>93</v>
      </c>
      <c r="E28" s="42">
        <v>41000</v>
      </c>
      <c r="F28" s="42">
        <v>41000</v>
      </c>
      <c r="G28" s="319" t="s">
        <v>103</v>
      </c>
    </row>
    <row r="29" spans="1:8" ht="49.5" x14ac:dyDescent="0.25">
      <c r="A29" s="36">
        <v>10</v>
      </c>
      <c r="B29" s="368"/>
      <c r="C29" s="31" t="s">
        <v>45</v>
      </c>
      <c r="D29" s="41" t="s">
        <v>46</v>
      </c>
      <c r="E29" s="37">
        <v>41000</v>
      </c>
      <c r="F29" s="37">
        <v>41000</v>
      </c>
      <c r="G29" s="48"/>
    </row>
    <row r="30" spans="1:8" ht="33" x14ac:dyDescent="0.25">
      <c r="A30" s="36">
        <v>11</v>
      </c>
      <c r="B30" s="30"/>
      <c r="C30" s="31" t="s">
        <v>83</v>
      </c>
      <c r="D30" s="31" t="s">
        <v>84</v>
      </c>
      <c r="E30" s="37">
        <v>70000</v>
      </c>
      <c r="F30" s="37">
        <v>70000</v>
      </c>
      <c r="G30" s="48"/>
    </row>
    <row r="31" spans="1:8" ht="45.75" customHeight="1" x14ac:dyDescent="0.25">
      <c r="A31" s="36">
        <v>12</v>
      </c>
      <c r="B31" s="391" t="s">
        <v>53</v>
      </c>
      <c r="C31" s="40" t="s">
        <v>60</v>
      </c>
      <c r="D31" s="41" t="s">
        <v>61</v>
      </c>
      <c r="E31" s="42">
        <v>47000</v>
      </c>
      <c r="F31" s="42">
        <v>47000</v>
      </c>
      <c r="G31" s="394" t="s">
        <v>152</v>
      </c>
    </row>
    <row r="32" spans="1:8" ht="58.5" customHeight="1" x14ac:dyDescent="0.25">
      <c r="A32" s="36">
        <v>13</v>
      </c>
      <c r="B32" s="392"/>
      <c r="C32" s="40" t="s">
        <v>62</v>
      </c>
      <c r="D32" s="41" t="s">
        <v>63</v>
      </c>
      <c r="E32" s="42">
        <v>41000</v>
      </c>
      <c r="F32" s="42">
        <v>41000</v>
      </c>
      <c r="G32" s="395"/>
    </row>
    <row r="33" spans="1:8" ht="45.75" customHeight="1" x14ac:dyDescent="0.25">
      <c r="A33" s="36">
        <v>14</v>
      </c>
      <c r="B33" s="392"/>
      <c r="C33" s="40" t="s">
        <v>56</v>
      </c>
      <c r="D33" s="41" t="s">
        <v>57</v>
      </c>
      <c r="E33" s="42">
        <v>59000</v>
      </c>
      <c r="F33" s="42">
        <v>59000</v>
      </c>
      <c r="G33" s="395"/>
    </row>
    <row r="34" spans="1:8" ht="58.5" customHeight="1" x14ac:dyDescent="0.25">
      <c r="A34" s="36">
        <v>15</v>
      </c>
      <c r="B34" s="393"/>
      <c r="C34" s="40" t="s">
        <v>54</v>
      </c>
      <c r="D34" s="41" t="s">
        <v>55</v>
      </c>
      <c r="E34" s="42">
        <v>41000</v>
      </c>
      <c r="F34" s="42">
        <v>41000</v>
      </c>
      <c r="G34" s="396"/>
    </row>
    <row r="35" spans="1:8" ht="33" x14ac:dyDescent="0.25">
      <c r="A35" s="36">
        <v>16</v>
      </c>
      <c r="B35" s="30" t="s">
        <v>90</v>
      </c>
      <c r="C35" s="31" t="s">
        <v>68</v>
      </c>
      <c r="D35" s="31" t="s">
        <v>94</v>
      </c>
      <c r="E35" s="47">
        <v>150000</v>
      </c>
      <c r="F35" s="47">
        <v>150000</v>
      </c>
      <c r="G35" s="48"/>
    </row>
    <row r="36" spans="1:8" ht="33" x14ac:dyDescent="0.25">
      <c r="A36" s="36">
        <v>17</v>
      </c>
      <c r="B36" s="30"/>
      <c r="C36" s="31" t="s">
        <v>69</v>
      </c>
      <c r="D36" s="31" t="s">
        <v>70</v>
      </c>
      <c r="E36" s="47">
        <v>150000</v>
      </c>
      <c r="F36" s="47">
        <v>150000</v>
      </c>
      <c r="G36" s="48"/>
    </row>
    <row r="37" spans="1:8" ht="33" x14ac:dyDescent="0.25">
      <c r="A37" s="36">
        <v>18</v>
      </c>
      <c r="B37" s="30"/>
      <c r="C37" s="31" t="s">
        <v>71</v>
      </c>
      <c r="D37" s="31" t="s">
        <v>72</v>
      </c>
      <c r="E37" s="47">
        <v>150000</v>
      </c>
      <c r="F37" s="47">
        <v>150000</v>
      </c>
      <c r="G37" s="48"/>
    </row>
    <row r="38" spans="1:8" ht="33" x14ac:dyDescent="0.25">
      <c r="A38" s="36">
        <v>19</v>
      </c>
      <c r="B38" s="30"/>
      <c r="C38" s="31" t="s">
        <v>302</v>
      </c>
      <c r="D38" s="31" t="s">
        <v>303</v>
      </c>
      <c r="E38" s="363">
        <v>192000</v>
      </c>
      <c r="F38" s="363">
        <v>192000</v>
      </c>
      <c r="G38" s="48"/>
    </row>
    <row r="39" spans="1:8" s="151" customFormat="1" ht="33" x14ac:dyDescent="0.25">
      <c r="A39" s="36">
        <v>20</v>
      </c>
      <c r="B39" s="30"/>
      <c r="C39" s="31" t="s">
        <v>73</v>
      </c>
      <c r="D39" s="31" t="s">
        <v>74</v>
      </c>
      <c r="E39" s="320"/>
      <c r="F39" s="39">
        <v>200000</v>
      </c>
      <c r="G39" s="37"/>
    </row>
    <row r="40" spans="1:8" ht="33" x14ac:dyDescent="0.25">
      <c r="A40" s="36">
        <v>21</v>
      </c>
      <c r="B40" s="30"/>
      <c r="C40" s="31" t="s">
        <v>66</v>
      </c>
      <c r="D40" s="31" t="s">
        <v>95</v>
      </c>
      <c r="E40" s="47">
        <v>150000</v>
      </c>
      <c r="F40" s="320"/>
      <c r="G40" s="48" t="s">
        <v>67</v>
      </c>
    </row>
    <row r="41" spans="1:8" ht="33" x14ac:dyDescent="0.25">
      <c r="A41" s="36">
        <v>22</v>
      </c>
      <c r="B41" s="30"/>
      <c r="C41" s="31" t="s">
        <v>64</v>
      </c>
      <c r="D41" s="31" t="s">
        <v>65</v>
      </c>
      <c r="E41" s="47">
        <v>150000</v>
      </c>
      <c r="F41" s="47">
        <v>150000</v>
      </c>
      <c r="G41" s="48"/>
    </row>
    <row r="42" spans="1:8" ht="49.5" x14ac:dyDescent="0.25">
      <c r="A42" s="36">
        <v>23</v>
      </c>
      <c r="B42" s="33" t="s">
        <v>47</v>
      </c>
      <c r="C42" s="31" t="s">
        <v>48</v>
      </c>
      <c r="D42" s="41" t="s">
        <v>49</v>
      </c>
      <c r="E42" s="37">
        <v>41000</v>
      </c>
      <c r="F42" s="37">
        <v>41000</v>
      </c>
      <c r="G42" s="48"/>
    </row>
    <row r="43" spans="1:8" ht="49.5" x14ac:dyDescent="0.25">
      <c r="A43" s="36">
        <v>24</v>
      </c>
      <c r="B43" s="30" t="s">
        <v>10</v>
      </c>
      <c r="C43" s="31" t="s">
        <v>98</v>
      </c>
      <c r="D43" s="31" t="s">
        <v>12</v>
      </c>
      <c r="E43" s="37">
        <v>155000</v>
      </c>
      <c r="F43" s="37">
        <v>155000</v>
      </c>
      <c r="G43" s="48"/>
    </row>
    <row r="44" spans="1:8" ht="33" x14ac:dyDescent="0.25">
      <c r="A44" s="36">
        <v>25</v>
      </c>
      <c r="B44" s="30"/>
      <c r="C44" s="31" t="s">
        <v>99</v>
      </c>
      <c r="D44" s="31" t="s">
        <v>101</v>
      </c>
      <c r="E44" s="37">
        <v>155000</v>
      </c>
      <c r="F44" s="37">
        <v>155000</v>
      </c>
      <c r="G44" s="48"/>
    </row>
    <row r="45" spans="1:8" s="12" customFormat="1" ht="16.5" x14ac:dyDescent="0.25">
      <c r="A45" s="34">
        <v>26</v>
      </c>
      <c r="B45" s="31"/>
      <c r="C45" s="219" t="s">
        <v>296</v>
      </c>
      <c r="D45" s="219" t="s">
        <v>297</v>
      </c>
      <c r="E45" s="220">
        <v>20000</v>
      </c>
      <c r="F45" s="363">
        <f>E45</f>
        <v>20000</v>
      </c>
      <c r="G45" s="137"/>
      <c r="H45" s="11"/>
    </row>
    <row r="46" spans="1:8" s="9" customFormat="1" ht="49.5" x14ac:dyDescent="0.25">
      <c r="A46" s="34">
        <v>27</v>
      </c>
      <c r="B46" s="219"/>
      <c r="C46" s="219" t="s">
        <v>298</v>
      </c>
      <c r="D46" s="219"/>
      <c r="E46" s="220">
        <v>250000</v>
      </c>
      <c r="F46" s="363">
        <f>E46</f>
        <v>250000</v>
      </c>
      <c r="G46" s="221"/>
      <c r="H46" s="10"/>
    </row>
    <row r="47" spans="1:8" s="12" customFormat="1" ht="33" x14ac:dyDescent="0.25">
      <c r="A47" s="34">
        <v>28</v>
      </c>
      <c r="B47" s="219"/>
      <c r="C47" s="30" t="s">
        <v>299</v>
      </c>
      <c r="D47" s="31" t="s">
        <v>300</v>
      </c>
      <c r="E47" s="320"/>
      <c r="F47" s="363">
        <v>231000</v>
      </c>
      <c r="G47" s="221"/>
      <c r="H47" s="11"/>
    </row>
    <row r="48" spans="1:8" ht="33" x14ac:dyDescent="0.25">
      <c r="A48" s="36">
        <v>29</v>
      </c>
      <c r="B48" s="36"/>
      <c r="C48" s="522" t="s">
        <v>24</v>
      </c>
      <c r="D48" s="523" t="s">
        <v>25</v>
      </c>
      <c r="E48" s="330" t="s">
        <v>273</v>
      </c>
      <c r="F48" s="330" t="s">
        <v>273</v>
      </c>
      <c r="G48" s="37"/>
    </row>
    <row r="49" spans="1:7" ht="33" customHeight="1" x14ac:dyDescent="0.25">
      <c r="A49" s="389" t="s">
        <v>301</v>
      </c>
      <c r="B49" s="389"/>
      <c r="C49" s="389"/>
      <c r="D49" s="389"/>
      <c r="E49" s="164">
        <f>SUM(E16:E48)</f>
        <v>2417000</v>
      </c>
      <c r="F49" s="164">
        <f>SUM(F16:F48)</f>
        <v>2698000</v>
      </c>
      <c r="G49" s="165"/>
    </row>
    <row r="50" spans="1:7" ht="16.5" x14ac:dyDescent="0.25">
      <c r="A50" s="79"/>
      <c r="B50" s="136"/>
      <c r="C50" s="79"/>
      <c r="D50" s="79"/>
      <c r="E50" s="80"/>
      <c r="F50" s="80"/>
      <c r="G50" s="135"/>
    </row>
    <row r="51" spans="1:7" s="152" customFormat="1" ht="16.5" x14ac:dyDescent="0.25">
      <c r="A51" s="383" t="s">
        <v>28</v>
      </c>
      <c r="B51" s="383"/>
      <c r="C51" s="383"/>
      <c r="D51" s="383"/>
      <c r="E51" s="134"/>
      <c r="F51" s="134"/>
      <c r="G51" s="133"/>
    </row>
    <row r="52" spans="1:7" s="152" customFormat="1" ht="16.5" x14ac:dyDescent="0.25">
      <c r="A52" s="153"/>
      <c r="B52" s="388" t="s">
        <v>91</v>
      </c>
      <c r="C52" s="388"/>
      <c r="D52" s="388"/>
      <c r="E52" s="388"/>
      <c r="F52" s="388"/>
      <c r="G52" s="388"/>
    </row>
    <row r="53" spans="1:7" s="152" customFormat="1" ht="16.5" x14ac:dyDescent="0.25">
      <c r="A53" s="153"/>
      <c r="B53" s="388" t="s">
        <v>199</v>
      </c>
      <c r="C53" s="388"/>
      <c r="D53" s="388"/>
      <c r="E53" s="388"/>
      <c r="F53" s="388"/>
      <c r="G53" s="388"/>
    </row>
    <row r="54" spans="1:7" s="155" customFormat="1" ht="33.75" customHeight="1" x14ac:dyDescent="0.25">
      <c r="A54" s="154"/>
      <c r="B54" s="388" t="s">
        <v>29</v>
      </c>
      <c r="C54" s="388"/>
      <c r="D54" s="388"/>
      <c r="E54" s="388"/>
      <c r="F54" s="388"/>
      <c r="G54" s="388"/>
    </row>
    <row r="55" spans="1:7" s="140" customFormat="1" ht="16.5" x14ac:dyDescent="0.25">
      <c r="A55" s="133"/>
      <c r="B55" s="388" t="s">
        <v>30</v>
      </c>
      <c r="C55" s="388"/>
      <c r="D55" s="388"/>
      <c r="E55" s="388"/>
      <c r="F55" s="388"/>
      <c r="G55" s="388"/>
    </row>
    <row r="56" spans="1:7" s="140" customFormat="1" ht="16.5" x14ac:dyDescent="0.25">
      <c r="A56" s="133"/>
      <c r="B56" s="388" t="s">
        <v>31</v>
      </c>
      <c r="C56" s="388"/>
      <c r="D56" s="388"/>
      <c r="E56" s="388"/>
      <c r="F56" s="388"/>
      <c r="G56" s="388"/>
    </row>
    <row r="57" spans="1:7" s="140" customFormat="1" ht="16.5" x14ac:dyDescent="0.25">
      <c r="A57" s="133"/>
      <c r="B57" s="154" t="s">
        <v>32</v>
      </c>
      <c r="C57" s="154"/>
      <c r="D57" s="156"/>
      <c r="E57" s="134"/>
      <c r="F57" s="134"/>
      <c r="G57" s="138"/>
    </row>
    <row r="58" spans="1:7" s="140" customFormat="1" ht="16.5" x14ac:dyDescent="0.25">
      <c r="A58" s="133"/>
      <c r="B58" s="154" t="s">
        <v>33</v>
      </c>
      <c r="C58" s="154"/>
      <c r="D58" s="156"/>
      <c r="E58" s="134"/>
      <c r="F58" s="134"/>
      <c r="G58" s="138"/>
    </row>
    <row r="59" spans="1:7" s="160" customFormat="1" ht="16.5" x14ac:dyDescent="0.25">
      <c r="A59" s="157" t="s">
        <v>34</v>
      </c>
      <c r="B59" s="138"/>
      <c r="C59" s="158"/>
      <c r="D59" s="158"/>
      <c r="E59" s="159"/>
      <c r="F59" s="159"/>
      <c r="G59" s="154"/>
    </row>
    <row r="60" spans="1:7" s="140" customFormat="1" ht="16.5" x14ac:dyDescent="0.25">
      <c r="A60" s="133"/>
      <c r="B60" s="138" t="s">
        <v>37</v>
      </c>
      <c r="C60" s="138"/>
      <c r="D60" s="156"/>
      <c r="E60" s="144"/>
      <c r="F60" s="144"/>
      <c r="G60" s="138"/>
    </row>
    <row r="61" spans="1:7" s="140" customFormat="1" ht="16.5" x14ac:dyDescent="0.25">
      <c r="A61" s="133"/>
      <c r="B61" s="138" t="s">
        <v>97</v>
      </c>
      <c r="C61" s="138"/>
      <c r="D61" s="156"/>
      <c r="E61" s="144"/>
      <c r="F61" s="144"/>
      <c r="G61" s="138"/>
    </row>
    <row r="62" spans="1:7" s="140" customFormat="1" ht="16.5" x14ac:dyDescent="0.25">
      <c r="A62" s="133"/>
      <c r="B62" s="138" t="s">
        <v>38</v>
      </c>
      <c r="C62" s="138"/>
      <c r="D62" s="156"/>
      <c r="E62" s="144"/>
      <c r="F62" s="144"/>
      <c r="G62" s="138"/>
    </row>
  </sheetData>
  <mergeCells count="30">
    <mergeCell ref="B25:B26"/>
    <mergeCell ref="E25:E26"/>
    <mergeCell ref="G25:G26"/>
    <mergeCell ref="G16:G20"/>
    <mergeCell ref="A16:A20"/>
    <mergeCell ref="B16:B20"/>
    <mergeCell ref="C16:C20"/>
    <mergeCell ref="E16:E20"/>
    <mergeCell ref="F16:F20"/>
    <mergeCell ref="F25:F26"/>
    <mergeCell ref="B53:G53"/>
    <mergeCell ref="B54:G54"/>
    <mergeCell ref="B55:G55"/>
    <mergeCell ref="B56:G56"/>
    <mergeCell ref="B28:B29"/>
    <mergeCell ref="A51:D51"/>
    <mergeCell ref="B52:G52"/>
    <mergeCell ref="A49:D49"/>
    <mergeCell ref="B31:B34"/>
    <mergeCell ref="G31:G34"/>
    <mergeCell ref="D1:G5"/>
    <mergeCell ref="A8:G8"/>
    <mergeCell ref="B10:G10"/>
    <mergeCell ref="A11:G12"/>
    <mergeCell ref="A14:A15"/>
    <mergeCell ref="B14:C15"/>
    <mergeCell ref="D14:D15"/>
    <mergeCell ref="E14:E15"/>
    <mergeCell ref="G14:G15"/>
    <mergeCell ref="F14:F15"/>
  </mergeCells>
  <printOptions horizontalCentered="1"/>
  <pageMargins left="0.13" right="0" top="0.16" bottom="0.5" header="0.15748031496063" footer="0.15748031496063"/>
  <pageSetup paperSize="9" scale="6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D88B-629E-4150-A8F2-989D7AD25148}">
  <sheetPr>
    <pageSetUpPr fitToPage="1"/>
  </sheetPr>
  <dimension ref="A1:H72"/>
  <sheetViews>
    <sheetView view="pageBreakPreview" topLeftCell="A3" zoomScale="70" zoomScaleNormal="80" zoomScaleSheetLayoutView="70" workbookViewId="0">
      <selection activeCell="E11" sqref="E11:E17"/>
    </sheetView>
  </sheetViews>
  <sheetFormatPr defaultColWidth="15.28515625" defaultRowHeight="15" x14ac:dyDescent="0.25"/>
  <cols>
    <col min="1" max="1" width="6.28515625" style="315" bestFit="1" customWidth="1"/>
    <col min="2" max="2" width="31.28515625" style="318" customWidth="1"/>
    <col min="3" max="3" width="54.42578125" style="318" customWidth="1"/>
    <col min="4" max="4" width="18.5703125" style="318" customWidth="1"/>
    <col min="5" max="5" width="18.7109375" style="318" bestFit="1" customWidth="1"/>
    <col min="6" max="6" width="18.7109375" style="318" customWidth="1"/>
    <col min="7" max="7" width="12.28515625" style="315" bestFit="1" customWidth="1"/>
    <col min="8" max="252" width="9.140625" style="315" customWidth="1"/>
    <col min="253" max="253" width="6.28515625" style="315" bestFit="1" customWidth="1"/>
    <col min="254" max="254" width="4.7109375" style="315" customWidth="1"/>
    <col min="255" max="255" width="24.85546875" style="315" bestFit="1" customWidth="1"/>
    <col min="256" max="256" width="48.7109375" style="315" customWidth="1"/>
    <col min="257" max="257" width="15.28515625" style="315"/>
    <col min="258" max="258" width="6.28515625" style="315" bestFit="1" customWidth="1"/>
    <col min="259" max="259" width="69" style="315" customWidth="1"/>
    <col min="260" max="260" width="11.42578125" style="315" bestFit="1" customWidth="1"/>
    <col min="261" max="261" width="14.5703125" style="315" customWidth="1"/>
    <col min="262" max="262" width="10.140625" style="315" bestFit="1" customWidth="1"/>
    <col min="263" max="508" width="9.140625" style="315" customWidth="1"/>
    <col min="509" max="509" width="6.28515625" style="315" bestFit="1" customWidth="1"/>
    <col min="510" max="510" width="4.7109375" style="315" customWidth="1"/>
    <col min="511" max="511" width="24.85546875" style="315" bestFit="1" customWidth="1"/>
    <col min="512" max="512" width="48.7109375" style="315" customWidth="1"/>
    <col min="513" max="513" width="15.28515625" style="315"/>
    <col min="514" max="514" width="6.28515625" style="315" bestFit="1" customWidth="1"/>
    <col min="515" max="515" width="69" style="315" customWidth="1"/>
    <col min="516" max="516" width="11.42578125" style="315" bestFit="1" customWidth="1"/>
    <col min="517" max="517" width="14.5703125" style="315" customWidth="1"/>
    <col min="518" max="518" width="10.140625" style="315" bestFit="1" customWidth="1"/>
    <col min="519" max="764" width="9.140625" style="315" customWidth="1"/>
    <col min="765" max="765" width="6.28515625" style="315" bestFit="1" customWidth="1"/>
    <col min="766" max="766" width="4.7109375" style="315" customWidth="1"/>
    <col min="767" max="767" width="24.85546875" style="315" bestFit="1" customWidth="1"/>
    <col min="768" max="768" width="48.7109375" style="315" customWidth="1"/>
    <col min="769" max="769" width="15.28515625" style="315"/>
    <col min="770" max="770" width="6.28515625" style="315" bestFit="1" customWidth="1"/>
    <col min="771" max="771" width="69" style="315" customWidth="1"/>
    <col min="772" max="772" width="11.42578125" style="315" bestFit="1" customWidth="1"/>
    <col min="773" max="773" width="14.5703125" style="315" customWidth="1"/>
    <col min="774" max="774" width="10.140625" style="315" bestFit="1" customWidth="1"/>
    <col min="775" max="1020" width="9.140625" style="315" customWidth="1"/>
    <col min="1021" max="1021" width="6.28515625" style="315" bestFit="1" customWidth="1"/>
    <col min="1022" max="1022" width="4.7109375" style="315" customWidth="1"/>
    <col min="1023" max="1023" width="24.85546875" style="315" bestFit="1" customWidth="1"/>
    <col min="1024" max="1024" width="48.7109375" style="315" customWidth="1"/>
    <col min="1025" max="1025" width="15.28515625" style="315"/>
    <col min="1026" max="1026" width="6.28515625" style="315" bestFit="1" customWidth="1"/>
    <col min="1027" max="1027" width="69" style="315" customWidth="1"/>
    <col min="1028" max="1028" width="11.42578125" style="315" bestFit="1" customWidth="1"/>
    <col min="1029" max="1029" width="14.5703125" style="315" customWidth="1"/>
    <col min="1030" max="1030" width="10.140625" style="315" bestFit="1" customWidth="1"/>
    <col min="1031" max="1276" width="9.140625" style="315" customWidth="1"/>
    <col min="1277" max="1277" width="6.28515625" style="315" bestFit="1" customWidth="1"/>
    <col min="1278" max="1278" width="4.7109375" style="315" customWidth="1"/>
    <col min="1279" max="1279" width="24.85546875" style="315" bestFit="1" customWidth="1"/>
    <col min="1280" max="1280" width="48.7109375" style="315" customWidth="1"/>
    <col min="1281" max="1281" width="15.28515625" style="315"/>
    <col min="1282" max="1282" width="6.28515625" style="315" bestFit="1" customWidth="1"/>
    <col min="1283" max="1283" width="69" style="315" customWidth="1"/>
    <col min="1284" max="1284" width="11.42578125" style="315" bestFit="1" customWidth="1"/>
    <col min="1285" max="1285" width="14.5703125" style="315" customWidth="1"/>
    <col min="1286" max="1286" width="10.140625" style="315" bestFit="1" customWidth="1"/>
    <col min="1287" max="1532" width="9.140625" style="315" customWidth="1"/>
    <col min="1533" max="1533" width="6.28515625" style="315" bestFit="1" customWidth="1"/>
    <col min="1534" max="1534" width="4.7109375" style="315" customWidth="1"/>
    <col min="1535" max="1535" width="24.85546875" style="315" bestFit="1" customWidth="1"/>
    <col min="1536" max="1536" width="48.7109375" style="315" customWidth="1"/>
    <col min="1537" max="1537" width="15.28515625" style="315"/>
    <col min="1538" max="1538" width="6.28515625" style="315" bestFit="1" customWidth="1"/>
    <col min="1539" max="1539" width="69" style="315" customWidth="1"/>
    <col min="1540" max="1540" width="11.42578125" style="315" bestFit="1" customWidth="1"/>
    <col min="1541" max="1541" width="14.5703125" style="315" customWidth="1"/>
    <col min="1542" max="1542" width="10.140625" style="315" bestFit="1" customWidth="1"/>
    <col min="1543" max="1788" width="9.140625" style="315" customWidth="1"/>
    <col min="1789" max="1789" width="6.28515625" style="315" bestFit="1" customWidth="1"/>
    <col min="1790" max="1790" width="4.7109375" style="315" customWidth="1"/>
    <col min="1791" max="1791" width="24.85546875" style="315" bestFit="1" customWidth="1"/>
    <col min="1792" max="1792" width="48.7109375" style="315" customWidth="1"/>
    <col min="1793" max="1793" width="15.28515625" style="315"/>
    <col min="1794" max="1794" width="6.28515625" style="315" bestFit="1" customWidth="1"/>
    <col min="1795" max="1795" width="69" style="315" customWidth="1"/>
    <col min="1796" max="1796" width="11.42578125" style="315" bestFit="1" customWidth="1"/>
    <col min="1797" max="1797" width="14.5703125" style="315" customWidth="1"/>
    <col min="1798" max="1798" width="10.140625" style="315" bestFit="1" customWidth="1"/>
    <col min="1799" max="2044" width="9.140625" style="315" customWidth="1"/>
    <col min="2045" max="2045" width="6.28515625" style="315" bestFit="1" customWidth="1"/>
    <col min="2046" max="2046" width="4.7109375" style="315" customWidth="1"/>
    <col min="2047" max="2047" width="24.85546875" style="315" bestFit="1" customWidth="1"/>
    <col min="2048" max="2048" width="48.7109375" style="315" customWidth="1"/>
    <col min="2049" max="2049" width="15.28515625" style="315"/>
    <col min="2050" max="2050" width="6.28515625" style="315" bestFit="1" customWidth="1"/>
    <col min="2051" max="2051" width="69" style="315" customWidth="1"/>
    <col min="2052" max="2052" width="11.42578125" style="315" bestFit="1" customWidth="1"/>
    <col min="2053" max="2053" width="14.5703125" style="315" customWidth="1"/>
    <col min="2054" max="2054" width="10.140625" style="315" bestFit="1" customWidth="1"/>
    <col min="2055" max="2300" width="9.140625" style="315" customWidth="1"/>
    <col min="2301" max="2301" width="6.28515625" style="315" bestFit="1" customWidth="1"/>
    <col min="2302" max="2302" width="4.7109375" style="315" customWidth="1"/>
    <col min="2303" max="2303" width="24.85546875" style="315" bestFit="1" customWidth="1"/>
    <col min="2304" max="2304" width="48.7109375" style="315" customWidth="1"/>
    <col min="2305" max="2305" width="15.28515625" style="315"/>
    <col min="2306" max="2306" width="6.28515625" style="315" bestFit="1" customWidth="1"/>
    <col min="2307" max="2307" width="69" style="315" customWidth="1"/>
    <col min="2308" max="2308" width="11.42578125" style="315" bestFit="1" customWidth="1"/>
    <col min="2309" max="2309" width="14.5703125" style="315" customWidth="1"/>
    <col min="2310" max="2310" width="10.140625" style="315" bestFit="1" customWidth="1"/>
    <col min="2311" max="2556" width="9.140625" style="315" customWidth="1"/>
    <col min="2557" max="2557" width="6.28515625" style="315" bestFit="1" customWidth="1"/>
    <col min="2558" max="2558" width="4.7109375" style="315" customWidth="1"/>
    <col min="2559" max="2559" width="24.85546875" style="315" bestFit="1" customWidth="1"/>
    <col min="2560" max="2560" width="48.7109375" style="315" customWidth="1"/>
    <col min="2561" max="2561" width="15.28515625" style="315"/>
    <col min="2562" max="2562" width="6.28515625" style="315" bestFit="1" customWidth="1"/>
    <col min="2563" max="2563" width="69" style="315" customWidth="1"/>
    <col min="2564" max="2564" width="11.42578125" style="315" bestFit="1" customWidth="1"/>
    <col min="2565" max="2565" width="14.5703125" style="315" customWidth="1"/>
    <col min="2566" max="2566" width="10.140625" style="315" bestFit="1" customWidth="1"/>
    <col min="2567" max="2812" width="9.140625" style="315" customWidth="1"/>
    <col min="2813" max="2813" width="6.28515625" style="315" bestFit="1" customWidth="1"/>
    <col min="2814" max="2814" width="4.7109375" style="315" customWidth="1"/>
    <col min="2815" max="2815" width="24.85546875" style="315" bestFit="1" customWidth="1"/>
    <col min="2816" max="2816" width="48.7109375" style="315" customWidth="1"/>
    <col min="2817" max="2817" width="15.28515625" style="315"/>
    <col min="2818" max="2818" width="6.28515625" style="315" bestFit="1" customWidth="1"/>
    <col min="2819" max="2819" width="69" style="315" customWidth="1"/>
    <col min="2820" max="2820" width="11.42578125" style="315" bestFit="1" customWidth="1"/>
    <col min="2821" max="2821" width="14.5703125" style="315" customWidth="1"/>
    <col min="2822" max="2822" width="10.140625" style="315" bestFit="1" customWidth="1"/>
    <col min="2823" max="3068" width="9.140625" style="315" customWidth="1"/>
    <col min="3069" max="3069" width="6.28515625" style="315" bestFit="1" customWidth="1"/>
    <col min="3070" max="3070" width="4.7109375" style="315" customWidth="1"/>
    <col min="3071" max="3071" width="24.85546875" style="315" bestFit="1" customWidth="1"/>
    <col min="3072" max="3072" width="48.7109375" style="315" customWidth="1"/>
    <col min="3073" max="3073" width="15.28515625" style="315"/>
    <col min="3074" max="3074" width="6.28515625" style="315" bestFit="1" customWidth="1"/>
    <col min="3075" max="3075" width="69" style="315" customWidth="1"/>
    <col min="3076" max="3076" width="11.42578125" style="315" bestFit="1" customWidth="1"/>
    <col min="3077" max="3077" width="14.5703125" style="315" customWidth="1"/>
    <col min="3078" max="3078" width="10.140625" style="315" bestFit="1" customWidth="1"/>
    <col min="3079" max="3324" width="9.140625" style="315" customWidth="1"/>
    <col min="3325" max="3325" width="6.28515625" style="315" bestFit="1" customWidth="1"/>
    <col min="3326" max="3326" width="4.7109375" style="315" customWidth="1"/>
    <col min="3327" max="3327" width="24.85546875" style="315" bestFit="1" customWidth="1"/>
    <col min="3328" max="3328" width="48.7109375" style="315" customWidth="1"/>
    <col min="3329" max="3329" width="15.28515625" style="315"/>
    <col min="3330" max="3330" width="6.28515625" style="315" bestFit="1" customWidth="1"/>
    <col min="3331" max="3331" width="69" style="315" customWidth="1"/>
    <col min="3332" max="3332" width="11.42578125" style="315" bestFit="1" customWidth="1"/>
    <col min="3333" max="3333" width="14.5703125" style="315" customWidth="1"/>
    <col min="3334" max="3334" width="10.140625" style="315" bestFit="1" customWidth="1"/>
    <col min="3335" max="3580" width="9.140625" style="315" customWidth="1"/>
    <col min="3581" max="3581" width="6.28515625" style="315" bestFit="1" customWidth="1"/>
    <col min="3582" max="3582" width="4.7109375" style="315" customWidth="1"/>
    <col min="3583" max="3583" width="24.85546875" style="315" bestFit="1" customWidth="1"/>
    <col min="3584" max="3584" width="48.7109375" style="315" customWidth="1"/>
    <col min="3585" max="3585" width="15.28515625" style="315"/>
    <col min="3586" max="3586" width="6.28515625" style="315" bestFit="1" customWidth="1"/>
    <col min="3587" max="3587" width="69" style="315" customWidth="1"/>
    <col min="3588" max="3588" width="11.42578125" style="315" bestFit="1" customWidth="1"/>
    <col min="3589" max="3589" width="14.5703125" style="315" customWidth="1"/>
    <col min="3590" max="3590" width="10.140625" style="315" bestFit="1" customWidth="1"/>
    <col min="3591" max="3836" width="9.140625" style="315" customWidth="1"/>
    <col min="3837" max="3837" width="6.28515625" style="315" bestFit="1" customWidth="1"/>
    <col min="3838" max="3838" width="4.7109375" style="315" customWidth="1"/>
    <col min="3839" max="3839" width="24.85546875" style="315" bestFit="1" customWidth="1"/>
    <col min="3840" max="3840" width="48.7109375" style="315" customWidth="1"/>
    <col min="3841" max="3841" width="15.28515625" style="315"/>
    <col min="3842" max="3842" width="6.28515625" style="315" bestFit="1" customWidth="1"/>
    <col min="3843" max="3843" width="69" style="315" customWidth="1"/>
    <col min="3844" max="3844" width="11.42578125" style="315" bestFit="1" customWidth="1"/>
    <col min="3845" max="3845" width="14.5703125" style="315" customWidth="1"/>
    <col min="3846" max="3846" width="10.140625" style="315" bestFit="1" customWidth="1"/>
    <col min="3847" max="4092" width="9.140625" style="315" customWidth="1"/>
    <col min="4093" max="4093" width="6.28515625" style="315" bestFit="1" customWidth="1"/>
    <col min="4094" max="4094" width="4.7109375" style="315" customWidth="1"/>
    <col min="4095" max="4095" width="24.85546875" style="315" bestFit="1" customWidth="1"/>
    <col min="4096" max="4096" width="48.7109375" style="315" customWidth="1"/>
    <col min="4097" max="4097" width="15.28515625" style="315"/>
    <col min="4098" max="4098" width="6.28515625" style="315" bestFit="1" customWidth="1"/>
    <col min="4099" max="4099" width="69" style="315" customWidth="1"/>
    <col min="4100" max="4100" width="11.42578125" style="315" bestFit="1" customWidth="1"/>
    <col min="4101" max="4101" width="14.5703125" style="315" customWidth="1"/>
    <col min="4102" max="4102" width="10.140625" style="315" bestFit="1" customWidth="1"/>
    <col min="4103" max="4348" width="9.140625" style="315" customWidth="1"/>
    <col min="4349" max="4349" width="6.28515625" style="315" bestFit="1" customWidth="1"/>
    <col min="4350" max="4350" width="4.7109375" style="315" customWidth="1"/>
    <col min="4351" max="4351" width="24.85546875" style="315" bestFit="1" customWidth="1"/>
    <col min="4352" max="4352" width="48.7109375" style="315" customWidth="1"/>
    <col min="4353" max="4353" width="15.28515625" style="315"/>
    <col min="4354" max="4354" width="6.28515625" style="315" bestFit="1" customWidth="1"/>
    <col min="4355" max="4355" width="69" style="315" customWidth="1"/>
    <col min="4356" max="4356" width="11.42578125" style="315" bestFit="1" customWidth="1"/>
    <col min="4357" max="4357" width="14.5703125" style="315" customWidth="1"/>
    <col min="4358" max="4358" width="10.140625" style="315" bestFit="1" customWidth="1"/>
    <col min="4359" max="4604" width="9.140625" style="315" customWidth="1"/>
    <col min="4605" max="4605" width="6.28515625" style="315" bestFit="1" customWidth="1"/>
    <col min="4606" max="4606" width="4.7109375" style="315" customWidth="1"/>
    <col min="4607" max="4607" width="24.85546875" style="315" bestFit="1" customWidth="1"/>
    <col min="4608" max="4608" width="48.7109375" style="315" customWidth="1"/>
    <col min="4609" max="4609" width="15.28515625" style="315"/>
    <col min="4610" max="4610" width="6.28515625" style="315" bestFit="1" customWidth="1"/>
    <col min="4611" max="4611" width="69" style="315" customWidth="1"/>
    <col min="4612" max="4612" width="11.42578125" style="315" bestFit="1" customWidth="1"/>
    <col min="4613" max="4613" width="14.5703125" style="315" customWidth="1"/>
    <col min="4614" max="4614" width="10.140625" style="315" bestFit="1" customWidth="1"/>
    <col min="4615" max="4860" width="9.140625" style="315" customWidth="1"/>
    <col min="4861" max="4861" width="6.28515625" style="315" bestFit="1" customWidth="1"/>
    <col min="4862" max="4862" width="4.7109375" style="315" customWidth="1"/>
    <col min="4863" max="4863" width="24.85546875" style="315" bestFit="1" customWidth="1"/>
    <col min="4864" max="4864" width="48.7109375" style="315" customWidth="1"/>
    <col min="4865" max="4865" width="15.28515625" style="315"/>
    <col min="4866" max="4866" width="6.28515625" style="315" bestFit="1" customWidth="1"/>
    <col min="4867" max="4867" width="69" style="315" customWidth="1"/>
    <col min="4868" max="4868" width="11.42578125" style="315" bestFit="1" customWidth="1"/>
    <col min="4869" max="4869" width="14.5703125" style="315" customWidth="1"/>
    <col min="4870" max="4870" width="10.140625" style="315" bestFit="1" customWidth="1"/>
    <col min="4871" max="5116" width="9.140625" style="315" customWidth="1"/>
    <col min="5117" max="5117" width="6.28515625" style="315" bestFit="1" customWidth="1"/>
    <col min="5118" max="5118" width="4.7109375" style="315" customWidth="1"/>
    <col min="5119" max="5119" width="24.85546875" style="315" bestFit="1" customWidth="1"/>
    <col min="5120" max="5120" width="48.7109375" style="315" customWidth="1"/>
    <col min="5121" max="5121" width="15.28515625" style="315"/>
    <col min="5122" max="5122" width="6.28515625" style="315" bestFit="1" customWidth="1"/>
    <col min="5123" max="5123" width="69" style="315" customWidth="1"/>
    <col min="5124" max="5124" width="11.42578125" style="315" bestFit="1" customWidth="1"/>
    <col min="5125" max="5125" width="14.5703125" style="315" customWidth="1"/>
    <col min="5126" max="5126" width="10.140625" style="315" bestFit="1" customWidth="1"/>
    <col min="5127" max="5372" width="9.140625" style="315" customWidth="1"/>
    <col min="5373" max="5373" width="6.28515625" style="315" bestFit="1" customWidth="1"/>
    <col min="5374" max="5374" width="4.7109375" style="315" customWidth="1"/>
    <col min="5375" max="5375" width="24.85546875" style="315" bestFit="1" customWidth="1"/>
    <col min="5376" max="5376" width="48.7109375" style="315" customWidth="1"/>
    <col min="5377" max="5377" width="15.28515625" style="315"/>
    <col min="5378" max="5378" width="6.28515625" style="315" bestFit="1" customWidth="1"/>
    <col min="5379" max="5379" width="69" style="315" customWidth="1"/>
    <col min="5380" max="5380" width="11.42578125" style="315" bestFit="1" customWidth="1"/>
    <col min="5381" max="5381" width="14.5703125" style="315" customWidth="1"/>
    <col min="5382" max="5382" width="10.140625" style="315" bestFit="1" customWidth="1"/>
    <col min="5383" max="5628" width="9.140625" style="315" customWidth="1"/>
    <col min="5629" max="5629" width="6.28515625" style="315" bestFit="1" customWidth="1"/>
    <col min="5630" max="5630" width="4.7109375" style="315" customWidth="1"/>
    <col min="5631" max="5631" width="24.85546875" style="315" bestFit="1" customWidth="1"/>
    <col min="5632" max="5632" width="48.7109375" style="315" customWidth="1"/>
    <col min="5633" max="5633" width="15.28515625" style="315"/>
    <col min="5634" max="5634" width="6.28515625" style="315" bestFit="1" customWidth="1"/>
    <col min="5635" max="5635" width="69" style="315" customWidth="1"/>
    <col min="5636" max="5636" width="11.42578125" style="315" bestFit="1" customWidth="1"/>
    <col min="5637" max="5637" width="14.5703125" style="315" customWidth="1"/>
    <col min="5638" max="5638" width="10.140625" style="315" bestFit="1" customWidth="1"/>
    <col min="5639" max="5884" width="9.140625" style="315" customWidth="1"/>
    <col min="5885" max="5885" width="6.28515625" style="315" bestFit="1" customWidth="1"/>
    <col min="5886" max="5886" width="4.7109375" style="315" customWidth="1"/>
    <col min="5887" max="5887" width="24.85546875" style="315" bestFit="1" customWidth="1"/>
    <col min="5888" max="5888" width="48.7109375" style="315" customWidth="1"/>
    <col min="5889" max="5889" width="15.28515625" style="315"/>
    <col min="5890" max="5890" width="6.28515625" style="315" bestFit="1" customWidth="1"/>
    <col min="5891" max="5891" width="69" style="315" customWidth="1"/>
    <col min="5892" max="5892" width="11.42578125" style="315" bestFit="1" customWidth="1"/>
    <col min="5893" max="5893" width="14.5703125" style="315" customWidth="1"/>
    <col min="5894" max="5894" width="10.140625" style="315" bestFit="1" customWidth="1"/>
    <col min="5895" max="6140" width="9.140625" style="315" customWidth="1"/>
    <col min="6141" max="6141" width="6.28515625" style="315" bestFit="1" customWidth="1"/>
    <col min="6142" max="6142" width="4.7109375" style="315" customWidth="1"/>
    <col min="6143" max="6143" width="24.85546875" style="315" bestFit="1" customWidth="1"/>
    <col min="6144" max="6144" width="48.7109375" style="315" customWidth="1"/>
    <col min="6145" max="6145" width="15.28515625" style="315"/>
    <col min="6146" max="6146" width="6.28515625" style="315" bestFit="1" customWidth="1"/>
    <col min="6147" max="6147" width="69" style="315" customWidth="1"/>
    <col min="6148" max="6148" width="11.42578125" style="315" bestFit="1" customWidth="1"/>
    <col min="6149" max="6149" width="14.5703125" style="315" customWidth="1"/>
    <col min="6150" max="6150" width="10.140625" style="315" bestFit="1" customWidth="1"/>
    <col min="6151" max="6396" width="9.140625" style="315" customWidth="1"/>
    <col min="6397" max="6397" width="6.28515625" style="315" bestFit="1" customWidth="1"/>
    <col min="6398" max="6398" width="4.7109375" style="315" customWidth="1"/>
    <col min="6399" max="6399" width="24.85546875" style="315" bestFit="1" customWidth="1"/>
    <col min="6400" max="6400" width="48.7109375" style="315" customWidth="1"/>
    <col min="6401" max="6401" width="15.28515625" style="315"/>
    <col min="6402" max="6402" width="6.28515625" style="315" bestFit="1" customWidth="1"/>
    <col min="6403" max="6403" width="69" style="315" customWidth="1"/>
    <col min="6404" max="6404" width="11.42578125" style="315" bestFit="1" customWidth="1"/>
    <col min="6405" max="6405" width="14.5703125" style="315" customWidth="1"/>
    <col min="6406" max="6406" width="10.140625" style="315" bestFit="1" customWidth="1"/>
    <col min="6407" max="6652" width="9.140625" style="315" customWidth="1"/>
    <col min="6653" max="6653" width="6.28515625" style="315" bestFit="1" customWidth="1"/>
    <col min="6654" max="6654" width="4.7109375" style="315" customWidth="1"/>
    <col min="6655" max="6655" width="24.85546875" style="315" bestFit="1" customWidth="1"/>
    <col min="6656" max="6656" width="48.7109375" style="315" customWidth="1"/>
    <col min="6657" max="6657" width="15.28515625" style="315"/>
    <col min="6658" max="6658" width="6.28515625" style="315" bestFit="1" customWidth="1"/>
    <col min="6659" max="6659" width="69" style="315" customWidth="1"/>
    <col min="6660" max="6660" width="11.42578125" style="315" bestFit="1" customWidth="1"/>
    <col min="6661" max="6661" width="14.5703125" style="315" customWidth="1"/>
    <col min="6662" max="6662" width="10.140625" style="315" bestFit="1" customWidth="1"/>
    <col min="6663" max="6908" width="9.140625" style="315" customWidth="1"/>
    <col min="6909" max="6909" width="6.28515625" style="315" bestFit="1" customWidth="1"/>
    <col min="6910" max="6910" width="4.7109375" style="315" customWidth="1"/>
    <col min="6911" max="6911" width="24.85546875" style="315" bestFit="1" customWidth="1"/>
    <col min="6912" max="6912" width="48.7109375" style="315" customWidth="1"/>
    <col min="6913" max="6913" width="15.28515625" style="315"/>
    <col min="6914" max="6914" width="6.28515625" style="315" bestFit="1" customWidth="1"/>
    <col min="6915" max="6915" width="69" style="315" customWidth="1"/>
    <col min="6916" max="6916" width="11.42578125" style="315" bestFit="1" customWidth="1"/>
    <col min="6917" max="6917" width="14.5703125" style="315" customWidth="1"/>
    <col min="6918" max="6918" width="10.140625" style="315" bestFit="1" customWidth="1"/>
    <col min="6919" max="7164" width="9.140625" style="315" customWidth="1"/>
    <col min="7165" max="7165" width="6.28515625" style="315" bestFit="1" customWidth="1"/>
    <col min="7166" max="7166" width="4.7109375" style="315" customWidth="1"/>
    <col min="7167" max="7167" width="24.85546875" style="315" bestFit="1" customWidth="1"/>
    <col min="7168" max="7168" width="48.7109375" style="315" customWidth="1"/>
    <col min="7169" max="7169" width="15.28515625" style="315"/>
    <col min="7170" max="7170" width="6.28515625" style="315" bestFit="1" customWidth="1"/>
    <col min="7171" max="7171" width="69" style="315" customWidth="1"/>
    <col min="7172" max="7172" width="11.42578125" style="315" bestFit="1" customWidth="1"/>
    <col min="7173" max="7173" width="14.5703125" style="315" customWidth="1"/>
    <col min="7174" max="7174" width="10.140625" style="315" bestFit="1" customWidth="1"/>
    <col min="7175" max="7420" width="9.140625" style="315" customWidth="1"/>
    <col min="7421" max="7421" width="6.28515625" style="315" bestFit="1" customWidth="1"/>
    <col min="7422" max="7422" width="4.7109375" style="315" customWidth="1"/>
    <col min="7423" max="7423" width="24.85546875" style="315" bestFit="1" customWidth="1"/>
    <col min="7424" max="7424" width="48.7109375" style="315" customWidth="1"/>
    <col min="7425" max="7425" width="15.28515625" style="315"/>
    <col min="7426" max="7426" width="6.28515625" style="315" bestFit="1" customWidth="1"/>
    <col min="7427" max="7427" width="69" style="315" customWidth="1"/>
    <col min="7428" max="7428" width="11.42578125" style="315" bestFit="1" customWidth="1"/>
    <col min="7429" max="7429" width="14.5703125" style="315" customWidth="1"/>
    <col min="7430" max="7430" width="10.140625" style="315" bestFit="1" customWidth="1"/>
    <col min="7431" max="7676" width="9.140625" style="315" customWidth="1"/>
    <col min="7677" max="7677" width="6.28515625" style="315" bestFit="1" customWidth="1"/>
    <col min="7678" max="7678" width="4.7109375" style="315" customWidth="1"/>
    <col min="7679" max="7679" width="24.85546875" style="315" bestFit="1" customWidth="1"/>
    <col min="7680" max="7680" width="48.7109375" style="315" customWidth="1"/>
    <col min="7681" max="7681" width="15.28515625" style="315"/>
    <col min="7682" max="7682" width="6.28515625" style="315" bestFit="1" customWidth="1"/>
    <col min="7683" max="7683" width="69" style="315" customWidth="1"/>
    <col min="7684" max="7684" width="11.42578125" style="315" bestFit="1" customWidth="1"/>
    <col min="7685" max="7685" width="14.5703125" style="315" customWidth="1"/>
    <col min="7686" max="7686" width="10.140625" style="315" bestFit="1" customWidth="1"/>
    <col min="7687" max="7932" width="9.140625" style="315" customWidth="1"/>
    <col min="7933" max="7933" width="6.28515625" style="315" bestFit="1" customWidth="1"/>
    <col min="7934" max="7934" width="4.7109375" style="315" customWidth="1"/>
    <col min="7935" max="7935" width="24.85546875" style="315" bestFit="1" customWidth="1"/>
    <col min="7936" max="7936" width="48.7109375" style="315" customWidth="1"/>
    <col min="7937" max="7937" width="15.28515625" style="315"/>
    <col min="7938" max="7938" width="6.28515625" style="315" bestFit="1" customWidth="1"/>
    <col min="7939" max="7939" width="69" style="315" customWidth="1"/>
    <col min="7940" max="7940" width="11.42578125" style="315" bestFit="1" customWidth="1"/>
    <col min="7941" max="7941" width="14.5703125" style="315" customWidth="1"/>
    <col min="7942" max="7942" width="10.140625" style="315" bestFit="1" customWidth="1"/>
    <col min="7943" max="8188" width="9.140625" style="315" customWidth="1"/>
    <col min="8189" max="8189" width="6.28515625" style="315" bestFit="1" customWidth="1"/>
    <col min="8190" max="8190" width="4.7109375" style="315" customWidth="1"/>
    <col min="8191" max="8191" width="24.85546875" style="315" bestFit="1" customWidth="1"/>
    <col min="8192" max="8192" width="48.7109375" style="315" customWidth="1"/>
    <col min="8193" max="8193" width="15.28515625" style="315"/>
    <col min="8194" max="8194" width="6.28515625" style="315" bestFit="1" customWidth="1"/>
    <col min="8195" max="8195" width="69" style="315" customWidth="1"/>
    <col min="8196" max="8196" width="11.42578125" style="315" bestFit="1" customWidth="1"/>
    <col min="8197" max="8197" width="14.5703125" style="315" customWidth="1"/>
    <col min="8198" max="8198" width="10.140625" style="315" bestFit="1" customWidth="1"/>
    <col min="8199" max="8444" width="9.140625" style="315" customWidth="1"/>
    <col min="8445" max="8445" width="6.28515625" style="315" bestFit="1" customWidth="1"/>
    <col min="8446" max="8446" width="4.7109375" style="315" customWidth="1"/>
    <col min="8447" max="8447" width="24.85546875" style="315" bestFit="1" customWidth="1"/>
    <col min="8448" max="8448" width="48.7109375" style="315" customWidth="1"/>
    <col min="8449" max="8449" width="15.28515625" style="315"/>
    <col min="8450" max="8450" width="6.28515625" style="315" bestFit="1" customWidth="1"/>
    <col min="8451" max="8451" width="69" style="315" customWidth="1"/>
    <col min="8452" max="8452" width="11.42578125" style="315" bestFit="1" customWidth="1"/>
    <col min="8453" max="8453" width="14.5703125" style="315" customWidth="1"/>
    <col min="8454" max="8454" width="10.140625" style="315" bestFit="1" customWidth="1"/>
    <col min="8455" max="8700" width="9.140625" style="315" customWidth="1"/>
    <col min="8701" max="8701" width="6.28515625" style="315" bestFit="1" customWidth="1"/>
    <col min="8702" max="8702" width="4.7109375" style="315" customWidth="1"/>
    <col min="8703" max="8703" width="24.85546875" style="315" bestFit="1" customWidth="1"/>
    <col min="8704" max="8704" width="48.7109375" style="315" customWidth="1"/>
    <col min="8705" max="8705" width="15.28515625" style="315"/>
    <col min="8706" max="8706" width="6.28515625" style="315" bestFit="1" customWidth="1"/>
    <col min="8707" max="8707" width="69" style="315" customWidth="1"/>
    <col min="8708" max="8708" width="11.42578125" style="315" bestFit="1" customWidth="1"/>
    <col min="8709" max="8709" width="14.5703125" style="315" customWidth="1"/>
    <col min="8710" max="8710" width="10.140625" style="315" bestFit="1" customWidth="1"/>
    <col min="8711" max="8956" width="9.140625" style="315" customWidth="1"/>
    <col min="8957" max="8957" width="6.28515625" style="315" bestFit="1" customWidth="1"/>
    <col min="8958" max="8958" width="4.7109375" style="315" customWidth="1"/>
    <col min="8959" max="8959" width="24.85546875" style="315" bestFit="1" customWidth="1"/>
    <col min="8960" max="8960" width="48.7109375" style="315" customWidth="1"/>
    <col min="8961" max="8961" width="15.28515625" style="315"/>
    <col min="8962" max="8962" width="6.28515625" style="315" bestFit="1" customWidth="1"/>
    <col min="8963" max="8963" width="69" style="315" customWidth="1"/>
    <col min="8964" max="8964" width="11.42578125" style="315" bestFit="1" customWidth="1"/>
    <col min="8965" max="8965" width="14.5703125" style="315" customWidth="1"/>
    <col min="8966" max="8966" width="10.140625" style="315" bestFit="1" customWidth="1"/>
    <col min="8967" max="9212" width="9.140625" style="315" customWidth="1"/>
    <col min="9213" max="9213" width="6.28515625" style="315" bestFit="1" customWidth="1"/>
    <col min="9214" max="9214" width="4.7109375" style="315" customWidth="1"/>
    <col min="9215" max="9215" width="24.85546875" style="315" bestFit="1" customWidth="1"/>
    <col min="9216" max="9216" width="48.7109375" style="315" customWidth="1"/>
    <col min="9217" max="9217" width="15.28515625" style="315"/>
    <col min="9218" max="9218" width="6.28515625" style="315" bestFit="1" customWidth="1"/>
    <col min="9219" max="9219" width="69" style="315" customWidth="1"/>
    <col min="9220" max="9220" width="11.42578125" style="315" bestFit="1" customWidth="1"/>
    <col min="9221" max="9221" width="14.5703125" style="315" customWidth="1"/>
    <col min="9222" max="9222" width="10.140625" style="315" bestFit="1" customWidth="1"/>
    <col min="9223" max="9468" width="9.140625" style="315" customWidth="1"/>
    <col min="9469" max="9469" width="6.28515625" style="315" bestFit="1" customWidth="1"/>
    <col min="9470" max="9470" width="4.7109375" style="315" customWidth="1"/>
    <col min="9471" max="9471" width="24.85546875" style="315" bestFit="1" customWidth="1"/>
    <col min="9472" max="9472" width="48.7109375" style="315" customWidth="1"/>
    <col min="9473" max="9473" width="15.28515625" style="315"/>
    <col min="9474" max="9474" width="6.28515625" style="315" bestFit="1" customWidth="1"/>
    <col min="9475" max="9475" width="69" style="315" customWidth="1"/>
    <col min="9476" max="9476" width="11.42578125" style="315" bestFit="1" customWidth="1"/>
    <col min="9477" max="9477" width="14.5703125" style="315" customWidth="1"/>
    <col min="9478" max="9478" width="10.140625" style="315" bestFit="1" customWidth="1"/>
    <col min="9479" max="9724" width="9.140625" style="315" customWidth="1"/>
    <col min="9725" max="9725" width="6.28515625" style="315" bestFit="1" customWidth="1"/>
    <col min="9726" max="9726" width="4.7109375" style="315" customWidth="1"/>
    <col min="9727" max="9727" width="24.85546875" style="315" bestFit="1" customWidth="1"/>
    <col min="9728" max="9728" width="48.7109375" style="315" customWidth="1"/>
    <col min="9729" max="9729" width="15.28515625" style="315"/>
    <col min="9730" max="9730" width="6.28515625" style="315" bestFit="1" customWidth="1"/>
    <col min="9731" max="9731" width="69" style="315" customWidth="1"/>
    <col min="9732" max="9732" width="11.42578125" style="315" bestFit="1" customWidth="1"/>
    <col min="9733" max="9733" width="14.5703125" style="315" customWidth="1"/>
    <col min="9734" max="9734" width="10.140625" style="315" bestFit="1" customWidth="1"/>
    <col min="9735" max="9980" width="9.140625" style="315" customWidth="1"/>
    <col min="9981" max="9981" width="6.28515625" style="315" bestFit="1" customWidth="1"/>
    <col min="9982" max="9982" width="4.7109375" style="315" customWidth="1"/>
    <col min="9983" max="9983" width="24.85546875" style="315" bestFit="1" customWidth="1"/>
    <col min="9984" max="9984" width="48.7109375" style="315" customWidth="1"/>
    <col min="9985" max="9985" width="15.28515625" style="315"/>
    <col min="9986" max="9986" width="6.28515625" style="315" bestFit="1" customWidth="1"/>
    <col min="9987" max="9987" width="69" style="315" customWidth="1"/>
    <col min="9988" max="9988" width="11.42578125" style="315" bestFit="1" customWidth="1"/>
    <col min="9989" max="9989" width="14.5703125" style="315" customWidth="1"/>
    <col min="9990" max="9990" width="10.140625" style="315" bestFit="1" customWidth="1"/>
    <col min="9991" max="10236" width="9.140625" style="315" customWidth="1"/>
    <col min="10237" max="10237" width="6.28515625" style="315" bestFit="1" customWidth="1"/>
    <col min="10238" max="10238" width="4.7109375" style="315" customWidth="1"/>
    <col min="10239" max="10239" width="24.85546875" style="315" bestFit="1" customWidth="1"/>
    <col min="10240" max="10240" width="48.7109375" style="315" customWidth="1"/>
    <col min="10241" max="10241" width="15.28515625" style="315"/>
    <col min="10242" max="10242" width="6.28515625" style="315" bestFit="1" customWidth="1"/>
    <col min="10243" max="10243" width="69" style="315" customWidth="1"/>
    <col min="10244" max="10244" width="11.42578125" style="315" bestFit="1" customWidth="1"/>
    <col min="10245" max="10245" width="14.5703125" style="315" customWidth="1"/>
    <col min="10246" max="10246" width="10.140625" style="315" bestFit="1" customWidth="1"/>
    <col min="10247" max="10492" width="9.140625" style="315" customWidth="1"/>
    <col min="10493" max="10493" width="6.28515625" style="315" bestFit="1" customWidth="1"/>
    <col min="10494" max="10494" width="4.7109375" style="315" customWidth="1"/>
    <col min="10495" max="10495" width="24.85546875" style="315" bestFit="1" customWidth="1"/>
    <col min="10496" max="10496" width="48.7109375" style="315" customWidth="1"/>
    <col min="10497" max="10497" width="15.28515625" style="315"/>
    <col min="10498" max="10498" width="6.28515625" style="315" bestFit="1" customWidth="1"/>
    <col min="10499" max="10499" width="69" style="315" customWidth="1"/>
    <col min="10500" max="10500" width="11.42578125" style="315" bestFit="1" customWidth="1"/>
    <col min="10501" max="10501" width="14.5703125" style="315" customWidth="1"/>
    <col min="10502" max="10502" width="10.140625" style="315" bestFit="1" customWidth="1"/>
    <col min="10503" max="10748" width="9.140625" style="315" customWidth="1"/>
    <col min="10749" max="10749" width="6.28515625" style="315" bestFit="1" customWidth="1"/>
    <col min="10750" max="10750" width="4.7109375" style="315" customWidth="1"/>
    <col min="10751" max="10751" width="24.85546875" style="315" bestFit="1" customWidth="1"/>
    <col min="10752" max="10752" width="48.7109375" style="315" customWidth="1"/>
    <col min="10753" max="10753" width="15.28515625" style="315"/>
    <col min="10754" max="10754" width="6.28515625" style="315" bestFit="1" customWidth="1"/>
    <col min="10755" max="10755" width="69" style="315" customWidth="1"/>
    <col min="10756" max="10756" width="11.42578125" style="315" bestFit="1" customWidth="1"/>
    <col min="10757" max="10757" width="14.5703125" style="315" customWidth="1"/>
    <col min="10758" max="10758" width="10.140625" style="315" bestFit="1" customWidth="1"/>
    <col min="10759" max="11004" width="9.140625" style="315" customWidth="1"/>
    <col min="11005" max="11005" width="6.28515625" style="315" bestFit="1" customWidth="1"/>
    <col min="11006" max="11006" width="4.7109375" style="315" customWidth="1"/>
    <col min="11007" max="11007" width="24.85546875" style="315" bestFit="1" customWidth="1"/>
    <col min="11008" max="11008" width="48.7109375" style="315" customWidth="1"/>
    <col min="11009" max="11009" width="15.28515625" style="315"/>
    <col min="11010" max="11010" width="6.28515625" style="315" bestFit="1" customWidth="1"/>
    <col min="11011" max="11011" width="69" style="315" customWidth="1"/>
    <col min="11012" max="11012" width="11.42578125" style="315" bestFit="1" customWidth="1"/>
    <col min="11013" max="11013" width="14.5703125" style="315" customWidth="1"/>
    <col min="11014" max="11014" width="10.140625" style="315" bestFit="1" customWidth="1"/>
    <col min="11015" max="11260" width="9.140625" style="315" customWidth="1"/>
    <col min="11261" max="11261" width="6.28515625" style="315" bestFit="1" customWidth="1"/>
    <col min="11262" max="11262" width="4.7109375" style="315" customWidth="1"/>
    <col min="11263" max="11263" width="24.85546875" style="315" bestFit="1" customWidth="1"/>
    <col min="11264" max="11264" width="48.7109375" style="315" customWidth="1"/>
    <col min="11265" max="11265" width="15.28515625" style="315"/>
    <col min="11266" max="11266" width="6.28515625" style="315" bestFit="1" customWidth="1"/>
    <col min="11267" max="11267" width="69" style="315" customWidth="1"/>
    <col min="11268" max="11268" width="11.42578125" style="315" bestFit="1" customWidth="1"/>
    <col min="11269" max="11269" width="14.5703125" style="315" customWidth="1"/>
    <col min="11270" max="11270" width="10.140625" style="315" bestFit="1" customWidth="1"/>
    <col min="11271" max="11516" width="9.140625" style="315" customWidth="1"/>
    <col min="11517" max="11517" width="6.28515625" style="315" bestFit="1" customWidth="1"/>
    <col min="11518" max="11518" width="4.7109375" style="315" customWidth="1"/>
    <col min="11519" max="11519" width="24.85546875" style="315" bestFit="1" customWidth="1"/>
    <col min="11520" max="11520" width="48.7109375" style="315" customWidth="1"/>
    <col min="11521" max="11521" width="15.28515625" style="315"/>
    <col min="11522" max="11522" width="6.28515625" style="315" bestFit="1" customWidth="1"/>
    <col min="11523" max="11523" width="69" style="315" customWidth="1"/>
    <col min="11524" max="11524" width="11.42578125" style="315" bestFit="1" customWidth="1"/>
    <col min="11525" max="11525" width="14.5703125" style="315" customWidth="1"/>
    <col min="11526" max="11526" width="10.140625" style="315" bestFit="1" customWidth="1"/>
    <col min="11527" max="11772" width="9.140625" style="315" customWidth="1"/>
    <col min="11773" max="11773" width="6.28515625" style="315" bestFit="1" customWidth="1"/>
    <col min="11774" max="11774" width="4.7109375" style="315" customWidth="1"/>
    <col min="11775" max="11775" width="24.85546875" style="315" bestFit="1" customWidth="1"/>
    <col min="11776" max="11776" width="48.7109375" style="315" customWidth="1"/>
    <col min="11777" max="11777" width="15.28515625" style="315"/>
    <col min="11778" max="11778" width="6.28515625" style="315" bestFit="1" customWidth="1"/>
    <col min="11779" max="11779" width="69" style="315" customWidth="1"/>
    <col min="11780" max="11780" width="11.42578125" style="315" bestFit="1" customWidth="1"/>
    <col min="11781" max="11781" width="14.5703125" style="315" customWidth="1"/>
    <col min="11782" max="11782" width="10.140625" style="315" bestFit="1" customWidth="1"/>
    <col min="11783" max="12028" width="9.140625" style="315" customWidth="1"/>
    <col min="12029" max="12029" width="6.28515625" style="315" bestFit="1" customWidth="1"/>
    <col min="12030" max="12030" width="4.7109375" style="315" customWidth="1"/>
    <col min="12031" max="12031" width="24.85546875" style="315" bestFit="1" customWidth="1"/>
    <col min="12032" max="12032" width="48.7109375" style="315" customWidth="1"/>
    <col min="12033" max="12033" width="15.28515625" style="315"/>
    <col min="12034" max="12034" width="6.28515625" style="315" bestFit="1" customWidth="1"/>
    <col min="12035" max="12035" width="69" style="315" customWidth="1"/>
    <col min="12036" max="12036" width="11.42578125" style="315" bestFit="1" customWidth="1"/>
    <col min="12037" max="12037" width="14.5703125" style="315" customWidth="1"/>
    <col min="12038" max="12038" width="10.140625" style="315" bestFit="1" customWidth="1"/>
    <col min="12039" max="12284" width="9.140625" style="315" customWidth="1"/>
    <col min="12285" max="12285" width="6.28515625" style="315" bestFit="1" customWidth="1"/>
    <col min="12286" max="12286" width="4.7109375" style="315" customWidth="1"/>
    <col min="12287" max="12287" width="24.85546875" style="315" bestFit="1" customWidth="1"/>
    <col min="12288" max="12288" width="48.7109375" style="315" customWidth="1"/>
    <col min="12289" max="12289" width="15.28515625" style="315"/>
    <col min="12290" max="12290" width="6.28515625" style="315" bestFit="1" customWidth="1"/>
    <col min="12291" max="12291" width="69" style="315" customWidth="1"/>
    <col min="12292" max="12292" width="11.42578125" style="315" bestFit="1" customWidth="1"/>
    <col min="12293" max="12293" width="14.5703125" style="315" customWidth="1"/>
    <col min="12294" max="12294" width="10.140625" style="315" bestFit="1" customWidth="1"/>
    <col min="12295" max="12540" width="9.140625" style="315" customWidth="1"/>
    <col min="12541" max="12541" width="6.28515625" style="315" bestFit="1" customWidth="1"/>
    <col min="12542" max="12542" width="4.7109375" style="315" customWidth="1"/>
    <col min="12543" max="12543" width="24.85546875" style="315" bestFit="1" customWidth="1"/>
    <col min="12544" max="12544" width="48.7109375" style="315" customWidth="1"/>
    <col min="12545" max="12545" width="15.28515625" style="315"/>
    <col min="12546" max="12546" width="6.28515625" style="315" bestFit="1" customWidth="1"/>
    <col min="12547" max="12547" width="69" style="315" customWidth="1"/>
    <col min="12548" max="12548" width="11.42578125" style="315" bestFit="1" customWidth="1"/>
    <col min="12549" max="12549" width="14.5703125" style="315" customWidth="1"/>
    <col min="12550" max="12550" width="10.140625" style="315" bestFit="1" customWidth="1"/>
    <col min="12551" max="12796" width="9.140625" style="315" customWidth="1"/>
    <col min="12797" max="12797" width="6.28515625" style="315" bestFit="1" customWidth="1"/>
    <col min="12798" max="12798" width="4.7109375" style="315" customWidth="1"/>
    <col min="12799" max="12799" width="24.85546875" style="315" bestFit="1" customWidth="1"/>
    <col min="12800" max="12800" width="48.7109375" style="315" customWidth="1"/>
    <col min="12801" max="12801" width="15.28515625" style="315"/>
    <col min="12802" max="12802" width="6.28515625" style="315" bestFit="1" customWidth="1"/>
    <col min="12803" max="12803" width="69" style="315" customWidth="1"/>
    <col min="12804" max="12804" width="11.42578125" style="315" bestFit="1" customWidth="1"/>
    <col min="12805" max="12805" width="14.5703125" style="315" customWidth="1"/>
    <col min="12806" max="12806" width="10.140625" style="315" bestFit="1" customWidth="1"/>
    <col min="12807" max="13052" width="9.140625" style="315" customWidth="1"/>
    <col min="13053" max="13053" width="6.28515625" style="315" bestFit="1" customWidth="1"/>
    <col min="13054" max="13054" width="4.7109375" style="315" customWidth="1"/>
    <col min="13055" max="13055" width="24.85546875" style="315" bestFit="1" customWidth="1"/>
    <col min="13056" max="13056" width="48.7109375" style="315" customWidth="1"/>
    <col min="13057" max="13057" width="15.28515625" style="315"/>
    <col min="13058" max="13058" width="6.28515625" style="315" bestFit="1" customWidth="1"/>
    <col min="13059" max="13059" width="69" style="315" customWidth="1"/>
    <col min="13060" max="13060" width="11.42578125" style="315" bestFit="1" customWidth="1"/>
    <col min="13061" max="13061" width="14.5703125" style="315" customWidth="1"/>
    <col min="13062" max="13062" width="10.140625" style="315" bestFit="1" customWidth="1"/>
    <col min="13063" max="13308" width="9.140625" style="315" customWidth="1"/>
    <col min="13309" max="13309" width="6.28515625" style="315" bestFit="1" customWidth="1"/>
    <col min="13310" max="13310" width="4.7109375" style="315" customWidth="1"/>
    <col min="13311" max="13311" width="24.85546875" style="315" bestFit="1" customWidth="1"/>
    <col min="13312" max="13312" width="48.7109375" style="315" customWidth="1"/>
    <col min="13313" max="13313" width="15.28515625" style="315"/>
    <col min="13314" max="13314" width="6.28515625" style="315" bestFit="1" customWidth="1"/>
    <col min="13315" max="13315" width="69" style="315" customWidth="1"/>
    <col min="13316" max="13316" width="11.42578125" style="315" bestFit="1" customWidth="1"/>
    <col min="13317" max="13317" width="14.5703125" style="315" customWidth="1"/>
    <col min="13318" max="13318" width="10.140625" style="315" bestFit="1" customWidth="1"/>
    <col min="13319" max="13564" width="9.140625" style="315" customWidth="1"/>
    <col min="13565" max="13565" width="6.28515625" style="315" bestFit="1" customWidth="1"/>
    <col min="13566" max="13566" width="4.7109375" style="315" customWidth="1"/>
    <col min="13567" max="13567" width="24.85546875" style="315" bestFit="1" customWidth="1"/>
    <col min="13568" max="13568" width="48.7109375" style="315" customWidth="1"/>
    <col min="13569" max="13569" width="15.28515625" style="315"/>
    <col min="13570" max="13570" width="6.28515625" style="315" bestFit="1" customWidth="1"/>
    <col min="13571" max="13571" width="69" style="315" customWidth="1"/>
    <col min="13572" max="13572" width="11.42578125" style="315" bestFit="1" customWidth="1"/>
    <col min="13573" max="13573" width="14.5703125" style="315" customWidth="1"/>
    <col min="13574" max="13574" width="10.140625" style="315" bestFit="1" customWidth="1"/>
    <col min="13575" max="13820" width="9.140625" style="315" customWidth="1"/>
    <col min="13821" max="13821" width="6.28515625" style="315" bestFit="1" customWidth="1"/>
    <col min="13822" max="13822" width="4.7109375" style="315" customWidth="1"/>
    <col min="13823" max="13823" width="24.85546875" style="315" bestFit="1" customWidth="1"/>
    <col min="13824" max="13824" width="48.7109375" style="315" customWidth="1"/>
    <col min="13825" max="13825" width="15.28515625" style="315"/>
    <col min="13826" max="13826" width="6.28515625" style="315" bestFit="1" customWidth="1"/>
    <col min="13827" max="13827" width="69" style="315" customWidth="1"/>
    <col min="13828" max="13828" width="11.42578125" style="315" bestFit="1" customWidth="1"/>
    <col min="13829" max="13829" width="14.5703125" style="315" customWidth="1"/>
    <col min="13830" max="13830" width="10.140625" style="315" bestFit="1" customWidth="1"/>
    <col min="13831" max="14076" width="9.140625" style="315" customWidth="1"/>
    <col min="14077" max="14077" width="6.28515625" style="315" bestFit="1" customWidth="1"/>
    <col min="14078" max="14078" width="4.7109375" style="315" customWidth="1"/>
    <col min="14079" max="14079" width="24.85546875" style="315" bestFit="1" customWidth="1"/>
    <col min="14080" max="14080" width="48.7109375" style="315" customWidth="1"/>
    <col min="14081" max="14081" width="15.28515625" style="315"/>
    <col min="14082" max="14082" width="6.28515625" style="315" bestFit="1" customWidth="1"/>
    <col min="14083" max="14083" width="69" style="315" customWidth="1"/>
    <col min="14084" max="14084" width="11.42578125" style="315" bestFit="1" customWidth="1"/>
    <col min="14085" max="14085" width="14.5703125" style="315" customWidth="1"/>
    <col min="14086" max="14086" width="10.140625" style="315" bestFit="1" customWidth="1"/>
    <col min="14087" max="14332" width="9.140625" style="315" customWidth="1"/>
    <col min="14333" max="14333" width="6.28515625" style="315" bestFit="1" customWidth="1"/>
    <col min="14334" max="14334" width="4.7109375" style="315" customWidth="1"/>
    <col min="14335" max="14335" width="24.85546875" style="315" bestFit="1" customWidth="1"/>
    <col min="14336" max="14336" width="48.7109375" style="315" customWidth="1"/>
    <col min="14337" max="14337" width="15.28515625" style="315"/>
    <col min="14338" max="14338" width="6.28515625" style="315" bestFit="1" customWidth="1"/>
    <col min="14339" max="14339" width="69" style="315" customWidth="1"/>
    <col min="14340" max="14340" width="11.42578125" style="315" bestFit="1" customWidth="1"/>
    <col min="14341" max="14341" width="14.5703125" style="315" customWidth="1"/>
    <col min="14342" max="14342" width="10.140625" style="315" bestFit="1" customWidth="1"/>
    <col min="14343" max="14588" width="9.140625" style="315" customWidth="1"/>
    <col min="14589" max="14589" width="6.28515625" style="315" bestFit="1" customWidth="1"/>
    <col min="14590" max="14590" width="4.7109375" style="315" customWidth="1"/>
    <col min="14591" max="14591" width="24.85546875" style="315" bestFit="1" customWidth="1"/>
    <col min="14592" max="14592" width="48.7109375" style="315" customWidth="1"/>
    <col min="14593" max="14593" width="15.28515625" style="315"/>
    <col min="14594" max="14594" width="6.28515625" style="315" bestFit="1" customWidth="1"/>
    <col min="14595" max="14595" width="69" style="315" customWidth="1"/>
    <col min="14596" max="14596" width="11.42578125" style="315" bestFit="1" customWidth="1"/>
    <col min="14597" max="14597" width="14.5703125" style="315" customWidth="1"/>
    <col min="14598" max="14598" width="10.140625" style="315" bestFit="1" customWidth="1"/>
    <col min="14599" max="14844" width="9.140625" style="315" customWidth="1"/>
    <col min="14845" max="14845" width="6.28515625" style="315" bestFit="1" customWidth="1"/>
    <col min="14846" max="14846" width="4.7109375" style="315" customWidth="1"/>
    <col min="14847" max="14847" width="24.85546875" style="315" bestFit="1" customWidth="1"/>
    <col min="14848" max="14848" width="48.7109375" style="315" customWidth="1"/>
    <col min="14849" max="14849" width="15.28515625" style="315"/>
    <col min="14850" max="14850" width="6.28515625" style="315" bestFit="1" customWidth="1"/>
    <col min="14851" max="14851" width="69" style="315" customWidth="1"/>
    <col min="14852" max="14852" width="11.42578125" style="315" bestFit="1" customWidth="1"/>
    <col min="14853" max="14853" width="14.5703125" style="315" customWidth="1"/>
    <col min="14854" max="14854" width="10.140625" style="315" bestFit="1" customWidth="1"/>
    <col min="14855" max="15100" width="9.140625" style="315" customWidth="1"/>
    <col min="15101" max="15101" width="6.28515625" style="315" bestFit="1" customWidth="1"/>
    <col min="15102" max="15102" width="4.7109375" style="315" customWidth="1"/>
    <col min="15103" max="15103" width="24.85546875" style="315" bestFit="1" customWidth="1"/>
    <col min="15104" max="15104" width="48.7109375" style="315" customWidth="1"/>
    <col min="15105" max="15105" width="15.28515625" style="315"/>
    <col min="15106" max="15106" width="6.28515625" style="315" bestFit="1" customWidth="1"/>
    <col min="15107" max="15107" width="69" style="315" customWidth="1"/>
    <col min="15108" max="15108" width="11.42578125" style="315" bestFit="1" customWidth="1"/>
    <col min="15109" max="15109" width="14.5703125" style="315" customWidth="1"/>
    <col min="15110" max="15110" width="10.140625" style="315" bestFit="1" customWidth="1"/>
    <col min="15111" max="15356" width="9.140625" style="315" customWidth="1"/>
    <col min="15357" max="15357" width="6.28515625" style="315" bestFit="1" customWidth="1"/>
    <col min="15358" max="15358" width="4.7109375" style="315" customWidth="1"/>
    <col min="15359" max="15359" width="24.85546875" style="315" bestFit="1" customWidth="1"/>
    <col min="15360" max="15360" width="48.7109375" style="315" customWidth="1"/>
    <col min="15361" max="15361" width="15.28515625" style="315"/>
    <col min="15362" max="15362" width="6.28515625" style="315" bestFit="1" customWidth="1"/>
    <col min="15363" max="15363" width="69" style="315" customWidth="1"/>
    <col min="15364" max="15364" width="11.42578125" style="315" bestFit="1" customWidth="1"/>
    <col min="15365" max="15365" width="14.5703125" style="315" customWidth="1"/>
    <col min="15366" max="15366" width="10.140625" style="315" bestFit="1" customWidth="1"/>
    <col min="15367" max="15612" width="9.140625" style="315" customWidth="1"/>
    <col min="15613" max="15613" width="6.28515625" style="315" bestFit="1" customWidth="1"/>
    <col min="15614" max="15614" width="4.7109375" style="315" customWidth="1"/>
    <col min="15615" max="15615" width="24.85546875" style="315" bestFit="1" customWidth="1"/>
    <col min="15616" max="15616" width="48.7109375" style="315" customWidth="1"/>
    <col min="15617" max="15617" width="15.28515625" style="315"/>
    <col min="15618" max="15618" width="6.28515625" style="315" bestFit="1" customWidth="1"/>
    <col min="15619" max="15619" width="69" style="315" customWidth="1"/>
    <col min="15620" max="15620" width="11.42578125" style="315" bestFit="1" customWidth="1"/>
    <col min="15621" max="15621" width="14.5703125" style="315" customWidth="1"/>
    <col min="15622" max="15622" width="10.140625" style="315" bestFit="1" customWidth="1"/>
    <col min="15623" max="15868" width="9.140625" style="315" customWidth="1"/>
    <col min="15869" max="15869" width="6.28515625" style="315" bestFit="1" customWidth="1"/>
    <col min="15870" max="15870" width="4.7109375" style="315" customWidth="1"/>
    <col min="15871" max="15871" width="24.85546875" style="315" bestFit="1" customWidth="1"/>
    <col min="15872" max="15872" width="48.7109375" style="315" customWidth="1"/>
    <col min="15873" max="15873" width="15.28515625" style="315"/>
    <col min="15874" max="15874" width="6.28515625" style="315" bestFit="1" customWidth="1"/>
    <col min="15875" max="15875" width="69" style="315" customWidth="1"/>
    <col min="15876" max="15876" width="11.42578125" style="315" bestFit="1" customWidth="1"/>
    <col min="15877" max="15877" width="14.5703125" style="315" customWidth="1"/>
    <col min="15878" max="15878" width="10.140625" style="315" bestFit="1" customWidth="1"/>
    <col min="15879" max="16124" width="9.140625" style="315" customWidth="1"/>
    <col min="16125" max="16125" width="6.28515625" style="315" bestFit="1" customWidth="1"/>
    <col min="16126" max="16126" width="4.7109375" style="315" customWidth="1"/>
    <col min="16127" max="16127" width="24.85546875" style="315" bestFit="1" customWidth="1"/>
    <col min="16128" max="16128" width="48.7109375" style="315" customWidth="1"/>
    <col min="16129" max="16129" width="15.28515625" style="315"/>
    <col min="16130" max="16130" width="6.28515625" style="315" bestFit="1" customWidth="1"/>
    <col min="16131" max="16131" width="69" style="315" customWidth="1"/>
    <col min="16132" max="16132" width="11.42578125" style="315" bestFit="1" customWidth="1"/>
    <col min="16133" max="16133" width="14.5703125" style="315" customWidth="1"/>
    <col min="16134" max="16134" width="10.140625" style="315" bestFit="1" customWidth="1"/>
    <col min="16135" max="16380" width="9.140625" style="315" customWidth="1"/>
    <col min="16381" max="16381" width="6.28515625" style="315" bestFit="1" customWidth="1"/>
    <col min="16382" max="16382" width="4.7109375" style="315" customWidth="1"/>
    <col min="16383" max="16383" width="24.85546875" style="315" bestFit="1" customWidth="1"/>
    <col min="16384" max="16384" width="48.7109375" style="315" customWidth="1"/>
  </cols>
  <sheetData>
    <row r="1" spans="1:8" s="296" customFormat="1" ht="60" customHeight="1" x14ac:dyDescent="0.25">
      <c r="B1" s="297"/>
      <c r="C1" s="297"/>
      <c r="D1" s="297"/>
      <c r="E1" s="297"/>
      <c r="F1" s="297"/>
    </row>
    <row r="2" spans="1:8" s="339" customFormat="1" ht="42.75" customHeight="1" x14ac:dyDescent="0.25">
      <c r="A2" s="401" t="s">
        <v>222</v>
      </c>
      <c r="B2" s="401"/>
      <c r="C2" s="401"/>
      <c r="D2" s="337"/>
      <c r="E2" s="338"/>
      <c r="F2" s="338"/>
    </row>
    <row r="3" spans="1:8" s="341" customFormat="1" ht="30.75" customHeight="1" x14ac:dyDescent="0.25">
      <c r="A3" s="402" t="s">
        <v>223</v>
      </c>
      <c r="B3" s="402"/>
      <c r="C3" s="402"/>
      <c r="D3" s="402"/>
      <c r="E3" s="402"/>
      <c r="F3" s="340"/>
    </row>
    <row r="4" spans="1:8" s="341" customFormat="1" ht="19.5" x14ac:dyDescent="0.25">
      <c r="A4" s="403" t="s">
        <v>278</v>
      </c>
      <c r="B4" s="403"/>
      <c r="C4" s="403"/>
      <c r="D4" s="403"/>
      <c r="E4" s="403"/>
      <c r="F4" s="342"/>
    </row>
    <row r="5" spans="1:8" s="343" customFormat="1" ht="15.75" customHeight="1" x14ac:dyDescent="0.2">
      <c r="B5" s="344"/>
      <c r="C5" s="344"/>
      <c r="D5" s="344"/>
      <c r="E5" s="345"/>
      <c r="F5" s="345"/>
    </row>
    <row r="6" spans="1:8" s="348" customFormat="1" ht="21.75" customHeight="1" x14ac:dyDescent="0.25">
      <c r="A6" s="351" t="s">
        <v>224</v>
      </c>
      <c r="B6" s="346"/>
      <c r="C6" s="346"/>
      <c r="D6" s="346"/>
      <c r="E6" s="347"/>
      <c r="F6" s="347"/>
    </row>
    <row r="7" spans="1:8" s="348" customFormat="1" ht="21.75" customHeight="1" x14ac:dyDescent="0.25">
      <c r="A7" s="351" t="s">
        <v>225</v>
      </c>
      <c r="B7" s="346"/>
      <c r="C7" s="346"/>
      <c r="D7" s="346"/>
      <c r="E7" s="347"/>
      <c r="F7" s="347"/>
    </row>
    <row r="8" spans="1:8" s="350" customFormat="1" ht="96" customHeight="1" x14ac:dyDescent="0.2">
      <c r="A8" s="404" t="s">
        <v>280</v>
      </c>
      <c r="B8" s="404"/>
      <c r="C8" s="404"/>
      <c r="D8" s="404"/>
      <c r="E8" s="404"/>
      <c r="F8" s="349"/>
    </row>
    <row r="9" spans="1:8" s="296" customFormat="1" ht="25.5" customHeight="1" x14ac:dyDescent="0.25">
      <c r="A9" s="405" t="s">
        <v>226</v>
      </c>
      <c r="B9" s="405"/>
      <c r="C9" s="405"/>
      <c r="D9" s="405"/>
      <c r="E9" s="405"/>
      <c r="F9" s="322"/>
      <c r="G9" s="298"/>
      <c r="H9" s="298"/>
    </row>
    <row r="10" spans="1:8" s="300" customFormat="1" ht="15.75" x14ac:dyDescent="0.2">
      <c r="A10" s="299" t="s">
        <v>227</v>
      </c>
      <c r="B10" s="299" t="s">
        <v>119</v>
      </c>
      <c r="C10" s="299" t="s">
        <v>4</v>
      </c>
      <c r="D10" s="299" t="s">
        <v>259</v>
      </c>
      <c r="E10" s="299" t="s">
        <v>260</v>
      </c>
      <c r="F10" s="323"/>
    </row>
    <row r="11" spans="1:8" s="300" customFormat="1" ht="51" customHeight="1" x14ac:dyDescent="0.2">
      <c r="A11" s="398">
        <v>1</v>
      </c>
      <c r="B11" s="399" t="s">
        <v>228</v>
      </c>
      <c r="C11" s="301" t="s">
        <v>6</v>
      </c>
      <c r="D11" s="400">
        <v>220000</v>
      </c>
      <c r="E11" s="400">
        <v>220000</v>
      </c>
      <c r="F11" s="324"/>
    </row>
    <row r="12" spans="1:8" s="300" customFormat="1" ht="24" customHeight="1" x14ac:dyDescent="0.2">
      <c r="A12" s="398"/>
      <c r="B12" s="399"/>
      <c r="C12" s="301" t="s">
        <v>229</v>
      </c>
      <c r="D12" s="400"/>
      <c r="E12" s="400"/>
      <c r="F12" s="324"/>
    </row>
    <row r="13" spans="1:8" s="300" customFormat="1" ht="37.5" customHeight="1" x14ac:dyDescent="0.2">
      <c r="A13" s="398"/>
      <c r="B13" s="399"/>
      <c r="C13" s="301" t="s">
        <v>7</v>
      </c>
      <c r="D13" s="400"/>
      <c r="E13" s="400"/>
      <c r="F13" s="324"/>
    </row>
    <row r="14" spans="1:8" s="300" customFormat="1" ht="33.75" customHeight="1" x14ac:dyDescent="0.2">
      <c r="A14" s="398"/>
      <c r="B14" s="399"/>
      <c r="C14" s="301" t="s">
        <v>8</v>
      </c>
      <c r="D14" s="400"/>
      <c r="E14" s="400"/>
      <c r="F14" s="324"/>
    </row>
    <row r="15" spans="1:8" s="300" customFormat="1" ht="20.25" customHeight="1" x14ac:dyDescent="0.2">
      <c r="A15" s="398"/>
      <c r="B15" s="399"/>
      <c r="C15" s="301" t="s">
        <v>9</v>
      </c>
      <c r="D15" s="400"/>
      <c r="E15" s="400"/>
      <c r="F15" s="324"/>
    </row>
    <row r="16" spans="1:8" s="300" customFormat="1" ht="17.25" customHeight="1" x14ac:dyDescent="0.2">
      <c r="A16" s="398"/>
      <c r="B16" s="399"/>
      <c r="C16" s="301" t="s">
        <v>100</v>
      </c>
      <c r="D16" s="400"/>
      <c r="E16" s="400"/>
      <c r="F16" s="324"/>
    </row>
    <row r="17" spans="1:7" s="300" customFormat="1" ht="17.25" customHeight="1" x14ac:dyDescent="0.2">
      <c r="A17" s="398"/>
      <c r="B17" s="399"/>
      <c r="C17" s="301" t="s">
        <v>25</v>
      </c>
      <c r="D17" s="400"/>
      <c r="E17" s="400"/>
      <c r="F17" s="324"/>
      <c r="G17" s="302"/>
    </row>
    <row r="18" spans="1:7" s="300" customFormat="1" ht="45" x14ac:dyDescent="0.2">
      <c r="A18" s="303">
        <v>2</v>
      </c>
      <c r="B18" s="301" t="s">
        <v>231</v>
      </c>
      <c r="C18" s="301" t="s">
        <v>12</v>
      </c>
      <c r="D18" s="309">
        <v>180000</v>
      </c>
      <c r="E18" s="309">
        <v>180000</v>
      </c>
      <c r="F18" s="324"/>
      <c r="G18" s="302"/>
    </row>
    <row r="19" spans="1:7" s="300" customFormat="1" ht="33.75" customHeight="1" x14ac:dyDescent="0.2">
      <c r="A19" s="303">
        <v>3</v>
      </c>
      <c r="B19" s="301" t="s">
        <v>248</v>
      </c>
      <c r="C19" s="301" t="s">
        <v>101</v>
      </c>
      <c r="D19" s="305">
        <v>200000</v>
      </c>
      <c r="E19" s="305">
        <v>200000</v>
      </c>
      <c r="F19" s="326"/>
      <c r="G19" s="302"/>
    </row>
    <row r="20" spans="1:7" s="300" customFormat="1" ht="30" x14ac:dyDescent="0.2">
      <c r="A20" s="303">
        <v>4</v>
      </c>
      <c r="B20" s="301" t="s">
        <v>232</v>
      </c>
      <c r="C20" s="301" t="s">
        <v>84</v>
      </c>
      <c r="D20" s="309">
        <v>150000</v>
      </c>
      <c r="E20" s="309">
        <v>150000</v>
      </c>
      <c r="F20" s="324"/>
      <c r="G20" s="302"/>
    </row>
    <row r="21" spans="1:7" s="300" customFormat="1" ht="16.5" x14ac:dyDescent="0.2">
      <c r="A21" s="303">
        <v>5</v>
      </c>
      <c r="B21" s="301" t="s">
        <v>230</v>
      </c>
      <c r="C21" s="301" t="s">
        <v>102</v>
      </c>
      <c r="D21" s="309">
        <v>127000</v>
      </c>
      <c r="E21" s="309">
        <v>127000</v>
      </c>
      <c r="F21" s="324"/>
      <c r="G21" s="302"/>
    </row>
    <row r="22" spans="1:7" s="300" customFormat="1" ht="45" x14ac:dyDescent="0.2">
      <c r="A22" s="303">
        <v>6</v>
      </c>
      <c r="B22" s="301" t="s">
        <v>233</v>
      </c>
      <c r="C22" s="301" t="s">
        <v>18</v>
      </c>
      <c r="D22" s="309">
        <v>105000</v>
      </c>
      <c r="E22" s="309">
        <v>105000</v>
      </c>
      <c r="F22" s="324"/>
      <c r="G22" s="302"/>
    </row>
    <row r="23" spans="1:7" s="300" customFormat="1" ht="30" x14ac:dyDescent="0.2">
      <c r="A23" s="303">
        <v>7</v>
      </c>
      <c r="B23" s="301" t="s">
        <v>234</v>
      </c>
      <c r="C23" s="301" t="s">
        <v>21</v>
      </c>
      <c r="D23" s="309">
        <v>57000</v>
      </c>
      <c r="E23" s="309">
        <v>57000</v>
      </c>
      <c r="F23" s="324"/>
      <c r="G23" s="302"/>
    </row>
    <row r="24" spans="1:7" s="300" customFormat="1" ht="16.5" x14ac:dyDescent="0.2">
      <c r="A24" s="303">
        <v>8</v>
      </c>
      <c r="B24" s="301" t="s">
        <v>80</v>
      </c>
      <c r="C24" s="301" t="s">
        <v>261</v>
      </c>
      <c r="D24" s="309">
        <v>120000</v>
      </c>
      <c r="E24" s="309">
        <v>120000</v>
      </c>
      <c r="F24" s="324"/>
      <c r="G24" s="302"/>
    </row>
    <row r="25" spans="1:7" s="300" customFormat="1" ht="30" customHeight="1" x14ac:dyDescent="0.2">
      <c r="A25" s="303">
        <v>9</v>
      </c>
      <c r="B25" s="301" t="s">
        <v>238</v>
      </c>
      <c r="C25" s="301" t="s">
        <v>264</v>
      </c>
      <c r="D25" s="309">
        <v>71000</v>
      </c>
      <c r="E25" s="309">
        <v>71000</v>
      </c>
      <c r="F25" s="325"/>
      <c r="G25" s="302"/>
    </row>
    <row r="26" spans="1:7" s="300" customFormat="1" ht="30" customHeight="1" x14ac:dyDescent="0.2">
      <c r="A26" s="303">
        <v>10</v>
      </c>
      <c r="B26" s="301" t="s">
        <v>239</v>
      </c>
      <c r="C26" s="301" t="s">
        <v>265</v>
      </c>
      <c r="D26" s="309">
        <v>89000</v>
      </c>
      <c r="E26" s="309">
        <v>89000</v>
      </c>
      <c r="F26" s="325"/>
      <c r="G26" s="302"/>
    </row>
    <row r="27" spans="1:7" s="300" customFormat="1" ht="30" customHeight="1" x14ac:dyDescent="0.2">
      <c r="A27" s="303">
        <v>11</v>
      </c>
      <c r="B27" s="301" t="s">
        <v>262</v>
      </c>
      <c r="C27" s="301" t="s">
        <v>263</v>
      </c>
      <c r="D27" s="309">
        <v>77000</v>
      </c>
      <c r="E27" s="309">
        <v>77000</v>
      </c>
      <c r="F27" s="325"/>
      <c r="G27" s="302"/>
    </row>
    <row r="28" spans="1:7" s="300" customFormat="1" ht="30" customHeight="1" x14ac:dyDescent="0.2">
      <c r="A28" s="303">
        <v>12</v>
      </c>
      <c r="B28" s="301" t="s">
        <v>217</v>
      </c>
      <c r="C28" s="301" t="s">
        <v>235</v>
      </c>
      <c r="D28" s="309">
        <v>77000</v>
      </c>
      <c r="E28" s="309">
        <v>77000</v>
      </c>
      <c r="F28" s="325"/>
      <c r="G28" s="302"/>
    </row>
    <row r="29" spans="1:7" s="300" customFormat="1" ht="30" customHeight="1" x14ac:dyDescent="0.2">
      <c r="A29" s="303">
        <v>13</v>
      </c>
      <c r="B29" s="301" t="s">
        <v>236</v>
      </c>
      <c r="C29" s="301" t="s">
        <v>237</v>
      </c>
      <c r="D29" s="309">
        <v>71000</v>
      </c>
      <c r="E29" s="309">
        <v>71000</v>
      </c>
      <c r="F29" s="325"/>
      <c r="G29" s="302"/>
    </row>
    <row r="30" spans="1:7" s="300" customFormat="1" x14ac:dyDescent="0.2">
      <c r="A30" s="303">
        <v>14</v>
      </c>
      <c r="B30" s="301" t="s">
        <v>240</v>
      </c>
      <c r="C30" s="399" t="s">
        <v>42</v>
      </c>
      <c r="D30" s="305">
        <v>90000</v>
      </c>
      <c r="E30" s="305">
        <v>90000</v>
      </c>
      <c r="F30" s="326"/>
      <c r="G30" s="302"/>
    </row>
    <row r="31" spans="1:7" s="300" customFormat="1" x14ac:dyDescent="0.2">
      <c r="A31" s="303">
        <v>15</v>
      </c>
      <c r="B31" s="301" t="s">
        <v>266</v>
      </c>
      <c r="C31" s="399"/>
      <c r="D31" s="305">
        <v>45000</v>
      </c>
      <c r="E31" s="305">
        <v>45000</v>
      </c>
      <c r="F31" s="326"/>
      <c r="G31" s="302"/>
    </row>
    <row r="32" spans="1:7" s="300" customFormat="1" ht="16.5" x14ac:dyDescent="0.2">
      <c r="A32" s="303">
        <v>16</v>
      </c>
      <c r="B32" s="301" t="s">
        <v>267</v>
      </c>
      <c r="C32" s="301" t="s">
        <v>268</v>
      </c>
      <c r="D32" s="309">
        <v>45000</v>
      </c>
      <c r="E32" s="309">
        <v>45000</v>
      </c>
      <c r="F32" s="324"/>
      <c r="G32" s="302"/>
    </row>
    <row r="33" spans="1:7" s="300" customFormat="1" ht="16.5" x14ac:dyDescent="0.2">
      <c r="A33" s="303">
        <v>17</v>
      </c>
      <c r="B33" s="301" t="s">
        <v>241</v>
      </c>
      <c r="C33" s="301" t="s">
        <v>46</v>
      </c>
      <c r="D33" s="309">
        <v>71000</v>
      </c>
      <c r="E33" s="309">
        <v>71000</v>
      </c>
      <c r="F33" s="324"/>
      <c r="G33" s="302"/>
    </row>
    <row r="34" spans="1:7" s="300" customFormat="1" ht="16.5" x14ac:dyDescent="0.2">
      <c r="A34" s="303">
        <v>18</v>
      </c>
      <c r="B34" s="301" t="s">
        <v>269</v>
      </c>
      <c r="C34" s="301" t="s">
        <v>283</v>
      </c>
      <c r="D34" s="309">
        <v>125000</v>
      </c>
      <c r="E34" s="309">
        <v>125000</v>
      </c>
      <c r="F34" s="324"/>
      <c r="G34" s="302"/>
    </row>
    <row r="35" spans="1:7" s="300" customFormat="1" ht="16.5" x14ac:dyDescent="0.2">
      <c r="A35" s="303">
        <v>19</v>
      </c>
      <c r="B35" s="301" t="s">
        <v>270</v>
      </c>
      <c r="C35" s="301" t="s">
        <v>284</v>
      </c>
      <c r="D35" s="309">
        <v>175000</v>
      </c>
      <c r="E35" s="309">
        <v>175000</v>
      </c>
      <c r="F35" s="324"/>
      <c r="G35" s="302"/>
    </row>
    <row r="36" spans="1:7" s="300" customFormat="1" ht="45" x14ac:dyDescent="0.2">
      <c r="A36" s="303">
        <v>20</v>
      </c>
      <c r="B36" s="301" t="s">
        <v>132</v>
      </c>
      <c r="C36" s="301" t="s">
        <v>15</v>
      </c>
      <c r="D36" s="309">
        <v>89000</v>
      </c>
      <c r="E36" s="309">
        <v>89000</v>
      </c>
      <c r="F36" s="324"/>
      <c r="G36" s="302"/>
    </row>
    <row r="37" spans="1:7" s="300" customFormat="1" ht="16.5" x14ac:dyDescent="0.2">
      <c r="A37" s="303">
        <v>21</v>
      </c>
      <c r="B37" s="301" t="s">
        <v>242</v>
      </c>
      <c r="C37" s="301" t="s">
        <v>49</v>
      </c>
      <c r="D37" s="309">
        <v>71000</v>
      </c>
      <c r="E37" s="309">
        <v>71000</v>
      </c>
      <c r="F37" s="324"/>
      <c r="G37" s="302"/>
    </row>
    <row r="38" spans="1:7" s="307" customFormat="1" x14ac:dyDescent="0.2">
      <c r="A38" s="303">
        <v>22</v>
      </c>
      <c r="B38" s="301" t="s">
        <v>250</v>
      </c>
      <c r="C38" s="301" t="s">
        <v>94</v>
      </c>
      <c r="D38" s="309">
        <v>151000</v>
      </c>
      <c r="E38" s="309">
        <v>151000</v>
      </c>
      <c r="F38" s="325"/>
      <c r="G38" s="302"/>
    </row>
    <row r="39" spans="1:7" s="307" customFormat="1" x14ac:dyDescent="0.2">
      <c r="A39" s="303">
        <v>20</v>
      </c>
      <c r="B39" s="301" t="s">
        <v>249</v>
      </c>
      <c r="C39" s="301" t="s">
        <v>65</v>
      </c>
      <c r="D39" s="309">
        <v>204000</v>
      </c>
      <c r="E39" s="309">
        <v>204000</v>
      </c>
      <c r="F39" s="325"/>
      <c r="G39" s="302"/>
    </row>
    <row r="40" spans="1:7" s="307" customFormat="1" x14ac:dyDescent="0.2">
      <c r="A40" s="303">
        <v>22</v>
      </c>
      <c r="B40" s="301" t="s">
        <v>251</v>
      </c>
      <c r="C40" s="301" t="s">
        <v>72</v>
      </c>
      <c r="D40" s="309">
        <v>205000</v>
      </c>
      <c r="E40" s="309">
        <v>205000</v>
      </c>
      <c r="F40" s="325"/>
      <c r="G40" s="302"/>
    </row>
    <row r="41" spans="1:7" s="307" customFormat="1" x14ac:dyDescent="0.2">
      <c r="A41" s="303">
        <v>23</v>
      </c>
      <c r="B41" s="301" t="s">
        <v>252</v>
      </c>
      <c r="C41" s="301" t="s">
        <v>70</v>
      </c>
      <c r="D41" s="309">
        <v>200000</v>
      </c>
      <c r="E41" s="309">
        <v>200000</v>
      </c>
      <c r="F41" s="325"/>
      <c r="G41" s="302"/>
    </row>
    <row r="42" spans="1:7" s="307" customFormat="1" ht="30" x14ac:dyDescent="0.2">
      <c r="A42" s="303">
        <v>24</v>
      </c>
      <c r="B42" s="301" t="s">
        <v>253</v>
      </c>
      <c r="C42" s="301" t="s">
        <v>95</v>
      </c>
      <c r="D42" s="309">
        <v>220000</v>
      </c>
      <c r="E42" s="333"/>
      <c r="F42" s="325"/>
      <c r="G42" s="302"/>
    </row>
    <row r="43" spans="1:7" s="300" customFormat="1" ht="22.5" customHeight="1" x14ac:dyDescent="0.2">
      <c r="A43" s="303">
        <v>25</v>
      </c>
      <c r="B43" s="301" t="s">
        <v>244</v>
      </c>
      <c r="C43" s="301" t="s">
        <v>23</v>
      </c>
      <c r="D43" s="331"/>
      <c r="E43" s="305">
        <v>82000</v>
      </c>
      <c r="F43" s="326"/>
      <c r="G43" s="302"/>
    </row>
    <row r="44" spans="1:7" s="300" customFormat="1" ht="30" x14ac:dyDescent="0.2">
      <c r="A44" s="303">
        <v>26</v>
      </c>
      <c r="B44" s="301" t="s">
        <v>245</v>
      </c>
      <c r="C44" s="301" t="s">
        <v>36</v>
      </c>
      <c r="D44" s="332"/>
      <c r="E44" s="308">
        <v>250000</v>
      </c>
      <c r="F44" s="328"/>
      <c r="G44" s="302"/>
    </row>
    <row r="45" spans="1:7" s="300" customFormat="1" ht="33.75" customHeight="1" x14ac:dyDescent="0.2">
      <c r="A45" s="303">
        <v>27</v>
      </c>
      <c r="B45" s="301" t="s">
        <v>246</v>
      </c>
      <c r="C45" s="301" t="s">
        <v>88</v>
      </c>
      <c r="D45" s="332"/>
      <c r="E45" s="308">
        <v>250000</v>
      </c>
      <c r="F45" s="328"/>
      <c r="G45" s="302"/>
    </row>
    <row r="46" spans="1:7" s="300" customFormat="1" x14ac:dyDescent="0.2">
      <c r="A46" s="303">
        <v>28</v>
      </c>
      <c r="B46" s="301" t="s">
        <v>247</v>
      </c>
      <c r="C46" s="301" t="s">
        <v>86</v>
      </c>
      <c r="D46" s="332"/>
      <c r="E46" s="308">
        <v>359000</v>
      </c>
      <c r="F46" s="328"/>
      <c r="G46" s="302"/>
    </row>
    <row r="47" spans="1:7" s="307" customFormat="1" x14ac:dyDescent="0.2">
      <c r="A47" s="303">
        <v>29</v>
      </c>
      <c r="B47" s="301" t="s">
        <v>254</v>
      </c>
      <c r="C47" s="301" t="s">
        <v>74</v>
      </c>
      <c r="D47" s="333"/>
      <c r="E47" s="309">
        <v>261000</v>
      </c>
      <c r="F47" s="325"/>
      <c r="G47" s="302"/>
    </row>
    <row r="48" spans="1:7" s="300" customFormat="1" ht="16.5" x14ac:dyDescent="0.2">
      <c r="A48" s="304">
        <v>30</v>
      </c>
      <c r="B48" s="301" t="s">
        <v>271</v>
      </c>
      <c r="C48" s="301"/>
      <c r="D48" s="362">
        <v>50000</v>
      </c>
      <c r="E48" s="362">
        <v>50000</v>
      </c>
      <c r="F48" s="329"/>
      <c r="G48" s="302"/>
    </row>
    <row r="49" spans="1:8" s="307" customFormat="1" ht="16.5" x14ac:dyDescent="0.2">
      <c r="A49" s="414" t="s">
        <v>243</v>
      </c>
      <c r="B49" s="414"/>
      <c r="C49" s="414"/>
      <c r="D49" s="335">
        <f>SUM(D11:D48)</f>
        <v>3285000</v>
      </c>
      <c r="E49" s="335">
        <f>SUM(E11:E48)</f>
        <v>4267000</v>
      </c>
      <c r="F49" s="327"/>
      <c r="G49" s="306"/>
    </row>
    <row r="50" spans="1:8" s="296" customFormat="1" ht="25.5" customHeight="1" x14ac:dyDescent="0.2">
      <c r="A50" s="405" t="s">
        <v>272</v>
      </c>
      <c r="B50" s="405"/>
      <c r="C50" s="405"/>
      <c r="D50" s="405"/>
      <c r="E50" s="405"/>
      <c r="F50" s="322"/>
      <c r="G50" s="302"/>
      <c r="H50" s="298"/>
    </row>
    <row r="51" spans="1:8" s="300" customFormat="1" ht="22.5" customHeight="1" x14ac:dyDescent="0.2">
      <c r="A51" s="303">
        <v>1</v>
      </c>
      <c r="B51" s="301" t="s">
        <v>244</v>
      </c>
      <c r="C51" s="301" t="s">
        <v>23</v>
      </c>
      <c r="D51" s="334"/>
      <c r="E51" s="305">
        <v>82000</v>
      </c>
      <c r="F51" s="326"/>
      <c r="G51" s="302"/>
    </row>
    <row r="52" spans="1:8" s="300" customFormat="1" ht="30" x14ac:dyDescent="0.2">
      <c r="A52" s="303">
        <v>2</v>
      </c>
      <c r="B52" s="301" t="s">
        <v>245</v>
      </c>
      <c r="C52" s="301" t="s">
        <v>36</v>
      </c>
      <c r="D52" s="334"/>
      <c r="E52" s="308">
        <v>250000</v>
      </c>
      <c r="F52" s="328"/>
      <c r="G52" s="302"/>
    </row>
    <row r="53" spans="1:8" s="300" customFormat="1" ht="33.75" customHeight="1" x14ac:dyDescent="0.2">
      <c r="A53" s="303">
        <v>3</v>
      </c>
      <c r="B53" s="301" t="s">
        <v>246</v>
      </c>
      <c r="C53" s="301" t="s">
        <v>88</v>
      </c>
      <c r="D53" s="334"/>
      <c r="E53" s="308">
        <v>250000</v>
      </c>
      <c r="F53" s="328"/>
      <c r="G53" s="302"/>
    </row>
    <row r="54" spans="1:8" s="300" customFormat="1" x14ac:dyDescent="0.2">
      <c r="A54" s="303">
        <v>4</v>
      </c>
      <c r="B54" s="301" t="s">
        <v>247</v>
      </c>
      <c r="C54" s="301" t="s">
        <v>86</v>
      </c>
      <c r="D54" s="334"/>
      <c r="E54" s="308">
        <v>359000</v>
      </c>
      <c r="F54" s="328"/>
      <c r="G54" s="302"/>
    </row>
    <row r="55" spans="1:8" s="307" customFormat="1" x14ac:dyDescent="0.2">
      <c r="A55" s="303">
        <v>5</v>
      </c>
      <c r="B55" s="301" t="s">
        <v>254</v>
      </c>
      <c r="C55" s="301" t="s">
        <v>74</v>
      </c>
      <c r="D55" s="334"/>
      <c r="E55" s="309">
        <v>261000</v>
      </c>
      <c r="F55" s="325"/>
      <c r="G55" s="302"/>
    </row>
    <row r="56" spans="1:8" s="307" customFormat="1" ht="15.75" customHeight="1" x14ac:dyDescent="0.2">
      <c r="A56" s="414" t="s">
        <v>243</v>
      </c>
      <c r="B56" s="414"/>
      <c r="C56" s="414"/>
      <c r="D56" s="336"/>
      <c r="E56" s="335">
        <f>SUM(E51:E55)</f>
        <v>1202000</v>
      </c>
      <c r="F56" s="327"/>
      <c r="G56" s="306"/>
    </row>
    <row r="57" spans="1:8" s="300" customFormat="1" ht="18.75" customHeight="1" x14ac:dyDescent="0.2">
      <c r="G57" s="302"/>
    </row>
    <row r="58" spans="1:8" s="300" customFormat="1" ht="16.5" x14ac:dyDescent="0.25">
      <c r="A58" s="310"/>
      <c r="B58" s="310"/>
      <c r="C58" s="408" t="s">
        <v>274</v>
      </c>
      <c r="D58" s="408"/>
      <c r="E58" s="409"/>
      <c r="F58" s="321"/>
    </row>
    <row r="59" spans="1:8" s="300" customFormat="1" ht="16.5" x14ac:dyDescent="0.25">
      <c r="A59" s="310"/>
      <c r="B59" s="310"/>
      <c r="E59" s="311"/>
      <c r="F59" s="311"/>
    </row>
    <row r="60" spans="1:8" s="300" customFormat="1" ht="16.5" x14ac:dyDescent="0.25">
      <c r="A60" s="310"/>
      <c r="B60" s="310"/>
      <c r="E60" s="311"/>
      <c r="F60" s="311"/>
    </row>
    <row r="61" spans="1:8" s="300" customFormat="1" ht="16.5" x14ac:dyDescent="0.25">
      <c r="A61" s="310"/>
      <c r="B61" s="310"/>
      <c r="E61" s="311"/>
      <c r="F61" s="311"/>
    </row>
    <row r="62" spans="1:8" s="300" customFormat="1" ht="16.5" x14ac:dyDescent="0.25">
      <c r="A62" s="310"/>
      <c r="B62" s="310"/>
      <c r="E62" s="311"/>
      <c r="F62" s="311"/>
    </row>
    <row r="63" spans="1:8" s="300" customFormat="1" ht="16.5" x14ac:dyDescent="0.25">
      <c r="A63" s="310"/>
      <c r="B63" s="310"/>
      <c r="E63" s="311"/>
      <c r="F63" s="311"/>
    </row>
    <row r="64" spans="1:8" s="300" customFormat="1" ht="16.5" x14ac:dyDescent="0.25">
      <c r="A64" s="310"/>
      <c r="B64" s="310"/>
      <c r="E64" s="311"/>
      <c r="F64" s="311"/>
    </row>
    <row r="65" spans="1:6" s="300" customFormat="1" ht="16.5" x14ac:dyDescent="0.25">
      <c r="A65" s="310"/>
      <c r="B65" s="310"/>
      <c r="E65" s="311"/>
      <c r="F65" s="311"/>
    </row>
    <row r="66" spans="1:6" s="313" customFormat="1" ht="15.75" x14ac:dyDescent="0.25">
      <c r="A66" s="410" t="s">
        <v>28</v>
      </c>
      <c r="B66" s="411"/>
      <c r="C66" s="312"/>
      <c r="D66" s="312"/>
      <c r="E66" s="312"/>
      <c r="F66" s="312"/>
    </row>
    <row r="67" spans="1:6" x14ac:dyDescent="0.25">
      <c r="A67" s="412" t="s">
        <v>157</v>
      </c>
      <c r="B67" s="413"/>
      <c r="C67" s="413"/>
      <c r="D67" s="413"/>
      <c r="E67" s="413"/>
      <c r="F67" s="314"/>
    </row>
    <row r="68" spans="1:6" x14ac:dyDescent="0.25">
      <c r="A68" s="412" t="s">
        <v>199</v>
      </c>
      <c r="B68" s="413"/>
      <c r="C68" s="413"/>
      <c r="D68" s="413"/>
      <c r="E68" s="413"/>
      <c r="F68" s="314"/>
    </row>
    <row r="69" spans="1:6" x14ac:dyDescent="0.25">
      <c r="A69" s="415" t="s">
        <v>143</v>
      </c>
      <c r="B69" s="416"/>
      <c r="C69" s="416"/>
      <c r="D69" s="416"/>
      <c r="E69" s="416"/>
      <c r="F69" s="316"/>
    </row>
    <row r="70" spans="1:6" x14ac:dyDescent="0.25">
      <c r="A70" s="412"/>
      <c r="B70" s="413"/>
      <c r="C70" s="413"/>
      <c r="D70" s="413"/>
      <c r="E70" s="413"/>
      <c r="F70" s="314"/>
    </row>
    <row r="71" spans="1:6" x14ac:dyDescent="0.25">
      <c r="A71" s="406"/>
      <c r="B71" s="407"/>
      <c r="C71" s="407"/>
      <c r="D71" s="407"/>
      <c r="E71" s="407"/>
      <c r="F71" s="317"/>
    </row>
    <row r="72" spans="1:6" x14ac:dyDescent="0.25">
      <c r="A72" s="406"/>
      <c r="B72" s="407"/>
      <c r="C72" s="407"/>
      <c r="D72" s="407"/>
      <c r="E72" s="407"/>
      <c r="F72" s="317"/>
    </row>
  </sheetData>
  <mergeCells count="21">
    <mergeCell ref="C30:C31"/>
    <mergeCell ref="A68:E68"/>
    <mergeCell ref="A69:E69"/>
    <mergeCell ref="A70:E70"/>
    <mergeCell ref="A71:E71"/>
    <mergeCell ref="A72:E72"/>
    <mergeCell ref="C58:E58"/>
    <mergeCell ref="A66:B66"/>
    <mergeCell ref="A67:E67"/>
    <mergeCell ref="A49:C49"/>
    <mergeCell ref="A50:E50"/>
    <mergeCell ref="A56:C56"/>
    <mergeCell ref="A11:A17"/>
    <mergeCell ref="B11:B17"/>
    <mergeCell ref="D11:D17"/>
    <mergeCell ref="E11:E17"/>
    <mergeCell ref="A2:C2"/>
    <mergeCell ref="A3:E3"/>
    <mergeCell ref="A4:E4"/>
    <mergeCell ref="A8:E8"/>
    <mergeCell ref="A9:E9"/>
  </mergeCells>
  <conditionalFormatting sqref="B2:B7">
    <cfRule type="duplicateValues" dxfId="0" priority="1"/>
  </conditionalFormatting>
  <pageMargins left="0.5" right="0.3" top="0.5" bottom="0.3" header="0.3" footer="0.3"/>
  <pageSetup paperSize="9" scale="73"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233AF-3BA1-4FF3-85FE-3E0F25B190CE}">
  <sheetPr>
    <pageSetUpPr fitToPage="1"/>
  </sheetPr>
  <dimension ref="A1:G253"/>
  <sheetViews>
    <sheetView view="pageBreakPreview" zoomScale="60" zoomScaleNormal="55" workbookViewId="0">
      <selection activeCell="B11" sqref="B11:C11"/>
    </sheetView>
  </sheetViews>
  <sheetFormatPr defaultColWidth="9.140625" defaultRowHeight="15.75" x14ac:dyDescent="0.25"/>
  <cols>
    <col min="1" max="1" width="8.42578125" style="231" customWidth="1"/>
    <col min="2" max="2" width="67" style="292" customWidth="1"/>
    <col min="3" max="3" width="109.85546875" style="231" customWidth="1"/>
    <col min="4" max="4" width="18.140625" style="293" customWidth="1"/>
    <col min="5" max="5" width="18" style="294" customWidth="1"/>
    <col min="6" max="6" width="11.28515625" style="295" customWidth="1"/>
    <col min="7" max="7" width="19.7109375" style="231" customWidth="1"/>
    <col min="8" max="8" width="9.85546875" style="231" bestFit="1" customWidth="1"/>
    <col min="9" max="16384" width="9.140625" style="231"/>
  </cols>
  <sheetData>
    <row r="1" spans="1:7" s="224" customFormat="1" ht="35.25" customHeight="1" x14ac:dyDescent="0.25">
      <c r="A1" s="222"/>
      <c r="B1" s="223"/>
      <c r="C1" s="418" t="s">
        <v>200</v>
      </c>
      <c r="D1" s="418"/>
      <c r="E1" s="418"/>
      <c r="F1" s="418"/>
    </row>
    <row r="2" spans="1:7" s="224" customFormat="1" ht="19.5" x14ac:dyDescent="0.25">
      <c r="A2" s="222"/>
      <c r="B2" s="223"/>
      <c r="C2" s="419" t="s">
        <v>201</v>
      </c>
      <c r="D2" s="419"/>
      <c r="E2" s="419"/>
      <c r="F2" s="419"/>
    </row>
    <row r="3" spans="1:7" s="224" customFormat="1" ht="19.5" x14ac:dyDescent="0.25">
      <c r="A3" s="222"/>
      <c r="B3" s="223"/>
      <c r="C3" s="419" t="s">
        <v>202</v>
      </c>
      <c r="D3" s="419"/>
      <c r="E3" s="419"/>
      <c r="F3" s="419"/>
    </row>
    <row r="4" spans="1:7" s="224" customFormat="1" ht="39.75" customHeight="1" x14ac:dyDescent="0.25">
      <c r="A4" s="222"/>
      <c r="B4" s="223"/>
      <c r="C4" s="420" t="s">
        <v>203</v>
      </c>
      <c r="D4" s="421"/>
      <c r="E4" s="421"/>
      <c r="F4" s="421"/>
    </row>
    <row r="5" spans="1:7" s="224" customFormat="1" x14ac:dyDescent="0.25">
      <c r="A5" s="225"/>
      <c r="B5" s="226"/>
      <c r="C5" s="225"/>
      <c r="D5" s="225"/>
    </row>
    <row r="6" spans="1:7" s="224" customFormat="1" x14ac:dyDescent="0.25">
      <c r="A6" s="225"/>
      <c r="B6" s="226"/>
      <c r="C6" s="225"/>
      <c r="D6" s="225"/>
    </row>
    <row r="7" spans="1:7" s="224" customFormat="1" ht="19.5" x14ac:dyDescent="0.25">
      <c r="A7" s="225"/>
      <c r="B7" s="226"/>
      <c r="C7" s="225"/>
      <c r="D7" s="422" t="s">
        <v>221</v>
      </c>
      <c r="E7" s="422"/>
      <c r="F7" s="422"/>
    </row>
    <row r="8" spans="1:7" s="224" customFormat="1" ht="35.25" customHeight="1" x14ac:dyDescent="0.5">
      <c r="A8" s="417" t="s">
        <v>204</v>
      </c>
      <c r="B8" s="417"/>
      <c r="C8" s="417"/>
      <c r="D8" s="417"/>
      <c r="E8" s="417"/>
      <c r="F8" s="417"/>
    </row>
    <row r="9" spans="1:7" s="224" customFormat="1" ht="27.75" customHeight="1" x14ac:dyDescent="0.25">
      <c r="A9" s="423" t="s">
        <v>257</v>
      </c>
      <c r="B9" s="423"/>
      <c r="C9" s="423"/>
      <c r="D9" s="423"/>
      <c r="E9" s="423"/>
      <c r="F9" s="423"/>
    </row>
    <row r="10" spans="1:7" s="224" customFormat="1" ht="31.5" customHeight="1" x14ac:dyDescent="0.25">
      <c r="A10" s="424" t="s">
        <v>279</v>
      </c>
      <c r="B10" s="424"/>
      <c r="C10" s="424"/>
      <c r="D10" s="424"/>
      <c r="E10" s="424"/>
      <c r="F10" s="424"/>
    </row>
    <row r="11" spans="1:7" ht="67.5" customHeight="1" x14ac:dyDescent="0.25">
      <c r="A11" s="227" t="s">
        <v>89</v>
      </c>
      <c r="B11" s="425" t="s">
        <v>3</v>
      </c>
      <c r="C11" s="425"/>
      <c r="D11" s="228" t="s">
        <v>275</v>
      </c>
      <c r="E11" s="228" t="s">
        <v>276</v>
      </c>
      <c r="F11" s="229" t="s">
        <v>0</v>
      </c>
      <c r="G11" s="230"/>
    </row>
    <row r="12" spans="1:7" s="249" customFormat="1" ht="26.25" x14ac:dyDescent="0.25">
      <c r="A12" s="437" t="s">
        <v>290</v>
      </c>
      <c r="B12" s="438"/>
      <c r="C12" s="438"/>
      <c r="D12" s="438"/>
      <c r="E12" s="438"/>
      <c r="F12" s="439"/>
      <c r="G12" s="248"/>
    </row>
    <row r="13" spans="1:7" ht="15.75" customHeight="1" x14ac:dyDescent="0.25">
      <c r="A13" s="426">
        <v>1</v>
      </c>
      <c r="B13" s="428" t="s">
        <v>1</v>
      </c>
      <c r="C13" s="430" t="s">
        <v>205</v>
      </c>
      <c r="D13" s="432">
        <v>130000</v>
      </c>
      <c r="E13" s="432">
        <v>130000</v>
      </c>
      <c r="F13" s="435"/>
      <c r="G13" s="232"/>
    </row>
    <row r="14" spans="1:7" ht="15.75" customHeight="1" x14ac:dyDescent="0.25">
      <c r="A14" s="427"/>
      <c r="B14" s="429"/>
      <c r="C14" s="431"/>
      <c r="D14" s="433"/>
      <c r="E14" s="433"/>
      <c r="F14" s="436"/>
      <c r="G14" s="232"/>
    </row>
    <row r="15" spans="1:7" ht="15.75" customHeight="1" x14ac:dyDescent="0.25">
      <c r="A15" s="427"/>
      <c r="B15" s="429"/>
      <c r="C15" s="431"/>
      <c r="D15" s="433"/>
      <c r="E15" s="433"/>
      <c r="F15" s="436"/>
      <c r="G15" s="232"/>
    </row>
    <row r="16" spans="1:7" ht="15.75" customHeight="1" x14ac:dyDescent="0.25">
      <c r="A16" s="427"/>
      <c r="B16" s="429"/>
      <c r="C16" s="431"/>
      <c r="D16" s="433"/>
      <c r="E16" s="433"/>
      <c r="F16" s="436"/>
      <c r="G16" s="232"/>
    </row>
    <row r="17" spans="1:7" ht="15.75" customHeight="1" x14ac:dyDescent="0.25">
      <c r="A17" s="427"/>
      <c r="B17" s="429"/>
      <c r="C17" s="431"/>
      <c r="D17" s="433"/>
      <c r="E17" s="433"/>
      <c r="F17" s="436"/>
      <c r="G17" s="233"/>
    </row>
    <row r="18" spans="1:7" ht="15.75" customHeight="1" x14ac:dyDescent="0.25">
      <c r="A18" s="427"/>
      <c r="B18" s="429"/>
      <c r="C18" s="431"/>
      <c r="D18" s="434"/>
      <c r="E18" s="434"/>
      <c r="F18" s="436"/>
      <c r="G18" s="233"/>
    </row>
    <row r="19" spans="1:7" ht="21" x14ac:dyDescent="0.35">
      <c r="A19" s="234">
        <v>2</v>
      </c>
      <c r="B19" s="239" t="s">
        <v>219</v>
      </c>
      <c r="C19" s="236" t="s">
        <v>220</v>
      </c>
      <c r="D19" s="357">
        <v>180000</v>
      </c>
      <c r="E19" s="357">
        <v>180000</v>
      </c>
      <c r="F19" s="240"/>
      <c r="G19" s="241"/>
    </row>
    <row r="20" spans="1:7" ht="21" x14ac:dyDescent="0.35">
      <c r="A20" s="234">
        <v>3</v>
      </c>
      <c r="B20" s="239"/>
      <c r="C20" s="236" t="s">
        <v>277</v>
      </c>
      <c r="D20" s="355">
        <v>180000</v>
      </c>
      <c r="E20" s="355">
        <v>180000</v>
      </c>
      <c r="F20" s="240"/>
      <c r="G20" s="241"/>
    </row>
    <row r="21" spans="1:7" ht="21" x14ac:dyDescent="0.35">
      <c r="A21" s="234">
        <v>4</v>
      </c>
      <c r="B21" s="239" t="s">
        <v>282</v>
      </c>
      <c r="C21" s="236" t="s">
        <v>281</v>
      </c>
      <c r="D21" s="355">
        <v>80000</v>
      </c>
      <c r="E21" s="355">
        <v>80000</v>
      </c>
      <c r="F21" s="240"/>
      <c r="G21" s="241"/>
    </row>
    <row r="22" spans="1:7" ht="21" x14ac:dyDescent="0.35">
      <c r="A22" s="234">
        <v>5</v>
      </c>
      <c r="B22" s="235" t="s">
        <v>206</v>
      </c>
      <c r="C22" s="236" t="s">
        <v>207</v>
      </c>
      <c r="D22" s="355">
        <v>90000</v>
      </c>
      <c r="E22" s="355">
        <v>90000</v>
      </c>
      <c r="F22" s="237"/>
      <c r="G22" s="233"/>
    </row>
    <row r="23" spans="1:7" ht="21" x14ac:dyDescent="0.35">
      <c r="A23" s="234">
        <v>6</v>
      </c>
      <c r="B23" s="235" t="s">
        <v>16</v>
      </c>
      <c r="C23" s="236" t="s">
        <v>209</v>
      </c>
      <c r="D23" s="357">
        <v>75000</v>
      </c>
      <c r="E23" s="357">
        <v>75000</v>
      </c>
      <c r="F23" s="237"/>
      <c r="G23" s="233"/>
    </row>
    <row r="24" spans="1:7" ht="21" x14ac:dyDescent="0.35">
      <c r="A24" s="234">
        <v>7</v>
      </c>
      <c r="B24" s="235" t="s">
        <v>19</v>
      </c>
      <c r="C24" s="236" t="s">
        <v>210</v>
      </c>
      <c r="D24" s="357">
        <v>25000</v>
      </c>
      <c r="E24" s="357">
        <v>25000</v>
      </c>
      <c r="F24" s="237"/>
      <c r="G24" s="233"/>
    </row>
    <row r="25" spans="1:7" ht="21" x14ac:dyDescent="0.35">
      <c r="A25" s="234">
        <v>8</v>
      </c>
      <c r="B25" s="235" t="s">
        <v>80</v>
      </c>
      <c r="C25" s="236" t="s">
        <v>261</v>
      </c>
      <c r="D25" s="357">
        <v>120000</v>
      </c>
      <c r="E25" s="357">
        <v>120000</v>
      </c>
      <c r="F25" s="237"/>
      <c r="G25" s="233"/>
    </row>
    <row r="26" spans="1:7" ht="21" x14ac:dyDescent="0.35">
      <c r="A26" s="234">
        <v>9</v>
      </c>
      <c r="B26" s="447" t="s">
        <v>216</v>
      </c>
      <c r="C26" s="236" t="s">
        <v>238</v>
      </c>
      <c r="D26" s="432">
        <v>380000</v>
      </c>
      <c r="E26" s="432">
        <v>380000</v>
      </c>
      <c r="F26" s="352"/>
      <c r="G26" s="233"/>
    </row>
    <row r="27" spans="1:7" ht="21" x14ac:dyDescent="0.35">
      <c r="A27" s="234">
        <v>10</v>
      </c>
      <c r="B27" s="448"/>
      <c r="C27" s="236" t="s">
        <v>239</v>
      </c>
      <c r="D27" s="433"/>
      <c r="E27" s="433"/>
      <c r="F27" s="352"/>
      <c r="G27" s="233"/>
    </row>
    <row r="28" spans="1:7" ht="21" x14ac:dyDescent="0.35">
      <c r="A28" s="234">
        <v>11</v>
      </c>
      <c r="B28" s="448"/>
      <c r="C28" s="236" t="s">
        <v>262</v>
      </c>
      <c r="D28" s="433"/>
      <c r="E28" s="433"/>
      <c r="F28" s="352"/>
      <c r="G28" s="233"/>
    </row>
    <row r="29" spans="1:7" ht="21" x14ac:dyDescent="0.25">
      <c r="A29" s="234">
        <v>12</v>
      </c>
      <c r="B29" s="448"/>
      <c r="C29" s="236" t="s">
        <v>217</v>
      </c>
      <c r="D29" s="433"/>
      <c r="E29" s="433"/>
      <c r="F29" s="445"/>
      <c r="G29" s="233"/>
    </row>
    <row r="30" spans="1:7" ht="21" x14ac:dyDescent="0.25">
      <c r="A30" s="234">
        <v>13</v>
      </c>
      <c r="B30" s="449"/>
      <c r="C30" s="236" t="s">
        <v>218</v>
      </c>
      <c r="D30" s="434"/>
      <c r="E30" s="434"/>
      <c r="F30" s="446"/>
      <c r="G30" s="233"/>
    </row>
    <row r="31" spans="1:7" ht="21" x14ac:dyDescent="0.25">
      <c r="A31" s="234">
        <v>14</v>
      </c>
      <c r="B31" s="428" t="s">
        <v>40</v>
      </c>
      <c r="C31" s="236" t="s">
        <v>211</v>
      </c>
      <c r="D31" s="432">
        <v>50000</v>
      </c>
      <c r="E31" s="432">
        <v>50000</v>
      </c>
      <c r="F31" s="451"/>
      <c r="G31" s="233"/>
    </row>
    <row r="32" spans="1:7" ht="21" x14ac:dyDescent="0.25">
      <c r="A32" s="234">
        <v>15</v>
      </c>
      <c r="B32" s="429"/>
      <c r="C32" s="236" t="s">
        <v>212</v>
      </c>
      <c r="D32" s="434"/>
      <c r="E32" s="434"/>
      <c r="F32" s="452"/>
      <c r="G32" s="233"/>
    </row>
    <row r="33" spans="1:7" ht="21" x14ac:dyDescent="0.35">
      <c r="A33" s="234">
        <v>16</v>
      </c>
      <c r="B33" s="235" t="s">
        <v>50</v>
      </c>
      <c r="C33" s="236" t="s">
        <v>215</v>
      </c>
      <c r="D33" s="357">
        <v>39000</v>
      </c>
      <c r="E33" s="357">
        <v>39000</v>
      </c>
      <c r="F33" s="237"/>
      <c r="G33" s="233"/>
    </row>
    <row r="34" spans="1:7" ht="21" x14ac:dyDescent="0.25">
      <c r="A34" s="234">
        <v>17</v>
      </c>
      <c r="B34" s="428" t="s">
        <v>44</v>
      </c>
      <c r="C34" s="236" t="s">
        <v>92</v>
      </c>
      <c r="D34" s="356">
        <v>42000</v>
      </c>
      <c r="E34" s="356">
        <v>42000</v>
      </c>
      <c r="F34" s="238"/>
      <c r="G34" s="233"/>
    </row>
    <row r="35" spans="1:7" ht="21" x14ac:dyDescent="0.35">
      <c r="A35" s="234">
        <v>18</v>
      </c>
      <c r="B35" s="450"/>
      <c r="C35" s="236" t="s">
        <v>213</v>
      </c>
      <c r="D35" s="357">
        <v>40000</v>
      </c>
      <c r="E35" s="357">
        <v>40000</v>
      </c>
      <c r="F35" s="237"/>
      <c r="G35" s="233"/>
    </row>
    <row r="36" spans="1:7" ht="21" x14ac:dyDescent="0.35">
      <c r="A36" s="234">
        <v>19</v>
      </c>
      <c r="B36" s="235" t="s">
        <v>269</v>
      </c>
      <c r="C36" s="236" t="s">
        <v>283</v>
      </c>
      <c r="D36" s="357">
        <v>125000</v>
      </c>
      <c r="E36" s="357">
        <v>125000</v>
      </c>
      <c r="F36" s="237"/>
      <c r="G36" s="233"/>
    </row>
    <row r="37" spans="1:7" ht="21" x14ac:dyDescent="0.35">
      <c r="A37" s="234">
        <v>20</v>
      </c>
      <c r="B37" s="235" t="s">
        <v>270</v>
      </c>
      <c r="C37" s="236" t="s">
        <v>284</v>
      </c>
      <c r="D37" s="357">
        <v>175000</v>
      </c>
      <c r="E37" s="357">
        <v>175000</v>
      </c>
      <c r="F37" s="237"/>
      <c r="G37" s="233"/>
    </row>
    <row r="38" spans="1:7" ht="21" x14ac:dyDescent="0.35">
      <c r="A38" s="234">
        <v>21</v>
      </c>
      <c r="B38" s="235" t="s">
        <v>13</v>
      </c>
      <c r="C38" s="236" t="s">
        <v>208</v>
      </c>
      <c r="D38" s="357">
        <v>53000</v>
      </c>
      <c r="E38" s="357">
        <v>53000</v>
      </c>
      <c r="F38" s="237"/>
      <c r="G38" s="233"/>
    </row>
    <row r="39" spans="1:7" ht="21" x14ac:dyDescent="0.35">
      <c r="A39" s="234">
        <v>22</v>
      </c>
      <c r="B39" s="235" t="s">
        <v>47</v>
      </c>
      <c r="C39" s="236" t="s">
        <v>214</v>
      </c>
      <c r="D39" s="357">
        <v>38000</v>
      </c>
      <c r="E39" s="357">
        <v>38000</v>
      </c>
      <c r="F39" s="237"/>
      <c r="G39" s="233"/>
    </row>
    <row r="40" spans="1:7" ht="21" x14ac:dyDescent="0.35">
      <c r="A40" s="234">
        <v>23</v>
      </c>
      <c r="B40" s="235" t="s">
        <v>285</v>
      </c>
      <c r="C40" s="236" t="s">
        <v>94</v>
      </c>
      <c r="D40" s="357">
        <v>151000</v>
      </c>
      <c r="E40" s="357">
        <v>151000</v>
      </c>
      <c r="F40" s="237"/>
      <c r="G40" s="233"/>
    </row>
    <row r="41" spans="1:7" ht="21" x14ac:dyDescent="0.35">
      <c r="A41" s="234">
        <v>24</v>
      </c>
      <c r="B41" s="235" t="s">
        <v>286</v>
      </c>
      <c r="C41" s="236" t="s">
        <v>65</v>
      </c>
      <c r="D41" s="357">
        <v>204000</v>
      </c>
      <c r="E41" s="357">
        <v>204000</v>
      </c>
      <c r="F41" s="237"/>
      <c r="G41" s="233"/>
    </row>
    <row r="42" spans="1:7" ht="21" x14ac:dyDescent="0.35">
      <c r="A42" s="234">
        <v>25</v>
      </c>
      <c r="B42" s="235" t="s">
        <v>287</v>
      </c>
      <c r="C42" s="236" t="s">
        <v>72</v>
      </c>
      <c r="D42" s="357">
        <v>205000</v>
      </c>
      <c r="E42" s="357">
        <v>205000</v>
      </c>
      <c r="F42" s="237"/>
      <c r="G42" s="233"/>
    </row>
    <row r="43" spans="1:7" ht="21" x14ac:dyDescent="0.35">
      <c r="A43" s="234">
        <v>26</v>
      </c>
      <c r="B43" s="235" t="s">
        <v>288</v>
      </c>
      <c r="C43" s="236" t="s">
        <v>70</v>
      </c>
      <c r="D43" s="357">
        <v>200000</v>
      </c>
      <c r="E43" s="357">
        <v>200000</v>
      </c>
      <c r="F43" s="237"/>
      <c r="G43" s="233"/>
    </row>
    <row r="44" spans="1:7" ht="21" x14ac:dyDescent="0.35">
      <c r="A44" s="234">
        <v>27</v>
      </c>
      <c r="B44" s="235" t="s">
        <v>289</v>
      </c>
      <c r="C44" s="236" t="s">
        <v>95</v>
      </c>
      <c r="D44" s="357">
        <v>220000</v>
      </c>
      <c r="E44" s="360"/>
      <c r="F44" s="237"/>
      <c r="G44" s="233"/>
    </row>
    <row r="45" spans="1:7" ht="21" x14ac:dyDescent="0.35">
      <c r="A45" s="234">
        <v>28</v>
      </c>
      <c r="B45" s="235"/>
      <c r="C45" s="236" t="s">
        <v>138</v>
      </c>
      <c r="D45" s="358"/>
      <c r="E45" s="359">
        <v>60000</v>
      </c>
      <c r="F45" s="237"/>
      <c r="G45" s="233"/>
    </row>
    <row r="46" spans="1:7" ht="21" x14ac:dyDescent="0.35">
      <c r="A46" s="234">
        <v>29</v>
      </c>
      <c r="B46" s="235" t="s">
        <v>245</v>
      </c>
      <c r="C46" s="236" t="s">
        <v>36</v>
      </c>
      <c r="D46" s="360"/>
      <c r="E46" s="361">
        <v>210000</v>
      </c>
      <c r="F46" s="237"/>
      <c r="G46" s="233"/>
    </row>
    <row r="47" spans="1:7" ht="21" x14ac:dyDescent="0.35">
      <c r="A47" s="234">
        <v>30</v>
      </c>
      <c r="B47" s="235" t="s">
        <v>246</v>
      </c>
      <c r="C47" s="236" t="s">
        <v>88</v>
      </c>
      <c r="D47" s="360"/>
      <c r="E47" s="361">
        <v>210000</v>
      </c>
      <c r="F47" s="237"/>
      <c r="G47" s="233"/>
    </row>
    <row r="48" spans="1:7" ht="21" x14ac:dyDescent="0.35">
      <c r="A48" s="234">
        <v>31</v>
      </c>
      <c r="B48" s="235" t="s">
        <v>247</v>
      </c>
      <c r="C48" s="236" t="s">
        <v>86</v>
      </c>
      <c r="D48" s="360"/>
      <c r="E48" s="361">
        <v>359000</v>
      </c>
      <c r="F48" s="237"/>
      <c r="G48" s="233"/>
    </row>
    <row r="49" spans="1:7" ht="21" x14ac:dyDescent="0.35">
      <c r="A49" s="234">
        <v>32</v>
      </c>
      <c r="B49" s="235" t="s">
        <v>254</v>
      </c>
      <c r="C49" s="236" t="s">
        <v>74</v>
      </c>
      <c r="D49" s="360"/>
      <c r="E49" s="361">
        <v>240000</v>
      </c>
      <c r="F49" s="237"/>
      <c r="G49" s="233"/>
    </row>
    <row r="50" spans="1:7" s="300" customFormat="1" ht="21" x14ac:dyDescent="0.2">
      <c r="A50" s="234">
        <v>33</v>
      </c>
      <c r="B50" s="354"/>
      <c r="C50" s="242" t="s">
        <v>24</v>
      </c>
      <c r="D50" s="361">
        <v>50000</v>
      </c>
      <c r="E50" s="361">
        <v>50000</v>
      </c>
      <c r="F50" s="329"/>
      <c r="G50" s="302"/>
    </row>
    <row r="51" spans="1:7" s="247" customFormat="1" ht="21" x14ac:dyDescent="0.25">
      <c r="A51" s="440" t="s">
        <v>293</v>
      </c>
      <c r="B51" s="441"/>
      <c r="C51" s="441"/>
      <c r="D51" s="244">
        <f>SUM(D13:D50)</f>
        <v>2852000</v>
      </c>
      <c r="E51" s="244">
        <f>SUM(E13:E50)</f>
        <v>3711000</v>
      </c>
      <c r="F51" s="245"/>
      <c r="G51" s="246"/>
    </row>
    <row r="52" spans="1:7" s="249" customFormat="1" ht="26.25" x14ac:dyDescent="0.25">
      <c r="A52" s="437" t="s">
        <v>291</v>
      </c>
      <c r="B52" s="438"/>
      <c r="C52" s="438"/>
      <c r="D52" s="438"/>
      <c r="E52" s="438"/>
      <c r="F52" s="439"/>
      <c r="G52" s="248"/>
    </row>
    <row r="53" spans="1:7" ht="21" x14ac:dyDescent="0.35">
      <c r="A53" s="234">
        <v>1</v>
      </c>
      <c r="B53" s="250" t="s">
        <v>244</v>
      </c>
      <c r="C53" s="251" t="s">
        <v>23</v>
      </c>
      <c r="D53" s="353"/>
      <c r="E53" s="243">
        <v>80000</v>
      </c>
      <c r="F53" s="237"/>
      <c r="G53" s="233"/>
    </row>
    <row r="54" spans="1:7" ht="21" x14ac:dyDescent="0.35">
      <c r="A54" s="234">
        <v>2</v>
      </c>
      <c r="B54" s="250" t="s">
        <v>245</v>
      </c>
      <c r="C54" s="251" t="s">
        <v>36</v>
      </c>
      <c r="D54" s="353"/>
      <c r="E54" s="243">
        <v>240000</v>
      </c>
      <c r="F54" s="237"/>
      <c r="G54" s="233"/>
    </row>
    <row r="55" spans="1:7" ht="21" x14ac:dyDescent="0.35">
      <c r="A55" s="234">
        <v>3</v>
      </c>
      <c r="B55" s="250" t="s">
        <v>246</v>
      </c>
      <c r="C55" s="251" t="s">
        <v>88</v>
      </c>
      <c r="D55" s="353"/>
      <c r="E55" s="243">
        <v>240000</v>
      </c>
      <c r="F55" s="237"/>
      <c r="G55" s="233"/>
    </row>
    <row r="56" spans="1:7" ht="21" x14ac:dyDescent="0.35">
      <c r="A56" s="234">
        <v>4</v>
      </c>
      <c r="B56" s="250" t="s">
        <v>247</v>
      </c>
      <c r="C56" s="251" t="s">
        <v>86</v>
      </c>
      <c r="D56" s="353"/>
      <c r="E56" s="243">
        <v>359000</v>
      </c>
      <c r="F56" s="237"/>
      <c r="G56" s="233"/>
    </row>
    <row r="57" spans="1:7" ht="21" x14ac:dyDescent="0.35">
      <c r="A57" s="234">
        <v>5</v>
      </c>
      <c r="B57" s="250" t="s">
        <v>254</v>
      </c>
      <c r="C57" s="251" t="s">
        <v>74</v>
      </c>
      <c r="D57" s="353"/>
      <c r="E57" s="243">
        <v>250000</v>
      </c>
      <c r="F57" s="237"/>
      <c r="G57" s="233"/>
    </row>
    <row r="58" spans="1:7" s="247" customFormat="1" ht="21" x14ac:dyDescent="0.25">
      <c r="A58" s="440" t="s">
        <v>292</v>
      </c>
      <c r="B58" s="441"/>
      <c r="C58" s="441"/>
      <c r="D58" s="244"/>
      <c r="E58" s="244">
        <f>SUM(E53:E57)</f>
        <v>1169000</v>
      </c>
      <c r="F58" s="245"/>
      <c r="G58" s="246"/>
    </row>
    <row r="59" spans="1:7" s="257" customFormat="1" ht="21" x14ac:dyDescent="0.25">
      <c r="A59" s="252"/>
      <c r="B59" s="253"/>
      <c r="C59" s="252"/>
      <c r="D59" s="254"/>
      <c r="E59" s="254"/>
      <c r="F59" s="255"/>
      <c r="G59" s="256"/>
    </row>
    <row r="60" spans="1:7" s="247" customFormat="1" ht="51.75" customHeight="1" x14ac:dyDescent="0.25">
      <c r="A60" s="442" t="s">
        <v>258</v>
      </c>
      <c r="B60" s="443"/>
      <c r="C60" s="443"/>
      <c r="D60" s="444"/>
      <c r="E60" s="444"/>
      <c r="F60" s="444"/>
      <c r="G60" s="246"/>
    </row>
    <row r="61" spans="1:7" s="247" customFormat="1" ht="29.25" customHeight="1" x14ac:dyDescent="0.25">
      <c r="A61" s="258"/>
      <c r="B61" s="259"/>
      <c r="C61" s="258"/>
      <c r="D61" s="260"/>
      <c r="E61" s="261"/>
      <c r="F61" s="262"/>
      <c r="G61" s="246"/>
    </row>
    <row r="62" spans="1:7" s="247" customFormat="1" ht="29.25" customHeight="1" x14ac:dyDescent="0.25">
      <c r="A62" s="258"/>
      <c r="B62" s="259"/>
      <c r="C62" s="258"/>
      <c r="D62" s="260"/>
      <c r="E62" s="260"/>
      <c r="F62" s="262"/>
      <c r="G62" s="246"/>
    </row>
    <row r="63" spans="1:7" s="247" customFormat="1" ht="29.25" customHeight="1" x14ac:dyDescent="0.25">
      <c r="A63" s="258"/>
      <c r="B63" s="259"/>
      <c r="C63" s="258"/>
      <c r="D63" s="260"/>
      <c r="E63" s="260"/>
      <c r="F63" s="262"/>
      <c r="G63" s="246"/>
    </row>
    <row r="64" spans="1:7" s="247" customFormat="1" ht="29.25" customHeight="1" x14ac:dyDescent="0.25">
      <c r="A64" s="258"/>
      <c r="B64" s="259"/>
      <c r="C64" s="258"/>
      <c r="D64" s="260"/>
      <c r="E64" s="260"/>
      <c r="F64" s="262"/>
      <c r="G64" s="246"/>
    </row>
    <row r="65" spans="1:7" s="247" customFormat="1" ht="29.25" customHeight="1" x14ac:dyDescent="0.25">
      <c r="A65" s="258"/>
      <c r="B65" s="259"/>
      <c r="C65" s="258"/>
      <c r="D65" s="260"/>
      <c r="E65" s="260"/>
      <c r="F65" s="262"/>
      <c r="G65" s="246"/>
    </row>
    <row r="66" spans="1:7" s="247" customFormat="1" ht="29.25" customHeight="1" x14ac:dyDescent="0.25">
      <c r="A66" s="258"/>
      <c r="B66" s="259"/>
      <c r="C66" s="258"/>
      <c r="D66" s="260"/>
      <c r="E66" s="261"/>
      <c r="F66" s="262"/>
      <c r="G66" s="246"/>
    </row>
    <row r="67" spans="1:7" s="268" customFormat="1" ht="16.5" hidden="1" customHeight="1" x14ac:dyDescent="0.25">
      <c r="A67" s="263"/>
      <c r="B67" s="264"/>
      <c r="C67" s="263"/>
      <c r="D67" s="265"/>
      <c r="E67" s="266"/>
      <c r="F67" s="267"/>
    </row>
    <row r="68" spans="1:7" s="268" customFormat="1" ht="16.5" hidden="1" customHeight="1" x14ac:dyDescent="0.25">
      <c r="A68" s="269"/>
      <c r="B68" s="270"/>
      <c r="C68" s="271"/>
      <c r="D68" s="272"/>
      <c r="E68" s="271"/>
      <c r="F68" s="271"/>
    </row>
    <row r="69" spans="1:7" s="268" customFormat="1" ht="16.5" hidden="1" customHeight="1" x14ac:dyDescent="0.25">
      <c r="A69" s="269"/>
      <c r="B69" s="270"/>
      <c r="C69" s="271"/>
      <c r="D69" s="272"/>
      <c r="E69" s="271"/>
      <c r="F69" s="271"/>
    </row>
    <row r="70" spans="1:7" s="274" customFormat="1" ht="39.75" hidden="1" customHeight="1" x14ac:dyDescent="0.25">
      <c r="A70" s="273"/>
      <c r="B70" s="270"/>
      <c r="C70" s="271"/>
      <c r="D70" s="272"/>
      <c r="E70" s="271"/>
      <c r="F70" s="271"/>
    </row>
    <row r="71" spans="1:7" s="279" customFormat="1" ht="36" hidden="1" customHeight="1" x14ac:dyDescent="0.25">
      <c r="A71" s="275"/>
      <c r="B71" s="276"/>
      <c r="C71" s="277"/>
      <c r="D71" s="278"/>
      <c r="E71" s="277"/>
      <c r="F71" s="277"/>
    </row>
    <row r="72" spans="1:7" s="281" customFormat="1" ht="16.5" hidden="1" customHeight="1" x14ac:dyDescent="0.25">
      <c r="A72" s="280"/>
      <c r="B72" s="270"/>
      <c r="C72" s="271"/>
      <c r="D72" s="272"/>
      <c r="E72" s="271"/>
      <c r="F72" s="271"/>
    </row>
    <row r="73" spans="1:7" s="281" customFormat="1" ht="16.5" hidden="1" customHeight="1" x14ac:dyDescent="0.25">
      <c r="A73" s="280"/>
      <c r="B73" s="273"/>
      <c r="C73" s="273"/>
      <c r="D73" s="282"/>
      <c r="E73" s="283"/>
      <c r="F73" s="284"/>
    </row>
    <row r="74" spans="1:7" s="281" customFormat="1" ht="16.5" hidden="1" customHeight="1" x14ac:dyDescent="0.25">
      <c r="A74" s="280"/>
      <c r="B74" s="273"/>
      <c r="C74" s="273"/>
      <c r="D74" s="282"/>
      <c r="E74" s="283"/>
      <c r="F74" s="284"/>
    </row>
    <row r="75" spans="1:7" s="289" customFormat="1" ht="15.75" hidden="1" customHeight="1" x14ac:dyDescent="0.25">
      <c r="A75" s="285"/>
      <c r="B75" s="286"/>
      <c r="C75" s="287"/>
      <c r="D75" s="288"/>
      <c r="E75" s="288"/>
      <c r="F75" s="286"/>
    </row>
    <row r="76" spans="1:7" s="281" customFormat="1" ht="15.75" hidden="1" customHeight="1" x14ac:dyDescent="0.25">
      <c r="A76" s="280"/>
      <c r="B76" s="273"/>
      <c r="C76" s="284"/>
      <c r="D76" s="290"/>
      <c r="E76" s="291"/>
      <c r="F76" s="284"/>
    </row>
    <row r="77" spans="1:7" s="281" customFormat="1" ht="15.75" hidden="1" customHeight="1" x14ac:dyDescent="0.25">
      <c r="A77" s="280"/>
      <c r="B77" s="273"/>
      <c r="C77" s="284"/>
      <c r="D77" s="290"/>
      <c r="E77" s="291"/>
      <c r="F77" s="284"/>
    </row>
    <row r="78" spans="1:7" s="281" customFormat="1" ht="15.75" hidden="1" customHeight="1" x14ac:dyDescent="0.25">
      <c r="A78" s="280"/>
      <c r="B78" s="273"/>
      <c r="C78" s="284"/>
      <c r="D78" s="290"/>
      <c r="E78" s="291"/>
      <c r="F78" s="284"/>
    </row>
    <row r="79" spans="1:7" ht="15.75" hidden="1" customHeight="1" x14ac:dyDescent="0.25"/>
    <row r="80" spans="1:7" ht="15.75" hidden="1" customHeight="1" x14ac:dyDescent="0.25"/>
    <row r="81" ht="15.75" hidden="1" customHeight="1" x14ac:dyDescent="0.25"/>
    <row r="82" ht="15.75" hidden="1" customHeight="1" x14ac:dyDescent="0.25"/>
    <row r="83" ht="15.75" hidden="1" customHeight="1" x14ac:dyDescent="0.25"/>
    <row r="84" ht="15.75" hidden="1" customHeight="1" x14ac:dyDescent="0.25"/>
    <row r="85" ht="15.75" hidden="1" customHeight="1" x14ac:dyDescent="0.25"/>
    <row r="86" ht="15.75" hidden="1" customHeight="1" x14ac:dyDescent="0.25"/>
    <row r="87" ht="15.75" hidden="1" customHeight="1" x14ac:dyDescent="0.25"/>
    <row r="88" ht="15.75" hidden="1" customHeight="1" x14ac:dyDescent="0.25"/>
    <row r="89" ht="15.75" hidden="1" customHeight="1" x14ac:dyDescent="0.25"/>
    <row r="90" ht="15.75" hidden="1" customHeight="1" x14ac:dyDescent="0.25"/>
    <row r="91" ht="15.75" hidden="1" customHeight="1" x14ac:dyDescent="0.25"/>
    <row r="92" ht="15.75" hidden="1" customHeight="1" x14ac:dyDescent="0.25"/>
    <row r="93" ht="15.75" hidden="1" customHeight="1" x14ac:dyDescent="0.25"/>
    <row r="94" ht="15.75" hidden="1" customHeight="1" x14ac:dyDescent="0.25"/>
    <row r="95" ht="15.75" hidden="1" customHeight="1" x14ac:dyDescent="0.25"/>
    <row r="96" ht="15.75" hidden="1" customHeight="1" x14ac:dyDescent="0.25"/>
    <row r="97" ht="15.75" hidden="1" customHeight="1" x14ac:dyDescent="0.25"/>
    <row r="98" ht="15.75" hidden="1" customHeight="1" x14ac:dyDescent="0.25"/>
    <row r="99" ht="15.75" hidden="1" customHeight="1" x14ac:dyDescent="0.25"/>
    <row r="100" ht="15.75" hidden="1" customHeight="1" x14ac:dyDescent="0.25"/>
    <row r="101" ht="15.75" hidden="1" customHeight="1" x14ac:dyDescent="0.25"/>
    <row r="102" ht="15.75" hidden="1" customHeight="1" x14ac:dyDescent="0.25"/>
    <row r="103" ht="15.75" hidden="1" customHeight="1" x14ac:dyDescent="0.25"/>
    <row r="104" ht="15.75" hidden="1" customHeight="1" x14ac:dyDescent="0.25"/>
    <row r="105" ht="15.75" hidden="1" customHeight="1" x14ac:dyDescent="0.25"/>
    <row r="106" ht="15.75" hidden="1" customHeight="1" x14ac:dyDescent="0.25"/>
    <row r="107" ht="15.75" hidden="1" customHeight="1" x14ac:dyDescent="0.25"/>
    <row r="108" ht="15.75" hidden="1" customHeight="1" x14ac:dyDescent="0.25"/>
    <row r="109" ht="15.75" hidden="1" customHeight="1" x14ac:dyDescent="0.25"/>
    <row r="110" ht="15.75" hidden="1" customHeight="1" x14ac:dyDescent="0.25"/>
    <row r="111" ht="15.75" hidden="1" customHeight="1" x14ac:dyDescent="0.25"/>
    <row r="112" ht="15.75" hidden="1" customHeight="1" x14ac:dyDescent="0.25"/>
    <row r="113" ht="15.75" hidden="1" customHeight="1" x14ac:dyDescent="0.25"/>
    <row r="114" ht="15.75" hidden="1" customHeight="1" x14ac:dyDescent="0.25"/>
    <row r="115" ht="15.75" hidden="1" customHeight="1" x14ac:dyDescent="0.25"/>
    <row r="116" ht="15.75" hidden="1" customHeight="1" x14ac:dyDescent="0.25"/>
    <row r="117" ht="15.75" hidden="1" customHeight="1" x14ac:dyDescent="0.25"/>
    <row r="118" ht="15.75" hidden="1" customHeight="1" x14ac:dyDescent="0.25"/>
    <row r="119" ht="15.75" hidden="1" customHeight="1" x14ac:dyDescent="0.25"/>
    <row r="120" ht="15.75" hidden="1" customHeight="1" x14ac:dyDescent="0.25"/>
    <row r="121" ht="15.75" hidden="1" customHeight="1" x14ac:dyDescent="0.25"/>
    <row r="122" ht="15.75" hidden="1" customHeight="1" x14ac:dyDescent="0.25"/>
    <row r="123" ht="15.75" hidden="1" customHeight="1" x14ac:dyDescent="0.25"/>
    <row r="124" ht="15.75" hidden="1" customHeight="1" x14ac:dyDescent="0.25"/>
    <row r="125" ht="15.75" hidden="1" customHeight="1" x14ac:dyDescent="0.25"/>
    <row r="126" ht="15.75" hidden="1" customHeight="1" x14ac:dyDescent="0.25"/>
    <row r="127" ht="15.75" hidden="1" customHeight="1" x14ac:dyDescent="0.25"/>
    <row r="128" ht="15.75" hidden="1" customHeight="1" x14ac:dyDescent="0.25"/>
    <row r="129" ht="15.75" hidden="1" customHeight="1" x14ac:dyDescent="0.25"/>
    <row r="130" ht="15.75" hidden="1" customHeight="1" x14ac:dyDescent="0.25"/>
    <row r="131" ht="15.75" hidden="1" customHeight="1" x14ac:dyDescent="0.25"/>
    <row r="132" ht="15.75" hidden="1" customHeight="1" x14ac:dyDescent="0.25"/>
    <row r="133" ht="15.75" hidden="1" customHeight="1" x14ac:dyDescent="0.25"/>
    <row r="134" ht="15.75" hidden="1" customHeight="1" x14ac:dyDescent="0.25"/>
    <row r="135" ht="15.75" hidden="1" customHeight="1" x14ac:dyDescent="0.25"/>
    <row r="136" ht="15.75" hidden="1" customHeight="1" x14ac:dyDescent="0.25"/>
    <row r="137" ht="15.75" hidden="1" customHeight="1" x14ac:dyDescent="0.25"/>
    <row r="138" ht="15.75" hidden="1" customHeight="1" x14ac:dyDescent="0.25"/>
    <row r="139" ht="15.75" hidden="1" customHeight="1" x14ac:dyDescent="0.25"/>
    <row r="140" ht="15.75" hidden="1" customHeight="1" x14ac:dyDescent="0.25"/>
    <row r="141" ht="15.75" hidden="1" customHeight="1" x14ac:dyDescent="0.25"/>
    <row r="142" ht="15.75" hidden="1" customHeight="1" x14ac:dyDescent="0.25"/>
    <row r="143" ht="15.75" hidden="1" customHeight="1" x14ac:dyDescent="0.25"/>
    <row r="144" ht="15.75" hidden="1" customHeight="1" x14ac:dyDescent="0.25"/>
    <row r="145" ht="15.75" hidden="1" customHeight="1" x14ac:dyDescent="0.25"/>
    <row r="146" ht="15.75" hidden="1" customHeight="1" x14ac:dyDescent="0.25"/>
    <row r="147" ht="15.75" hidden="1" customHeight="1" x14ac:dyDescent="0.25"/>
    <row r="148" ht="15.75" hidden="1" customHeight="1" x14ac:dyDescent="0.25"/>
    <row r="149" ht="15.75" hidden="1" customHeight="1" x14ac:dyDescent="0.25"/>
    <row r="150" ht="15.75" hidden="1" customHeight="1" x14ac:dyDescent="0.25"/>
    <row r="151" ht="15.75" hidden="1" customHeight="1" x14ac:dyDescent="0.25"/>
    <row r="152" ht="15.75" hidden="1" customHeight="1" x14ac:dyDescent="0.25"/>
    <row r="153" ht="15.75" hidden="1" customHeight="1" x14ac:dyDescent="0.25"/>
    <row r="154" ht="15.75" hidden="1" customHeight="1" x14ac:dyDescent="0.25"/>
    <row r="155" ht="15.75" hidden="1" customHeight="1" x14ac:dyDescent="0.25"/>
    <row r="156" ht="15.75" hidden="1" customHeight="1" x14ac:dyDescent="0.25"/>
    <row r="157" ht="15.75" hidden="1" customHeight="1" x14ac:dyDescent="0.25"/>
    <row r="158" ht="15.75" hidden="1" customHeight="1" x14ac:dyDescent="0.25"/>
    <row r="159" ht="15.75" hidden="1" customHeight="1" x14ac:dyDescent="0.25"/>
    <row r="160" ht="15.75" hidden="1" customHeight="1" x14ac:dyDescent="0.25"/>
    <row r="161" ht="15.75" hidden="1" customHeight="1" x14ac:dyDescent="0.25"/>
    <row r="162" ht="15.75" hidden="1" customHeight="1" x14ac:dyDescent="0.25"/>
    <row r="163" ht="15.75" hidden="1" customHeight="1" x14ac:dyDescent="0.25"/>
    <row r="164" ht="15.75" hidden="1" customHeight="1" x14ac:dyDescent="0.25"/>
    <row r="165" ht="15.75" hidden="1" customHeight="1" x14ac:dyDescent="0.25"/>
    <row r="166" ht="15.75" hidden="1" customHeight="1" x14ac:dyDescent="0.25"/>
    <row r="167" ht="15.75" hidden="1" customHeight="1" x14ac:dyDescent="0.25"/>
    <row r="168" ht="15.75" hidden="1" customHeight="1" x14ac:dyDescent="0.25"/>
    <row r="169" ht="15.75" hidden="1" customHeight="1" x14ac:dyDescent="0.25"/>
    <row r="170" ht="15.75" hidden="1" customHeight="1" x14ac:dyDescent="0.25"/>
    <row r="171" ht="15.75" hidden="1" customHeight="1" x14ac:dyDescent="0.25"/>
    <row r="172" ht="15.75" hidden="1" customHeight="1" x14ac:dyDescent="0.25"/>
    <row r="173" ht="15.75" hidden="1" customHeight="1" x14ac:dyDescent="0.25"/>
    <row r="174" ht="15.75" hidden="1" customHeight="1" x14ac:dyDescent="0.25"/>
    <row r="175" ht="15.75" hidden="1" customHeight="1" x14ac:dyDescent="0.25"/>
    <row r="176" ht="15.75" hidden="1" customHeight="1" x14ac:dyDescent="0.25"/>
    <row r="177" ht="15.75" hidden="1" customHeight="1" x14ac:dyDescent="0.25"/>
    <row r="178" ht="15.75" hidden="1" customHeight="1" x14ac:dyDescent="0.25"/>
    <row r="179" ht="15.75" hidden="1" customHeight="1" x14ac:dyDescent="0.25"/>
    <row r="180" ht="15.75" hidden="1" customHeight="1" x14ac:dyDescent="0.25"/>
    <row r="181" ht="15.75" hidden="1" customHeight="1" x14ac:dyDescent="0.25"/>
    <row r="182" ht="15.75" hidden="1" customHeight="1" x14ac:dyDescent="0.25"/>
    <row r="183" ht="15.75" hidden="1" customHeight="1" x14ac:dyDescent="0.25"/>
    <row r="184" ht="15.75" hidden="1" customHeight="1" x14ac:dyDescent="0.25"/>
    <row r="185" ht="15.75" hidden="1" customHeight="1" x14ac:dyDescent="0.25"/>
    <row r="186" ht="15.75" hidden="1" customHeight="1" x14ac:dyDescent="0.25"/>
    <row r="187" ht="15.75" hidden="1" customHeight="1" x14ac:dyDescent="0.25"/>
    <row r="188" ht="15.75" hidden="1" customHeight="1" x14ac:dyDescent="0.25"/>
    <row r="189" ht="15.75" hidden="1" customHeight="1" x14ac:dyDescent="0.25"/>
    <row r="190" ht="15.75" hidden="1" customHeight="1" x14ac:dyDescent="0.25"/>
    <row r="191" ht="15.75" hidden="1" customHeight="1" x14ac:dyDescent="0.25"/>
    <row r="192" ht="15.75" hidden="1" customHeight="1" x14ac:dyDescent="0.25"/>
    <row r="193" ht="15.75" hidden="1" customHeight="1" x14ac:dyDescent="0.25"/>
    <row r="194" ht="15.75" hidden="1" customHeight="1" x14ac:dyDescent="0.25"/>
    <row r="195" ht="15.75" hidden="1" customHeight="1" x14ac:dyDescent="0.25"/>
    <row r="196" ht="15.75" hidden="1" customHeight="1" x14ac:dyDescent="0.25"/>
    <row r="197" ht="15.75" hidden="1" customHeight="1" x14ac:dyDescent="0.25"/>
    <row r="198" ht="15.75" hidden="1" customHeight="1" x14ac:dyDescent="0.25"/>
    <row r="199" ht="15.75" hidden="1" customHeight="1" x14ac:dyDescent="0.25"/>
    <row r="200" ht="15.75" hidden="1" customHeight="1" x14ac:dyDescent="0.25"/>
    <row r="201" ht="15.75" hidden="1" customHeight="1" x14ac:dyDescent="0.25"/>
    <row r="202" ht="15.75" hidden="1" customHeight="1" x14ac:dyDescent="0.25"/>
    <row r="203" ht="15.75" hidden="1" customHeight="1" x14ac:dyDescent="0.25"/>
    <row r="204" ht="15.75" hidden="1" customHeight="1" x14ac:dyDescent="0.25"/>
    <row r="205" ht="15.75" hidden="1" customHeight="1" x14ac:dyDescent="0.25"/>
    <row r="206" ht="15.75" hidden="1" customHeight="1" x14ac:dyDescent="0.25"/>
    <row r="207" ht="15.75" hidden="1" customHeight="1" x14ac:dyDescent="0.25"/>
    <row r="208" ht="15.75" hidden="1" customHeight="1" x14ac:dyDescent="0.25"/>
    <row r="209" ht="15.75" hidden="1" customHeight="1" x14ac:dyDescent="0.25"/>
    <row r="210" ht="15.75" hidden="1" customHeight="1" x14ac:dyDescent="0.25"/>
    <row r="211" ht="15.75" hidden="1" customHeight="1" x14ac:dyDescent="0.25"/>
    <row r="212" ht="15.75" hidden="1" customHeight="1" x14ac:dyDescent="0.25"/>
    <row r="213" ht="15.75" hidden="1" customHeight="1" x14ac:dyDescent="0.25"/>
    <row r="214" ht="15.75" hidden="1" customHeight="1" x14ac:dyDescent="0.25"/>
    <row r="215" ht="15.75" hidden="1" customHeight="1" x14ac:dyDescent="0.25"/>
    <row r="216" ht="15.75" hidden="1" customHeight="1" x14ac:dyDescent="0.25"/>
    <row r="217" ht="15.75" hidden="1" customHeight="1" x14ac:dyDescent="0.25"/>
    <row r="218" ht="15.75" hidden="1" customHeight="1" x14ac:dyDescent="0.25"/>
    <row r="219" ht="15.75" hidden="1" customHeight="1" x14ac:dyDescent="0.25"/>
    <row r="220" ht="15.75" hidden="1" customHeight="1" x14ac:dyDescent="0.25"/>
    <row r="221" ht="15.75" hidden="1" customHeight="1" x14ac:dyDescent="0.25"/>
    <row r="222" ht="15.75" hidden="1" customHeight="1" x14ac:dyDescent="0.25"/>
    <row r="223" ht="15.75" hidden="1" customHeight="1" x14ac:dyDescent="0.25"/>
    <row r="224" ht="15.75" hidden="1" customHeight="1" x14ac:dyDescent="0.25"/>
    <row r="225" ht="15.75" hidden="1" customHeight="1" x14ac:dyDescent="0.25"/>
    <row r="226" ht="15.75" hidden="1" customHeight="1" x14ac:dyDescent="0.25"/>
    <row r="227" ht="15.75" hidden="1" customHeight="1" x14ac:dyDescent="0.25"/>
    <row r="228" ht="15.75" hidden="1" customHeight="1" x14ac:dyDescent="0.25"/>
    <row r="229" ht="15.75" hidden="1" customHeight="1" x14ac:dyDescent="0.25"/>
    <row r="230" ht="15.75" hidden="1" customHeight="1" x14ac:dyDescent="0.25"/>
    <row r="231" ht="15.75" hidden="1" customHeight="1" x14ac:dyDescent="0.25"/>
    <row r="232" ht="15.75" hidden="1" customHeight="1" x14ac:dyDescent="0.25"/>
    <row r="233" ht="15.75" hidden="1" customHeight="1" x14ac:dyDescent="0.25"/>
    <row r="234" ht="15.75" hidden="1" customHeight="1" x14ac:dyDescent="0.25"/>
    <row r="235" ht="15.75" hidden="1" customHeight="1" x14ac:dyDescent="0.25"/>
    <row r="236" ht="15.75" hidden="1" customHeight="1" x14ac:dyDescent="0.25"/>
    <row r="237" ht="15.75" hidden="1" customHeight="1" x14ac:dyDescent="0.25"/>
    <row r="238" ht="15.75" hidden="1" customHeight="1" x14ac:dyDescent="0.25"/>
    <row r="239" ht="15.75" hidden="1" customHeight="1" x14ac:dyDescent="0.25"/>
    <row r="240" ht="15.75" hidden="1" customHeight="1" x14ac:dyDescent="0.25"/>
    <row r="241" ht="15.75" hidden="1" customHeight="1" x14ac:dyDescent="0.25"/>
    <row r="242" ht="15.75" hidden="1" customHeight="1" x14ac:dyDescent="0.25"/>
    <row r="243" ht="15.75" hidden="1" customHeight="1" x14ac:dyDescent="0.25"/>
    <row r="244" ht="15.75" hidden="1" customHeight="1" x14ac:dyDescent="0.25"/>
    <row r="245" ht="15.75" hidden="1" customHeight="1" x14ac:dyDescent="0.25"/>
    <row r="246" ht="15.75" hidden="1" customHeight="1" x14ac:dyDescent="0.25"/>
    <row r="247" ht="15.75" hidden="1" customHeight="1" x14ac:dyDescent="0.25"/>
    <row r="248" ht="15.75" hidden="1" customHeight="1" x14ac:dyDescent="0.25"/>
    <row r="249" ht="15.75" hidden="1" customHeight="1" x14ac:dyDescent="0.25"/>
    <row r="250" ht="15.75" hidden="1" customHeight="1" x14ac:dyDescent="0.25"/>
    <row r="251" ht="15.75" hidden="1" customHeight="1" x14ac:dyDescent="0.25"/>
    <row r="252" ht="15.75" hidden="1" customHeight="1" x14ac:dyDescent="0.25"/>
    <row r="253" ht="15.75" hidden="1" customHeight="1" x14ac:dyDescent="0.25"/>
  </sheetData>
  <mergeCells count="30">
    <mergeCell ref="F29:F30"/>
    <mergeCell ref="B26:B30"/>
    <mergeCell ref="B31:B32"/>
    <mergeCell ref="B34:B35"/>
    <mergeCell ref="D26:D30"/>
    <mergeCell ref="E26:E30"/>
    <mergeCell ref="D31:D32"/>
    <mergeCell ref="E31:E32"/>
    <mergeCell ref="F31:F32"/>
    <mergeCell ref="A51:C51"/>
    <mergeCell ref="A52:F52"/>
    <mergeCell ref="A58:C58"/>
    <mergeCell ref="A60:C60"/>
    <mergeCell ref="D60:F60"/>
    <mergeCell ref="A9:F9"/>
    <mergeCell ref="A10:F10"/>
    <mergeCell ref="B11:C11"/>
    <mergeCell ref="A13:A18"/>
    <mergeCell ref="B13:B18"/>
    <mergeCell ref="C13:C18"/>
    <mergeCell ref="D13:D18"/>
    <mergeCell ref="E13:E18"/>
    <mergeCell ref="F13:F18"/>
    <mergeCell ref="A12:F12"/>
    <mergeCell ref="A8:F8"/>
    <mergeCell ref="C1:F1"/>
    <mergeCell ref="C2:F2"/>
    <mergeCell ref="C3:F3"/>
    <mergeCell ref="C4:F4"/>
    <mergeCell ref="D7:F7"/>
  </mergeCells>
  <hyperlinks>
    <hyperlink ref="C4" r:id="rId1" xr:uid="{85FFF554-FF91-432F-BE2A-5C21016AAEF1}"/>
  </hyperlinks>
  <pageMargins left="0.17" right="0.13" top="0.33" bottom="0.75" header="0.3" footer="0.3"/>
  <pageSetup scale="44" fitToHeight="0" orientation="portrait" horizontalDpi="0" verticalDpi="0" r:id="rId2"/>
  <colBreaks count="1" manualBreakCount="1">
    <brk id="6" max="1048575" man="1"/>
  </col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0"/>
  <sheetViews>
    <sheetView view="pageBreakPreview" zoomScale="60" zoomScaleNormal="100" workbookViewId="0">
      <selection activeCell="C12" sqref="C12"/>
    </sheetView>
  </sheetViews>
  <sheetFormatPr defaultRowHeight="19.5" x14ac:dyDescent="0.25"/>
  <cols>
    <col min="1" max="1" width="6.42578125" style="167" bestFit="1" customWidth="1"/>
    <col min="2" max="2" width="62" style="167" customWidth="1"/>
    <col min="3" max="3" width="15" style="190" customWidth="1"/>
    <col min="4" max="4" width="14.85546875" style="167" bestFit="1" customWidth="1"/>
    <col min="5" max="5" width="16.85546875" style="189" bestFit="1" customWidth="1"/>
    <col min="6" max="250" width="9.140625" style="167"/>
    <col min="251" max="251" width="6.28515625" style="167" bestFit="1" customWidth="1"/>
    <col min="252" max="252" width="4.7109375" style="167" customWidth="1"/>
    <col min="253" max="253" width="24.85546875" style="167" bestFit="1" customWidth="1"/>
    <col min="254" max="254" width="48.7109375" style="167" customWidth="1"/>
    <col min="255" max="256" width="15.28515625" style="167" customWidth="1"/>
    <col min="257" max="257" width="34.7109375" style="167" customWidth="1"/>
    <col min="258" max="258" width="19.7109375" style="167" customWidth="1"/>
    <col min="259" max="506" width="9.140625" style="167"/>
    <col min="507" max="507" width="6.28515625" style="167" bestFit="1" customWidth="1"/>
    <col min="508" max="508" width="4.7109375" style="167" customWidth="1"/>
    <col min="509" max="509" width="24.85546875" style="167" bestFit="1" customWidth="1"/>
    <col min="510" max="510" width="48.7109375" style="167" customWidth="1"/>
    <col min="511" max="512" width="15.28515625" style="167" customWidth="1"/>
    <col min="513" max="513" width="34.7109375" style="167" customWidth="1"/>
    <col min="514" max="514" width="19.7109375" style="167" customWidth="1"/>
    <col min="515" max="762" width="9.140625" style="167"/>
    <col min="763" max="763" width="6.28515625" style="167" bestFit="1" customWidth="1"/>
    <col min="764" max="764" width="4.7109375" style="167" customWidth="1"/>
    <col min="765" max="765" width="24.85546875" style="167" bestFit="1" customWidth="1"/>
    <col min="766" max="766" width="48.7109375" style="167" customWidth="1"/>
    <col min="767" max="768" width="15.28515625" style="167" customWidth="1"/>
    <col min="769" max="769" width="34.7109375" style="167" customWidth="1"/>
    <col min="770" max="770" width="19.7109375" style="167" customWidth="1"/>
    <col min="771" max="1018" width="9.140625" style="167"/>
    <col min="1019" max="1019" width="6.28515625" style="167" bestFit="1" customWidth="1"/>
    <col min="1020" max="1020" width="4.7109375" style="167" customWidth="1"/>
    <col min="1021" max="1021" width="24.85546875" style="167" bestFit="1" customWidth="1"/>
    <col min="1022" max="1022" width="48.7109375" style="167" customWidth="1"/>
    <col min="1023" max="1024" width="15.28515625" style="167" customWidth="1"/>
    <col min="1025" max="1025" width="34.7109375" style="167" customWidth="1"/>
    <col min="1026" max="1026" width="19.7109375" style="167" customWidth="1"/>
    <col min="1027" max="1274" width="9.140625" style="167"/>
    <col min="1275" max="1275" width="6.28515625" style="167" bestFit="1" customWidth="1"/>
    <col min="1276" max="1276" width="4.7109375" style="167" customWidth="1"/>
    <col min="1277" max="1277" width="24.85546875" style="167" bestFit="1" customWidth="1"/>
    <col min="1278" max="1278" width="48.7109375" style="167" customWidth="1"/>
    <col min="1279" max="1280" width="15.28515625" style="167" customWidth="1"/>
    <col min="1281" max="1281" width="34.7109375" style="167" customWidth="1"/>
    <col min="1282" max="1282" width="19.7109375" style="167" customWidth="1"/>
    <col min="1283" max="1530" width="9.140625" style="167"/>
    <col min="1531" max="1531" width="6.28515625" style="167" bestFit="1" customWidth="1"/>
    <col min="1532" max="1532" width="4.7109375" style="167" customWidth="1"/>
    <col min="1533" max="1533" width="24.85546875" style="167" bestFit="1" customWidth="1"/>
    <col min="1534" max="1534" width="48.7109375" style="167" customWidth="1"/>
    <col min="1535" max="1536" width="15.28515625" style="167" customWidth="1"/>
    <col min="1537" max="1537" width="34.7109375" style="167" customWidth="1"/>
    <col min="1538" max="1538" width="19.7109375" style="167" customWidth="1"/>
    <col min="1539" max="1786" width="9.140625" style="167"/>
    <col min="1787" max="1787" width="6.28515625" style="167" bestFit="1" customWidth="1"/>
    <col min="1788" max="1788" width="4.7109375" style="167" customWidth="1"/>
    <col min="1789" max="1789" width="24.85546875" style="167" bestFit="1" customWidth="1"/>
    <col min="1790" max="1790" width="48.7109375" style="167" customWidth="1"/>
    <col min="1791" max="1792" width="15.28515625" style="167" customWidth="1"/>
    <col min="1793" max="1793" width="34.7109375" style="167" customWidth="1"/>
    <col min="1794" max="1794" width="19.7109375" style="167" customWidth="1"/>
    <col min="1795" max="2042" width="9.140625" style="167"/>
    <col min="2043" max="2043" width="6.28515625" style="167" bestFit="1" customWidth="1"/>
    <col min="2044" max="2044" width="4.7109375" style="167" customWidth="1"/>
    <col min="2045" max="2045" width="24.85546875" style="167" bestFit="1" customWidth="1"/>
    <col min="2046" max="2046" width="48.7109375" style="167" customWidth="1"/>
    <col min="2047" max="2048" width="15.28515625" style="167" customWidth="1"/>
    <col min="2049" max="2049" width="34.7109375" style="167" customWidth="1"/>
    <col min="2050" max="2050" width="19.7109375" style="167" customWidth="1"/>
    <col min="2051" max="2298" width="9.140625" style="167"/>
    <col min="2299" max="2299" width="6.28515625" style="167" bestFit="1" customWidth="1"/>
    <col min="2300" max="2300" width="4.7109375" style="167" customWidth="1"/>
    <col min="2301" max="2301" width="24.85546875" style="167" bestFit="1" customWidth="1"/>
    <col min="2302" max="2302" width="48.7109375" style="167" customWidth="1"/>
    <col min="2303" max="2304" width="15.28515625" style="167" customWidth="1"/>
    <col min="2305" max="2305" width="34.7109375" style="167" customWidth="1"/>
    <col min="2306" max="2306" width="19.7109375" style="167" customWidth="1"/>
    <col min="2307" max="2554" width="9.140625" style="167"/>
    <col min="2555" max="2555" width="6.28515625" style="167" bestFit="1" customWidth="1"/>
    <col min="2556" max="2556" width="4.7109375" style="167" customWidth="1"/>
    <col min="2557" max="2557" width="24.85546875" style="167" bestFit="1" customWidth="1"/>
    <col min="2558" max="2558" width="48.7109375" style="167" customWidth="1"/>
    <col min="2559" max="2560" width="15.28515625" style="167" customWidth="1"/>
    <col min="2561" max="2561" width="34.7109375" style="167" customWidth="1"/>
    <col min="2562" max="2562" width="19.7109375" style="167" customWidth="1"/>
    <col min="2563" max="2810" width="9.140625" style="167"/>
    <col min="2811" max="2811" width="6.28515625" style="167" bestFit="1" customWidth="1"/>
    <col min="2812" max="2812" width="4.7109375" style="167" customWidth="1"/>
    <col min="2813" max="2813" width="24.85546875" style="167" bestFit="1" customWidth="1"/>
    <col min="2814" max="2814" width="48.7109375" style="167" customWidth="1"/>
    <col min="2815" max="2816" width="15.28515625" style="167" customWidth="1"/>
    <col min="2817" max="2817" width="34.7109375" style="167" customWidth="1"/>
    <col min="2818" max="2818" width="19.7109375" style="167" customWidth="1"/>
    <col min="2819" max="3066" width="9.140625" style="167"/>
    <col min="3067" max="3067" width="6.28515625" style="167" bestFit="1" customWidth="1"/>
    <col min="3068" max="3068" width="4.7109375" style="167" customWidth="1"/>
    <col min="3069" max="3069" width="24.85546875" style="167" bestFit="1" customWidth="1"/>
    <col min="3070" max="3070" width="48.7109375" style="167" customWidth="1"/>
    <col min="3071" max="3072" width="15.28515625" style="167" customWidth="1"/>
    <col min="3073" max="3073" width="34.7109375" style="167" customWidth="1"/>
    <col min="3074" max="3074" width="19.7109375" style="167" customWidth="1"/>
    <col min="3075" max="3322" width="9.140625" style="167"/>
    <col min="3323" max="3323" width="6.28515625" style="167" bestFit="1" customWidth="1"/>
    <col min="3324" max="3324" width="4.7109375" style="167" customWidth="1"/>
    <col min="3325" max="3325" width="24.85546875" style="167" bestFit="1" customWidth="1"/>
    <col min="3326" max="3326" width="48.7109375" style="167" customWidth="1"/>
    <col min="3327" max="3328" width="15.28515625" style="167" customWidth="1"/>
    <col min="3329" max="3329" width="34.7109375" style="167" customWidth="1"/>
    <col min="3330" max="3330" width="19.7109375" style="167" customWidth="1"/>
    <col min="3331" max="3578" width="9.140625" style="167"/>
    <col min="3579" max="3579" width="6.28515625" style="167" bestFit="1" customWidth="1"/>
    <col min="3580" max="3580" width="4.7109375" style="167" customWidth="1"/>
    <col min="3581" max="3581" width="24.85546875" style="167" bestFit="1" customWidth="1"/>
    <col min="3582" max="3582" width="48.7109375" style="167" customWidth="1"/>
    <col min="3583" max="3584" width="15.28515625" style="167" customWidth="1"/>
    <col min="3585" max="3585" width="34.7109375" style="167" customWidth="1"/>
    <col min="3586" max="3586" width="19.7109375" style="167" customWidth="1"/>
    <col min="3587" max="3834" width="9.140625" style="167"/>
    <col min="3835" max="3835" width="6.28515625" style="167" bestFit="1" customWidth="1"/>
    <col min="3836" max="3836" width="4.7109375" style="167" customWidth="1"/>
    <col min="3837" max="3837" width="24.85546875" style="167" bestFit="1" customWidth="1"/>
    <col min="3838" max="3838" width="48.7109375" style="167" customWidth="1"/>
    <col min="3839" max="3840" width="15.28515625" style="167" customWidth="1"/>
    <col min="3841" max="3841" width="34.7109375" style="167" customWidth="1"/>
    <col min="3842" max="3842" width="19.7109375" style="167" customWidth="1"/>
    <col min="3843" max="4090" width="9.140625" style="167"/>
    <col min="4091" max="4091" width="6.28515625" style="167" bestFit="1" customWidth="1"/>
    <col min="4092" max="4092" width="4.7109375" style="167" customWidth="1"/>
    <col min="4093" max="4093" width="24.85546875" style="167" bestFit="1" customWidth="1"/>
    <col min="4094" max="4094" width="48.7109375" style="167" customWidth="1"/>
    <col min="4095" max="4096" width="15.28515625" style="167" customWidth="1"/>
    <col min="4097" max="4097" width="34.7109375" style="167" customWidth="1"/>
    <col min="4098" max="4098" width="19.7109375" style="167" customWidth="1"/>
    <col min="4099" max="4346" width="9.140625" style="167"/>
    <col min="4347" max="4347" width="6.28515625" style="167" bestFit="1" customWidth="1"/>
    <col min="4348" max="4348" width="4.7109375" style="167" customWidth="1"/>
    <col min="4349" max="4349" width="24.85546875" style="167" bestFit="1" customWidth="1"/>
    <col min="4350" max="4350" width="48.7109375" style="167" customWidth="1"/>
    <col min="4351" max="4352" width="15.28515625" style="167" customWidth="1"/>
    <col min="4353" max="4353" width="34.7109375" style="167" customWidth="1"/>
    <col min="4354" max="4354" width="19.7109375" style="167" customWidth="1"/>
    <col min="4355" max="4602" width="9.140625" style="167"/>
    <col min="4603" max="4603" width="6.28515625" style="167" bestFit="1" customWidth="1"/>
    <col min="4604" max="4604" width="4.7109375" style="167" customWidth="1"/>
    <col min="4605" max="4605" width="24.85546875" style="167" bestFit="1" customWidth="1"/>
    <col min="4606" max="4606" width="48.7109375" style="167" customWidth="1"/>
    <col min="4607" max="4608" width="15.28515625" style="167" customWidth="1"/>
    <col min="4609" max="4609" width="34.7109375" style="167" customWidth="1"/>
    <col min="4610" max="4610" width="19.7109375" style="167" customWidth="1"/>
    <col min="4611" max="4858" width="9.140625" style="167"/>
    <col min="4859" max="4859" width="6.28515625" style="167" bestFit="1" customWidth="1"/>
    <col min="4860" max="4860" width="4.7109375" style="167" customWidth="1"/>
    <col min="4861" max="4861" width="24.85546875" style="167" bestFit="1" customWidth="1"/>
    <col min="4862" max="4862" width="48.7109375" style="167" customWidth="1"/>
    <col min="4863" max="4864" width="15.28515625" style="167" customWidth="1"/>
    <col min="4865" max="4865" width="34.7109375" style="167" customWidth="1"/>
    <col min="4866" max="4866" width="19.7109375" style="167" customWidth="1"/>
    <col min="4867" max="5114" width="9.140625" style="167"/>
    <col min="5115" max="5115" width="6.28515625" style="167" bestFit="1" customWidth="1"/>
    <col min="5116" max="5116" width="4.7109375" style="167" customWidth="1"/>
    <col min="5117" max="5117" width="24.85546875" style="167" bestFit="1" customWidth="1"/>
    <col min="5118" max="5118" width="48.7109375" style="167" customWidth="1"/>
    <col min="5119" max="5120" width="15.28515625" style="167" customWidth="1"/>
    <col min="5121" max="5121" width="34.7109375" style="167" customWidth="1"/>
    <col min="5122" max="5122" width="19.7109375" style="167" customWidth="1"/>
    <col min="5123" max="5370" width="9.140625" style="167"/>
    <col min="5371" max="5371" width="6.28515625" style="167" bestFit="1" customWidth="1"/>
    <col min="5372" max="5372" width="4.7109375" style="167" customWidth="1"/>
    <col min="5373" max="5373" width="24.85546875" style="167" bestFit="1" customWidth="1"/>
    <col min="5374" max="5374" width="48.7109375" style="167" customWidth="1"/>
    <col min="5375" max="5376" width="15.28515625" style="167" customWidth="1"/>
    <col min="5377" max="5377" width="34.7109375" style="167" customWidth="1"/>
    <col min="5378" max="5378" width="19.7109375" style="167" customWidth="1"/>
    <col min="5379" max="5626" width="9.140625" style="167"/>
    <col min="5627" max="5627" width="6.28515625" style="167" bestFit="1" customWidth="1"/>
    <col min="5628" max="5628" width="4.7109375" style="167" customWidth="1"/>
    <col min="5629" max="5629" width="24.85546875" style="167" bestFit="1" customWidth="1"/>
    <col min="5630" max="5630" width="48.7109375" style="167" customWidth="1"/>
    <col min="5631" max="5632" width="15.28515625" style="167" customWidth="1"/>
    <col min="5633" max="5633" width="34.7109375" style="167" customWidth="1"/>
    <col min="5634" max="5634" width="19.7109375" style="167" customWidth="1"/>
    <col min="5635" max="5882" width="9.140625" style="167"/>
    <col min="5883" max="5883" width="6.28515625" style="167" bestFit="1" customWidth="1"/>
    <col min="5884" max="5884" width="4.7109375" style="167" customWidth="1"/>
    <col min="5885" max="5885" width="24.85546875" style="167" bestFit="1" customWidth="1"/>
    <col min="5886" max="5886" width="48.7109375" style="167" customWidth="1"/>
    <col min="5887" max="5888" width="15.28515625" style="167" customWidth="1"/>
    <col min="5889" max="5889" width="34.7109375" style="167" customWidth="1"/>
    <col min="5890" max="5890" width="19.7109375" style="167" customWidth="1"/>
    <col min="5891" max="6138" width="9.140625" style="167"/>
    <col min="6139" max="6139" width="6.28515625" style="167" bestFit="1" customWidth="1"/>
    <col min="6140" max="6140" width="4.7109375" style="167" customWidth="1"/>
    <col min="6141" max="6141" width="24.85546875" style="167" bestFit="1" customWidth="1"/>
    <col min="6142" max="6142" width="48.7109375" style="167" customWidth="1"/>
    <col min="6143" max="6144" width="15.28515625" style="167" customWidth="1"/>
    <col min="6145" max="6145" width="34.7109375" style="167" customWidth="1"/>
    <col min="6146" max="6146" width="19.7109375" style="167" customWidth="1"/>
    <col min="6147" max="6394" width="9.140625" style="167"/>
    <col min="6395" max="6395" width="6.28515625" style="167" bestFit="1" customWidth="1"/>
    <col min="6396" max="6396" width="4.7109375" style="167" customWidth="1"/>
    <col min="6397" max="6397" width="24.85546875" style="167" bestFit="1" customWidth="1"/>
    <col min="6398" max="6398" width="48.7109375" style="167" customWidth="1"/>
    <col min="6399" max="6400" width="15.28515625" style="167" customWidth="1"/>
    <col min="6401" max="6401" width="34.7109375" style="167" customWidth="1"/>
    <col min="6402" max="6402" width="19.7109375" style="167" customWidth="1"/>
    <col min="6403" max="6650" width="9.140625" style="167"/>
    <col min="6651" max="6651" width="6.28515625" style="167" bestFit="1" customWidth="1"/>
    <col min="6652" max="6652" width="4.7109375" style="167" customWidth="1"/>
    <col min="6653" max="6653" width="24.85546875" style="167" bestFit="1" customWidth="1"/>
    <col min="6654" max="6654" width="48.7109375" style="167" customWidth="1"/>
    <col min="6655" max="6656" width="15.28515625" style="167" customWidth="1"/>
    <col min="6657" max="6657" width="34.7109375" style="167" customWidth="1"/>
    <col min="6658" max="6658" width="19.7109375" style="167" customWidth="1"/>
    <col min="6659" max="6906" width="9.140625" style="167"/>
    <col min="6907" max="6907" width="6.28515625" style="167" bestFit="1" customWidth="1"/>
    <col min="6908" max="6908" width="4.7109375" style="167" customWidth="1"/>
    <col min="6909" max="6909" width="24.85546875" style="167" bestFit="1" customWidth="1"/>
    <col min="6910" max="6910" width="48.7109375" style="167" customWidth="1"/>
    <col min="6911" max="6912" width="15.28515625" style="167" customWidth="1"/>
    <col min="6913" max="6913" width="34.7109375" style="167" customWidth="1"/>
    <col min="6914" max="6914" width="19.7109375" style="167" customWidth="1"/>
    <col min="6915" max="7162" width="9.140625" style="167"/>
    <col min="7163" max="7163" width="6.28515625" style="167" bestFit="1" customWidth="1"/>
    <col min="7164" max="7164" width="4.7109375" style="167" customWidth="1"/>
    <col min="7165" max="7165" width="24.85546875" style="167" bestFit="1" customWidth="1"/>
    <col min="7166" max="7166" width="48.7109375" style="167" customWidth="1"/>
    <col min="7167" max="7168" width="15.28515625" style="167" customWidth="1"/>
    <col min="7169" max="7169" width="34.7109375" style="167" customWidth="1"/>
    <col min="7170" max="7170" width="19.7109375" style="167" customWidth="1"/>
    <col min="7171" max="7418" width="9.140625" style="167"/>
    <col min="7419" max="7419" width="6.28515625" style="167" bestFit="1" customWidth="1"/>
    <col min="7420" max="7420" width="4.7109375" style="167" customWidth="1"/>
    <col min="7421" max="7421" width="24.85546875" style="167" bestFit="1" customWidth="1"/>
    <col min="7422" max="7422" width="48.7109375" style="167" customWidth="1"/>
    <col min="7423" max="7424" width="15.28515625" style="167" customWidth="1"/>
    <col min="7425" max="7425" width="34.7109375" style="167" customWidth="1"/>
    <col min="7426" max="7426" width="19.7109375" style="167" customWidth="1"/>
    <col min="7427" max="7674" width="9.140625" style="167"/>
    <col min="7675" max="7675" width="6.28515625" style="167" bestFit="1" customWidth="1"/>
    <col min="7676" max="7676" width="4.7109375" style="167" customWidth="1"/>
    <col min="7677" max="7677" width="24.85546875" style="167" bestFit="1" customWidth="1"/>
    <col min="7678" max="7678" width="48.7109375" style="167" customWidth="1"/>
    <col min="7679" max="7680" width="15.28515625" style="167" customWidth="1"/>
    <col min="7681" max="7681" width="34.7109375" style="167" customWidth="1"/>
    <col min="7682" max="7682" width="19.7109375" style="167" customWidth="1"/>
    <col min="7683" max="7930" width="9.140625" style="167"/>
    <col min="7931" max="7931" width="6.28515625" style="167" bestFit="1" customWidth="1"/>
    <col min="7932" max="7932" width="4.7109375" style="167" customWidth="1"/>
    <col min="7933" max="7933" width="24.85546875" style="167" bestFit="1" customWidth="1"/>
    <col min="7934" max="7934" width="48.7109375" style="167" customWidth="1"/>
    <col min="7935" max="7936" width="15.28515625" style="167" customWidth="1"/>
    <col min="7937" max="7937" width="34.7109375" style="167" customWidth="1"/>
    <col min="7938" max="7938" width="19.7109375" style="167" customWidth="1"/>
    <col min="7939" max="8186" width="9.140625" style="167"/>
    <col min="8187" max="8187" width="6.28515625" style="167" bestFit="1" customWidth="1"/>
    <col min="8188" max="8188" width="4.7109375" style="167" customWidth="1"/>
    <col min="8189" max="8189" width="24.85546875" style="167" bestFit="1" customWidth="1"/>
    <col min="8190" max="8190" width="48.7109375" style="167" customWidth="1"/>
    <col min="8191" max="8192" width="15.28515625" style="167" customWidth="1"/>
    <col min="8193" max="8193" width="34.7109375" style="167" customWidth="1"/>
    <col min="8194" max="8194" width="19.7109375" style="167" customWidth="1"/>
    <col min="8195" max="8442" width="9.140625" style="167"/>
    <col min="8443" max="8443" width="6.28515625" style="167" bestFit="1" customWidth="1"/>
    <col min="8444" max="8444" width="4.7109375" style="167" customWidth="1"/>
    <col min="8445" max="8445" width="24.85546875" style="167" bestFit="1" customWidth="1"/>
    <col min="8446" max="8446" width="48.7109375" style="167" customWidth="1"/>
    <col min="8447" max="8448" width="15.28515625" style="167" customWidth="1"/>
    <col min="8449" max="8449" width="34.7109375" style="167" customWidth="1"/>
    <col min="8450" max="8450" width="19.7109375" style="167" customWidth="1"/>
    <col min="8451" max="8698" width="9.140625" style="167"/>
    <col min="8699" max="8699" width="6.28515625" style="167" bestFit="1" customWidth="1"/>
    <col min="8700" max="8700" width="4.7109375" style="167" customWidth="1"/>
    <col min="8701" max="8701" width="24.85546875" style="167" bestFit="1" customWidth="1"/>
    <col min="8702" max="8702" width="48.7109375" style="167" customWidth="1"/>
    <col min="8703" max="8704" width="15.28515625" style="167" customWidth="1"/>
    <col min="8705" max="8705" width="34.7109375" style="167" customWidth="1"/>
    <col min="8706" max="8706" width="19.7109375" style="167" customWidth="1"/>
    <col min="8707" max="8954" width="9.140625" style="167"/>
    <col min="8955" max="8955" width="6.28515625" style="167" bestFit="1" customWidth="1"/>
    <col min="8956" max="8956" width="4.7109375" style="167" customWidth="1"/>
    <col min="8957" max="8957" width="24.85546875" style="167" bestFit="1" customWidth="1"/>
    <col min="8958" max="8958" width="48.7109375" style="167" customWidth="1"/>
    <col min="8959" max="8960" width="15.28515625" style="167" customWidth="1"/>
    <col min="8961" max="8961" width="34.7109375" style="167" customWidth="1"/>
    <col min="8962" max="8962" width="19.7109375" style="167" customWidth="1"/>
    <col min="8963" max="9210" width="9.140625" style="167"/>
    <col min="9211" max="9211" width="6.28515625" style="167" bestFit="1" customWidth="1"/>
    <col min="9212" max="9212" width="4.7109375" style="167" customWidth="1"/>
    <col min="9213" max="9213" width="24.85546875" style="167" bestFit="1" customWidth="1"/>
    <col min="9214" max="9214" width="48.7109375" style="167" customWidth="1"/>
    <col min="9215" max="9216" width="15.28515625" style="167" customWidth="1"/>
    <col min="9217" max="9217" width="34.7109375" style="167" customWidth="1"/>
    <col min="9218" max="9218" width="19.7109375" style="167" customWidth="1"/>
    <col min="9219" max="9466" width="9.140625" style="167"/>
    <col min="9467" max="9467" width="6.28515625" style="167" bestFit="1" customWidth="1"/>
    <col min="9468" max="9468" width="4.7109375" style="167" customWidth="1"/>
    <col min="9469" max="9469" width="24.85546875" style="167" bestFit="1" customWidth="1"/>
    <col min="9470" max="9470" width="48.7109375" style="167" customWidth="1"/>
    <col min="9471" max="9472" width="15.28515625" style="167" customWidth="1"/>
    <col min="9473" max="9473" width="34.7109375" style="167" customWidth="1"/>
    <col min="9474" max="9474" width="19.7109375" style="167" customWidth="1"/>
    <col min="9475" max="9722" width="9.140625" style="167"/>
    <col min="9723" max="9723" width="6.28515625" style="167" bestFit="1" customWidth="1"/>
    <col min="9724" max="9724" width="4.7109375" style="167" customWidth="1"/>
    <col min="9725" max="9725" width="24.85546875" style="167" bestFit="1" customWidth="1"/>
    <col min="9726" max="9726" width="48.7109375" style="167" customWidth="1"/>
    <col min="9727" max="9728" width="15.28515625" style="167" customWidth="1"/>
    <col min="9729" max="9729" width="34.7109375" style="167" customWidth="1"/>
    <col min="9730" max="9730" width="19.7109375" style="167" customWidth="1"/>
    <col min="9731" max="9978" width="9.140625" style="167"/>
    <col min="9979" max="9979" width="6.28515625" style="167" bestFit="1" customWidth="1"/>
    <col min="9980" max="9980" width="4.7109375" style="167" customWidth="1"/>
    <col min="9981" max="9981" width="24.85546875" style="167" bestFit="1" customWidth="1"/>
    <col min="9982" max="9982" width="48.7109375" style="167" customWidth="1"/>
    <col min="9983" max="9984" width="15.28515625" style="167" customWidth="1"/>
    <col min="9985" max="9985" width="34.7109375" style="167" customWidth="1"/>
    <col min="9986" max="9986" width="19.7109375" style="167" customWidth="1"/>
    <col min="9987" max="10234" width="9.140625" style="167"/>
    <col min="10235" max="10235" width="6.28515625" style="167" bestFit="1" customWidth="1"/>
    <col min="10236" max="10236" width="4.7109375" style="167" customWidth="1"/>
    <col min="10237" max="10237" width="24.85546875" style="167" bestFit="1" customWidth="1"/>
    <col min="10238" max="10238" width="48.7109375" style="167" customWidth="1"/>
    <col min="10239" max="10240" width="15.28515625" style="167" customWidth="1"/>
    <col min="10241" max="10241" width="34.7109375" style="167" customWidth="1"/>
    <col min="10242" max="10242" width="19.7109375" style="167" customWidth="1"/>
    <col min="10243" max="10490" width="9.140625" style="167"/>
    <col min="10491" max="10491" width="6.28515625" style="167" bestFit="1" customWidth="1"/>
    <col min="10492" max="10492" width="4.7109375" style="167" customWidth="1"/>
    <col min="10493" max="10493" width="24.85546875" style="167" bestFit="1" customWidth="1"/>
    <col min="10494" max="10494" width="48.7109375" style="167" customWidth="1"/>
    <col min="10495" max="10496" width="15.28515625" style="167" customWidth="1"/>
    <col min="10497" max="10497" width="34.7109375" style="167" customWidth="1"/>
    <col min="10498" max="10498" width="19.7109375" style="167" customWidth="1"/>
    <col min="10499" max="10746" width="9.140625" style="167"/>
    <col min="10747" max="10747" width="6.28515625" style="167" bestFit="1" customWidth="1"/>
    <col min="10748" max="10748" width="4.7109375" style="167" customWidth="1"/>
    <col min="10749" max="10749" width="24.85546875" style="167" bestFit="1" customWidth="1"/>
    <col min="10750" max="10750" width="48.7109375" style="167" customWidth="1"/>
    <col min="10751" max="10752" width="15.28515625" style="167" customWidth="1"/>
    <col min="10753" max="10753" width="34.7109375" style="167" customWidth="1"/>
    <col min="10754" max="10754" width="19.7109375" style="167" customWidth="1"/>
    <col min="10755" max="11002" width="9.140625" style="167"/>
    <col min="11003" max="11003" width="6.28515625" style="167" bestFit="1" customWidth="1"/>
    <col min="11004" max="11004" width="4.7109375" style="167" customWidth="1"/>
    <col min="11005" max="11005" width="24.85546875" style="167" bestFit="1" customWidth="1"/>
    <col min="11006" max="11006" width="48.7109375" style="167" customWidth="1"/>
    <col min="11007" max="11008" width="15.28515625" style="167" customWidth="1"/>
    <col min="11009" max="11009" width="34.7109375" style="167" customWidth="1"/>
    <col min="11010" max="11010" width="19.7109375" style="167" customWidth="1"/>
    <col min="11011" max="11258" width="9.140625" style="167"/>
    <col min="11259" max="11259" width="6.28515625" style="167" bestFit="1" customWidth="1"/>
    <col min="11260" max="11260" width="4.7109375" style="167" customWidth="1"/>
    <col min="11261" max="11261" width="24.85546875" style="167" bestFit="1" customWidth="1"/>
    <col min="11262" max="11262" width="48.7109375" style="167" customWidth="1"/>
    <col min="11263" max="11264" width="15.28515625" style="167" customWidth="1"/>
    <col min="11265" max="11265" width="34.7109375" style="167" customWidth="1"/>
    <col min="11266" max="11266" width="19.7109375" style="167" customWidth="1"/>
    <col min="11267" max="11514" width="9.140625" style="167"/>
    <col min="11515" max="11515" width="6.28515625" style="167" bestFit="1" customWidth="1"/>
    <col min="11516" max="11516" width="4.7109375" style="167" customWidth="1"/>
    <col min="11517" max="11517" width="24.85546875" style="167" bestFit="1" customWidth="1"/>
    <col min="11518" max="11518" width="48.7109375" style="167" customWidth="1"/>
    <col min="11519" max="11520" width="15.28515625" style="167" customWidth="1"/>
    <col min="11521" max="11521" width="34.7109375" style="167" customWidth="1"/>
    <col min="11522" max="11522" width="19.7109375" style="167" customWidth="1"/>
    <col min="11523" max="11770" width="9.140625" style="167"/>
    <col min="11771" max="11771" width="6.28515625" style="167" bestFit="1" customWidth="1"/>
    <col min="11772" max="11772" width="4.7109375" style="167" customWidth="1"/>
    <col min="11773" max="11773" width="24.85546875" style="167" bestFit="1" customWidth="1"/>
    <col min="11774" max="11774" width="48.7109375" style="167" customWidth="1"/>
    <col min="11775" max="11776" width="15.28515625" style="167" customWidth="1"/>
    <col min="11777" max="11777" width="34.7109375" style="167" customWidth="1"/>
    <col min="11778" max="11778" width="19.7109375" style="167" customWidth="1"/>
    <col min="11779" max="12026" width="9.140625" style="167"/>
    <col min="12027" max="12027" width="6.28515625" style="167" bestFit="1" customWidth="1"/>
    <col min="12028" max="12028" width="4.7109375" style="167" customWidth="1"/>
    <col min="12029" max="12029" width="24.85546875" style="167" bestFit="1" customWidth="1"/>
    <col min="12030" max="12030" width="48.7109375" style="167" customWidth="1"/>
    <col min="12031" max="12032" width="15.28515625" style="167" customWidth="1"/>
    <col min="12033" max="12033" width="34.7109375" style="167" customWidth="1"/>
    <col min="12034" max="12034" width="19.7109375" style="167" customWidth="1"/>
    <col min="12035" max="12282" width="9.140625" style="167"/>
    <col min="12283" max="12283" width="6.28515625" style="167" bestFit="1" customWidth="1"/>
    <col min="12284" max="12284" width="4.7109375" style="167" customWidth="1"/>
    <col min="12285" max="12285" width="24.85546875" style="167" bestFit="1" customWidth="1"/>
    <col min="12286" max="12286" width="48.7109375" style="167" customWidth="1"/>
    <col min="12287" max="12288" width="15.28515625" style="167" customWidth="1"/>
    <col min="12289" max="12289" width="34.7109375" style="167" customWidth="1"/>
    <col min="12290" max="12290" width="19.7109375" style="167" customWidth="1"/>
    <col min="12291" max="12538" width="9.140625" style="167"/>
    <col min="12539" max="12539" width="6.28515625" style="167" bestFit="1" customWidth="1"/>
    <col min="12540" max="12540" width="4.7109375" style="167" customWidth="1"/>
    <col min="12541" max="12541" width="24.85546875" style="167" bestFit="1" customWidth="1"/>
    <col min="12542" max="12542" width="48.7109375" style="167" customWidth="1"/>
    <col min="12543" max="12544" width="15.28515625" style="167" customWidth="1"/>
    <col min="12545" max="12545" width="34.7109375" style="167" customWidth="1"/>
    <col min="12546" max="12546" width="19.7109375" style="167" customWidth="1"/>
    <col min="12547" max="12794" width="9.140625" style="167"/>
    <col min="12795" max="12795" width="6.28515625" style="167" bestFit="1" customWidth="1"/>
    <col min="12796" max="12796" width="4.7109375" style="167" customWidth="1"/>
    <col min="12797" max="12797" width="24.85546875" style="167" bestFit="1" customWidth="1"/>
    <col min="12798" max="12798" width="48.7109375" style="167" customWidth="1"/>
    <col min="12799" max="12800" width="15.28515625" style="167" customWidth="1"/>
    <col min="12801" max="12801" width="34.7109375" style="167" customWidth="1"/>
    <col min="12802" max="12802" width="19.7109375" style="167" customWidth="1"/>
    <col min="12803" max="13050" width="9.140625" style="167"/>
    <col min="13051" max="13051" width="6.28515625" style="167" bestFit="1" customWidth="1"/>
    <col min="13052" max="13052" width="4.7109375" style="167" customWidth="1"/>
    <col min="13053" max="13053" width="24.85546875" style="167" bestFit="1" customWidth="1"/>
    <col min="13054" max="13054" width="48.7109375" style="167" customWidth="1"/>
    <col min="13055" max="13056" width="15.28515625" style="167" customWidth="1"/>
    <col min="13057" max="13057" width="34.7109375" style="167" customWidth="1"/>
    <col min="13058" max="13058" width="19.7109375" style="167" customWidth="1"/>
    <col min="13059" max="13306" width="9.140625" style="167"/>
    <col min="13307" max="13307" width="6.28515625" style="167" bestFit="1" customWidth="1"/>
    <col min="13308" max="13308" width="4.7109375" style="167" customWidth="1"/>
    <col min="13309" max="13309" width="24.85546875" style="167" bestFit="1" customWidth="1"/>
    <col min="13310" max="13310" width="48.7109375" style="167" customWidth="1"/>
    <col min="13311" max="13312" width="15.28515625" style="167" customWidth="1"/>
    <col min="13313" max="13313" width="34.7109375" style="167" customWidth="1"/>
    <col min="13314" max="13314" width="19.7109375" style="167" customWidth="1"/>
    <col min="13315" max="13562" width="9.140625" style="167"/>
    <col min="13563" max="13563" width="6.28515625" style="167" bestFit="1" customWidth="1"/>
    <col min="13564" max="13564" width="4.7109375" style="167" customWidth="1"/>
    <col min="13565" max="13565" width="24.85546875" style="167" bestFit="1" customWidth="1"/>
    <col min="13566" max="13566" width="48.7109375" style="167" customWidth="1"/>
    <col min="13567" max="13568" width="15.28515625" style="167" customWidth="1"/>
    <col min="13569" max="13569" width="34.7109375" style="167" customWidth="1"/>
    <col min="13570" max="13570" width="19.7109375" style="167" customWidth="1"/>
    <col min="13571" max="13818" width="9.140625" style="167"/>
    <col min="13819" max="13819" width="6.28515625" style="167" bestFit="1" customWidth="1"/>
    <col min="13820" max="13820" width="4.7109375" style="167" customWidth="1"/>
    <col min="13821" max="13821" width="24.85546875" style="167" bestFit="1" customWidth="1"/>
    <col min="13822" max="13822" width="48.7109375" style="167" customWidth="1"/>
    <col min="13823" max="13824" width="15.28515625" style="167" customWidth="1"/>
    <col min="13825" max="13825" width="34.7109375" style="167" customWidth="1"/>
    <col min="13826" max="13826" width="19.7109375" style="167" customWidth="1"/>
    <col min="13827" max="14074" width="9.140625" style="167"/>
    <col min="14075" max="14075" width="6.28515625" style="167" bestFit="1" customWidth="1"/>
    <col min="14076" max="14076" width="4.7109375" style="167" customWidth="1"/>
    <col min="14077" max="14077" width="24.85546875" style="167" bestFit="1" customWidth="1"/>
    <col min="14078" max="14078" width="48.7109375" style="167" customWidth="1"/>
    <col min="14079" max="14080" width="15.28515625" style="167" customWidth="1"/>
    <col min="14081" max="14081" width="34.7109375" style="167" customWidth="1"/>
    <col min="14082" max="14082" width="19.7109375" style="167" customWidth="1"/>
    <col min="14083" max="14330" width="9.140625" style="167"/>
    <col min="14331" max="14331" width="6.28515625" style="167" bestFit="1" customWidth="1"/>
    <col min="14332" max="14332" width="4.7109375" style="167" customWidth="1"/>
    <col min="14333" max="14333" width="24.85546875" style="167" bestFit="1" customWidth="1"/>
    <col min="14334" max="14334" width="48.7109375" style="167" customWidth="1"/>
    <col min="14335" max="14336" width="15.28515625" style="167" customWidth="1"/>
    <col min="14337" max="14337" width="34.7109375" style="167" customWidth="1"/>
    <col min="14338" max="14338" width="19.7109375" style="167" customWidth="1"/>
    <col min="14339" max="14586" width="9.140625" style="167"/>
    <col min="14587" max="14587" width="6.28515625" style="167" bestFit="1" customWidth="1"/>
    <col min="14588" max="14588" width="4.7109375" style="167" customWidth="1"/>
    <col min="14589" max="14589" width="24.85546875" style="167" bestFit="1" customWidth="1"/>
    <col min="14590" max="14590" width="48.7109375" style="167" customWidth="1"/>
    <col min="14591" max="14592" width="15.28515625" style="167" customWidth="1"/>
    <col min="14593" max="14593" width="34.7109375" style="167" customWidth="1"/>
    <col min="14594" max="14594" width="19.7109375" style="167" customWidth="1"/>
    <col min="14595" max="14842" width="9.140625" style="167"/>
    <col min="14843" max="14843" width="6.28515625" style="167" bestFit="1" customWidth="1"/>
    <col min="14844" max="14844" width="4.7109375" style="167" customWidth="1"/>
    <col min="14845" max="14845" width="24.85546875" style="167" bestFit="1" customWidth="1"/>
    <col min="14846" max="14846" width="48.7109375" style="167" customWidth="1"/>
    <col min="14847" max="14848" width="15.28515625" style="167" customWidth="1"/>
    <col min="14849" max="14849" width="34.7109375" style="167" customWidth="1"/>
    <col min="14850" max="14850" width="19.7109375" style="167" customWidth="1"/>
    <col min="14851" max="15098" width="9.140625" style="167"/>
    <col min="15099" max="15099" width="6.28515625" style="167" bestFit="1" customWidth="1"/>
    <col min="15100" max="15100" width="4.7109375" style="167" customWidth="1"/>
    <col min="15101" max="15101" width="24.85546875" style="167" bestFit="1" customWidth="1"/>
    <col min="15102" max="15102" width="48.7109375" style="167" customWidth="1"/>
    <col min="15103" max="15104" width="15.28515625" style="167" customWidth="1"/>
    <col min="15105" max="15105" width="34.7109375" style="167" customWidth="1"/>
    <col min="15106" max="15106" width="19.7109375" style="167" customWidth="1"/>
    <col min="15107" max="15354" width="9.140625" style="167"/>
    <col min="15355" max="15355" width="6.28515625" style="167" bestFit="1" customWidth="1"/>
    <col min="15356" max="15356" width="4.7109375" style="167" customWidth="1"/>
    <col min="15357" max="15357" width="24.85546875" style="167" bestFit="1" customWidth="1"/>
    <col min="15358" max="15358" width="48.7109375" style="167" customWidth="1"/>
    <col min="15359" max="15360" width="15.28515625" style="167" customWidth="1"/>
    <col min="15361" max="15361" width="34.7109375" style="167" customWidth="1"/>
    <col min="15362" max="15362" width="19.7109375" style="167" customWidth="1"/>
    <col min="15363" max="15610" width="9.140625" style="167"/>
    <col min="15611" max="15611" width="6.28515625" style="167" bestFit="1" customWidth="1"/>
    <col min="15612" max="15612" width="4.7109375" style="167" customWidth="1"/>
    <col min="15613" max="15613" width="24.85546875" style="167" bestFit="1" customWidth="1"/>
    <col min="15614" max="15614" width="48.7109375" style="167" customWidth="1"/>
    <col min="15615" max="15616" width="15.28515625" style="167" customWidth="1"/>
    <col min="15617" max="15617" width="34.7109375" style="167" customWidth="1"/>
    <col min="15618" max="15618" width="19.7109375" style="167" customWidth="1"/>
    <col min="15619" max="15866" width="9.140625" style="167"/>
    <col min="15867" max="15867" width="6.28515625" style="167" bestFit="1" customWidth="1"/>
    <col min="15868" max="15868" width="4.7109375" style="167" customWidth="1"/>
    <col min="15869" max="15869" width="24.85546875" style="167" bestFit="1" customWidth="1"/>
    <col min="15870" max="15870" width="48.7109375" style="167" customWidth="1"/>
    <col min="15871" max="15872" width="15.28515625" style="167" customWidth="1"/>
    <col min="15873" max="15873" width="34.7109375" style="167" customWidth="1"/>
    <col min="15874" max="15874" width="19.7109375" style="167" customWidth="1"/>
    <col min="15875" max="16122" width="9.140625" style="167"/>
    <col min="16123" max="16123" width="6.28515625" style="167" bestFit="1" customWidth="1"/>
    <col min="16124" max="16124" width="4.7109375" style="167" customWidth="1"/>
    <col min="16125" max="16125" width="24.85546875" style="167" bestFit="1" customWidth="1"/>
    <col min="16126" max="16126" width="48.7109375" style="167" customWidth="1"/>
    <col min="16127" max="16128" width="15.28515625" style="167" customWidth="1"/>
    <col min="16129" max="16129" width="34.7109375" style="167" customWidth="1"/>
    <col min="16130" max="16130" width="19.7109375" style="167" customWidth="1"/>
    <col min="16131" max="16384" width="9.140625" style="167"/>
  </cols>
  <sheetData>
    <row r="1" spans="1:6" s="166" customFormat="1" ht="18" customHeight="1" x14ac:dyDescent="0.25">
      <c r="A1" s="468" t="s">
        <v>153</v>
      </c>
      <c r="B1" s="468"/>
      <c r="C1" s="468"/>
      <c r="D1" s="468"/>
      <c r="E1" s="468"/>
    </row>
    <row r="2" spans="1:6" s="166" customFormat="1" ht="18" customHeight="1" x14ac:dyDescent="0.25">
      <c r="A2" s="468" t="s">
        <v>154</v>
      </c>
      <c r="B2" s="468"/>
      <c r="C2" s="468"/>
      <c r="D2" s="468"/>
      <c r="E2" s="468"/>
    </row>
    <row r="3" spans="1:6" s="166" customFormat="1" ht="18" customHeight="1" x14ac:dyDescent="0.25">
      <c r="A3" s="469" t="s">
        <v>155</v>
      </c>
      <c r="B3" s="469"/>
      <c r="C3" s="469"/>
      <c r="D3" s="469"/>
      <c r="E3" s="469"/>
    </row>
    <row r="4" spans="1:6" x14ac:dyDescent="0.25">
      <c r="B4" s="168"/>
      <c r="C4" s="169"/>
    </row>
    <row r="5" spans="1:6" x14ac:dyDescent="0.25">
      <c r="A5" s="166"/>
      <c r="B5" s="170"/>
      <c r="C5" s="470" t="s">
        <v>117</v>
      </c>
      <c r="D5" s="470"/>
      <c r="E5" s="470"/>
      <c r="F5" s="171"/>
    </row>
    <row r="6" spans="1:6" ht="25.5" x14ac:dyDescent="0.25">
      <c r="A6" s="471" t="s">
        <v>2</v>
      </c>
      <c r="B6" s="472"/>
      <c r="C6" s="472"/>
      <c r="D6" s="472"/>
      <c r="E6" s="473"/>
      <c r="F6" s="172"/>
    </row>
    <row r="7" spans="1:6" ht="45" customHeight="1" x14ac:dyDescent="0.25">
      <c r="A7" s="465" t="s">
        <v>145</v>
      </c>
      <c r="B7" s="466"/>
      <c r="C7" s="466"/>
      <c r="D7" s="466"/>
      <c r="E7" s="467"/>
    </row>
    <row r="8" spans="1:6" ht="42.75" customHeight="1" x14ac:dyDescent="0.25">
      <c r="A8" s="461" t="s">
        <v>156</v>
      </c>
      <c r="B8" s="462"/>
      <c r="C8" s="462"/>
      <c r="D8" s="462"/>
      <c r="E8" s="463"/>
      <c r="F8" s="173"/>
    </row>
    <row r="9" spans="1:6" s="166" customFormat="1" hidden="1" x14ac:dyDescent="0.25">
      <c r="A9" s="174"/>
      <c r="B9" s="174"/>
      <c r="C9" s="174"/>
      <c r="D9" s="174"/>
      <c r="E9" s="191"/>
      <c r="F9" s="175"/>
    </row>
    <row r="10" spans="1:6" s="177" customFormat="1" ht="40.5" x14ac:dyDescent="0.35">
      <c r="A10" s="176" t="s">
        <v>89</v>
      </c>
      <c r="B10" s="176" t="s">
        <v>119</v>
      </c>
      <c r="C10" s="176" t="s">
        <v>120</v>
      </c>
      <c r="D10" s="176" t="s">
        <v>108</v>
      </c>
      <c r="E10" s="176" t="s">
        <v>109</v>
      </c>
    </row>
    <row r="11" spans="1:6" s="177" customFormat="1" ht="54" customHeight="1" x14ac:dyDescent="0.35">
      <c r="A11" s="178">
        <v>1</v>
      </c>
      <c r="B11" s="179" t="s">
        <v>121</v>
      </c>
      <c r="C11" s="180">
        <v>156000</v>
      </c>
      <c r="D11" s="178" t="s">
        <v>110</v>
      </c>
      <c r="E11" s="178" t="s">
        <v>110</v>
      </c>
    </row>
    <row r="12" spans="1:6" s="177" customFormat="1" ht="20.25" x14ac:dyDescent="0.35">
      <c r="A12" s="178">
        <v>2</v>
      </c>
      <c r="B12" s="181" t="s">
        <v>122</v>
      </c>
      <c r="C12" s="180">
        <v>161200</v>
      </c>
      <c r="D12" s="178" t="s">
        <v>110</v>
      </c>
      <c r="E12" s="178" t="s">
        <v>110</v>
      </c>
    </row>
    <row r="13" spans="1:6" s="177" customFormat="1" ht="20.25" x14ac:dyDescent="0.35">
      <c r="A13" s="178">
        <v>3</v>
      </c>
      <c r="B13" s="182" t="s">
        <v>123</v>
      </c>
      <c r="C13" s="180">
        <v>163000</v>
      </c>
      <c r="D13" s="178" t="s">
        <v>110</v>
      </c>
      <c r="E13" s="178" t="s">
        <v>110</v>
      </c>
    </row>
    <row r="14" spans="1:6" s="177" customFormat="1" ht="20.25" x14ac:dyDescent="0.35">
      <c r="A14" s="178">
        <v>4</v>
      </c>
      <c r="B14" s="181" t="s">
        <v>124</v>
      </c>
      <c r="C14" s="180">
        <v>72800</v>
      </c>
      <c r="D14" s="178" t="s">
        <v>110</v>
      </c>
      <c r="E14" s="178" t="s">
        <v>110</v>
      </c>
    </row>
    <row r="15" spans="1:6" s="177" customFormat="1" ht="20.25" x14ac:dyDescent="0.35">
      <c r="A15" s="178">
        <v>5</v>
      </c>
      <c r="B15" s="181" t="s">
        <v>125</v>
      </c>
      <c r="C15" s="180">
        <v>106100</v>
      </c>
      <c r="D15" s="178" t="s">
        <v>110</v>
      </c>
      <c r="E15" s="178" t="s">
        <v>110</v>
      </c>
    </row>
    <row r="16" spans="1:6" s="177" customFormat="1" ht="20.25" x14ac:dyDescent="0.35">
      <c r="A16" s="178">
        <v>6</v>
      </c>
      <c r="B16" s="182" t="s">
        <v>126</v>
      </c>
      <c r="C16" s="180">
        <v>78000</v>
      </c>
      <c r="D16" s="178" t="s">
        <v>110</v>
      </c>
      <c r="E16" s="178" t="s">
        <v>110</v>
      </c>
    </row>
    <row r="17" spans="1:5" s="177" customFormat="1" ht="20.25" x14ac:dyDescent="0.35">
      <c r="A17" s="178">
        <v>7</v>
      </c>
      <c r="B17" s="182" t="s">
        <v>144</v>
      </c>
      <c r="C17" s="180">
        <v>29000</v>
      </c>
      <c r="D17" s="178" t="s">
        <v>110</v>
      </c>
      <c r="E17" s="178" t="s">
        <v>110</v>
      </c>
    </row>
    <row r="18" spans="1:5" s="177" customFormat="1" ht="40.5" x14ac:dyDescent="0.35">
      <c r="A18" s="178">
        <v>8</v>
      </c>
      <c r="B18" s="183" t="s">
        <v>127</v>
      </c>
      <c r="C18" s="180">
        <v>256900</v>
      </c>
      <c r="D18" s="178" t="s">
        <v>110</v>
      </c>
      <c r="E18" s="178" t="s">
        <v>110</v>
      </c>
    </row>
    <row r="19" spans="1:5" s="177" customFormat="1" ht="40.5" x14ac:dyDescent="0.35">
      <c r="A19" s="178">
        <v>9</v>
      </c>
      <c r="B19" s="183" t="s">
        <v>128</v>
      </c>
      <c r="C19" s="180">
        <v>105000</v>
      </c>
      <c r="D19" s="178" t="s">
        <v>110</v>
      </c>
      <c r="E19" s="178" t="s">
        <v>110</v>
      </c>
    </row>
    <row r="20" spans="1:5" s="177" customFormat="1" ht="20.25" x14ac:dyDescent="0.35">
      <c r="A20" s="178">
        <v>10</v>
      </c>
      <c r="B20" s="182" t="s">
        <v>129</v>
      </c>
      <c r="C20" s="180">
        <v>89000</v>
      </c>
      <c r="D20" s="178" t="s">
        <v>110</v>
      </c>
      <c r="E20" s="178" t="s">
        <v>110</v>
      </c>
    </row>
    <row r="21" spans="1:5" s="177" customFormat="1" ht="20.25" x14ac:dyDescent="0.35">
      <c r="A21" s="178">
        <v>11</v>
      </c>
      <c r="B21" s="182" t="s">
        <v>130</v>
      </c>
      <c r="C21" s="180">
        <v>129000</v>
      </c>
      <c r="D21" s="178" t="s">
        <v>110</v>
      </c>
      <c r="E21" s="178" t="s">
        <v>110</v>
      </c>
    </row>
    <row r="22" spans="1:5" s="177" customFormat="1" ht="20.25" x14ac:dyDescent="0.35">
      <c r="A22" s="178">
        <v>12</v>
      </c>
      <c r="B22" s="182" t="s">
        <v>131</v>
      </c>
      <c r="C22" s="180">
        <v>178000</v>
      </c>
      <c r="D22" s="178" t="s">
        <v>110</v>
      </c>
      <c r="E22" s="178" t="s">
        <v>110</v>
      </c>
    </row>
    <row r="23" spans="1:5" s="177" customFormat="1" ht="20.25" x14ac:dyDescent="0.35">
      <c r="A23" s="178">
        <v>13</v>
      </c>
      <c r="B23" s="182" t="s">
        <v>132</v>
      </c>
      <c r="C23" s="180">
        <v>61400</v>
      </c>
      <c r="D23" s="178" t="s">
        <v>110</v>
      </c>
      <c r="E23" s="178" t="s">
        <v>110</v>
      </c>
    </row>
    <row r="24" spans="1:5" s="177" customFormat="1" ht="20.25" x14ac:dyDescent="0.35">
      <c r="A24" s="178">
        <v>14</v>
      </c>
      <c r="B24" s="182" t="s">
        <v>133</v>
      </c>
      <c r="C24" s="180">
        <v>42600</v>
      </c>
      <c r="D24" s="178" t="s">
        <v>110</v>
      </c>
      <c r="E24" s="178" t="s">
        <v>110</v>
      </c>
    </row>
    <row r="25" spans="1:5" s="177" customFormat="1" ht="20.25" x14ac:dyDescent="0.35">
      <c r="A25" s="178">
        <v>16</v>
      </c>
      <c r="B25" s="182" t="s">
        <v>134</v>
      </c>
      <c r="C25" s="180">
        <v>156000</v>
      </c>
      <c r="D25" s="178" t="s">
        <v>110</v>
      </c>
      <c r="E25" s="178" t="s">
        <v>110</v>
      </c>
    </row>
    <row r="26" spans="1:5" s="177" customFormat="1" ht="20.25" x14ac:dyDescent="0.35">
      <c r="A26" s="178">
        <v>17</v>
      </c>
      <c r="B26" s="182" t="s">
        <v>135</v>
      </c>
      <c r="C26" s="180">
        <v>170000</v>
      </c>
      <c r="D26" s="178" t="s">
        <v>110</v>
      </c>
      <c r="E26" s="178" t="s">
        <v>110</v>
      </c>
    </row>
    <row r="27" spans="1:5" s="177" customFormat="1" ht="20.25" x14ac:dyDescent="0.35">
      <c r="A27" s="178">
        <v>18</v>
      </c>
      <c r="B27" s="182" t="s">
        <v>136</v>
      </c>
      <c r="C27" s="180">
        <v>156000</v>
      </c>
      <c r="D27" s="178" t="s">
        <v>110</v>
      </c>
      <c r="E27" s="178" t="s">
        <v>110</v>
      </c>
    </row>
    <row r="28" spans="1:5" s="177" customFormat="1" ht="20.25" x14ac:dyDescent="0.35">
      <c r="A28" s="178">
        <v>19</v>
      </c>
      <c r="B28" s="182" t="s">
        <v>160</v>
      </c>
      <c r="C28" s="180">
        <v>156000</v>
      </c>
      <c r="D28" s="178" t="s">
        <v>110</v>
      </c>
      <c r="E28" s="178" t="s">
        <v>110</v>
      </c>
    </row>
    <row r="29" spans="1:5" s="177" customFormat="1" ht="20.25" x14ac:dyDescent="0.35">
      <c r="A29" s="178">
        <v>20</v>
      </c>
      <c r="B29" s="182" t="s">
        <v>137</v>
      </c>
      <c r="C29" s="180">
        <v>156000</v>
      </c>
      <c r="D29" s="178" t="s">
        <v>110</v>
      </c>
      <c r="E29" s="192"/>
    </row>
    <row r="30" spans="1:5" s="177" customFormat="1" ht="20.25" x14ac:dyDescent="0.35">
      <c r="A30" s="178">
        <v>21</v>
      </c>
      <c r="B30" s="184" t="s">
        <v>138</v>
      </c>
      <c r="C30" s="180">
        <v>62400</v>
      </c>
      <c r="D30" s="178"/>
      <c r="E30" s="192" t="s">
        <v>110</v>
      </c>
    </row>
    <row r="31" spans="1:5" s="177" customFormat="1" ht="20.25" x14ac:dyDescent="0.35">
      <c r="A31" s="178">
        <v>22</v>
      </c>
      <c r="B31" s="184" t="s">
        <v>139</v>
      </c>
      <c r="C31" s="180">
        <v>161200</v>
      </c>
      <c r="D31" s="178"/>
      <c r="E31" s="192" t="s">
        <v>110</v>
      </c>
    </row>
    <row r="32" spans="1:5" s="177" customFormat="1" ht="20.25" x14ac:dyDescent="0.35">
      <c r="A32" s="178">
        <v>23</v>
      </c>
      <c r="B32" s="184" t="s">
        <v>140</v>
      </c>
      <c r="C32" s="180">
        <v>228800</v>
      </c>
      <c r="D32" s="178"/>
      <c r="E32" s="192" t="s">
        <v>110</v>
      </c>
    </row>
    <row r="33" spans="1:5" s="177" customFormat="1" ht="20.25" x14ac:dyDescent="0.35">
      <c r="A33" s="178">
        <v>24</v>
      </c>
      <c r="B33" s="185" t="s">
        <v>141</v>
      </c>
      <c r="C33" s="180">
        <v>342100</v>
      </c>
      <c r="D33" s="178"/>
      <c r="E33" s="192" t="s">
        <v>110</v>
      </c>
    </row>
    <row r="34" spans="1:5" s="177" customFormat="1" ht="20.25" x14ac:dyDescent="0.35">
      <c r="A34" s="178">
        <v>25</v>
      </c>
      <c r="B34" s="186" t="s">
        <v>142</v>
      </c>
      <c r="C34" s="180">
        <v>208000</v>
      </c>
      <c r="D34" s="178"/>
      <c r="E34" s="192" t="s">
        <v>110</v>
      </c>
    </row>
    <row r="35" spans="1:5" s="177" customFormat="1" ht="20.25" x14ac:dyDescent="0.35">
      <c r="A35" s="464" t="s">
        <v>159</v>
      </c>
      <c r="B35" s="464"/>
      <c r="C35" s="187">
        <f>SUM(C11:C34)</f>
        <v>3424500</v>
      </c>
      <c r="D35" s="194">
        <f>SUMIF(D11:D34,"x",$C$11:$C$34)</f>
        <v>2422000</v>
      </c>
      <c r="E35" s="194">
        <f>SUMIF(E11:E34,"x",$C$11:$C$34)</f>
        <v>3268500</v>
      </c>
    </row>
    <row r="36" spans="1:5" s="177" customFormat="1" ht="20.25" x14ac:dyDescent="0.35">
      <c r="A36" s="188"/>
      <c r="B36" s="188"/>
      <c r="C36" s="188"/>
      <c r="D36" s="188"/>
      <c r="E36" s="193"/>
    </row>
    <row r="37" spans="1:5" s="189" customFormat="1" x14ac:dyDescent="0.25">
      <c r="A37" s="453" t="s">
        <v>28</v>
      </c>
      <c r="B37" s="454"/>
      <c r="C37" s="169"/>
    </row>
    <row r="38" spans="1:5" ht="17.25" customHeight="1" x14ac:dyDescent="0.25">
      <c r="A38" s="455" t="s">
        <v>157</v>
      </c>
      <c r="B38" s="456"/>
      <c r="C38" s="456"/>
      <c r="D38" s="457"/>
    </row>
    <row r="39" spans="1:5" ht="17.25" customHeight="1" x14ac:dyDescent="0.25">
      <c r="A39" s="455" t="s">
        <v>105</v>
      </c>
      <c r="B39" s="456"/>
      <c r="C39" s="456"/>
      <c r="D39" s="457"/>
    </row>
    <row r="40" spans="1:5" ht="18.75" customHeight="1" x14ac:dyDescent="0.25">
      <c r="A40" s="458" t="s">
        <v>143</v>
      </c>
      <c r="B40" s="459"/>
      <c r="C40" s="459"/>
      <c r="D40" s="460"/>
    </row>
  </sheetData>
  <mergeCells count="12">
    <mergeCell ref="A7:E7"/>
    <mergeCell ref="A1:E1"/>
    <mergeCell ref="A2:E2"/>
    <mergeCell ref="A3:E3"/>
    <mergeCell ref="C5:E5"/>
    <mergeCell ref="A6:E6"/>
    <mergeCell ref="A37:B37"/>
    <mergeCell ref="A38:D38"/>
    <mergeCell ref="A39:D39"/>
    <mergeCell ref="A40:D40"/>
    <mergeCell ref="A8:E8"/>
    <mergeCell ref="A35:B35"/>
  </mergeCells>
  <pageMargins left="0.7" right="0.7" top="0.75" bottom="0.75" header="0.3" footer="0.3"/>
  <pageSetup scale="78" orientation="portrait" r:id="rId1"/>
  <colBreaks count="1" manualBreakCount="1">
    <brk id="5"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6"/>
  <sheetViews>
    <sheetView workbookViewId="0">
      <selection activeCell="L42" sqref="L42"/>
    </sheetView>
  </sheetViews>
  <sheetFormatPr defaultRowHeight="15" x14ac:dyDescent="0.25"/>
  <cols>
    <col min="1" max="1" width="5.28515625" customWidth="1"/>
    <col min="2" max="2" width="53.140625" customWidth="1"/>
    <col min="3" max="3" width="14.5703125" hidden="1" customWidth="1"/>
    <col min="4" max="4" width="13.85546875" customWidth="1"/>
    <col min="5" max="5" width="20.42578125" customWidth="1"/>
  </cols>
  <sheetData>
    <row r="1" spans="1:6" ht="15.75" x14ac:dyDescent="0.25">
      <c r="A1" s="196" t="s">
        <v>89</v>
      </c>
      <c r="B1" s="197" t="s">
        <v>161</v>
      </c>
      <c r="C1" s="197" t="s">
        <v>162</v>
      </c>
      <c r="D1" s="196" t="s">
        <v>163</v>
      </c>
      <c r="E1" s="196" t="s">
        <v>164</v>
      </c>
    </row>
    <row r="2" spans="1:6" ht="15.75" x14ac:dyDescent="0.25">
      <c r="A2" s="477" t="s">
        <v>167</v>
      </c>
      <c r="B2" s="477"/>
      <c r="C2" s="477"/>
      <c r="D2" s="477"/>
      <c r="E2" s="477"/>
    </row>
    <row r="3" spans="1:6" ht="15.75" x14ac:dyDescent="0.25">
      <c r="A3" s="198">
        <v>1</v>
      </c>
      <c r="B3" s="199" t="s">
        <v>165</v>
      </c>
      <c r="C3" s="203" t="e">
        <f>'Thiện Nhân'!#REF!</f>
        <v>#REF!</v>
      </c>
      <c r="D3" s="198">
        <v>52</v>
      </c>
      <c r="E3" s="200" t="e">
        <f>C3*D3</f>
        <v>#REF!</v>
      </c>
    </row>
    <row r="4" spans="1:6" ht="15.75" x14ac:dyDescent="0.25">
      <c r="A4" s="198">
        <v>2</v>
      </c>
      <c r="B4" s="199" t="s">
        <v>166</v>
      </c>
      <c r="C4" s="203" t="e">
        <f>'Thiện Nhân'!#REF!</f>
        <v>#REF!</v>
      </c>
      <c r="D4" s="198">
        <v>19</v>
      </c>
      <c r="E4" s="200" t="e">
        <f>C4*D4</f>
        <v>#REF!</v>
      </c>
    </row>
    <row r="5" spans="1:6" ht="15.75" x14ac:dyDescent="0.25">
      <c r="A5" s="478" t="s">
        <v>168</v>
      </c>
      <c r="B5" s="479"/>
      <c r="C5" s="479"/>
      <c r="D5" s="480"/>
      <c r="E5" s="200" t="e">
        <f>SUM(E3:E4)</f>
        <v>#REF!</v>
      </c>
    </row>
    <row r="6" spans="1:6" ht="15.75" x14ac:dyDescent="0.25">
      <c r="A6" s="481" t="s">
        <v>170</v>
      </c>
      <c r="B6" s="482"/>
      <c r="C6" s="482"/>
      <c r="D6" s="482"/>
      <c r="E6" s="483"/>
    </row>
    <row r="7" spans="1:6" ht="15.75" x14ac:dyDescent="0.25">
      <c r="A7" s="201">
        <v>1</v>
      </c>
      <c r="B7" s="199" t="s">
        <v>166</v>
      </c>
      <c r="C7" s="204">
        <v>964000</v>
      </c>
      <c r="D7" s="202">
        <v>19</v>
      </c>
      <c r="E7" s="204">
        <f>C7*D7</f>
        <v>18316000</v>
      </c>
    </row>
    <row r="8" spans="1:6" ht="15.75" x14ac:dyDescent="0.25">
      <c r="A8" s="481" t="s">
        <v>169</v>
      </c>
      <c r="B8" s="482"/>
      <c r="C8" s="482"/>
      <c r="D8" s="483"/>
      <c r="E8" s="204">
        <f>E7</f>
        <v>18316000</v>
      </c>
    </row>
    <row r="9" spans="1:6" ht="15.75" x14ac:dyDescent="0.25">
      <c r="A9" s="484" t="s">
        <v>171</v>
      </c>
      <c r="B9" s="485"/>
      <c r="C9" s="485"/>
      <c r="D9" s="486"/>
      <c r="E9" s="200" t="e">
        <f>E5+E8</f>
        <v>#REF!</v>
      </c>
    </row>
    <row r="10" spans="1:6" x14ac:dyDescent="0.25">
      <c r="E10" t="e">
        <f ca="1">[1]!uni(E9)</f>
        <v>#NAME?</v>
      </c>
    </row>
    <row r="12" spans="1:6" ht="33" x14ac:dyDescent="0.25">
      <c r="A12" s="206" t="s">
        <v>172</v>
      </c>
      <c r="B12" s="206" t="s">
        <v>173</v>
      </c>
      <c r="C12" s="206" t="s">
        <v>174</v>
      </c>
      <c r="D12" s="206" t="s">
        <v>175</v>
      </c>
      <c r="E12" s="206" t="s">
        <v>176</v>
      </c>
      <c r="F12" s="207" t="s">
        <v>0</v>
      </c>
    </row>
    <row r="13" spans="1:6" ht="16.5" x14ac:dyDescent="0.25">
      <c r="A13" s="206" t="s">
        <v>177</v>
      </c>
      <c r="B13" s="474" t="s">
        <v>167</v>
      </c>
      <c r="C13" s="474"/>
      <c r="D13" s="474"/>
      <c r="E13" s="208"/>
      <c r="F13" s="209"/>
    </row>
    <row r="14" spans="1:6" ht="37.5" x14ac:dyDescent="0.25">
      <c r="A14" s="210">
        <v>1</v>
      </c>
      <c r="B14" s="211" t="s">
        <v>121</v>
      </c>
      <c r="C14" s="212">
        <v>71</v>
      </c>
      <c r="D14" s="213">
        <v>150000</v>
      </c>
      <c r="E14" s="214">
        <f>C14*D14</f>
        <v>10650000</v>
      </c>
      <c r="F14" s="212"/>
    </row>
    <row r="15" spans="1:6" ht="18.75" x14ac:dyDescent="0.25">
      <c r="A15" s="210">
        <v>2</v>
      </c>
      <c r="B15" s="211" t="s">
        <v>178</v>
      </c>
      <c r="C15" s="212">
        <v>71</v>
      </c>
      <c r="D15" s="213">
        <v>155000</v>
      </c>
      <c r="E15" s="214">
        <f t="shared" ref="E15:E37" si="0">C15*D15</f>
        <v>11005000</v>
      </c>
      <c r="F15" s="212"/>
    </row>
    <row r="16" spans="1:6" ht="18.75" x14ac:dyDescent="0.25">
      <c r="A16" s="210">
        <v>3</v>
      </c>
      <c r="B16" s="211" t="s">
        <v>123</v>
      </c>
      <c r="C16" s="212">
        <v>71</v>
      </c>
      <c r="D16" s="213">
        <v>155000</v>
      </c>
      <c r="E16" s="214">
        <f t="shared" si="0"/>
        <v>11005000</v>
      </c>
      <c r="F16" s="212"/>
    </row>
    <row r="17" spans="1:6" ht="18.75" x14ac:dyDescent="0.25">
      <c r="A17" s="210">
        <v>4</v>
      </c>
      <c r="B17" s="211" t="s">
        <v>179</v>
      </c>
      <c r="C17" s="212">
        <v>71</v>
      </c>
      <c r="D17" s="213">
        <v>70000</v>
      </c>
      <c r="E17" s="214">
        <f t="shared" si="0"/>
        <v>4970000</v>
      </c>
      <c r="F17" s="212"/>
    </row>
    <row r="18" spans="1:6" ht="18.75" x14ac:dyDescent="0.25">
      <c r="A18" s="210">
        <v>5</v>
      </c>
      <c r="B18" s="211" t="s">
        <v>180</v>
      </c>
      <c r="C18" s="212">
        <v>71</v>
      </c>
      <c r="D18" s="213">
        <v>102000</v>
      </c>
      <c r="E18" s="214">
        <f t="shared" si="0"/>
        <v>7242000</v>
      </c>
      <c r="F18" s="212"/>
    </row>
    <row r="19" spans="1:6" ht="18.75" x14ac:dyDescent="0.25">
      <c r="A19" s="210">
        <v>6</v>
      </c>
      <c r="B19" s="211" t="s">
        <v>126</v>
      </c>
      <c r="C19" s="212">
        <v>71</v>
      </c>
      <c r="D19" s="213">
        <v>75000</v>
      </c>
      <c r="E19" s="214">
        <f t="shared" si="0"/>
        <v>5325000</v>
      </c>
      <c r="F19" s="212"/>
    </row>
    <row r="20" spans="1:6" ht="18.75" x14ac:dyDescent="0.25">
      <c r="A20" s="210">
        <v>7</v>
      </c>
      <c r="B20" s="211" t="s">
        <v>181</v>
      </c>
      <c r="C20" s="212">
        <v>71</v>
      </c>
      <c r="D20" s="213">
        <v>27000</v>
      </c>
      <c r="E20" s="214">
        <f t="shared" si="0"/>
        <v>1917000</v>
      </c>
      <c r="F20" s="212"/>
    </row>
    <row r="21" spans="1:6" ht="37.5" x14ac:dyDescent="0.25">
      <c r="A21" s="210">
        <v>8</v>
      </c>
      <c r="B21" s="211" t="s">
        <v>182</v>
      </c>
      <c r="C21" s="212">
        <v>71</v>
      </c>
      <c r="D21" s="213">
        <v>247000</v>
      </c>
      <c r="E21" s="214">
        <f t="shared" si="0"/>
        <v>17537000</v>
      </c>
      <c r="F21" s="212"/>
    </row>
    <row r="22" spans="1:6" ht="37.5" x14ac:dyDescent="0.25">
      <c r="A22" s="210">
        <v>9</v>
      </c>
      <c r="B22" s="211" t="s">
        <v>183</v>
      </c>
      <c r="C22" s="212">
        <v>71</v>
      </c>
      <c r="D22" s="213">
        <v>101000</v>
      </c>
      <c r="E22" s="214">
        <f t="shared" si="0"/>
        <v>7171000</v>
      </c>
      <c r="F22" s="212"/>
    </row>
    <row r="23" spans="1:6" ht="18.75" x14ac:dyDescent="0.25">
      <c r="A23" s="210">
        <v>10</v>
      </c>
      <c r="B23" s="211" t="s">
        <v>184</v>
      </c>
      <c r="C23" s="212">
        <v>71</v>
      </c>
      <c r="D23" s="213">
        <v>82000</v>
      </c>
      <c r="E23" s="214">
        <f t="shared" si="0"/>
        <v>5822000</v>
      </c>
      <c r="F23" s="212"/>
    </row>
    <row r="24" spans="1:6" ht="18.75" x14ac:dyDescent="0.25">
      <c r="A24" s="210">
        <v>11</v>
      </c>
      <c r="B24" s="211" t="s">
        <v>185</v>
      </c>
      <c r="C24" s="212">
        <v>71</v>
      </c>
      <c r="D24" s="213">
        <v>123000</v>
      </c>
      <c r="E24" s="214">
        <f t="shared" si="0"/>
        <v>8733000</v>
      </c>
      <c r="F24" s="212"/>
    </row>
    <row r="25" spans="1:6" ht="18.75" x14ac:dyDescent="0.25">
      <c r="A25" s="210">
        <v>12</v>
      </c>
      <c r="B25" s="211" t="s">
        <v>186</v>
      </c>
      <c r="C25" s="212">
        <v>71</v>
      </c>
      <c r="D25" s="213">
        <v>174000</v>
      </c>
      <c r="E25" s="214">
        <f t="shared" si="0"/>
        <v>12354000</v>
      </c>
      <c r="F25" s="212"/>
    </row>
    <row r="26" spans="1:6" ht="18.75" x14ac:dyDescent="0.25">
      <c r="A26" s="210">
        <v>13</v>
      </c>
      <c r="B26" s="211" t="s">
        <v>187</v>
      </c>
      <c r="C26" s="212">
        <v>71</v>
      </c>
      <c r="D26" s="213">
        <v>59000</v>
      </c>
      <c r="E26" s="214">
        <f t="shared" si="0"/>
        <v>4189000</v>
      </c>
      <c r="F26" s="212"/>
    </row>
    <row r="27" spans="1:6" ht="18.75" x14ac:dyDescent="0.25">
      <c r="A27" s="210">
        <v>14</v>
      </c>
      <c r="B27" s="211" t="s">
        <v>188</v>
      </c>
      <c r="C27" s="212">
        <v>71</v>
      </c>
      <c r="D27" s="213">
        <v>41000</v>
      </c>
      <c r="E27" s="214">
        <f t="shared" si="0"/>
        <v>2911000</v>
      </c>
      <c r="F27" s="212"/>
    </row>
    <row r="28" spans="1:6" ht="18.75" x14ac:dyDescent="0.25">
      <c r="A28" s="210">
        <v>15</v>
      </c>
      <c r="B28" s="211" t="s">
        <v>189</v>
      </c>
      <c r="C28" s="212">
        <v>71</v>
      </c>
      <c r="D28" s="213">
        <v>150000</v>
      </c>
      <c r="E28" s="214">
        <f t="shared" si="0"/>
        <v>10650000</v>
      </c>
      <c r="F28" s="212"/>
    </row>
    <row r="29" spans="1:6" ht="18.75" x14ac:dyDescent="0.25">
      <c r="A29" s="210">
        <v>16</v>
      </c>
      <c r="B29" s="211" t="s">
        <v>190</v>
      </c>
      <c r="C29" s="212">
        <v>71</v>
      </c>
      <c r="D29" s="213">
        <v>150000</v>
      </c>
      <c r="E29" s="214">
        <f t="shared" si="0"/>
        <v>10650000</v>
      </c>
      <c r="F29" s="212"/>
    </row>
    <row r="30" spans="1:6" ht="18.75" x14ac:dyDescent="0.25">
      <c r="A30" s="210">
        <v>17</v>
      </c>
      <c r="B30" s="211" t="s">
        <v>191</v>
      </c>
      <c r="C30" s="212">
        <v>71</v>
      </c>
      <c r="D30" s="213">
        <v>150000</v>
      </c>
      <c r="E30" s="214">
        <f t="shared" si="0"/>
        <v>10650000</v>
      </c>
      <c r="F30" s="212"/>
    </row>
    <row r="31" spans="1:6" ht="18.75" x14ac:dyDescent="0.25">
      <c r="A31" s="210">
        <v>18</v>
      </c>
      <c r="B31" s="211" t="s">
        <v>197</v>
      </c>
      <c r="C31" s="212">
        <v>71</v>
      </c>
      <c r="D31" s="213">
        <v>150000</v>
      </c>
      <c r="E31" s="214">
        <f t="shared" si="0"/>
        <v>10650000</v>
      </c>
      <c r="F31" s="212"/>
    </row>
    <row r="32" spans="1:6" ht="37.5" x14ac:dyDescent="0.25">
      <c r="A32" s="210">
        <v>19</v>
      </c>
      <c r="B32" s="211" t="s">
        <v>192</v>
      </c>
      <c r="C32" s="212">
        <v>52</v>
      </c>
      <c r="D32" s="213">
        <v>150000</v>
      </c>
      <c r="E32" s="214">
        <f t="shared" si="0"/>
        <v>7800000</v>
      </c>
      <c r="F32" s="212"/>
    </row>
    <row r="33" spans="1:7" ht="18.75" x14ac:dyDescent="0.25">
      <c r="A33" s="210">
        <v>20</v>
      </c>
      <c r="B33" s="211" t="s">
        <v>138</v>
      </c>
      <c r="C33" s="212">
        <v>19</v>
      </c>
      <c r="D33" s="213">
        <v>60000</v>
      </c>
      <c r="E33" s="214">
        <f t="shared" si="0"/>
        <v>1140000</v>
      </c>
      <c r="F33" s="212"/>
    </row>
    <row r="34" spans="1:7" ht="18.75" x14ac:dyDescent="0.25">
      <c r="A34" s="210">
        <v>21</v>
      </c>
      <c r="B34" s="211" t="s">
        <v>193</v>
      </c>
      <c r="C34" s="212">
        <v>19</v>
      </c>
      <c r="D34" s="213">
        <v>155000</v>
      </c>
      <c r="E34" s="214">
        <f t="shared" si="0"/>
        <v>2945000</v>
      </c>
      <c r="F34" s="212"/>
    </row>
    <row r="35" spans="1:7" ht="18.75" x14ac:dyDescent="0.25">
      <c r="A35" s="210">
        <v>22</v>
      </c>
      <c r="B35" s="211" t="s">
        <v>140</v>
      </c>
      <c r="C35" s="212">
        <v>19</v>
      </c>
      <c r="D35" s="213">
        <v>220000</v>
      </c>
      <c r="E35" s="214">
        <f t="shared" si="0"/>
        <v>4180000</v>
      </c>
      <c r="F35" s="212"/>
    </row>
    <row r="36" spans="1:7" ht="18.75" x14ac:dyDescent="0.25">
      <c r="A36" s="210">
        <v>23</v>
      </c>
      <c r="B36" s="211" t="s">
        <v>141</v>
      </c>
      <c r="C36" s="212">
        <v>19</v>
      </c>
      <c r="D36" s="213">
        <v>329000</v>
      </c>
      <c r="E36" s="214">
        <f t="shared" si="0"/>
        <v>6251000</v>
      </c>
      <c r="F36" s="212"/>
    </row>
    <row r="37" spans="1:7" ht="18.75" x14ac:dyDescent="0.25">
      <c r="A37" s="210">
        <v>24</v>
      </c>
      <c r="B37" s="211" t="s">
        <v>194</v>
      </c>
      <c r="C37" s="212">
        <v>19</v>
      </c>
      <c r="D37" s="213">
        <v>200000</v>
      </c>
      <c r="E37" s="214">
        <f t="shared" si="0"/>
        <v>3800000</v>
      </c>
      <c r="F37" s="212"/>
    </row>
    <row r="38" spans="1:7" ht="19.5" customHeight="1" x14ac:dyDescent="0.25">
      <c r="A38" s="476" t="s">
        <v>196</v>
      </c>
      <c r="B38" s="476"/>
      <c r="C38" s="476"/>
      <c r="D38" s="476"/>
      <c r="E38" s="215">
        <f>SUM(E14:E37)</f>
        <v>179547000</v>
      </c>
      <c r="F38" s="212"/>
    </row>
    <row r="39" spans="1:7" ht="16.5" x14ac:dyDescent="0.25">
      <c r="A39" s="206" t="s">
        <v>195</v>
      </c>
      <c r="B39" s="218" t="s">
        <v>170</v>
      </c>
      <c r="C39" s="218"/>
      <c r="D39" s="218" t="s">
        <v>198</v>
      </c>
      <c r="E39" s="208"/>
      <c r="F39" s="209"/>
    </row>
    <row r="40" spans="1:7" ht="18.75" x14ac:dyDescent="0.25">
      <c r="A40" s="210">
        <v>1</v>
      </c>
      <c r="B40" s="211" t="s">
        <v>138</v>
      </c>
      <c r="C40" s="210">
        <v>19</v>
      </c>
      <c r="D40" s="216">
        <v>60000</v>
      </c>
      <c r="E40" s="217">
        <f>C40*D40</f>
        <v>1140000</v>
      </c>
      <c r="F40" s="210"/>
    </row>
    <row r="41" spans="1:7" ht="18.75" x14ac:dyDescent="0.25">
      <c r="A41" s="210">
        <v>2</v>
      </c>
      <c r="B41" s="211" t="s">
        <v>193</v>
      </c>
      <c r="C41" s="210">
        <v>19</v>
      </c>
      <c r="D41" s="216">
        <v>155000</v>
      </c>
      <c r="E41" s="217">
        <f t="shared" ref="E41:E44" si="1">C41*D41</f>
        <v>2945000</v>
      </c>
      <c r="F41" s="210"/>
    </row>
    <row r="42" spans="1:7" ht="18.75" x14ac:dyDescent="0.25">
      <c r="A42" s="210">
        <v>3</v>
      </c>
      <c r="B42" s="211" t="s">
        <v>140</v>
      </c>
      <c r="C42" s="210">
        <v>19</v>
      </c>
      <c r="D42" s="216">
        <v>329000</v>
      </c>
      <c r="E42" s="217">
        <f t="shared" si="1"/>
        <v>6251000</v>
      </c>
      <c r="F42" s="210"/>
    </row>
    <row r="43" spans="1:7" ht="18.75" x14ac:dyDescent="0.25">
      <c r="A43" s="210">
        <v>4</v>
      </c>
      <c r="B43" s="211" t="s">
        <v>141</v>
      </c>
      <c r="C43" s="210">
        <v>19</v>
      </c>
      <c r="D43" s="216">
        <v>220000</v>
      </c>
      <c r="E43" s="217">
        <f t="shared" si="1"/>
        <v>4180000</v>
      </c>
      <c r="F43" s="210"/>
    </row>
    <row r="44" spans="1:7" ht="18.75" x14ac:dyDescent="0.25">
      <c r="A44" s="210">
        <v>5</v>
      </c>
      <c r="B44" s="211" t="s">
        <v>194</v>
      </c>
      <c r="C44" s="210">
        <v>19</v>
      </c>
      <c r="D44" s="216">
        <v>200000</v>
      </c>
      <c r="E44" s="217">
        <f t="shared" si="1"/>
        <v>3800000</v>
      </c>
      <c r="F44" s="210"/>
    </row>
    <row r="45" spans="1:7" ht="17.25" customHeight="1" x14ac:dyDescent="0.25">
      <c r="A45" s="368" t="s">
        <v>169</v>
      </c>
      <c r="B45" s="368"/>
      <c r="C45" s="368"/>
      <c r="D45" s="368"/>
      <c r="E45" s="215">
        <f>SUM(E40:E44)</f>
        <v>18316000</v>
      </c>
      <c r="F45" s="210"/>
    </row>
    <row r="46" spans="1:7" s="9" customFormat="1" ht="21" customHeight="1" x14ac:dyDescent="0.25">
      <c r="A46" s="475" t="s">
        <v>171</v>
      </c>
      <c r="B46" s="475"/>
      <c r="C46" s="475"/>
      <c r="D46" s="475"/>
      <c r="E46" s="205">
        <f>E45+E38</f>
        <v>197863000</v>
      </c>
      <c r="F46" s="82"/>
      <c r="G46" s="10"/>
    </row>
  </sheetData>
  <mergeCells count="9">
    <mergeCell ref="B13:D13"/>
    <mergeCell ref="A46:D46"/>
    <mergeCell ref="A45:D45"/>
    <mergeCell ref="A38:D38"/>
    <mergeCell ref="A2:E2"/>
    <mergeCell ref="A5:D5"/>
    <mergeCell ref="A8:D8"/>
    <mergeCell ref="A6:E6"/>
    <mergeCell ref="A9:D9"/>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6"/>
  <sheetViews>
    <sheetView topLeftCell="A21" zoomScaleNormal="100" workbookViewId="0">
      <selection activeCell="I38" sqref="I38"/>
    </sheetView>
  </sheetViews>
  <sheetFormatPr defaultRowHeight="15.75" x14ac:dyDescent="0.25"/>
  <cols>
    <col min="1" max="1" width="6.42578125" style="88" bestFit="1" customWidth="1"/>
    <col min="2" max="2" width="57.28515625" style="88" bestFit="1" customWidth="1"/>
    <col min="3" max="3" width="15" style="97" customWidth="1"/>
    <col min="4" max="4" width="16.5703125" style="96" bestFit="1" customWidth="1"/>
    <col min="5" max="5" width="14.85546875" style="96" bestFit="1" customWidth="1"/>
    <col min="6" max="247" width="9.140625" style="88"/>
    <col min="248" max="248" width="6.28515625" style="88" bestFit="1" customWidth="1"/>
    <col min="249" max="249" width="4.7109375" style="88" customWidth="1"/>
    <col min="250" max="250" width="24.85546875" style="88" bestFit="1" customWidth="1"/>
    <col min="251" max="251" width="48.7109375" style="88" customWidth="1"/>
    <col min="252" max="253" width="15.28515625" style="88" customWidth="1"/>
    <col min="254" max="254" width="34.7109375" style="88" customWidth="1"/>
    <col min="255" max="255" width="19.7109375" style="88" customWidth="1"/>
    <col min="256" max="503" width="9.140625" style="88"/>
    <col min="504" max="504" width="6.28515625" style="88" bestFit="1" customWidth="1"/>
    <col min="505" max="505" width="4.7109375" style="88" customWidth="1"/>
    <col min="506" max="506" width="24.85546875" style="88" bestFit="1" customWidth="1"/>
    <col min="507" max="507" width="48.7109375" style="88" customWidth="1"/>
    <col min="508" max="509" width="15.28515625" style="88" customWidth="1"/>
    <col min="510" max="510" width="34.7109375" style="88" customWidth="1"/>
    <col min="511" max="511" width="19.7109375" style="88" customWidth="1"/>
    <col min="512" max="759" width="9.140625" style="88"/>
    <col min="760" max="760" width="6.28515625" style="88" bestFit="1" customWidth="1"/>
    <col min="761" max="761" width="4.7109375" style="88" customWidth="1"/>
    <col min="762" max="762" width="24.85546875" style="88" bestFit="1" customWidth="1"/>
    <col min="763" max="763" width="48.7109375" style="88" customWidth="1"/>
    <col min="764" max="765" width="15.28515625" style="88" customWidth="1"/>
    <col min="766" max="766" width="34.7109375" style="88" customWidth="1"/>
    <col min="767" max="767" width="19.7109375" style="88" customWidth="1"/>
    <col min="768" max="1015" width="9.140625" style="88"/>
    <col min="1016" max="1016" width="6.28515625" style="88" bestFit="1" customWidth="1"/>
    <col min="1017" max="1017" width="4.7109375" style="88" customWidth="1"/>
    <col min="1018" max="1018" width="24.85546875" style="88" bestFit="1" customWidth="1"/>
    <col min="1019" max="1019" width="48.7109375" style="88" customWidth="1"/>
    <col min="1020" max="1021" width="15.28515625" style="88" customWidth="1"/>
    <col min="1022" max="1022" width="34.7109375" style="88" customWidth="1"/>
    <col min="1023" max="1023" width="19.7109375" style="88" customWidth="1"/>
    <col min="1024" max="1271" width="9.140625" style="88"/>
    <col min="1272" max="1272" width="6.28515625" style="88" bestFit="1" customWidth="1"/>
    <col min="1273" max="1273" width="4.7109375" style="88" customWidth="1"/>
    <col min="1274" max="1274" width="24.85546875" style="88" bestFit="1" customWidth="1"/>
    <col min="1275" max="1275" width="48.7109375" style="88" customWidth="1"/>
    <col min="1276" max="1277" width="15.28515625" style="88" customWidth="1"/>
    <col min="1278" max="1278" width="34.7109375" style="88" customWidth="1"/>
    <col min="1279" max="1279" width="19.7109375" style="88" customWidth="1"/>
    <col min="1280" max="1527" width="9.140625" style="88"/>
    <col min="1528" max="1528" width="6.28515625" style="88" bestFit="1" customWidth="1"/>
    <col min="1529" max="1529" width="4.7109375" style="88" customWidth="1"/>
    <col min="1530" max="1530" width="24.85546875" style="88" bestFit="1" customWidth="1"/>
    <col min="1531" max="1531" width="48.7109375" style="88" customWidth="1"/>
    <col min="1532" max="1533" width="15.28515625" style="88" customWidth="1"/>
    <col min="1534" max="1534" width="34.7109375" style="88" customWidth="1"/>
    <col min="1535" max="1535" width="19.7109375" style="88" customWidth="1"/>
    <col min="1536" max="1783" width="9.140625" style="88"/>
    <col min="1784" max="1784" width="6.28515625" style="88" bestFit="1" customWidth="1"/>
    <col min="1785" max="1785" width="4.7109375" style="88" customWidth="1"/>
    <col min="1786" max="1786" width="24.85546875" style="88" bestFit="1" customWidth="1"/>
    <col min="1787" max="1787" width="48.7109375" style="88" customWidth="1"/>
    <col min="1788" max="1789" width="15.28515625" style="88" customWidth="1"/>
    <col min="1790" max="1790" width="34.7109375" style="88" customWidth="1"/>
    <col min="1791" max="1791" width="19.7109375" style="88" customWidth="1"/>
    <col min="1792" max="2039" width="9.140625" style="88"/>
    <col min="2040" max="2040" width="6.28515625" style="88" bestFit="1" customWidth="1"/>
    <col min="2041" max="2041" width="4.7109375" style="88" customWidth="1"/>
    <col min="2042" max="2042" width="24.85546875" style="88" bestFit="1" customWidth="1"/>
    <col min="2043" max="2043" width="48.7109375" style="88" customWidth="1"/>
    <col min="2044" max="2045" width="15.28515625" style="88" customWidth="1"/>
    <col min="2046" max="2046" width="34.7109375" style="88" customWidth="1"/>
    <col min="2047" max="2047" width="19.7109375" style="88" customWidth="1"/>
    <col min="2048" max="2295" width="9.140625" style="88"/>
    <col min="2296" max="2296" width="6.28515625" style="88" bestFit="1" customWidth="1"/>
    <col min="2297" max="2297" width="4.7109375" style="88" customWidth="1"/>
    <col min="2298" max="2298" width="24.85546875" style="88" bestFit="1" customWidth="1"/>
    <col min="2299" max="2299" width="48.7109375" style="88" customWidth="1"/>
    <col min="2300" max="2301" width="15.28515625" style="88" customWidth="1"/>
    <col min="2302" max="2302" width="34.7109375" style="88" customWidth="1"/>
    <col min="2303" max="2303" width="19.7109375" style="88" customWidth="1"/>
    <col min="2304" max="2551" width="9.140625" style="88"/>
    <col min="2552" max="2552" width="6.28515625" style="88" bestFit="1" customWidth="1"/>
    <col min="2553" max="2553" width="4.7109375" style="88" customWidth="1"/>
    <col min="2554" max="2554" width="24.85546875" style="88" bestFit="1" customWidth="1"/>
    <col min="2555" max="2555" width="48.7109375" style="88" customWidth="1"/>
    <col min="2556" max="2557" width="15.28515625" style="88" customWidth="1"/>
    <col min="2558" max="2558" width="34.7109375" style="88" customWidth="1"/>
    <col min="2559" max="2559" width="19.7109375" style="88" customWidth="1"/>
    <col min="2560" max="2807" width="9.140625" style="88"/>
    <col min="2808" max="2808" width="6.28515625" style="88" bestFit="1" customWidth="1"/>
    <col min="2809" max="2809" width="4.7109375" style="88" customWidth="1"/>
    <col min="2810" max="2810" width="24.85546875" style="88" bestFit="1" customWidth="1"/>
    <col min="2811" max="2811" width="48.7109375" style="88" customWidth="1"/>
    <col min="2812" max="2813" width="15.28515625" style="88" customWidth="1"/>
    <col min="2814" max="2814" width="34.7109375" style="88" customWidth="1"/>
    <col min="2815" max="2815" width="19.7109375" style="88" customWidth="1"/>
    <col min="2816" max="3063" width="9.140625" style="88"/>
    <col min="3064" max="3064" width="6.28515625" style="88" bestFit="1" customWidth="1"/>
    <col min="3065" max="3065" width="4.7109375" style="88" customWidth="1"/>
    <col min="3066" max="3066" width="24.85546875" style="88" bestFit="1" customWidth="1"/>
    <col min="3067" max="3067" width="48.7109375" style="88" customWidth="1"/>
    <col min="3068" max="3069" width="15.28515625" style="88" customWidth="1"/>
    <col min="3070" max="3070" width="34.7109375" style="88" customWidth="1"/>
    <col min="3071" max="3071" width="19.7109375" style="88" customWidth="1"/>
    <col min="3072" max="3319" width="9.140625" style="88"/>
    <col min="3320" max="3320" width="6.28515625" style="88" bestFit="1" customWidth="1"/>
    <col min="3321" max="3321" width="4.7109375" style="88" customWidth="1"/>
    <col min="3322" max="3322" width="24.85546875" style="88" bestFit="1" customWidth="1"/>
    <col min="3323" max="3323" width="48.7109375" style="88" customWidth="1"/>
    <col min="3324" max="3325" width="15.28515625" style="88" customWidth="1"/>
    <col min="3326" max="3326" width="34.7109375" style="88" customWidth="1"/>
    <col min="3327" max="3327" width="19.7109375" style="88" customWidth="1"/>
    <col min="3328" max="3575" width="9.140625" style="88"/>
    <col min="3576" max="3576" width="6.28515625" style="88" bestFit="1" customWidth="1"/>
    <col min="3577" max="3577" width="4.7109375" style="88" customWidth="1"/>
    <col min="3578" max="3578" width="24.85546875" style="88" bestFit="1" customWidth="1"/>
    <col min="3579" max="3579" width="48.7109375" style="88" customWidth="1"/>
    <col min="3580" max="3581" width="15.28515625" style="88" customWidth="1"/>
    <col min="3582" max="3582" width="34.7109375" style="88" customWidth="1"/>
    <col min="3583" max="3583" width="19.7109375" style="88" customWidth="1"/>
    <col min="3584" max="3831" width="9.140625" style="88"/>
    <col min="3832" max="3832" width="6.28515625" style="88" bestFit="1" customWidth="1"/>
    <col min="3833" max="3833" width="4.7109375" style="88" customWidth="1"/>
    <col min="3834" max="3834" width="24.85546875" style="88" bestFit="1" customWidth="1"/>
    <col min="3835" max="3835" width="48.7109375" style="88" customWidth="1"/>
    <col min="3836" max="3837" width="15.28515625" style="88" customWidth="1"/>
    <col min="3838" max="3838" width="34.7109375" style="88" customWidth="1"/>
    <col min="3839" max="3839" width="19.7109375" style="88" customWidth="1"/>
    <col min="3840" max="4087" width="9.140625" style="88"/>
    <col min="4088" max="4088" width="6.28515625" style="88" bestFit="1" customWidth="1"/>
    <col min="4089" max="4089" width="4.7109375" style="88" customWidth="1"/>
    <col min="4090" max="4090" width="24.85546875" style="88" bestFit="1" customWidth="1"/>
    <col min="4091" max="4091" width="48.7109375" style="88" customWidth="1"/>
    <col min="4092" max="4093" width="15.28515625" style="88" customWidth="1"/>
    <col min="4094" max="4094" width="34.7109375" style="88" customWidth="1"/>
    <col min="4095" max="4095" width="19.7109375" style="88" customWidth="1"/>
    <col min="4096" max="4343" width="9.140625" style="88"/>
    <col min="4344" max="4344" width="6.28515625" style="88" bestFit="1" customWidth="1"/>
    <col min="4345" max="4345" width="4.7109375" style="88" customWidth="1"/>
    <col min="4346" max="4346" width="24.85546875" style="88" bestFit="1" customWidth="1"/>
    <col min="4347" max="4347" width="48.7109375" style="88" customWidth="1"/>
    <col min="4348" max="4349" width="15.28515625" style="88" customWidth="1"/>
    <col min="4350" max="4350" width="34.7109375" style="88" customWidth="1"/>
    <col min="4351" max="4351" width="19.7109375" style="88" customWidth="1"/>
    <col min="4352" max="4599" width="9.140625" style="88"/>
    <col min="4600" max="4600" width="6.28515625" style="88" bestFit="1" customWidth="1"/>
    <col min="4601" max="4601" width="4.7109375" style="88" customWidth="1"/>
    <col min="4602" max="4602" width="24.85546875" style="88" bestFit="1" customWidth="1"/>
    <col min="4603" max="4603" width="48.7109375" style="88" customWidth="1"/>
    <col min="4604" max="4605" width="15.28515625" style="88" customWidth="1"/>
    <col min="4606" max="4606" width="34.7109375" style="88" customWidth="1"/>
    <col min="4607" max="4607" width="19.7109375" style="88" customWidth="1"/>
    <col min="4608" max="4855" width="9.140625" style="88"/>
    <col min="4856" max="4856" width="6.28515625" style="88" bestFit="1" customWidth="1"/>
    <col min="4857" max="4857" width="4.7109375" style="88" customWidth="1"/>
    <col min="4858" max="4858" width="24.85546875" style="88" bestFit="1" customWidth="1"/>
    <col min="4859" max="4859" width="48.7109375" style="88" customWidth="1"/>
    <col min="4860" max="4861" width="15.28515625" style="88" customWidth="1"/>
    <col min="4862" max="4862" width="34.7109375" style="88" customWidth="1"/>
    <col min="4863" max="4863" width="19.7109375" style="88" customWidth="1"/>
    <col min="4864" max="5111" width="9.140625" style="88"/>
    <col min="5112" max="5112" width="6.28515625" style="88" bestFit="1" customWidth="1"/>
    <col min="5113" max="5113" width="4.7109375" style="88" customWidth="1"/>
    <col min="5114" max="5114" width="24.85546875" style="88" bestFit="1" customWidth="1"/>
    <col min="5115" max="5115" width="48.7109375" style="88" customWidth="1"/>
    <col min="5116" max="5117" width="15.28515625" style="88" customWidth="1"/>
    <col min="5118" max="5118" width="34.7109375" style="88" customWidth="1"/>
    <col min="5119" max="5119" width="19.7109375" style="88" customWidth="1"/>
    <col min="5120" max="5367" width="9.140625" style="88"/>
    <col min="5368" max="5368" width="6.28515625" style="88" bestFit="1" customWidth="1"/>
    <col min="5369" max="5369" width="4.7109375" style="88" customWidth="1"/>
    <col min="5370" max="5370" width="24.85546875" style="88" bestFit="1" customWidth="1"/>
    <col min="5371" max="5371" width="48.7109375" style="88" customWidth="1"/>
    <col min="5372" max="5373" width="15.28515625" style="88" customWidth="1"/>
    <col min="5374" max="5374" width="34.7109375" style="88" customWidth="1"/>
    <col min="5375" max="5375" width="19.7109375" style="88" customWidth="1"/>
    <col min="5376" max="5623" width="9.140625" style="88"/>
    <col min="5624" max="5624" width="6.28515625" style="88" bestFit="1" customWidth="1"/>
    <col min="5625" max="5625" width="4.7109375" style="88" customWidth="1"/>
    <col min="5626" max="5626" width="24.85546875" style="88" bestFit="1" customWidth="1"/>
    <col min="5627" max="5627" width="48.7109375" style="88" customWidth="1"/>
    <col min="5628" max="5629" width="15.28515625" style="88" customWidth="1"/>
    <col min="5630" max="5630" width="34.7109375" style="88" customWidth="1"/>
    <col min="5631" max="5631" width="19.7109375" style="88" customWidth="1"/>
    <col min="5632" max="5879" width="9.140625" style="88"/>
    <col min="5880" max="5880" width="6.28515625" style="88" bestFit="1" customWidth="1"/>
    <col min="5881" max="5881" width="4.7109375" style="88" customWidth="1"/>
    <col min="5882" max="5882" width="24.85546875" style="88" bestFit="1" customWidth="1"/>
    <col min="5883" max="5883" width="48.7109375" style="88" customWidth="1"/>
    <col min="5884" max="5885" width="15.28515625" style="88" customWidth="1"/>
    <col min="5886" max="5886" width="34.7109375" style="88" customWidth="1"/>
    <col min="5887" max="5887" width="19.7109375" style="88" customWidth="1"/>
    <col min="5888" max="6135" width="9.140625" style="88"/>
    <col min="6136" max="6136" width="6.28515625" style="88" bestFit="1" customWidth="1"/>
    <col min="6137" max="6137" width="4.7109375" style="88" customWidth="1"/>
    <col min="6138" max="6138" width="24.85546875" style="88" bestFit="1" customWidth="1"/>
    <col min="6139" max="6139" width="48.7109375" style="88" customWidth="1"/>
    <col min="6140" max="6141" width="15.28515625" style="88" customWidth="1"/>
    <col min="6142" max="6142" width="34.7109375" style="88" customWidth="1"/>
    <col min="6143" max="6143" width="19.7109375" style="88" customWidth="1"/>
    <col min="6144" max="6391" width="9.140625" style="88"/>
    <col min="6392" max="6392" width="6.28515625" style="88" bestFit="1" customWidth="1"/>
    <col min="6393" max="6393" width="4.7109375" style="88" customWidth="1"/>
    <col min="6394" max="6394" width="24.85546875" style="88" bestFit="1" customWidth="1"/>
    <col min="6395" max="6395" width="48.7109375" style="88" customWidth="1"/>
    <col min="6396" max="6397" width="15.28515625" style="88" customWidth="1"/>
    <col min="6398" max="6398" width="34.7109375" style="88" customWidth="1"/>
    <col min="6399" max="6399" width="19.7109375" style="88" customWidth="1"/>
    <col min="6400" max="6647" width="9.140625" style="88"/>
    <col min="6648" max="6648" width="6.28515625" style="88" bestFit="1" customWidth="1"/>
    <col min="6649" max="6649" width="4.7109375" style="88" customWidth="1"/>
    <col min="6650" max="6650" width="24.85546875" style="88" bestFit="1" customWidth="1"/>
    <col min="6651" max="6651" width="48.7109375" style="88" customWidth="1"/>
    <col min="6652" max="6653" width="15.28515625" style="88" customWidth="1"/>
    <col min="6654" max="6654" width="34.7109375" style="88" customWidth="1"/>
    <col min="6655" max="6655" width="19.7109375" style="88" customWidth="1"/>
    <col min="6656" max="6903" width="9.140625" style="88"/>
    <col min="6904" max="6904" width="6.28515625" style="88" bestFit="1" customWidth="1"/>
    <col min="6905" max="6905" width="4.7109375" style="88" customWidth="1"/>
    <col min="6906" max="6906" width="24.85546875" style="88" bestFit="1" customWidth="1"/>
    <col min="6907" max="6907" width="48.7109375" style="88" customWidth="1"/>
    <col min="6908" max="6909" width="15.28515625" style="88" customWidth="1"/>
    <col min="6910" max="6910" width="34.7109375" style="88" customWidth="1"/>
    <col min="6911" max="6911" width="19.7109375" style="88" customWidth="1"/>
    <col min="6912" max="7159" width="9.140625" style="88"/>
    <col min="7160" max="7160" width="6.28515625" style="88" bestFit="1" customWidth="1"/>
    <col min="7161" max="7161" width="4.7109375" style="88" customWidth="1"/>
    <col min="7162" max="7162" width="24.85546875" style="88" bestFit="1" customWidth="1"/>
    <col min="7163" max="7163" width="48.7109375" style="88" customWidth="1"/>
    <col min="7164" max="7165" width="15.28515625" style="88" customWidth="1"/>
    <col min="7166" max="7166" width="34.7109375" style="88" customWidth="1"/>
    <col min="7167" max="7167" width="19.7109375" style="88" customWidth="1"/>
    <col min="7168" max="7415" width="9.140625" style="88"/>
    <col min="7416" max="7416" width="6.28515625" style="88" bestFit="1" customWidth="1"/>
    <col min="7417" max="7417" width="4.7109375" style="88" customWidth="1"/>
    <col min="7418" max="7418" width="24.85546875" style="88" bestFit="1" customWidth="1"/>
    <col min="7419" max="7419" width="48.7109375" style="88" customWidth="1"/>
    <col min="7420" max="7421" width="15.28515625" style="88" customWidth="1"/>
    <col min="7422" max="7422" width="34.7109375" style="88" customWidth="1"/>
    <col min="7423" max="7423" width="19.7109375" style="88" customWidth="1"/>
    <col min="7424" max="7671" width="9.140625" style="88"/>
    <col min="7672" max="7672" width="6.28515625" style="88" bestFit="1" customWidth="1"/>
    <col min="7673" max="7673" width="4.7109375" style="88" customWidth="1"/>
    <col min="7674" max="7674" width="24.85546875" style="88" bestFit="1" customWidth="1"/>
    <col min="7675" max="7675" width="48.7109375" style="88" customWidth="1"/>
    <col min="7676" max="7677" width="15.28515625" style="88" customWidth="1"/>
    <col min="7678" max="7678" width="34.7109375" style="88" customWidth="1"/>
    <col min="7679" max="7679" width="19.7109375" style="88" customWidth="1"/>
    <col min="7680" max="7927" width="9.140625" style="88"/>
    <col min="7928" max="7928" width="6.28515625" style="88" bestFit="1" customWidth="1"/>
    <col min="7929" max="7929" width="4.7109375" style="88" customWidth="1"/>
    <col min="7930" max="7930" width="24.85546875" style="88" bestFit="1" customWidth="1"/>
    <col min="7931" max="7931" width="48.7109375" style="88" customWidth="1"/>
    <col min="7932" max="7933" width="15.28515625" style="88" customWidth="1"/>
    <col min="7934" max="7934" width="34.7109375" style="88" customWidth="1"/>
    <col min="7935" max="7935" width="19.7109375" style="88" customWidth="1"/>
    <col min="7936" max="8183" width="9.140625" style="88"/>
    <col min="8184" max="8184" width="6.28515625" style="88" bestFit="1" customWidth="1"/>
    <col min="8185" max="8185" width="4.7109375" style="88" customWidth="1"/>
    <col min="8186" max="8186" width="24.85546875" style="88" bestFit="1" customWidth="1"/>
    <col min="8187" max="8187" width="48.7109375" style="88" customWidth="1"/>
    <col min="8188" max="8189" width="15.28515625" style="88" customWidth="1"/>
    <col min="8190" max="8190" width="34.7109375" style="88" customWidth="1"/>
    <col min="8191" max="8191" width="19.7109375" style="88" customWidth="1"/>
    <col min="8192" max="8439" width="9.140625" style="88"/>
    <col min="8440" max="8440" width="6.28515625" style="88" bestFit="1" customWidth="1"/>
    <col min="8441" max="8441" width="4.7109375" style="88" customWidth="1"/>
    <col min="8442" max="8442" width="24.85546875" style="88" bestFit="1" customWidth="1"/>
    <col min="8443" max="8443" width="48.7109375" style="88" customWidth="1"/>
    <col min="8444" max="8445" width="15.28515625" style="88" customWidth="1"/>
    <col min="8446" max="8446" width="34.7109375" style="88" customWidth="1"/>
    <col min="8447" max="8447" width="19.7109375" style="88" customWidth="1"/>
    <col min="8448" max="8695" width="9.140625" style="88"/>
    <col min="8696" max="8696" width="6.28515625" style="88" bestFit="1" customWidth="1"/>
    <col min="8697" max="8697" width="4.7109375" style="88" customWidth="1"/>
    <col min="8698" max="8698" width="24.85546875" style="88" bestFit="1" customWidth="1"/>
    <col min="8699" max="8699" width="48.7109375" style="88" customWidth="1"/>
    <col min="8700" max="8701" width="15.28515625" style="88" customWidth="1"/>
    <col min="8702" max="8702" width="34.7109375" style="88" customWidth="1"/>
    <col min="8703" max="8703" width="19.7109375" style="88" customWidth="1"/>
    <col min="8704" max="8951" width="9.140625" style="88"/>
    <col min="8952" max="8952" width="6.28515625" style="88" bestFit="1" customWidth="1"/>
    <col min="8953" max="8953" width="4.7109375" style="88" customWidth="1"/>
    <col min="8954" max="8954" width="24.85546875" style="88" bestFit="1" customWidth="1"/>
    <col min="8955" max="8955" width="48.7109375" style="88" customWidth="1"/>
    <col min="8956" max="8957" width="15.28515625" style="88" customWidth="1"/>
    <col min="8958" max="8958" width="34.7109375" style="88" customWidth="1"/>
    <col min="8959" max="8959" width="19.7109375" style="88" customWidth="1"/>
    <col min="8960" max="9207" width="9.140625" style="88"/>
    <col min="9208" max="9208" width="6.28515625" style="88" bestFit="1" customWidth="1"/>
    <col min="9209" max="9209" width="4.7109375" style="88" customWidth="1"/>
    <col min="9210" max="9210" width="24.85546875" style="88" bestFit="1" customWidth="1"/>
    <col min="9211" max="9211" width="48.7109375" style="88" customWidth="1"/>
    <col min="9212" max="9213" width="15.28515625" style="88" customWidth="1"/>
    <col min="9214" max="9214" width="34.7109375" style="88" customWidth="1"/>
    <col min="9215" max="9215" width="19.7109375" style="88" customWidth="1"/>
    <col min="9216" max="9463" width="9.140625" style="88"/>
    <col min="9464" max="9464" width="6.28515625" style="88" bestFit="1" customWidth="1"/>
    <col min="9465" max="9465" width="4.7109375" style="88" customWidth="1"/>
    <col min="9466" max="9466" width="24.85546875" style="88" bestFit="1" customWidth="1"/>
    <col min="9467" max="9467" width="48.7109375" style="88" customWidth="1"/>
    <col min="9468" max="9469" width="15.28515625" style="88" customWidth="1"/>
    <col min="9470" max="9470" width="34.7109375" style="88" customWidth="1"/>
    <col min="9471" max="9471" width="19.7109375" style="88" customWidth="1"/>
    <col min="9472" max="9719" width="9.140625" style="88"/>
    <col min="9720" max="9720" width="6.28515625" style="88" bestFit="1" customWidth="1"/>
    <col min="9721" max="9721" width="4.7109375" style="88" customWidth="1"/>
    <col min="9722" max="9722" width="24.85546875" style="88" bestFit="1" customWidth="1"/>
    <col min="9723" max="9723" width="48.7109375" style="88" customWidth="1"/>
    <col min="9724" max="9725" width="15.28515625" style="88" customWidth="1"/>
    <col min="9726" max="9726" width="34.7109375" style="88" customWidth="1"/>
    <col min="9727" max="9727" width="19.7109375" style="88" customWidth="1"/>
    <col min="9728" max="9975" width="9.140625" style="88"/>
    <col min="9976" max="9976" width="6.28515625" style="88" bestFit="1" customWidth="1"/>
    <col min="9977" max="9977" width="4.7109375" style="88" customWidth="1"/>
    <col min="9978" max="9978" width="24.85546875" style="88" bestFit="1" customWidth="1"/>
    <col min="9979" max="9979" width="48.7109375" style="88" customWidth="1"/>
    <col min="9980" max="9981" width="15.28515625" style="88" customWidth="1"/>
    <col min="9982" max="9982" width="34.7109375" style="88" customWidth="1"/>
    <col min="9983" max="9983" width="19.7109375" style="88" customWidth="1"/>
    <col min="9984" max="10231" width="9.140625" style="88"/>
    <col min="10232" max="10232" width="6.28515625" style="88" bestFit="1" customWidth="1"/>
    <col min="10233" max="10233" width="4.7109375" style="88" customWidth="1"/>
    <col min="10234" max="10234" width="24.85546875" style="88" bestFit="1" customWidth="1"/>
    <col min="10235" max="10235" width="48.7109375" style="88" customWidth="1"/>
    <col min="10236" max="10237" width="15.28515625" style="88" customWidth="1"/>
    <col min="10238" max="10238" width="34.7109375" style="88" customWidth="1"/>
    <col min="10239" max="10239" width="19.7109375" style="88" customWidth="1"/>
    <col min="10240" max="10487" width="9.140625" style="88"/>
    <col min="10488" max="10488" width="6.28515625" style="88" bestFit="1" customWidth="1"/>
    <col min="10489" max="10489" width="4.7109375" style="88" customWidth="1"/>
    <col min="10490" max="10490" width="24.85546875" style="88" bestFit="1" customWidth="1"/>
    <col min="10491" max="10491" width="48.7109375" style="88" customWidth="1"/>
    <col min="10492" max="10493" width="15.28515625" style="88" customWidth="1"/>
    <col min="10494" max="10494" width="34.7109375" style="88" customWidth="1"/>
    <col min="10495" max="10495" width="19.7109375" style="88" customWidth="1"/>
    <col min="10496" max="10743" width="9.140625" style="88"/>
    <col min="10744" max="10744" width="6.28515625" style="88" bestFit="1" customWidth="1"/>
    <col min="10745" max="10745" width="4.7109375" style="88" customWidth="1"/>
    <col min="10746" max="10746" width="24.85546875" style="88" bestFit="1" customWidth="1"/>
    <col min="10747" max="10747" width="48.7109375" style="88" customWidth="1"/>
    <col min="10748" max="10749" width="15.28515625" style="88" customWidth="1"/>
    <col min="10750" max="10750" width="34.7109375" style="88" customWidth="1"/>
    <col min="10751" max="10751" width="19.7109375" style="88" customWidth="1"/>
    <col min="10752" max="10999" width="9.140625" style="88"/>
    <col min="11000" max="11000" width="6.28515625" style="88" bestFit="1" customWidth="1"/>
    <col min="11001" max="11001" width="4.7109375" style="88" customWidth="1"/>
    <col min="11002" max="11002" width="24.85546875" style="88" bestFit="1" customWidth="1"/>
    <col min="11003" max="11003" width="48.7109375" style="88" customWidth="1"/>
    <col min="11004" max="11005" width="15.28515625" style="88" customWidth="1"/>
    <col min="11006" max="11006" width="34.7109375" style="88" customWidth="1"/>
    <col min="11007" max="11007" width="19.7109375" style="88" customWidth="1"/>
    <col min="11008" max="11255" width="9.140625" style="88"/>
    <col min="11256" max="11256" width="6.28515625" style="88" bestFit="1" customWidth="1"/>
    <col min="11257" max="11257" width="4.7109375" style="88" customWidth="1"/>
    <col min="11258" max="11258" width="24.85546875" style="88" bestFit="1" customWidth="1"/>
    <col min="11259" max="11259" width="48.7109375" style="88" customWidth="1"/>
    <col min="11260" max="11261" width="15.28515625" style="88" customWidth="1"/>
    <col min="11262" max="11262" width="34.7109375" style="88" customWidth="1"/>
    <col min="11263" max="11263" width="19.7109375" style="88" customWidth="1"/>
    <col min="11264" max="11511" width="9.140625" style="88"/>
    <col min="11512" max="11512" width="6.28515625" style="88" bestFit="1" customWidth="1"/>
    <col min="11513" max="11513" width="4.7109375" style="88" customWidth="1"/>
    <col min="11514" max="11514" width="24.85546875" style="88" bestFit="1" customWidth="1"/>
    <col min="11515" max="11515" width="48.7109375" style="88" customWidth="1"/>
    <col min="11516" max="11517" width="15.28515625" style="88" customWidth="1"/>
    <col min="11518" max="11518" width="34.7109375" style="88" customWidth="1"/>
    <col min="11519" max="11519" width="19.7109375" style="88" customWidth="1"/>
    <col min="11520" max="11767" width="9.140625" style="88"/>
    <col min="11768" max="11768" width="6.28515625" style="88" bestFit="1" customWidth="1"/>
    <col min="11769" max="11769" width="4.7109375" style="88" customWidth="1"/>
    <col min="11770" max="11770" width="24.85546875" style="88" bestFit="1" customWidth="1"/>
    <col min="11771" max="11771" width="48.7109375" style="88" customWidth="1"/>
    <col min="11772" max="11773" width="15.28515625" style="88" customWidth="1"/>
    <col min="11774" max="11774" width="34.7109375" style="88" customWidth="1"/>
    <col min="11775" max="11775" width="19.7109375" style="88" customWidth="1"/>
    <col min="11776" max="12023" width="9.140625" style="88"/>
    <col min="12024" max="12024" width="6.28515625" style="88" bestFit="1" customWidth="1"/>
    <col min="12025" max="12025" width="4.7109375" style="88" customWidth="1"/>
    <col min="12026" max="12026" width="24.85546875" style="88" bestFit="1" customWidth="1"/>
    <col min="12027" max="12027" width="48.7109375" style="88" customWidth="1"/>
    <col min="12028" max="12029" width="15.28515625" style="88" customWidth="1"/>
    <col min="12030" max="12030" width="34.7109375" style="88" customWidth="1"/>
    <col min="12031" max="12031" width="19.7109375" style="88" customWidth="1"/>
    <col min="12032" max="12279" width="9.140625" style="88"/>
    <col min="12280" max="12280" width="6.28515625" style="88" bestFit="1" customWidth="1"/>
    <col min="12281" max="12281" width="4.7109375" style="88" customWidth="1"/>
    <col min="12282" max="12282" width="24.85546875" style="88" bestFit="1" customWidth="1"/>
    <col min="12283" max="12283" width="48.7109375" style="88" customWidth="1"/>
    <col min="12284" max="12285" width="15.28515625" style="88" customWidth="1"/>
    <col min="12286" max="12286" width="34.7109375" style="88" customWidth="1"/>
    <col min="12287" max="12287" width="19.7109375" style="88" customWidth="1"/>
    <col min="12288" max="12535" width="9.140625" style="88"/>
    <col min="12536" max="12536" width="6.28515625" style="88" bestFit="1" customWidth="1"/>
    <col min="12537" max="12537" width="4.7109375" style="88" customWidth="1"/>
    <col min="12538" max="12538" width="24.85546875" style="88" bestFit="1" customWidth="1"/>
    <col min="12539" max="12539" width="48.7109375" style="88" customWidth="1"/>
    <col min="12540" max="12541" width="15.28515625" style="88" customWidth="1"/>
    <col min="12542" max="12542" width="34.7109375" style="88" customWidth="1"/>
    <col min="12543" max="12543" width="19.7109375" style="88" customWidth="1"/>
    <col min="12544" max="12791" width="9.140625" style="88"/>
    <col min="12792" max="12792" width="6.28515625" style="88" bestFit="1" customWidth="1"/>
    <col min="12793" max="12793" width="4.7109375" style="88" customWidth="1"/>
    <col min="12794" max="12794" width="24.85546875" style="88" bestFit="1" customWidth="1"/>
    <col min="12795" max="12795" width="48.7109375" style="88" customWidth="1"/>
    <col min="12796" max="12797" width="15.28515625" style="88" customWidth="1"/>
    <col min="12798" max="12798" width="34.7109375" style="88" customWidth="1"/>
    <col min="12799" max="12799" width="19.7109375" style="88" customWidth="1"/>
    <col min="12800" max="13047" width="9.140625" style="88"/>
    <col min="13048" max="13048" width="6.28515625" style="88" bestFit="1" customWidth="1"/>
    <col min="13049" max="13049" width="4.7109375" style="88" customWidth="1"/>
    <col min="13050" max="13050" width="24.85546875" style="88" bestFit="1" customWidth="1"/>
    <col min="13051" max="13051" width="48.7109375" style="88" customWidth="1"/>
    <col min="13052" max="13053" width="15.28515625" style="88" customWidth="1"/>
    <col min="13054" max="13054" width="34.7109375" style="88" customWidth="1"/>
    <col min="13055" max="13055" width="19.7109375" style="88" customWidth="1"/>
    <col min="13056" max="13303" width="9.140625" style="88"/>
    <col min="13304" max="13304" width="6.28515625" style="88" bestFit="1" customWidth="1"/>
    <col min="13305" max="13305" width="4.7109375" style="88" customWidth="1"/>
    <col min="13306" max="13306" width="24.85546875" style="88" bestFit="1" customWidth="1"/>
    <col min="13307" max="13307" width="48.7109375" style="88" customWidth="1"/>
    <col min="13308" max="13309" width="15.28515625" style="88" customWidth="1"/>
    <col min="13310" max="13310" width="34.7109375" style="88" customWidth="1"/>
    <col min="13311" max="13311" width="19.7109375" style="88" customWidth="1"/>
    <col min="13312" max="13559" width="9.140625" style="88"/>
    <col min="13560" max="13560" width="6.28515625" style="88" bestFit="1" customWidth="1"/>
    <col min="13561" max="13561" width="4.7109375" style="88" customWidth="1"/>
    <col min="13562" max="13562" width="24.85546875" style="88" bestFit="1" customWidth="1"/>
    <col min="13563" max="13563" width="48.7109375" style="88" customWidth="1"/>
    <col min="13564" max="13565" width="15.28515625" style="88" customWidth="1"/>
    <col min="13566" max="13566" width="34.7109375" style="88" customWidth="1"/>
    <col min="13567" max="13567" width="19.7109375" style="88" customWidth="1"/>
    <col min="13568" max="13815" width="9.140625" style="88"/>
    <col min="13816" max="13816" width="6.28515625" style="88" bestFit="1" customWidth="1"/>
    <col min="13817" max="13817" width="4.7109375" style="88" customWidth="1"/>
    <col min="13818" max="13818" width="24.85546875" style="88" bestFit="1" customWidth="1"/>
    <col min="13819" max="13819" width="48.7109375" style="88" customWidth="1"/>
    <col min="13820" max="13821" width="15.28515625" style="88" customWidth="1"/>
    <col min="13822" max="13822" width="34.7109375" style="88" customWidth="1"/>
    <col min="13823" max="13823" width="19.7109375" style="88" customWidth="1"/>
    <col min="13824" max="14071" width="9.140625" style="88"/>
    <col min="14072" max="14072" width="6.28515625" style="88" bestFit="1" customWidth="1"/>
    <col min="14073" max="14073" width="4.7109375" style="88" customWidth="1"/>
    <col min="14074" max="14074" width="24.85546875" style="88" bestFit="1" customWidth="1"/>
    <col min="14075" max="14075" width="48.7109375" style="88" customWidth="1"/>
    <col min="14076" max="14077" width="15.28515625" style="88" customWidth="1"/>
    <col min="14078" max="14078" width="34.7109375" style="88" customWidth="1"/>
    <col min="14079" max="14079" width="19.7109375" style="88" customWidth="1"/>
    <col min="14080" max="14327" width="9.140625" style="88"/>
    <col min="14328" max="14328" width="6.28515625" style="88" bestFit="1" customWidth="1"/>
    <col min="14329" max="14329" width="4.7109375" style="88" customWidth="1"/>
    <col min="14330" max="14330" width="24.85546875" style="88" bestFit="1" customWidth="1"/>
    <col min="14331" max="14331" width="48.7109375" style="88" customWidth="1"/>
    <col min="14332" max="14333" width="15.28515625" style="88" customWidth="1"/>
    <col min="14334" max="14334" width="34.7109375" style="88" customWidth="1"/>
    <col min="14335" max="14335" width="19.7109375" style="88" customWidth="1"/>
    <col min="14336" max="14583" width="9.140625" style="88"/>
    <col min="14584" max="14584" width="6.28515625" style="88" bestFit="1" customWidth="1"/>
    <col min="14585" max="14585" width="4.7109375" style="88" customWidth="1"/>
    <col min="14586" max="14586" width="24.85546875" style="88" bestFit="1" customWidth="1"/>
    <col min="14587" max="14587" width="48.7109375" style="88" customWidth="1"/>
    <col min="14588" max="14589" width="15.28515625" style="88" customWidth="1"/>
    <col min="14590" max="14590" width="34.7109375" style="88" customWidth="1"/>
    <col min="14591" max="14591" width="19.7109375" style="88" customWidth="1"/>
    <col min="14592" max="14839" width="9.140625" style="88"/>
    <col min="14840" max="14840" width="6.28515625" style="88" bestFit="1" customWidth="1"/>
    <col min="14841" max="14841" width="4.7109375" style="88" customWidth="1"/>
    <col min="14842" max="14842" width="24.85546875" style="88" bestFit="1" customWidth="1"/>
    <col min="14843" max="14843" width="48.7109375" style="88" customWidth="1"/>
    <col min="14844" max="14845" width="15.28515625" style="88" customWidth="1"/>
    <col min="14846" max="14846" width="34.7109375" style="88" customWidth="1"/>
    <col min="14847" max="14847" width="19.7109375" style="88" customWidth="1"/>
    <col min="14848" max="15095" width="9.140625" style="88"/>
    <col min="15096" max="15096" width="6.28515625" style="88" bestFit="1" customWidth="1"/>
    <col min="15097" max="15097" width="4.7109375" style="88" customWidth="1"/>
    <col min="15098" max="15098" width="24.85546875" style="88" bestFit="1" customWidth="1"/>
    <col min="15099" max="15099" width="48.7109375" style="88" customWidth="1"/>
    <col min="15100" max="15101" width="15.28515625" style="88" customWidth="1"/>
    <col min="15102" max="15102" width="34.7109375" style="88" customWidth="1"/>
    <col min="15103" max="15103" width="19.7109375" style="88" customWidth="1"/>
    <col min="15104" max="15351" width="9.140625" style="88"/>
    <col min="15352" max="15352" width="6.28515625" style="88" bestFit="1" customWidth="1"/>
    <col min="15353" max="15353" width="4.7109375" style="88" customWidth="1"/>
    <col min="15354" max="15354" width="24.85546875" style="88" bestFit="1" customWidth="1"/>
    <col min="15355" max="15355" width="48.7109375" style="88" customWidth="1"/>
    <col min="15356" max="15357" width="15.28515625" style="88" customWidth="1"/>
    <col min="15358" max="15358" width="34.7109375" style="88" customWidth="1"/>
    <col min="15359" max="15359" width="19.7109375" style="88" customWidth="1"/>
    <col min="15360" max="15607" width="9.140625" style="88"/>
    <col min="15608" max="15608" width="6.28515625" style="88" bestFit="1" customWidth="1"/>
    <col min="15609" max="15609" width="4.7109375" style="88" customWidth="1"/>
    <col min="15610" max="15610" width="24.85546875" style="88" bestFit="1" customWidth="1"/>
    <col min="15611" max="15611" width="48.7109375" style="88" customWidth="1"/>
    <col min="15612" max="15613" width="15.28515625" style="88" customWidth="1"/>
    <col min="15614" max="15614" width="34.7109375" style="88" customWidth="1"/>
    <col min="15615" max="15615" width="19.7109375" style="88" customWidth="1"/>
    <col min="15616" max="15863" width="9.140625" style="88"/>
    <col min="15864" max="15864" width="6.28515625" style="88" bestFit="1" customWidth="1"/>
    <col min="15865" max="15865" width="4.7109375" style="88" customWidth="1"/>
    <col min="15866" max="15866" width="24.85546875" style="88" bestFit="1" customWidth="1"/>
    <col min="15867" max="15867" width="48.7109375" style="88" customWidth="1"/>
    <col min="15868" max="15869" width="15.28515625" style="88" customWidth="1"/>
    <col min="15870" max="15870" width="34.7109375" style="88" customWidth="1"/>
    <col min="15871" max="15871" width="19.7109375" style="88" customWidth="1"/>
    <col min="15872" max="16119" width="9.140625" style="88"/>
    <col min="16120" max="16120" width="6.28515625" style="88" bestFit="1" customWidth="1"/>
    <col min="16121" max="16121" width="4.7109375" style="88" customWidth="1"/>
    <col min="16122" max="16122" width="24.85546875" style="88" bestFit="1" customWidth="1"/>
    <col min="16123" max="16123" width="48.7109375" style="88" customWidth="1"/>
    <col min="16124" max="16125" width="15.28515625" style="88" customWidth="1"/>
    <col min="16126" max="16126" width="34.7109375" style="88" customWidth="1"/>
    <col min="16127" max="16127" width="19.7109375" style="88" customWidth="1"/>
    <col min="16128" max="16384" width="9.140625" style="88"/>
  </cols>
  <sheetData>
    <row r="1" spans="1:5" s="87" customFormat="1" ht="46.5" customHeight="1" x14ac:dyDescent="0.25">
      <c r="A1" s="487" t="s">
        <v>116</v>
      </c>
      <c r="B1" s="487"/>
      <c r="C1" s="487"/>
      <c r="D1" s="487"/>
      <c r="E1" s="487"/>
    </row>
    <row r="2" spans="1:5" hidden="1" x14ac:dyDescent="0.25">
      <c r="B2" s="89"/>
      <c r="C2" s="90"/>
    </row>
    <row r="3" spans="1:5" x14ac:dyDescent="0.25">
      <c r="A3" s="87"/>
      <c r="B3" s="91"/>
      <c r="C3" s="488" t="s">
        <v>117</v>
      </c>
      <c r="D3" s="488"/>
      <c r="E3" s="489"/>
    </row>
    <row r="4" spans="1:5" ht="21" x14ac:dyDescent="0.25">
      <c r="A4" s="494" t="s">
        <v>2</v>
      </c>
      <c r="B4" s="495"/>
      <c r="C4" s="495"/>
      <c r="D4" s="495"/>
      <c r="E4" s="496"/>
    </row>
    <row r="5" spans="1:5" ht="15.75" customHeight="1" x14ac:dyDescent="0.25">
      <c r="A5" s="497" t="s">
        <v>145</v>
      </c>
      <c r="B5" s="498"/>
      <c r="C5" s="498"/>
      <c r="D5" s="498"/>
      <c r="E5" s="499"/>
    </row>
    <row r="6" spans="1:5" ht="15.75" customHeight="1" x14ac:dyDescent="0.25">
      <c r="A6" s="500" t="s">
        <v>118</v>
      </c>
      <c r="B6" s="501"/>
      <c r="C6" s="501"/>
      <c r="D6" s="501"/>
      <c r="E6" s="502"/>
    </row>
    <row r="7" spans="1:5" s="87" customFormat="1" hidden="1" x14ac:dyDescent="0.25">
      <c r="A7" s="92"/>
      <c r="B7" s="92"/>
      <c r="C7" s="92"/>
      <c r="D7" s="106"/>
      <c r="E7" s="106"/>
    </row>
    <row r="8" spans="1:5" s="94" customFormat="1" ht="31.5" customHeight="1" x14ac:dyDescent="0.25">
      <c r="A8" s="93" t="s">
        <v>89</v>
      </c>
      <c r="B8" s="93" t="s">
        <v>119</v>
      </c>
      <c r="C8" s="93" t="s">
        <v>120</v>
      </c>
      <c r="D8" s="109" t="s">
        <v>108</v>
      </c>
      <c r="E8" s="109" t="s">
        <v>109</v>
      </c>
    </row>
    <row r="9" spans="1:5" s="94" customFormat="1" ht="15.75" customHeight="1" x14ac:dyDescent="0.25">
      <c r="A9" s="100">
        <v>1</v>
      </c>
      <c r="B9" s="101" t="s">
        <v>121</v>
      </c>
      <c r="C9" s="102">
        <v>157600</v>
      </c>
      <c r="D9" s="107" t="s">
        <v>110</v>
      </c>
      <c r="E9" s="107" t="s">
        <v>110</v>
      </c>
    </row>
    <row r="10" spans="1:5" s="94" customFormat="1" x14ac:dyDescent="0.25">
      <c r="A10" s="100">
        <v>2</v>
      </c>
      <c r="B10" s="103" t="s">
        <v>122</v>
      </c>
      <c r="C10" s="102">
        <v>160000</v>
      </c>
      <c r="D10" s="107" t="s">
        <v>110</v>
      </c>
      <c r="E10" s="107" t="s">
        <v>110</v>
      </c>
    </row>
    <row r="11" spans="1:5" s="94" customFormat="1" x14ac:dyDescent="0.25">
      <c r="A11" s="100">
        <v>3</v>
      </c>
      <c r="B11" s="103" t="s">
        <v>123</v>
      </c>
      <c r="C11" s="102">
        <v>160000</v>
      </c>
      <c r="D11" s="107" t="s">
        <v>110</v>
      </c>
      <c r="E11" s="107" t="s">
        <v>110</v>
      </c>
    </row>
    <row r="12" spans="1:5" s="94" customFormat="1" x14ac:dyDescent="0.25">
      <c r="A12" s="100">
        <v>4</v>
      </c>
      <c r="B12" s="103" t="s">
        <v>124</v>
      </c>
      <c r="C12" s="102">
        <v>73500</v>
      </c>
      <c r="D12" s="107" t="s">
        <v>110</v>
      </c>
      <c r="E12" s="107" t="s">
        <v>110</v>
      </c>
    </row>
    <row r="13" spans="1:5" s="94" customFormat="1" x14ac:dyDescent="0.25">
      <c r="A13" s="100">
        <v>5</v>
      </c>
      <c r="B13" s="103" t="s">
        <v>125</v>
      </c>
      <c r="C13" s="102">
        <v>105000</v>
      </c>
      <c r="D13" s="107" t="s">
        <v>110</v>
      </c>
      <c r="E13" s="107" t="s">
        <v>110</v>
      </c>
    </row>
    <row r="14" spans="1:5" s="94" customFormat="1" x14ac:dyDescent="0.25">
      <c r="A14" s="100">
        <v>6</v>
      </c>
      <c r="B14" s="103" t="s">
        <v>126</v>
      </c>
      <c r="C14" s="102">
        <v>78800</v>
      </c>
      <c r="D14" s="107" t="s">
        <v>110</v>
      </c>
      <c r="E14" s="107" t="s">
        <v>110</v>
      </c>
    </row>
    <row r="15" spans="1:5" s="94" customFormat="1" x14ac:dyDescent="0.25">
      <c r="A15" s="100">
        <v>7</v>
      </c>
      <c r="B15" s="103" t="s">
        <v>132</v>
      </c>
      <c r="C15" s="102">
        <v>62000</v>
      </c>
      <c r="D15" s="107" t="s">
        <v>110</v>
      </c>
      <c r="E15" s="107" t="s">
        <v>110</v>
      </c>
    </row>
    <row r="16" spans="1:5" s="94" customFormat="1" x14ac:dyDescent="0.25">
      <c r="A16" s="100">
        <v>8</v>
      </c>
      <c r="B16" s="103" t="s">
        <v>144</v>
      </c>
      <c r="C16" s="102">
        <v>30000</v>
      </c>
      <c r="D16" s="107" t="s">
        <v>110</v>
      </c>
      <c r="E16" s="107" t="s">
        <v>110</v>
      </c>
    </row>
    <row r="17" spans="1:5" s="94" customFormat="1" ht="31.5" x14ac:dyDescent="0.25">
      <c r="A17" s="100">
        <v>9</v>
      </c>
      <c r="B17" s="101" t="s">
        <v>127</v>
      </c>
      <c r="C17" s="102">
        <v>260000</v>
      </c>
      <c r="D17" s="107" t="s">
        <v>110</v>
      </c>
      <c r="E17" s="107" t="s">
        <v>110</v>
      </c>
    </row>
    <row r="18" spans="1:5" s="94" customFormat="1" x14ac:dyDescent="0.25">
      <c r="A18" s="100">
        <v>10</v>
      </c>
      <c r="B18" s="101" t="s">
        <v>128</v>
      </c>
      <c r="C18" s="102">
        <v>106100</v>
      </c>
      <c r="D18" s="107" t="s">
        <v>110</v>
      </c>
      <c r="E18" s="107" t="s">
        <v>110</v>
      </c>
    </row>
    <row r="19" spans="1:5" s="94" customFormat="1" x14ac:dyDescent="0.25">
      <c r="A19" s="100">
        <v>11</v>
      </c>
      <c r="B19" s="103" t="s">
        <v>129</v>
      </c>
      <c r="C19" s="102">
        <v>89900</v>
      </c>
      <c r="D19" s="107" t="s">
        <v>110</v>
      </c>
      <c r="E19" s="107" t="s">
        <v>110</v>
      </c>
    </row>
    <row r="20" spans="1:5" s="94" customFormat="1" x14ac:dyDescent="0.25">
      <c r="A20" s="100">
        <v>12</v>
      </c>
      <c r="B20" s="103" t="s">
        <v>130</v>
      </c>
      <c r="C20" s="102">
        <v>130300</v>
      </c>
      <c r="D20" s="107" t="s">
        <v>110</v>
      </c>
      <c r="E20" s="107" t="s">
        <v>110</v>
      </c>
    </row>
    <row r="21" spans="1:5" s="94" customFormat="1" x14ac:dyDescent="0.25">
      <c r="A21" s="100">
        <v>13</v>
      </c>
      <c r="B21" s="103" t="s">
        <v>131</v>
      </c>
      <c r="C21" s="102">
        <v>179800</v>
      </c>
      <c r="D21" s="107" t="s">
        <v>110</v>
      </c>
      <c r="E21" s="107" t="s">
        <v>110</v>
      </c>
    </row>
    <row r="22" spans="1:5" s="94" customFormat="1" x14ac:dyDescent="0.25">
      <c r="A22" s="100">
        <v>14</v>
      </c>
      <c r="B22" s="103" t="s">
        <v>133</v>
      </c>
      <c r="C22" s="102">
        <v>43000</v>
      </c>
      <c r="D22" s="107" t="s">
        <v>110</v>
      </c>
      <c r="E22" s="107" t="s">
        <v>110</v>
      </c>
    </row>
    <row r="23" spans="1:5" s="94" customFormat="1" x14ac:dyDescent="0.25">
      <c r="A23" s="100">
        <v>16</v>
      </c>
      <c r="B23" s="103" t="s">
        <v>134</v>
      </c>
      <c r="C23" s="102">
        <v>157600</v>
      </c>
      <c r="D23" s="107" t="s">
        <v>110</v>
      </c>
      <c r="E23" s="107" t="s">
        <v>110</v>
      </c>
    </row>
    <row r="24" spans="1:5" s="94" customFormat="1" x14ac:dyDescent="0.25">
      <c r="A24" s="100">
        <v>17</v>
      </c>
      <c r="B24" s="103" t="s">
        <v>135</v>
      </c>
      <c r="C24" s="102">
        <v>171700</v>
      </c>
      <c r="D24" s="107" t="s">
        <v>110</v>
      </c>
      <c r="E24" s="107" t="s">
        <v>110</v>
      </c>
    </row>
    <row r="25" spans="1:5" s="94" customFormat="1" x14ac:dyDescent="0.25">
      <c r="A25" s="100">
        <v>18</v>
      </c>
      <c r="B25" s="103" t="s">
        <v>136</v>
      </c>
      <c r="C25" s="102">
        <v>157600</v>
      </c>
      <c r="D25" s="107" t="s">
        <v>110</v>
      </c>
      <c r="E25" s="107" t="s">
        <v>110</v>
      </c>
    </row>
    <row r="26" spans="1:5" s="94" customFormat="1" x14ac:dyDescent="0.25">
      <c r="A26" s="100">
        <v>19</v>
      </c>
      <c r="B26" s="103" t="s">
        <v>146</v>
      </c>
      <c r="C26" s="102">
        <v>157600</v>
      </c>
      <c r="D26" s="107" t="s">
        <v>110</v>
      </c>
      <c r="E26" s="107" t="s">
        <v>110</v>
      </c>
    </row>
    <row r="27" spans="1:5" s="94" customFormat="1" x14ac:dyDescent="0.25">
      <c r="A27" s="100">
        <v>20</v>
      </c>
      <c r="B27" s="103" t="s">
        <v>137</v>
      </c>
      <c r="C27" s="102">
        <v>157600</v>
      </c>
      <c r="D27" s="107" t="s">
        <v>110</v>
      </c>
      <c r="E27" s="107"/>
    </row>
    <row r="28" spans="1:5" s="94" customFormat="1" x14ac:dyDescent="0.25">
      <c r="A28" s="100">
        <v>21</v>
      </c>
      <c r="B28" s="104" t="s">
        <v>138</v>
      </c>
      <c r="C28" s="102">
        <v>63000</v>
      </c>
      <c r="D28" s="107"/>
      <c r="E28" s="107" t="s">
        <v>110</v>
      </c>
    </row>
    <row r="29" spans="1:5" s="94" customFormat="1" x14ac:dyDescent="0.25">
      <c r="A29" s="100">
        <v>22</v>
      </c>
      <c r="B29" s="104" t="s">
        <v>139</v>
      </c>
      <c r="C29" s="102">
        <v>162800</v>
      </c>
      <c r="D29" s="107"/>
      <c r="E29" s="107" t="s">
        <v>110</v>
      </c>
    </row>
    <row r="30" spans="1:5" s="94" customFormat="1" x14ac:dyDescent="0.25">
      <c r="A30" s="100">
        <v>23</v>
      </c>
      <c r="B30" s="105" t="s">
        <v>141</v>
      </c>
      <c r="C30" s="102">
        <v>345500</v>
      </c>
      <c r="D30" s="107"/>
      <c r="E30" s="107" t="s">
        <v>110</v>
      </c>
    </row>
    <row r="31" spans="1:5" s="94" customFormat="1" x14ac:dyDescent="0.25">
      <c r="A31" s="100">
        <v>24</v>
      </c>
      <c r="B31" s="104" t="s">
        <v>140</v>
      </c>
      <c r="C31" s="102">
        <v>231100</v>
      </c>
      <c r="D31" s="107"/>
      <c r="E31" s="107" t="s">
        <v>110</v>
      </c>
    </row>
    <row r="32" spans="1:5" s="94" customFormat="1" x14ac:dyDescent="0.25">
      <c r="A32" s="100">
        <v>25</v>
      </c>
      <c r="B32" s="104" t="s">
        <v>142</v>
      </c>
      <c r="C32" s="102">
        <v>210100</v>
      </c>
      <c r="D32" s="107"/>
      <c r="E32" s="107" t="s">
        <v>110</v>
      </c>
    </row>
    <row r="33" spans="1:5" s="94" customFormat="1" x14ac:dyDescent="0.25">
      <c r="A33" s="503" t="s">
        <v>150</v>
      </c>
      <c r="B33" s="503"/>
      <c r="C33" s="95">
        <f>SUM(C9:C32)</f>
        <v>3450600</v>
      </c>
      <c r="D33" s="108">
        <f>SUMIF(D9:D32,"x",$C$9:$C$32)</f>
        <v>2438100</v>
      </c>
      <c r="E33" s="108">
        <f>SUMIF(E9:E32,"x",$C$9:$C$32)</f>
        <v>3293000</v>
      </c>
    </row>
    <row r="34" spans="1:5" s="94" customFormat="1" x14ac:dyDescent="0.25">
      <c r="A34" s="98"/>
      <c r="B34" s="98"/>
      <c r="C34" s="99"/>
      <c r="D34" s="106"/>
      <c r="E34" s="106"/>
    </row>
    <row r="35" spans="1:5" ht="17.25" customHeight="1" x14ac:dyDescent="0.25">
      <c r="A35" s="490" t="s">
        <v>105</v>
      </c>
      <c r="B35" s="491"/>
      <c r="C35" s="491"/>
    </row>
    <row r="36" spans="1:5" ht="18.75" customHeight="1" x14ac:dyDescent="0.25">
      <c r="A36" s="492" t="s">
        <v>143</v>
      </c>
      <c r="B36" s="493"/>
      <c r="C36" s="493"/>
    </row>
  </sheetData>
  <mergeCells count="8">
    <mergeCell ref="A1:E1"/>
    <mergeCell ref="C3:E3"/>
    <mergeCell ref="A35:C35"/>
    <mergeCell ref="A36:C36"/>
    <mergeCell ref="A4:E4"/>
    <mergeCell ref="A5:E5"/>
    <mergeCell ref="A6:E6"/>
    <mergeCell ref="A33:B33"/>
  </mergeCells>
  <pageMargins left="0.7" right="0.7" top="0.75" bottom="0.75" header="0.3" footer="0.3"/>
  <pageSetup scale="82"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6"/>
  <sheetViews>
    <sheetView topLeftCell="A19" zoomScaleNormal="100" workbookViewId="0">
      <selection activeCell="I33" sqref="I33"/>
    </sheetView>
  </sheetViews>
  <sheetFormatPr defaultRowHeight="15" x14ac:dyDescent="0.25"/>
  <cols>
    <col min="1" max="1" width="9" style="117" customWidth="1"/>
    <col min="2" max="2" width="57" style="118" customWidth="1"/>
    <col min="3" max="3" width="14" style="117" customWidth="1"/>
    <col min="4" max="5" width="12.85546875" style="117" bestFit="1" customWidth="1"/>
    <col min="6" max="16384" width="9.140625" style="117"/>
  </cols>
  <sheetData>
    <row r="1" spans="1:5" s="110" customFormat="1" ht="23.25" customHeight="1" x14ac:dyDescent="0.25">
      <c r="A1" s="119"/>
      <c r="B1" s="505" t="s">
        <v>158</v>
      </c>
      <c r="C1" s="506"/>
      <c r="D1" s="506"/>
      <c r="E1" s="507"/>
    </row>
    <row r="2" spans="1:5" s="111" customFormat="1" ht="23.25" x14ac:dyDescent="0.25">
      <c r="A2" s="120"/>
      <c r="B2" s="505"/>
      <c r="C2" s="506"/>
      <c r="D2" s="506"/>
      <c r="E2" s="507"/>
    </row>
    <row r="3" spans="1:5" s="112" customFormat="1" ht="23.25" x14ac:dyDescent="0.25">
      <c r="A3" s="508" t="s">
        <v>2</v>
      </c>
      <c r="B3" s="509"/>
      <c r="C3" s="509"/>
      <c r="D3" s="509"/>
      <c r="E3" s="510"/>
    </row>
    <row r="4" spans="1:5" s="88" customFormat="1" ht="15.75" x14ac:dyDescent="0.25">
      <c r="A4" s="121"/>
      <c r="B4" s="520" t="s">
        <v>117</v>
      </c>
      <c r="C4" s="520"/>
      <c r="D4" s="520"/>
      <c r="E4" s="521"/>
    </row>
    <row r="5" spans="1:5" s="112" customFormat="1" ht="23.25" customHeight="1" x14ac:dyDescent="0.25">
      <c r="A5" s="511" t="s">
        <v>149</v>
      </c>
      <c r="B5" s="512"/>
      <c r="C5" s="512"/>
      <c r="D5" s="512"/>
      <c r="E5" s="513"/>
    </row>
    <row r="6" spans="1:5" s="112" customFormat="1" ht="23.25" customHeight="1" x14ac:dyDescent="0.25">
      <c r="A6" s="514" t="s">
        <v>147</v>
      </c>
      <c r="B6" s="515"/>
      <c r="C6" s="515"/>
      <c r="D6" s="515"/>
      <c r="E6" s="516"/>
    </row>
    <row r="7" spans="1:5" s="112" customFormat="1" ht="23.25" x14ac:dyDescent="0.25">
      <c r="A7" s="517"/>
      <c r="B7" s="518"/>
      <c r="C7" s="518"/>
      <c r="D7" s="518"/>
      <c r="E7" s="519"/>
    </row>
    <row r="8" spans="1:5" s="94" customFormat="1" ht="31.5" x14ac:dyDescent="0.25">
      <c r="A8" s="122" t="s">
        <v>89</v>
      </c>
      <c r="B8" s="122" t="s">
        <v>119</v>
      </c>
      <c r="C8" s="122" t="s">
        <v>120</v>
      </c>
      <c r="D8" s="123" t="s">
        <v>108</v>
      </c>
      <c r="E8" s="123" t="s">
        <v>109</v>
      </c>
    </row>
    <row r="9" spans="1:5" s="94" customFormat="1" ht="24.75" customHeight="1" x14ac:dyDescent="0.25">
      <c r="A9" s="124">
        <v>1</v>
      </c>
      <c r="B9" s="125" t="s">
        <v>121</v>
      </c>
      <c r="C9" s="126">
        <v>156000</v>
      </c>
      <c r="D9" s="127" t="s">
        <v>110</v>
      </c>
      <c r="E9" s="127" t="s">
        <v>110</v>
      </c>
    </row>
    <row r="10" spans="1:5" s="94" customFormat="1" ht="15.75" x14ac:dyDescent="0.25">
      <c r="A10" s="124">
        <v>2</v>
      </c>
      <c r="B10" s="128" t="s">
        <v>122</v>
      </c>
      <c r="C10" s="126">
        <v>158600</v>
      </c>
      <c r="D10" s="127" t="s">
        <v>110</v>
      </c>
      <c r="E10" s="127" t="s">
        <v>110</v>
      </c>
    </row>
    <row r="11" spans="1:5" s="94" customFormat="1" ht="15.75" x14ac:dyDescent="0.25">
      <c r="A11" s="124">
        <v>3</v>
      </c>
      <c r="B11" s="128" t="s">
        <v>123</v>
      </c>
      <c r="C11" s="126">
        <v>158600</v>
      </c>
      <c r="D11" s="127" t="s">
        <v>110</v>
      </c>
      <c r="E11" s="127" t="s">
        <v>110</v>
      </c>
    </row>
    <row r="12" spans="1:5" s="94" customFormat="1" ht="15.75" x14ac:dyDescent="0.25">
      <c r="A12" s="124">
        <v>4</v>
      </c>
      <c r="B12" s="128" t="s">
        <v>124</v>
      </c>
      <c r="C12" s="126">
        <v>72700</v>
      </c>
      <c r="D12" s="127" t="s">
        <v>110</v>
      </c>
      <c r="E12" s="127" t="s">
        <v>110</v>
      </c>
    </row>
    <row r="13" spans="1:5" s="94" customFormat="1" ht="15.75" x14ac:dyDescent="0.25">
      <c r="A13" s="124">
        <v>5</v>
      </c>
      <c r="B13" s="128" t="s">
        <v>125</v>
      </c>
      <c r="C13" s="126">
        <v>104000</v>
      </c>
      <c r="D13" s="127" t="s">
        <v>110</v>
      </c>
      <c r="E13" s="127" t="s">
        <v>110</v>
      </c>
    </row>
    <row r="14" spans="1:5" s="94" customFormat="1" ht="15.75" x14ac:dyDescent="0.25">
      <c r="A14" s="124">
        <v>6</v>
      </c>
      <c r="B14" s="128" t="s">
        <v>126</v>
      </c>
      <c r="C14" s="126">
        <v>77800</v>
      </c>
      <c r="D14" s="127" t="s">
        <v>110</v>
      </c>
      <c r="E14" s="127" t="s">
        <v>110</v>
      </c>
    </row>
    <row r="15" spans="1:5" s="94" customFormat="1" ht="15.75" x14ac:dyDescent="0.25">
      <c r="A15" s="124">
        <v>7</v>
      </c>
      <c r="B15" s="128" t="s">
        <v>132</v>
      </c>
      <c r="C15" s="126">
        <v>61600</v>
      </c>
      <c r="D15" s="127" t="s">
        <v>110</v>
      </c>
      <c r="E15" s="127" t="s">
        <v>110</v>
      </c>
    </row>
    <row r="16" spans="1:5" s="94" customFormat="1" ht="15.75" x14ac:dyDescent="0.25">
      <c r="A16" s="124">
        <v>8</v>
      </c>
      <c r="B16" s="128" t="s">
        <v>144</v>
      </c>
      <c r="C16" s="126">
        <v>29700</v>
      </c>
      <c r="D16" s="127" t="s">
        <v>110</v>
      </c>
      <c r="E16" s="127" t="s">
        <v>110</v>
      </c>
    </row>
    <row r="17" spans="1:5" s="94" customFormat="1" ht="30" x14ac:dyDescent="0.25">
      <c r="A17" s="124">
        <v>9</v>
      </c>
      <c r="B17" s="125" t="s">
        <v>127</v>
      </c>
      <c r="C17" s="126">
        <v>257500</v>
      </c>
      <c r="D17" s="127" t="s">
        <v>110</v>
      </c>
      <c r="E17" s="127" t="s">
        <v>110</v>
      </c>
    </row>
    <row r="18" spans="1:5" s="94" customFormat="1" ht="30" x14ac:dyDescent="0.25">
      <c r="A18" s="124">
        <v>10</v>
      </c>
      <c r="B18" s="125" t="s">
        <v>128</v>
      </c>
      <c r="C18" s="126">
        <v>105000</v>
      </c>
      <c r="D18" s="127" t="s">
        <v>110</v>
      </c>
      <c r="E18" s="127" t="s">
        <v>110</v>
      </c>
    </row>
    <row r="19" spans="1:5" s="94" customFormat="1" ht="15.75" x14ac:dyDescent="0.25">
      <c r="A19" s="124">
        <v>11</v>
      </c>
      <c r="B19" s="128" t="s">
        <v>129</v>
      </c>
      <c r="C19" s="126">
        <v>88900</v>
      </c>
      <c r="D19" s="127" t="s">
        <v>110</v>
      </c>
      <c r="E19" s="127" t="s">
        <v>110</v>
      </c>
    </row>
    <row r="20" spans="1:5" s="94" customFormat="1" ht="15.75" x14ac:dyDescent="0.25">
      <c r="A20" s="124">
        <v>12</v>
      </c>
      <c r="B20" s="128" t="s">
        <v>130</v>
      </c>
      <c r="C20" s="126">
        <v>129000</v>
      </c>
      <c r="D20" s="127" t="s">
        <v>110</v>
      </c>
      <c r="E20" s="127" t="s">
        <v>110</v>
      </c>
    </row>
    <row r="21" spans="1:5" s="94" customFormat="1" ht="15.75" x14ac:dyDescent="0.25">
      <c r="A21" s="124">
        <v>13</v>
      </c>
      <c r="B21" s="128" t="s">
        <v>131</v>
      </c>
      <c r="C21" s="126">
        <v>177900</v>
      </c>
      <c r="D21" s="127" t="s">
        <v>110</v>
      </c>
      <c r="E21" s="127" t="s">
        <v>110</v>
      </c>
    </row>
    <row r="22" spans="1:5" s="94" customFormat="1" ht="15.75" x14ac:dyDescent="0.25">
      <c r="A22" s="124">
        <v>14</v>
      </c>
      <c r="B22" s="128" t="s">
        <v>133</v>
      </c>
      <c r="C22" s="126">
        <v>42500</v>
      </c>
      <c r="D22" s="127" t="s">
        <v>110</v>
      </c>
      <c r="E22" s="127" t="s">
        <v>110</v>
      </c>
    </row>
    <row r="23" spans="1:5" s="94" customFormat="1" ht="15.75" x14ac:dyDescent="0.25">
      <c r="A23" s="124">
        <v>16</v>
      </c>
      <c r="B23" s="128" t="s">
        <v>134</v>
      </c>
      <c r="C23" s="126">
        <v>155900</v>
      </c>
      <c r="D23" s="127" t="s">
        <v>110</v>
      </c>
      <c r="E23" s="127" t="s">
        <v>110</v>
      </c>
    </row>
    <row r="24" spans="1:5" s="94" customFormat="1" ht="15.75" x14ac:dyDescent="0.25">
      <c r="A24" s="124">
        <v>17</v>
      </c>
      <c r="B24" s="128" t="s">
        <v>135</v>
      </c>
      <c r="C24" s="126">
        <v>170000</v>
      </c>
      <c r="D24" s="127" t="s">
        <v>110</v>
      </c>
      <c r="E24" s="127" t="s">
        <v>110</v>
      </c>
    </row>
    <row r="25" spans="1:5" s="94" customFormat="1" ht="15.75" x14ac:dyDescent="0.25">
      <c r="A25" s="124">
        <v>18</v>
      </c>
      <c r="B25" s="128" t="s">
        <v>136</v>
      </c>
      <c r="C25" s="126">
        <v>155900</v>
      </c>
      <c r="D25" s="127" t="s">
        <v>110</v>
      </c>
      <c r="E25" s="127" t="s">
        <v>110</v>
      </c>
    </row>
    <row r="26" spans="1:5" s="94" customFormat="1" ht="15.75" x14ac:dyDescent="0.25">
      <c r="A26" s="124">
        <v>19</v>
      </c>
      <c r="B26" s="128" t="s">
        <v>146</v>
      </c>
      <c r="C26" s="126">
        <v>155900</v>
      </c>
      <c r="D26" s="127" t="s">
        <v>110</v>
      </c>
      <c r="E26" s="127" t="s">
        <v>110</v>
      </c>
    </row>
    <row r="27" spans="1:5" s="94" customFormat="1" ht="15.75" x14ac:dyDescent="0.25">
      <c r="A27" s="124">
        <v>20</v>
      </c>
      <c r="B27" s="128" t="s">
        <v>137</v>
      </c>
      <c r="C27" s="126">
        <v>155900</v>
      </c>
      <c r="D27" s="127" t="s">
        <v>110</v>
      </c>
      <c r="E27" s="127"/>
    </row>
    <row r="28" spans="1:5" s="94" customFormat="1" ht="15.75" x14ac:dyDescent="0.25">
      <c r="A28" s="124">
        <v>21</v>
      </c>
      <c r="B28" s="129" t="s">
        <v>138</v>
      </c>
      <c r="C28" s="126">
        <v>62300</v>
      </c>
      <c r="D28" s="127"/>
      <c r="E28" s="127" t="s">
        <v>110</v>
      </c>
    </row>
    <row r="29" spans="1:5" s="94" customFormat="1" ht="15.75" x14ac:dyDescent="0.25">
      <c r="A29" s="124">
        <v>22</v>
      </c>
      <c r="B29" s="129" t="s">
        <v>139</v>
      </c>
      <c r="C29" s="126">
        <v>161100</v>
      </c>
      <c r="D29" s="127"/>
      <c r="E29" s="127" t="s">
        <v>110</v>
      </c>
    </row>
    <row r="30" spans="1:5" s="94" customFormat="1" ht="15.75" x14ac:dyDescent="0.25">
      <c r="A30" s="124">
        <v>23</v>
      </c>
      <c r="B30" s="130" t="s">
        <v>141</v>
      </c>
      <c r="C30" s="126">
        <v>341900</v>
      </c>
      <c r="D30" s="127"/>
      <c r="E30" s="127" t="s">
        <v>110</v>
      </c>
    </row>
    <row r="31" spans="1:5" s="94" customFormat="1" ht="15.75" x14ac:dyDescent="0.25">
      <c r="A31" s="124">
        <v>24</v>
      </c>
      <c r="B31" s="129" t="s">
        <v>140</v>
      </c>
      <c r="C31" s="126">
        <v>228700</v>
      </c>
      <c r="D31" s="127"/>
      <c r="E31" s="127" t="s">
        <v>110</v>
      </c>
    </row>
    <row r="32" spans="1:5" s="94" customFormat="1" ht="15.75" x14ac:dyDescent="0.25">
      <c r="A32" s="124">
        <v>25</v>
      </c>
      <c r="B32" s="129" t="s">
        <v>142</v>
      </c>
      <c r="C32" s="126">
        <v>207900</v>
      </c>
      <c r="D32" s="127"/>
      <c r="E32" s="127" t="s">
        <v>110</v>
      </c>
    </row>
    <row r="33" spans="1:5" s="94" customFormat="1" ht="15.75" x14ac:dyDescent="0.25">
      <c r="A33" s="504" t="s">
        <v>151</v>
      </c>
      <c r="B33" s="504"/>
      <c r="C33" s="131">
        <f>SUM(C9:C32)</f>
        <v>3415300</v>
      </c>
      <c r="D33" s="132">
        <f>SUMIF(D9:D32,"x",$C$9:$C$32)</f>
        <v>2413400</v>
      </c>
      <c r="E33" s="132">
        <f>SUMIF(E9:E32,"x",$C$9:$C$32)</f>
        <v>3259400</v>
      </c>
    </row>
    <row r="34" spans="1:5" s="94" customFormat="1" ht="15.75" x14ac:dyDescent="0.25">
      <c r="A34" s="98"/>
      <c r="B34" s="98"/>
      <c r="C34" s="99"/>
      <c r="D34" s="106"/>
      <c r="E34" s="106"/>
    </row>
    <row r="35" spans="1:5" s="115" customFormat="1" ht="15.75" x14ac:dyDescent="0.25">
      <c r="A35" s="113"/>
      <c r="B35" s="114" t="s">
        <v>28</v>
      </c>
      <c r="C35" s="113"/>
      <c r="D35" s="113"/>
    </row>
    <row r="36" spans="1:5" ht="15.75" x14ac:dyDescent="0.25">
      <c r="A36" s="116"/>
      <c r="B36" s="116" t="s">
        <v>148</v>
      </c>
      <c r="D36" s="116"/>
    </row>
  </sheetData>
  <mergeCells count="6">
    <mergeCell ref="A33:B33"/>
    <mergeCell ref="B1:E2"/>
    <mergeCell ref="A3:E3"/>
    <mergeCell ref="A5:E5"/>
    <mergeCell ref="A6:E7"/>
    <mergeCell ref="B4:E4"/>
  </mergeCells>
  <pageMargins left="0.7" right="0.7" top="0.75" bottom="0.75" header="0.3" footer="0.3"/>
  <pageSetup scale="86"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TN</vt:lpstr>
      <vt:lpstr>Thiện Nhân</vt:lpstr>
      <vt:lpstr>BV 199</vt:lpstr>
      <vt:lpstr>TÂM TRÍ</vt:lpstr>
      <vt:lpstr>199</vt:lpstr>
      <vt:lpstr>Sheet1</vt:lpstr>
      <vt:lpstr>TP</vt:lpstr>
      <vt:lpstr>HK</vt:lpstr>
      <vt:lpstr>'199'!Print_Area</vt:lpstr>
      <vt:lpstr>'BV 199'!Print_Area</vt:lpstr>
      <vt:lpstr>HK!Print_Area</vt:lpstr>
      <vt:lpstr>'TÂM TRÍ'!Print_Area</vt:lpstr>
      <vt:lpstr>TN!Print_Area</vt:lpstr>
      <vt:lpstr>TP!Print_Area</vt:lpstr>
      <vt:lpstr>'Thiện Nhân'!Print_Area</vt:lpstr>
      <vt:lpstr>'BV 199'!Print_Titles</vt:lpstr>
      <vt:lpstr>'Thiện Nhân'!Print_Titles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2025-02-14T08:56:57Z</cp:lastPrinted>
  <dcterms:created xsi:type="dcterms:W3CDTF">2022-03-17T08:23:25Z</dcterms:created>
  <dcterms:modified xsi:type="dcterms:W3CDTF">2025-02-15T01:17:20Z</dcterms:modified>
</cp:coreProperties>
</file>