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G:\LÀM VIỆC\DATA_TN\Hoàng\SALE\ĐƠN VỊ THỰC HIỆN\TRUNG TÂM CHĂM SÓC KHÁCH HÀNG ĐIỆN LỰC MIỀN TRUNG\2025\"/>
    </mc:Choice>
  </mc:AlternateContent>
  <xr:revisionPtr revIDLastSave="0" documentId="13_ncr:1_{96410A6B-B14F-4D64-B9F7-179F07BE5861}" xr6:coauthVersionLast="47" xr6:coauthVersionMax="47" xr10:uidLastSave="{00000000-0000-0000-0000-000000000000}"/>
  <bookViews>
    <workbookView xWindow="-120" yWindow="-120" windowWidth="20730" windowHeight="11160" xr2:uid="{B65AB70D-EAD2-425D-8B0A-B9782A566B22}"/>
  </bookViews>
  <sheets>
    <sheet name="BG" sheetId="1" r:id="rId1"/>
  </sheets>
  <definedNames>
    <definedName name="_xlnm.Print_Area" localSheetId="0">BG!$A$1:$G$88</definedName>
    <definedName name="_xlnm.Print_Titles" localSheetId="0">BG!$12:$13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63" i="1" l="1"/>
  <c r="G65" i="1" s="1"/>
  <c r="F63" i="1"/>
  <c r="F65" i="1" s="1"/>
  <c r="E63" i="1"/>
  <c r="E65" i="1" s="1"/>
  <c r="D63" i="1"/>
  <c r="D65" i="1" s="1"/>
  <c r="E48" i="1"/>
  <c r="E50" i="1" s="1"/>
  <c r="F48" i="1"/>
  <c r="F50" i="1" s="1"/>
  <c r="G48" i="1"/>
  <c r="G50" i="1" s="1"/>
  <c r="D48" i="1"/>
  <c r="D50" i="1" s="1"/>
  <c r="E35" i="1"/>
  <c r="E37" i="1" s="1"/>
  <c r="F35" i="1"/>
  <c r="F37" i="1" s="1"/>
  <c r="G35" i="1"/>
  <c r="G37" i="1" s="1"/>
  <c r="D35" i="1"/>
  <c r="D37" i="1" s="1"/>
  <c r="D66" i="1" l="1"/>
  <c r="D51" i="1"/>
  <c r="D38" i="1"/>
  <c r="D52" i="1" l="1"/>
  <c r="G67" i="1" s="1"/>
</calcChain>
</file>

<file path=xl/sharedStrings.xml><?xml version="1.0" encoding="utf-8"?>
<sst xmlns="http://schemas.openxmlformats.org/spreadsheetml/2006/main" count="107" uniqueCount="93">
  <si>
    <t>TT</t>
  </si>
  <si>
    <t>DANH MỤC KHÁM</t>
  </si>
  <si>
    <t>ĐƠN GIÁ (VNĐ)</t>
  </si>
  <si>
    <t>Nam</t>
  </si>
  <si>
    <t xml:space="preserve">Nữ </t>
  </si>
  <si>
    <t>Nam nghề nghiệp</t>
  </si>
  <si>
    <t>Nữ nghề nghiệp</t>
  </si>
  <si>
    <t>Khám tổng quát (với nữ bao gồm phụ khoa)</t>
  </si>
  <si>
    <t xml:space="preserve">X-Quang tim phổi thẳng </t>
  </si>
  <si>
    <t>XN Công thức máu (NGFL)</t>
  </si>
  <si>
    <t xml:space="preserve">XN Glucose </t>
  </si>
  <si>
    <t>Tổng phân tích nước tiểu</t>
  </si>
  <si>
    <t>Chức năng thận (Creatinin - Ure)</t>
  </si>
  <si>
    <t>Chức năng gan: Mengan (SPOT+SGPT+GGT)</t>
  </si>
  <si>
    <t>Phết tế bào Cổ tử cung (Papsmear)</t>
  </si>
  <si>
    <t xml:space="preserve">Siêu âm bụng tổng quát </t>
  </si>
  <si>
    <t xml:space="preserve">Siêu âm tuyến giáp </t>
  </si>
  <si>
    <t>Điện tâm đồ (ECG)</t>
  </si>
  <si>
    <t>Chụp X-quang cột sống thắt lưng</t>
  </si>
  <si>
    <t xml:space="preserve">XN lượng mỡ trong máu (Cholesterol- Triglycerid- HDL-LDL) </t>
  </si>
  <si>
    <t>XN Acid uric</t>
  </si>
  <si>
    <t xml:space="preserve">Siêu âm tuyến vú </t>
  </si>
  <si>
    <t>Siêu âm đầu dò</t>
  </si>
  <si>
    <t xml:space="preserve">Nội soi tai/mũi/họng </t>
  </si>
  <si>
    <t>Đo thính lực</t>
  </si>
  <si>
    <t>Tư vấn và lập hồ sơ KBNN</t>
  </si>
  <si>
    <t>Chi phí cho 01 người (VNĐ)</t>
  </si>
  <si>
    <t>Số lượng</t>
  </si>
  <si>
    <t>Thành tiền (VNĐ)</t>
  </si>
  <si>
    <t>Định lượng AFP (Tìm dấu ấn ung thư gan)</t>
  </si>
  <si>
    <t>Định lượng CEA (Tìm dấu ấn ung thư đường tiêu hóa)</t>
  </si>
  <si>
    <t>Định lượng CA 72-4 (Tìm dấu ấn ung thư dạ dày)</t>
  </si>
  <si>
    <t>Định lượng Cyfra 21.1 (Tìm dấu ấn ung thư phổi )</t>
  </si>
  <si>
    <t>XN Total PSA (XN Tìm dấu ấn ung thư tuyến tiền liệt)</t>
  </si>
  <si>
    <t>Định lượng CA 15-3 (Tìm dấu ấn ung thư vú)</t>
  </si>
  <si>
    <t>TỔNG CỘNG MỤC B (VNĐ)</t>
  </si>
  <si>
    <t>Định lượng Can xi ion tự do trong máu</t>
  </si>
  <si>
    <t>Định lượng Can xi toàn phần</t>
  </si>
  <si>
    <t>Chức năng khám</t>
  </si>
  <si>
    <t>Đánh giá các bất thường ở ổ bụng: gan, thận, mật, tử cung buồng trứng (đối với nữ), tuyến tiền liệt (đối với nam).</t>
  </si>
  <si>
    <t>Phát hiện các bệnh về lao, phổi, u, … Bệnh tim liên quan tới phổi.</t>
  </si>
  <si>
    <t>Phân tích hồng cầu, bạch cầu, tiểu cầu, huyết sắc tố, hematocrit, công thức bạch cầu … để phát hiện các bệnh về máu, viêm nhiễm, thiếu máu…</t>
  </si>
  <si>
    <t>Phát hiện các bất thường về đường máu</t>
  </si>
  <si>
    <t xml:space="preserve">Phát hiện bệnh tiểu đường, các bệnh thận, viêm cầu thận, viêm đường tiết niệu và các bệnh lý của các cơ quan khác trong cơ thể </t>
  </si>
  <si>
    <t>Đánh giá chức năng thận.</t>
  </si>
  <si>
    <t>Phát hiện tình trạng viêm gan</t>
  </si>
  <si>
    <t>Phát hiện sớm, chính xác các bệnh lý về tuyến giáp (bướu cổ).</t>
  </si>
  <si>
    <t>Phát hiện sớm các bệnh lý thiếu máu cơ tim, rối loạn nhịp tim</t>
  </si>
  <si>
    <t xml:space="preserve">Cholesterol toàn phần, 1 dạng chất béo, Cholesterol có lợi, Cholesterol có hại
</t>
  </si>
  <si>
    <t>Phát hiện bệnh Goutte.</t>
  </si>
  <si>
    <t>Phát hiện sớm, chính xác các bệnh lý tuyến vú, u vú,…</t>
  </si>
  <si>
    <t>Đánh giá được sức khỏe sinh sản và những nguy cơ tiềm ẩn các căn bệnh nguy hiểm trong sản phụ khoa</t>
  </si>
  <si>
    <t>Phát hiện tế bào ung thư cổ tử cung</t>
  </si>
  <si>
    <t>Phát hiện sớm các bệnh lý tai - mũi - họng</t>
  </si>
  <si>
    <t>Phát hiện tình trạng thoái hóa cột sống, bệnh lý xương cột sống thắt lưng</t>
  </si>
  <si>
    <t xml:space="preserve">Chỉ điểm ung thư gan </t>
  </si>
  <si>
    <t xml:space="preserve">Chỉ điểm ung thư đường tiêu hóa </t>
  </si>
  <si>
    <t xml:space="preserve">Chỉ điểm ung thư dạ dày </t>
  </si>
  <si>
    <t xml:space="preserve">Chỉ điểm ung thư phổi tế bào lớn </t>
  </si>
  <si>
    <t>Chỉ điểm ung thư tiền liệt tuyến</t>
  </si>
  <si>
    <t xml:space="preserve">Chỉ điểm ung thư vú </t>
  </si>
  <si>
    <t>Phát hiện tình trạng thiếu Calci</t>
  </si>
  <si>
    <t xml:space="preserve">CÔNG TY CỔ PHẦN BỆNH VIỆN THIỆN NHÂN ĐÀ NẴNG 
Số 276-278-280 Đống Đa - P Thanh Bình -Thành Phố Đà Nẵng 
Điện Thoại : 0236.828489 - 0236. 568988 
Email : Thiennhanhospital@gmail.com
</t>
  </si>
  <si>
    <t>BẢNG BÁO GIÁ GÓI KHÁM SỨC KHỎE TỔNG QUÁT CHẤT LƯỢNG CAO</t>
  </si>
  <si>
    <t>Công ty cổ phần Thiện Nhân Đà Nẵng xin gửi đến Quý Công ty/Đơn vị bảng báo giá các danh mục khám (Bao gồm các hạng mục khám bệnh và các xét nghiệm) của gói khám sức khỏe tổng quát định kỳ như sau:</t>
  </si>
  <si>
    <t>* Lưu ý:</t>
  </si>
  <si>
    <t xml:space="preserve">     . Đơn giá trên đã bao gồm hóa đơn tài chính (Không chịu thuế VAT).</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</si>
  <si>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</si>
  <si>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</si>
  <si>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</si>
  <si>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</si>
  <si>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 xml:space="preserve">     . Điện thoại: 02363. 828489  / 02362.525379</t>
  </si>
  <si>
    <t xml:space="preserve">     . Email: thiennhanhospital@gmail.com</t>
  </si>
  <si>
    <t xml:space="preserve">     . Ms Diệp ( TP.KD) : 0937 334 583</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</si>
  <si>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</si>
  <si>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xml:space="preserve">     . Báo giá này có hiệu lực kể từ ngày báo giá cho đến hết  năm 2025</t>
  </si>
  <si>
    <t xml:space="preserve">    * Giá này dành cho những dịch vụ thực hiện ngay tại Thiện Nhân Đà nẵng. Nếu đơn vị yêu cầu tổ chức khám tại chỗ thì tùy từng trường hợp sẽ thương thảo giá phù hợp.</t>
  </si>
  <si>
    <t>Kính gửi:  Trung Tâm Chăm Sóc Khách Hàng Điện lực miền Trung</t>
  </si>
  <si>
    <r>
      <t xml:space="preserve">I. </t>
    </r>
    <r>
      <rPr>
        <b/>
        <sz val="12"/>
        <color rgb="FF000000"/>
        <rFont val="Times New Roman"/>
        <family val="1"/>
      </rPr>
      <t>DANH MỤC KHÁM BẮT BUỘC</t>
    </r>
  </si>
  <si>
    <t>A</t>
  </si>
  <si>
    <r>
      <t>II.</t>
    </r>
    <r>
      <rPr>
        <b/>
        <sz val="7"/>
        <color rgb="FF000000"/>
        <rFont val="Times New Roman"/>
        <family val="1"/>
      </rPr>
      <t xml:space="preserve">    </t>
    </r>
    <r>
      <rPr>
        <b/>
        <sz val="11"/>
        <color rgb="FF000000"/>
        <rFont val="Times New Roman"/>
        <family val="1"/>
      </rPr>
      <t>CÁC DANH MỤC KHÁM BỔ SUNG</t>
    </r>
  </si>
  <si>
    <t>KHÁM ĐỢT 2/ 2025 (DỰ KIẾN THÁNG 8/2025)</t>
  </si>
  <si>
    <t>KHÁM ĐỢT 1/ 2025 (DỰ KIẾN THÁNG 2/2025)</t>
  </si>
  <si>
    <t>B</t>
  </si>
  <si>
    <t xml:space="preserve">Khám tổng quát </t>
  </si>
  <si>
    <t>Khám phụ khoa</t>
  </si>
  <si>
    <t>TỔNG CỘNG MỤC II (VNĐ)</t>
  </si>
  <si>
    <t>TỔNG CỘNG MỤC I (VNĐ)</t>
  </si>
  <si>
    <t>TỔNG CỘNG MỤC A= I+II (VNĐ)</t>
  </si>
  <si>
    <t>TỔNG GIÁ TRỊ HỢP ĐỒNG NĂM 2025</t>
  </si>
  <si>
    <t>Đà Nẵng, ngày … tháng … năm 2025</t>
  </si>
  <si>
    <t>TỔNG GIÁM ĐỐC</t>
  </si>
  <si>
    <t>ThS.BS NGÔ ĐỨC HẢI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</si>
</sst>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20" x14ac:knownFonts="1">
    <font>
      <sz val="11"/>
      <color theme="1"/>
      <name val="Aptos Narrow"/>
      <family val="2"/>
      <charset val="163"/>
      <scheme val="minor"/>
    </font>
    <font>
      <b/>
      <sz val="12"/>
      <color rgb="FF000000"/>
      <name val="Times New Roman"/>
      <family val="1"/>
    </font>
    <font>
      <sz val="12"/>
      <color rgb="FFFF0000"/>
      <name val="Times New Roman"/>
      <family val="1"/>
    </font>
    <font>
      <sz val="12"/>
      <color rgb="FF000000"/>
      <name val="Times New Roman"/>
      <family val="1"/>
    </font>
    <font>
      <b/>
      <sz val="7"/>
      <color rgb="FF000000"/>
      <name val="Times New Roman"/>
      <family val="1"/>
    </font>
    <font>
      <b/>
      <sz val="11"/>
      <color rgb="FF000000"/>
      <name val="Times New Roman"/>
      <family val="1"/>
    </font>
    <font>
      <sz val="12"/>
      <color theme="1"/>
      <name val="Times New Roman"/>
      <family val="1"/>
    </font>
    <font>
      <sz val="11"/>
      <color theme="1"/>
      <name val="Aptos Narrow"/>
      <family val="2"/>
      <charset val="163"/>
      <scheme val="minor"/>
    </font>
    <font>
      <b/>
      <sz val="12"/>
      <color rgb="FFFF0000"/>
      <name val="Times New Roman"/>
      <family val="1"/>
    </font>
    <font>
      <sz val="12"/>
      <name val="Times New Roman"/>
      <family val="1"/>
    </font>
    <font>
      <sz val="13"/>
      <color theme="1"/>
      <name val="Times New Roman"/>
      <family val="1"/>
    </font>
    <font>
      <sz val="13"/>
      <color rgb="FF000000"/>
      <name val="Times New Roman"/>
      <family val="1"/>
    </font>
    <font>
      <sz val="13"/>
      <name val="Times New Roman"/>
      <family val="1"/>
    </font>
    <font>
      <b/>
      <i/>
      <sz val="13"/>
      <color theme="1"/>
      <name val="Times New Roman"/>
      <family val="1"/>
    </font>
    <font>
      <b/>
      <sz val="13"/>
      <color theme="1"/>
      <name val="Times New Roman"/>
      <family val="1"/>
    </font>
    <font>
      <b/>
      <sz val="14"/>
      <color theme="1"/>
      <name val="Times New Roman"/>
      <family val="1"/>
    </font>
    <font>
      <b/>
      <sz val="12"/>
      <color theme="1"/>
      <name val="Times New Roman"/>
      <family val="1"/>
    </font>
    <font>
      <b/>
      <u/>
      <sz val="13"/>
      <color theme="1"/>
      <name val="Times New Roman"/>
      <family val="1"/>
    </font>
    <font>
      <b/>
      <u/>
      <sz val="12"/>
      <color rgb="FFFF0000"/>
      <name val="Times New Roman"/>
      <family val="1"/>
    </font>
    <font>
      <sz val="12"/>
      <color rgb="FF002060"/>
      <name val="Times New Roman"/>
      <family val="1"/>
    </font>
  </fonts>
  <fills count="3">
    <fill>
      <patternFill patternType="none"/>
    </fill>
    <fill>
      <patternFill patternType="gray125"/>
    </fill>
    <fill>
      <patternFill patternType="solid">
        <fgColor rgb="FF80808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top/>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bottom style="thin">
        <color indexed="64"/>
      </bottom>
      <diagonal/>
    </border>
    <border>
      <left/>
      <right/>
      <top/>
      <bottom style="thin">
        <color indexed="64"/>
      </bottom>
      <diagonal/>
    </border>
    <border>
      <left/>
      <right style="thin">
        <color theme="0"/>
      </right>
      <top/>
      <bottom style="thin">
        <color indexed="64"/>
      </bottom>
      <diagonal/>
    </border>
  </borders>
  <cellStyleXfs count="2">
    <xf numFmtId="0" fontId="0" fillId="0" borderId="0"/>
    <xf numFmtId="164" fontId="7" fillId="0" borderId="0" applyFont="0" applyFill="0" applyBorder="0" applyAlignment="0" applyProtection="0"/>
  </cellStyleXfs>
  <cellXfs count="99">
    <xf numFmtId="0" fontId="0" fillId="0" borderId="0" xfId="0"/>
    <xf numFmtId="0" fontId="2" fillId="0" borderId="1" xfId="0" applyFont="1" applyBorder="1" applyAlignment="1">
      <alignment horizontal="center" vertical="center" wrapText="1"/>
    </xf>
    <xf numFmtId="0" fontId="3" fillId="0" borderId="1" xfId="0" applyFont="1" applyBorder="1" applyAlignment="1">
      <alignment vertical="center" wrapText="1"/>
    </xf>
    <xf numFmtId="0" fontId="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xf>
    <xf numFmtId="0" fontId="0" fillId="0" borderId="1" xfId="0" applyBorder="1"/>
    <xf numFmtId="165" fontId="1" fillId="0" borderId="1" xfId="1" applyNumberFormat="1" applyFont="1" applyBorder="1" applyAlignment="1">
      <alignment horizontal="center" vertical="center" wrapText="1"/>
    </xf>
    <xf numFmtId="165" fontId="3" fillId="0" borderId="1" xfId="1" applyNumberFormat="1" applyFont="1" applyBorder="1" applyAlignment="1">
      <alignment horizontal="right" vertical="center" wrapText="1"/>
    </xf>
    <xf numFmtId="165" fontId="3" fillId="2" borderId="1" xfId="1" applyNumberFormat="1" applyFont="1" applyFill="1" applyBorder="1" applyAlignment="1">
      <alignment horizontal="right" vertical="center" wrapText="1"/>
    </xf>
    <xf numFmtId="165" fontId="1" fillId="0" borderId="1" xfId="1" applyNumberFormat="1" applyFont="1" applyBorder="1" applyAlignment="1">
      <alignment horizontal="right" vertical="center" wrapText="1"/>
    </xf>
    <xf numFmtId="165" fontId="3" fillId="0" borderId="1" xfId="1" applyNumberFormat="1" applyFont="1" applyBorder="1" applyAlignment="1">
      <alignment horizontal="center" vertical="center" wrapText="1"/>
    </xf>
    <xf numFmtId="165" fontId="0" fillId="0" borderId="0" xfId="1" applyNumberFormat="1" applyFont="1"/>
    <xf numFmtId="0" fontId="0" fillId="0" borderId="0" xfId="0" applyAlignment="1">
      <alignment wrapText="1"/>
    </xf>
    <xf numFmtId="165" fontId="8" fillId="0" borderId="1" xfId="1" applyNumberFormat="1" applyFont="1" applyBorder="1" applyAlignment="1">
      <alignment horizontal="right" vertical="center" wrapText="1"/>
    </xf>
    <xf numFmtId="0" fontId="6" fillId="0" borderId="1" xfId="0" applyFont="1" applyBorder="1" applyAlignment="1">
      <alignment vertical="center" wrapText="1"/>
    </xf>
    <xf numFmtId="0" fontId="9" fillId="0" borderId="1" xfId="0" applyFont="1" applyBorder="1" applyAlignment="1">
      <alignment vertical="center" wrapText="1"/>
    </xf>
    <xf numFmtId="0" fontId="6" fillId="0" borderId="1" xfId="0" applyFont="1" applyBorder="1" applyAlignment="1">
      <alignment vertical="center"/>
    </xf>
    <xf numFmtId="3" fontId="9" fillId="0" borderId="1" xfId="0" applyNumberFormat="1" applyFont="1" applyBorder="1" applyAlignment="1">
      <alignment horizontal="left" vertical="center" wrapText="1"/>
    </xf>
    <xf numFmtId="3" fontId="10" fillId="0" borderId="1" xfId="0" applyNumberFormat="1" applyFont="1" applyBorder="1" applyAlignment="1">
      <alignment horizontal="left" vertical="center" wrapText="1"/>
    </xf>
    <xf numFmtId="3" fontId="6" fillId="0" borderId="1" xfId="0" applyNumberFormat="1" applyFont="1" applyBorder="1" applyAlignment="1">
      <alignment horizontal="left" vertical="center" wrapText="1"/>
    </xf>
    <xf numFmtId="0" fontId="11" fillId="0" borderId="1" xfId="0" applyFont="1" applyBorder="1" applyAlignment="1">
      <alignment vertical="center" wrapText="1"/>
    </xf>
    <xf numFmtId="0" fontId="12" fillId="0" borderId="1" xfId="0" applyFont="1" applyBorder="1" applyAlignment="1">
      <alignment vertical="center" wrapText="1"/>
    </xf>
    <xf numFmtId="0" fontId="10" fillId="0" borderId="7" xfId="0" applyFont="1" applyBorder="1" applyAlignment="1">
      <alignment vertical="top" wrapText="1"/>
    </xf>
    <xf numFmtId="0" fontId="6" fillId="0" borderId="7" xfId="0" applyFont="1" applyBorder="1" applyAlignment="1">
      <alignment vertical="center"/>
    </xf>
    <xf numFmtId="0" fontId="10" fillId="0" borderId="8" xfId="0" applyFont="1" applyBorder="1" applyAlignment="1">
      <alignment vertical="top" wrapText="1"/>
    </xf>
    <xf numFmtId="0" fontId="6" fillId="0" borderId="8" xfId="0" applyFont="1" applyBorder="1" applyAlignment="1">
      <alignment vertical="center"/>
    </xf>
    <xf numFmtId="0" fontId="10" fillId="0" borderId="8" xfId="0" applyFont="1" applyBorder="1" applyAlignment="1">
      <alignment vertical="center"/>
    </xf>
    <xf numFmtId="0" fontId="14" fillId="0" borderId="8" xfId="0" applyFont="1" applyBorder="1" applyAlignment="1">
      <alignment horizontal="center" vertical="center"/>
    </xf>
    <xf numFmtId="3" fontId="10" fillId="0" borderId="8" xfId="1" applyNumberFormat="1" applyFont="1" applyBorder="1" applyAlignment="1">
      <alignment horizontal="center" vertical="center"/>
    </xf>
    <xf numFmtId="0" fontId="16" fillId="0" borderId="8" xfId="0" applyFont="1" applyBorder="1" applyAlignment="1">
      <alignment vertical="center"/>
    </xf>
    <xf numFmtId="3" fontId="14" fillId="0" borderId="8" xfId="0" applyNumberFormat="1" applyFont="1" applyBorder="1" applyAlignment="1">
      <alignment horizontal="center" vertical="center"/>
    </xf>
    <xf numFmtId="0" fontId="17" fillId="0" borderId="8" xfId="0" applyFont="1" applyBorder="1" applyAlignment="1">
      <alignment vertical="center" wrapText="1"/>
    </xf>
    <xf numFmtId="0" fontId="16" fillId="0" borderId="8" xfId="0" applyFont="1" applyBorder="1" applyAlignment="1">
      <alignment vertical="center" wrapText="1"/>
    </xf>
    <xf numFmtId="0" fontId="6" fillId="0" borderId="8" xfId="0" applyFont="1" applyBorder="1" applyAlignment="1">
      <alignment vertical="center" wrapText="1"/>
    </xf>
    <xf numFmtId="0" fontId="6" fillId="0" borderId="8" xfId="0" applyFont="1" applyBorder="1" applyAlignment="1">
      <alignment horizontal="left" vertical="center" wrapText="1"/>
    </xf>
    <xf numFmtId="0" fontId="6" fillId="0" borderId="8" xfId="0" applyFont="1" applyBorder="1" applyAlignment="1">
      <alignment horizontal="center" vertical="center"/>
    </xf>
    <xf numFmtId="0" fontId="18" fillId="0" borderId="12" xfId="0" applyFont="1" applyBorder="1" applyAlignment="1">
      <alignment vertical="center"/>
    </xf>
    <xf numFmtId="0" fontId="18" fillId="0" borderId="13" xfId="0" applyFont="1" applyBorder="1" applyAlignment="1">
      <alignment vertical="center"/>
    </xf>
    <xf numFmtId="0" fontId="18" fillId="0" borderId="14" xfId="0" applyFont="1" applyBorder="1" applyAlignment="1">
      <alignment vertical="center"/>
    </xf>
    <xf numFmtId="3" fontId="6" fillId="0" borderId="7" xfId="1" applyNumberFormat="1" applyFont="1" applyBorder="1" applyAlignment="1">
      <alignment horizontal="center" vertical="center"/>
    </xf>
    <xf numFmtId="0" fontId="6" fillId="0" borderId="18" xfId="0" applyFont="1" applyBorder="1" applyAlignment="1">
      <alignment vertical="center" wrapText="1"/>
    </xf>
    <xf numFmtId="0" fontId="6" fillId="0" borderId="8" xfId="0" applyFont="1" applyBorder="1"/>
    <xf numFmtId="0" fontId="6" fillId="0" borderId="17" xfId="0" applyFont="1" applyBorder="1" applyAlignment="1">
      <alignment vertical="center"/>
    </xf>
    <xf numFmtId="0" fontId="6" fillId="0" borderId="18" xfId="0" applyFont="1" applyBorder="1" applyAlignment="1">
      <alignment vertical="center"/>
    </xf>
    <xf numFmtId="0" fontId="6" fillId="0" borderId="19" xfId="0" applyFont="1" applyBorder="1" applyAlignment="1">
      <alignment vertical="center"/>
    </xf>
    <xf numFmtId="3" fontId="6" fillId="0" borderId="8" xfId="0" applyNumberFormat="1" applyFont="1" applyBorder="1" applyAlignment="1">
      <alignment vertical="center"/>
    </xf>
    <xf numFmtId="3" fontId="6" fillId="0" borderId="8" xfId="1" applyNumberFormat="1" applyFont="1" applyBorder="1" applyAlignment="1">
      <alignment vertical="center"/>
    </xf>
    <xf numFmtId="0" fontId="18" fillId="0" borderId="17" xfId="0" applyFont="1" applyBorder="1" applyAlignment="1">
      <alignment vertical="center"/>
    </xf>
    <xf numFmtId="0" fontId="18" fillId="0" borderId="18" xfId="0" applyFont="1" applyBorder="1" applyAlignment="1">
      <alignment vertical="center"/>
    </xf>
    <xf numFmtId="0" fontId="18" fillId="0" borderId="19" xfId="0" applyFont="1" applyBorder="1" applyAlignment="1">
      <alignment vertical="center"/>
    </xf>
    <xf numFmtId="3" fontId="8" fillId="0" borderId="8" xfId="1" applyNumberFormat="1" applyFont="1" applyBorder="1" applyAlignment="1">
      <alignment vertical="center"/>
    </xf>
    <xf numFmtId="0" fontId="1" fillId="0" borderId="6" xfId="0" applyFont="1" applyBorder="1" applyAlignment="1">
      <alignment horizontal="center" vertical="center" wrapText="1"/>
    </xf>
    <xf numFmtId="0" fontId="3" fillId="0" borderId="6" xfId="0" applyFont="1" applyBorder="1" applyAlignment="1">
      <alignment vertical="center" wrapText="1"/>
    </xf>
    <xf numFmtId="165" fontId="3" fillId="0" borderId="6" xfId="1" applyNumberFormat="1"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165" fontId="1" fillId="0" borderId="2" xfId="1" applyNumberFormat="1" applyFont="1" applyBorder="1" applyAlignment="1">
      <alignment horizontal="center" vertical="center" wrapText="1"/>
    </xf>
    <xf numFmtId="165" fontId="1" fillId="0" borderId="3" xfId="1" applyNumberFormat="1" applyFont="1" applyBorder="1" applyAlignment="1">
      <alignment horizontal="center" vertical="center" wrapText="1"/>
    </xf>
    <xf numFmtId="165" fontId="1" fillId="0" borderId="4" xfId="1" applyNumberFormat="1" applyFont="1" applyBorder="1" applyAlignment="1">
      <alignment horizontal="center" vertical="center" wrapText="1"/>
    </xf>
    <xf numFmtId="0" fontId="3" fillId="0" borderId="5" xfId="0" applyFont="1" applyBorder="1" applyAlignment="1">
      <alignment horizontal="left" vertical="center" wrapText="1"/>
    </xf>
    <xf numFmtId="0" fontId="3" fillId="0" borderId="6" xfId="0" applyFont="1" applyBorder="1" applyAlignment="1">
      <alignment horizontal="left" vertical="center" wrapText="1"/>
    </xf>
    <xf numFmtId="0" fontId="17" fillId="0" borderId="8" xfId="0" applyFont="1" applyBorder="1" applyAlignment="1">
      <alignment horizontal="left" vertical="center" wrapText="1"/>
    </xf>
    <xf numFmtId="0" fontId="13" fillId="0" borderId="15" xfId="0" applyFont="1" applyBorder="1" applyAlignment="1">
      <alignment horizontal="right" vertical="top" wrapText="1"/>
    </xf>
    <xf numFmtId="0" fontId="13" fillId="0" borderId="0" xfId="0" applyFont="1" applyAlignment="1">
      <alignment horizontal="right" vertical="top" wrapText="1"/>
    </xf>
    <xf numFmtId="0" fontId="13" fillId="0" borderId="16" xfId="0" applyFont="1" applyBorder="1" applyAlignment="1">
      <alignment horizontal="right" vertical="top" wrapText="1"/>
    </xf>
    <xf numFmtId="0" fontId="13" fillId="0" borderId="12" xfId="0" applyFont="1" applyBorder="1" applyAlignment="1">
      <alignment horizontal="right" vertical="top" wrapText="1"/>
    </xf>
    <xf numFmtId="0" fontId="13" fillId="0" borderId="13" xfId="0" applyFont="1" applyBorder="1" applyAlignment="1">
      <alignment horizontal="right" vertical="top" wrapText="1"/>
    </xf>
    <xf numFmtId="0" fontId="13" fillId="0" borderId="14" xfId="0" applyFont="1" applyBorder="1" applyAlignment="1">
      <alignment horizontal="right" vertical="top" wrapText="1"/>
    </xf>
    <xf numFmtId="3" fontId="15" fillId="0" borderId="17" xfId="0" applyNumberFormat="1" applyFont="1" applyBorder="1" applyAlignment="1">
      <alignment horizontal="center" vertical="center"/>
    </xf>
    <xf numFmtId="3" fontId="15" fillId="0" borderId="18" xfId="0" applyNumberFormat="1" applyFont="1" applyBorder="1" applyAlignment="1">
      <alignment horizontal="center" vertical="center"/>
    </xf>
    <xf numFmtId="3" fontId="15" fillId="0" borderId="19" xfId="0" applyNumberFormat="1" applyFont="1" applyBorder="1" applyAlignment="1">
      <alignment horizontal="center" vertical="center"/>
    </xf>
    <xf numFmtId="165" fontId="1" fillId="0" borderId="1" xfId="1" applyNumberFormat="1" applyFont="1" applyBorder="1" applyAlignment="1">
      <alignment horizontal="center" vertical="center" wrapText="1"/>
    </xf>
    <xf numFmtId="0" fontId="2" fillId="0" borderId="1" xfId="0" applyFont="1" applyBorder="1" applyAlignment="1">
      <alignment vertical="center" wrapText="1"/>
    </xf>
    <xf numFmtId="0" fontId="6" fillId="0" borderId="17" xfId="0" applyFont="1" applyBorder="1" applyAlignment="1">
      <alignment horizontal="left" vertical="center"/>
    </xf>
    <xf numFmtId="0" fontId="6" fillId="0" borderId="18" xfId="0" applyFont="1" applyBorder="1" applyAlignment="1">
      <alignment horizontal="left" vertical="center"/>
    </xf>
    <xf numFmtId="0" fontId="6" fillId="0" borderId="19" xfId="0" applyFont="1" applyBorder="1" applyAlignment="1">
      <alignment horizontal="left" vertical="center"/>
    </xf>
    <xf numFmtId="0" fontId="10" fillId="0" borderId="9" xfId="0" applyFont="1" applyBorder="1" applyAlignment="1">
      <alignment horizontal="left" vertical="center" wrapText="1"/>
    </xf>
    <xf numFmtId="0" fontId="10" fillId="0" borderId="10" xfId="0" applyFont="1" applyBorder="1" applyAlignment="1">
      <alignment horizontal="left" vertical="center" wrapText="1"/>
    </xf>
    <xf numFmtId="0" fontId="10" fillId="0" borderId="11" xfId="0" applyFont="1" applyBorder="1" applyAlignment="1">
      <alignment horizontal="left" vertical="center" wrapText="1"/>
    </xf>
    <xf numFmtId="0" fontId="10" fillId="0" borderId="20" xfId="0" applyFont="1" applyBorder="1" applyAlignment="1">
      <alignment horizontal="left" vertical="center" wrapText="1"/>
    </xf>
    <xf numFmtId="0" fontId="10" fillId="0" borderId="21" xfId="0" applyFont="1" applyBorder="1" applyAlignment="1">
      <alignment horizontal="left" vertical="center" wrapText="1"/>
    </xf>
    <xf numFmtId="0" fontId="10" fillId="0" borderId="22" xfId="0" applyFont="1" applyBorder="1" applyAlignment="1">
      <alignment horizontal="left"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6" fillId="0" borderId="17" xfId="0" applyFont="1" applyBorder="1" applyAlignment="1">
      <alignment vertical="center" wrapText="1"/>
    </xf>
    <xf numFmtId="0" fontId="6" fillId="0" borderId="18" xfId="0" applyFont="1" applyBorder="1" applyAlignment="1">
      <alignment vertical="center" wrapText="1"/>
    </xf>
    <xf numFmtId="0" fontId="6" fillId="0" borderId="17" xfId="0" applyFont="1" applyBorder="1" applyAlignment="1">
      <alignment horizontal="left" vertical="center" wrapText="1"/>
    </xf>
    <xf numFmtId="0" fontId="6" fillId="0" borderId="18" xfId="0" applyFont="1" applyBorder="1" applyAlignment="1">
      <alignment horizontal="left" vertical="center" wrapText="1"/>
    </xf>
    <xf numFmtId="0" fontId="6" fillId="0" borderId="19" xfId="0" applyFont="1" applyBorder="1" applyAlignment="1">
      <alignment horizontal="left" vertical="center" wrapText="1"/>
    </xf>
    <xf numFmtId="0" fontId="19" fillId="0" borderId="17" xfId="0" applyFont="1" applyBorder="1" applyAlignment="1">
      <alignment horizontal="left" vertical="center" wrapText="1"/>
    </xf>
    <xf numFmtId="0" fontId="19" fillId="0" borderId="18" xfId="0" applyFont="1" applyBorder="1" applyAlignment="1">
      <alignment horizontal="left" vertical="center" wrapText="1"/>
    </xf>
    <xf numFmtId="0" fontId="1" fillId="0" borderId="1" xfId="0" applyFont="1" applyBorder="1" applyAlignment="1">
      <alignment horizontal="justify" vertical="center" wrapText="1"/>
    </xf>
    <xf numFmtId="165" fontId="8" fillId="0" borderId="1" xfId="1" applyNumberFormat="1" applyFont="1" applyBorder="1" applyAlignment="1">
      <alignment horizontal="center" vertical="center" wrapText="1"/>
    </xf>
    <xf numFmtId="0" fontId="0" fillId="0" borderId="0" xfId="0" applyBorder="1"/>
    <xf numFmtId="0" fontId="1" fillId="0" borderId="0" xfId="0" applyFont="1" applyBorder="1" applyAlignment="1">
      <alignment vertical="center" wrapText="1"/>
    </xf>
    <xf numFmtId="165" fontId="1" fillId="0" borderId="0" xfId="1" applyNumberFormat="1" applyFont="1" applyBorder="1" applyAlignment="1">
      <alignment horizontal="center" vertical="center" wrapText="1"/>
    </xf>
    <xf numFmtId="165" fontId="1" fillId="0" borderId="0" xfId="1" applyNumberFormat="1" applyFont="1" applyBorder="1" applyAlignment="1">
      <alignment horizontal="center" vertical="center" wrapText="1"/>
    </xf>
    <xf numFmtId="165" fontId="3" fillId="0" borderId="0" xfId="1" applyNumberFormat="1" applyFont="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87575</xdr:colOff>
      <xdr:row>0</xdr:row>
      <xdr:rowOff>104775</xdr:rowOff>
    </xdr:from>
    <xdr:to>
      <xdr:col>1</xdr:col>
      <xdr:colOff>796065</xdr:colOff>
      <xdr:row>6</xdr:row>
      <xdr:rowOff>152400</xdr:rowOff>
    </xdr:to>
    <xdr:pic>
      <xdr:nvPicPr>
        <xdr:cNvPr id="3" name="Picture 2">
          <a:extLst>
            <a:ext uri="{FF2B5EF4-FFF2-40B4-BE49-F238E27FC236}">
              <a16:creationId xmlns:a16="http://schemas.microsoft.com/office/drawing/2014/main" id="{2492DD82-18E1-451F-99E1-81A782B41ED9}"/>
            </a:ext>
          </a:extLst>
        </xdr:cNvPr>
        <xdr:cNvPicPr>
          <a:picLocks noChangeAspect="1"/>
        </xdr:cNvPicPr>
      </xdr:nvPicPr>
      <xdr:blipFill>
        <a:blip xmlns:r="http://schemas.openxmlformats.org/officeDocument/2006/relationships" r:embed="rId1"/>
        <a:stretch>
          <a:fillRect/>
        </a:stretch>
      </xdr:blipFill>
      <xdr:spPr>
        <a:xfrm>
          <a:off x="87575" y="104775"/>
          <a:ext cx="1318090" cy="13049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61B90-1436-4139-8FB1-B101C7F81DDD}">
  <sheetPr>
    <pageSetUpPr fitToPage="1"/>
  </sheetPr>
  <dimension ref="A1:J88"/>
  <sheetViews>
    <sheetView tabSelected="1" view="pageBreakPreview" topLeftCell="A18" zoomScale="60" zoomScaleNormal="85" workbookViewId="0">
      <selection activeCell="E26" sqref="E26"/>
    </sheetView>
  </sheetViews>
  <sheetFormatPr defaultRowHeight="14.25" x14ac:dyDescent="0.2"/>
  <cols>
    <col min="2" max="2" width="57.375" customWidth="1"/>
    <col min="3" max="3" width="43.875" customWidth="1"/>
    <col min="4" max="7" width="16" style="12" customWidth="1"/>
  </cols>
  <sheetData>
    <row r="1" spans="1:10" s="24" customFormat="1" ht="16.5" customHeight="1" x14ac:dyDescent="0.2">
      <c r="A1" s="23"/>
      <c r="B1" s="23"/>
      <c r="C1" s="63" t="s">
        <v>62</v>
      </c>
      <c r="D1" s="64"/>
      <c r="E1" s="64"/>
      <c r="F1" s="64"/>
      <c r="G1" s="65"/>
    </row>
    <row r="2" spans="1:10" s="26" customFormat="1" ht="16.5" customHeight="1" x14ac:dyDescent="0.2">
      <c r="A2" s="25"/>
      <c r="B2" s="25"/>
      <c r="C2" s="63"/>
      <c r="D2" s="64"/>
      <c r="E2" s="64"/>
      <c r="F2" s="64"/>
      <c r="G2" s="65"/>
    </row>
    <row r="3" spans="1:10" s="26" customFormat="1" ht="16.5" customHeight="1" x14ac:dyDescent="0.2">
      <c r="A3" s="25"/>
      <c r="B3" s="25"/>
      <c r="C3" s="63"/>
      <c r="D3" s="64"/>
      <c r="E3" s="64"/>
      <c r="F3" s="64"/>
      <c r="G3" s="65"/>
    </row>
    <row r="4" spans="1:10" s="26" customFormat="1" ht="16.5" customHeight="1" x14ac:dyDescent="0.2">
      <c r="A4" s="25"/>
      <c r="B4" s="25"/>
      <c r="C4" s="63"/>
      <c r="D4" s="64"/>
      <c r="E4" s="64"/>
      <c r="F4" s="64"/>
      <c r="G4" s="65"/>
    </row>
    <row r="5" spans="1:10" s="26" customFormat="1" ht="16.5" customHeight="1" x14ac:dyDescent="0.2">
      <c r="A5" s="25"/>
      <c r="B5" s="25"/>
      <c r="C5" s="66"/>
      <c r="D5" s="67"/>
      <c r="E5" s="67"/>
      <c r="F5" s="67"/>
      <c r="G5" s="68"/>
    </row>
    <row r="6" spans="1:10" s="26" customFormat="1" ht="16.5" x14ac:dyDescent="0.2">
      <c r="A6" s="27"/>
      <c r="B6" s="28"/>
      <c r="C6" s="28"/>
      <c r="D6" s="28"/>
      <c r="E6" s="29"/>
      <c r="F6" s="27"/>
    </row>
    <row r="7" spans="1:10" s="26" customFormat="1" ht="18.75" x14ac:dyDescent="0.2">
      <c r="A7" s="69" t="s">
        <v>63</v>
      </c>
      <c r="B7" s="70"/>
      <c r="C7" s="70"/>
      <c r="D7" s="70"/>
      <c r="E7" s="70"/>
      <c r="F7" s="70"/>
      <c r="G7" s="71"/>
      <c r="H7" s="30"/>
      <c r="I7" s="30"/>
      <c r="J7" s="30"/>
    </row>
    <row r="8" spans="1:10" s="26" customFormat="1" ht="16.5" x14ac:dyDescent="0.2">
      <c r="A8" s="31"/>
      <c r="B8" s="31"/>
      <c r="C8" s="31"/>
      <c r="D8" s="31"/>
      <c r="E8" s="31"/>
      <c r="F8" s="31"/>
      <c r="G8" s="30"/>
      <c r="H8" s="30"/>
      <c r="I8" s="30"/>
      <c r="J8" s="30"/>
    </row>
    <row r="9" spans="1:10" s="26" customFormat="1" ht="25.5" customHeight="1" x14ac:dyDescent="0.2">
      <c r="A9" s="32"/>
      <c r="B9" s="62" t="s">
        <v>77</v>
      </c>
      <c r="C9" s="62"/>
      <c r="D9" s="62"/>
      <c r="E9" s="62"/>
      <c r="F9" s="62"/>
      <c r="G9" s="33"/>
      <c r="H9" s="33"/>
      <c r="I9" s="33"/>
    </row>
    <row r="10" spans="1:10" s="26" customFormat="1" ht="18" customHeight="1" x14ac:dyDescent="0.2">
      <c r="A10" s="77" t="s">
        <v>64</v>
      </c>
      <c r="B10" s="78"/>
      <c r="C10" s="78"/>
      <c r="D10" s="78"/>
      <c r="E10" s="78"/>
      <c r="F10" s="78"/>
      <c r="G10" s="79"/>
      <c r="H10" s="34"/>
      <c r="I10" s="34"/>
      <c r="J10" s="34"/>
    </row>
    <row r="11" spans="1:10" s="26" customFormat="1" ht="18" customHeight="1" x14ac:dyDescent="0.2">
      <c r="A11" s="80"/>
      <c r="B11" s="81"/>
      <c r="C11" s="81"/>
      <c r="D11" s="81"/>
      <c r="E11" s="81"/>
      <c r="F11" s="81"/>
      <c r="G11" s="82"/>
      <c r="H11" s="35"/>
      <c r="I11" s="35"/>
      <c r="J11" s="35"/>
    </row>
    <row r="12" spans="1:10" ht="15.75" x14ac:dyDescent="0.2">
      <c r="A12" s="83" t="s">
        <v>0</v>
      </c>
      <c r="B12" s="83" t="s">
        <v>1</v>
      </c>
      <c r="C12" s="83" t="s">
        <v>38</v>
      </c>
      <c r="D12" s="72" t="s">
        <v>2</v>
      </c>
      <c r="E12" s="72"/>
      <c r="F12" s="72"/>
      <c r="G12" s="72"/>
    </row>
    <row r="13" spans="1:10" s="13" customFormat="1" ht="31.5" x14ac:dyDescent="0.2">
      <c r="A13" s="84"/>
      <c r="B13" s="84"/>
      <c r="C13" s="84"/>
      <c r="D13" s="7" t="s">
        <v>3</v>
      </c>
      <c r="E13" s="7" t="s">
        <v>4</v>
      </c>
      <c r="F13" s="7" t="s">
        <v>5</v>
      </c>
      <c r="G13" s="7" t="s">
        <v>6</v>
      </c>
    </row>
    <row r="14" spans="1:10" s="13" customFormat="1" ht="15.75" x14ac:dyDescent="0.2">
      <c r="A14" s="52" t="s">
        <v>79</v>
      </c>
      <c r="B14" s="52" t="s">
        <v>82</v>
      </c>
      <c r="C14" s="52"/>
      <c r="D14" s="7"/>
      <c r="E14" s="7"/>
      <c r="F14" s="7"/>
      <c r="G14" s="7"/>
    </row>
    <row r="15" spans="1:10" ht="15.75" x14ac:dyDescent="0.2">
      <c r="A15" s="73" t="s">
        <v>78</v>
      </c>
      <c r="B15" s="73"/>
      <c r="C15" s="73"/>
      <c r="D15" s="73"/>
      <c r="E15" s="73"/>
      <c r="F15" s="73"/>
      <c r="G15" s="73"/>
    </row>
    <row r="16" spans="1:10" ht="15.75" x14ac:dyDescent="0.2">
      <c r="A16" s="1">
        <v>1</v>
      </c>
      <c r="B16" s="2" t="s">
        <v>7</v>
      </c>
      <c r="C16" s="2"/>
      <c r="D16" s="8">
        <v>127000</v>
      </c>
      <c r="E16" s="8">
        <v>127000</v>
      </c>
      <c r="F16" s="8">
        <v>127000</v>
      </c>
      <c r="G16" s="8">
        <v>127000</v>
      </c>
    </row>
    <row r="17" spans="1:7" ht="47.25" x14ac:dyDescent="0.2">
      <c r="A17" s="1">
        <v>2</v>
      </c>
      <c r="B17" s="2" t="s">
        <v>15</v>
      </c>
      <c r="C17" s="2" t="s">
        <v>39</v>
      </c>
      <c r="D17" s="8">
        <v>132000</v>
      </c>
      <c r="E17" s="8">
        <v>132000</v>
      </c>
      <c r="F17" s="8">
        <v>132000</v>
      </c>
      <c r="G17" s="8">
        <v>132000</v>
      </c>
    </row>
    <row r="18" spans="1:7" ht="31.5" x14ac:dyDescent="0.2">
      <c r="A18" s="1">
        <v>3</v>
      </c>
      <c r="B18" s="2" t="s">
        <v>8</v>
      </c>
      <c r="C18" s="2" t="s">
        <v>40</v>
      </c>
      <c r="D18" s="8">
        <v>90000</v>
      </c>
      <c r="E18" s="8">
        <v>90000</v>
      </c>
      <c r="F18" s="8">
        <v>90000</v>
      </c>
      <c r="G18" s="8">
        <v>90000</v>
      </c>
    </row>
    <row r="19" spans="1:7" ht="47.25" x14ac:dyDescent="0.2">
      <c r="A19" s="1">
        <v>4</v>
      </c>
      <c r="B19" s="2" t="s">
        <v>9</v>
      </c>
      <c r="C19" s="2" t="s">
        <v>41</v>
      </c>
      <c r="D19" s="8">
        <v>70000</v>
      </c>
      <c r="E19" s="8">
        <v>70000</v>
      </c>
      <c r="F19" s="8">
        <v>70000</v>
      </c>
      <c r="G19" s="8">
        <v>70000</v>
      </c>
    </row>
    <row r="20" spans="1:7" ht="15.75" x14ac:dyDescent="0.2">
      <c r="A20" s="1">
        <v>5</v>
      </c>
      <c r="B20" s="2" t="s">
        <v>10</v>
      </c>
      <c r="C20" s="15" t="s">
        <v>42</v>
      </c>
      <c r="D20" s="8">
        <v>23000</v>
      </c>
      <c r="E20" s="8">
        <v>23000</v>
      </c>
      <c r="F20" s="8">
        <v>23000</v>
      </c>
      <c r="G20" s="8">
        <v>23000</v>
      </c>
    </row>
    <row r="21" spans="1:7" ht="53.25" customHeight="1" x14ac:dyDescent="0.2">
      <c r="A21" s="1">
        <v>6</v>
      </c>
      <c r="B21" s="2" t="s">
        <v>11</v>
      </c>
      <c r="C21" s="16" t="s">
        <v>43</v>
      </c>
      <c r="D21" s="8">
        <v>50000</v>
      </c>
      <c r="E21" s="8">
        <v>50000</v>
      </c>
      <c r="F21" s="8">
        <v>50000</v>
      </c>
      <c r="G21" s="8">
        <v>50000</v>
      </c>
    </row>
    <row r="22" spans="1:7" ht="15.75" x14ac:dyDescent="0.2">
      <c r="A22" s="1">
        <v>7</v>
      </c>
      <c r="B22" s="2" t="s">
        <v>12</v>
      </c>
      <c r="C22" s="2" t="s">
        <v>44</v>
      </c>
      <c r="D22" s="8">
        <v>70000</v>
      </c>
      <c r="E22" s="8">
        <v>70000</v>
      </c>
      <c r="F22" s="8">
        <v>70000</v>
      </c>
      <c r="G22" s="8">
        <v>70000</v>
      </c>
    </row>
    <row r="23" spans="1:7" ht="15.75" x14ac:dyDescent="0.2">
      <c r="A23" s="1">
        <v>8</v>
      </c>
      <c r="B23" s="2" t="s">
        <v>13</v>
      </c>
      <c r="C23" s="2" t="s">
        <v>45</v>
      </c>
      <c r="D23" s="8">
        <v>90000</v>
      </c>
      <c r="E23" s="8">
        <v>90000</v>
      </c>
      <c r="F23" s="8">
        <v>90000</v>
      </c>
      <c r="G23" s="8">
        <v>90000</v>
      </c>
    </row>
    <row r="24" spans="1:7" ht="31.5" x14ac:dyDescent="0.2">
      <c r="A24" s="1">
        <v>9</v>
      </c>
      <c r="B24" s="2" t="s">
        <v>16</v>
      </c>
      <c r="C24" s="15" t="s">
        <v>46</v>
      </c>
      <c r="D24" s="8">
        <v>132000</v>
      </c>
      <c r="E24" s="8">
        <v>132000</v>
      </c>
      <c r="F24" s="8">
        <v>132000</v>
      </c>
      <c r="G24" s="8">
        <v>132000</v>
      </c>
    </row>
    <row r="25" spans="1:7" ht="31.5" x14ac:dyDescent="0.2">
      <c r="A25" s="1">
        <v>10</v>
      </c>
      <c r="B25" s="2" t="s">
        <v>17</v>
      </c>
      <c r="C25" s="15" t="s">
        <v>47</v>
      </c>
      <c r="D25" s="8">
        <v>60000</v>
      </c>
      <c r="E25" s="8">
        <v>60000</v>
      </c>
      <c r="F25" s="8">
        <v>60000</v>
      </c>
      <c r="G25" s="8">
        <v>60000</v>
      </c>
    </row>
    <row r="26" spans="1:7" ht="47.25" x14ac:dyDescent="0.2">
      <c r="A26" s="1">
        <v>11</v>
      </c>
      <c r="B26" s="2" t="s">
        <v>19</v>
      </c>
      <c r="C26" s="2" t="s">
        <v>48</v>
      </c>
      <c r="D26" s="8">
        <v>170000</v>
      </c>
      <c r="E26" s="8">
        <v>170000</v>
      </c>
      <c r="F26" s="8">
        <v>170000</v>
      </c>
      <c r="G26" s="8">
        <v>170000</v>
      </c>
    </row>
    <row r="27" spans="1:7" ht="15.75" x14ac:dyDescent="0.2">
      <c r="A27" s="1">
        <v>12</v>
      </c>
      <c r="B27" s="2" t="s">
        <v>20</v>
      </c>
      <c r="C27" s="17" t="s">
        <v>49</v>
      </c>
      <c r="D27" s="8">
        <v>35000</v>
      </c>
      <c r="E27" s="8">
        <v>35000</v>
      </c>
      <c r="F27" s="8">
        <v>35000</v>
      </c>
      <c r="G27" s="8">
        <v>35000</v>
      </c>
    </row>
    <row r="28" spans="1:7" ht="33" customHeight="1" x14ac:dyDescent="0.2">
      <c r="A28" s="1">
        <v>13</v>
      </c>
      <c r="B28" s="2" t="s">
        <v>21</v>
      </c>
      <c r="C28" s="18" t="s">
        <v>50</v>
      </c>
      <c r="D28" s="9"/>
      <c r="E28" s="8">
        <v>132000</v>
      </c>
      <c r="F28" s="9"/>
      <c r="G28" s="8">
        <v>132000</v>
      </c>
    </row>
    <row r="29" spans="1:7" ht="49.5" x14ac:dyDescent="0.2">
      <c r="A29" s="1">
        <v>14</v>
      </c>
      <c r="B29" s="2" t="s">
        <v>22</v>
      </c>
      <c r="C29" s="19" t="s">
        <v>51</v>
      </c>
      <c r="D29" s="9"/>
      <c r="E29" s="8">
        <v>159000</v>
      </c>
      <c r="F29" s="9"/>
      <c r="G29" s="8">
        <v>159000</v>
      </c>
    </row>
    <row r="30" spans="1:7" ht="15.75" x14ac:dyDescent="0.2">
      <c r="A30" s="1">
        <v>15</v>
      </c>
      <c r="B30" s="2" t="s">
        <v>14</v>
      </c>
      <c r="C30" s="20" t="s">
        <v>52</v>
      </c>
      <c r="D30" s="9"/>
      <c r="E30" s="8">
        <v>270000</v>
      </c>
      <c r="F30" s="9"/>
      <c r="G30" s="8">
        <v>270000</v>
      </c>
    </row>
    <row r="31" spans="1:7" ht="16.5" x14ac:dyDescent="0.2">
      <c r="A31" s="1">
        <v>16</v>
      </c>
      <c r="B31" s="2" t="s">
        <v>23</v>
      </c>
      <c r="C31" s="21" t="s">
        <v>53</v>
      </c>
      <c r="D31" s="8">
        <v>240000</v>
      </c>
      <c r="E31" s="8">
        <v>240000</v>
      </c>
      <c r="F31" s="8">
        <v>240000</v>
      </c>
      <c r="G31" s="8">
        <v>240000</v>
      </c>
    </row>
    <row r="32" spans="1:7" ht="15.75" x14ac:dyDescent="0.2">
      <c r="A32" s="1">
        <v>17</v>
      </c>
      <c r="B32" s="2" t="s">
        <v>24</v>
      </c>
      <c r="C32" s="2" t="s">
        <v>53</v>
      </c>
      <c r="D32" s="9"/>
      <c r="E32" s="9"/>
      <c r="F32" s="8">
        <v>108000</v>
      </c>
      <c r="G32" s="8">
        <v>108000</v>
      </c>
    </row>
    <row r="33" spans="1:7" ht="33" x14ac:dyDescent="0.2">
      <c r="A33" s="1">
        <v>18</v>
      </c>
      <c r="B33" s="2" t="s">
        <v>18</v>
      </c>
      <c r="C33" s="21" t="s">
        <v>54</v>
      </c>
      <c r="D33" s="9"/>
      <c r="E33" s="9"/>
      <c r="F33" s="8">
        <v>133000</v>
      </c>
      <c r="G33" s="8">
        <v>133000</v>
      </c>
    </row>
    <row r="34" spans="1:7" ht="15.75" x14ac:dyDescent="0.2">
      <c r="A34" s="1">
        <v>19</v>
      </c>
      <c r="B34" s="2" t="s">
        <v>25</v>
      </c>
      <c r="C34" s="2"/>
      <c r="D34" s="9"/>
      <c r="E34" s="9"/>
      <c r="F34" s="8">
        <v>85000</v>
      </c>
      <c r="G34" s="8">
        <v>85000</v>
      </c>
    </row>
    <row r="35" spans="1:7" ht="15.75" x14ac:dyDescent="0.2">
      <c r="A35" s="1"/>
      <c r="B35" s="3" t="s">
        <v>26</v>
      </c>
      <c r="C35" s="3"/>
      <c r="D35" s="10">
        <f>SUM(D16:D34)</f>
        <v>1289000</v>
      </c>
      <c r="E35" s="10">
        <f t="shared" ref="E35:G35" si="0">SUM(E16:E34)</f>
        <v>1850000</v>
      </c>
      <c r="F35" s="10">
        <f t="shared" si="0"/>
        <v>1615000</v>
      </c>
      <c r="G35" s="10">
        <f t="shared" si="0"/>
        <v>2176000</v>
      </c>
    </row>
    <row r="36" spans="1:7" ht="15.75" x14ac:dyDescent="0.2">
      <c r="A36" s="1"/>
      <c r="B36" s="2" t="s">
        <v>27</v>
      </c>
      <c r="C36" s="2"/>
      <c r="D36" s="8">
        <v>9</v>
      </c>
      <c r="E36" s="8">
        <v>19</v>
      </c>
      <c r="F36" s="8">
        <v>4</v>
      </c>
      <c r="G36" s="8">
        <v>28</v>
      </c>
    </row>
    <row r="37" spans="1:7" ht="15.75" x14ac:dyDescent="0.2">
      <c r="A37" s="1"/>
      <c r="B37" s="3" t="s">
        <v>28</v>
      </c>
      <c r="C37" s="3"/>
      <c r="D37" s="14">
        <f>D35*D36</f>
        <v>11601000</v>
      </c>
      <c r="E37" s="14">
        <f t="shared" ref="E37:G37" si="1">E35*E36</f>
        <v>35150000</v>
      </c>
      <c r="F37" s="14">
        <f t="shared" si="1"/>
        <v>6460000</v>
      </c>
      <c r="G37" s="14">
        <f t="shared" si="1"/>
        <v>60928000</v>
      </c>
    </row>
    <row r="38" spans="1:7" ht="15.75" x14ac:dyDescent="0.2">
      <c r="A38" s="1"/>
      <c r="B38" s="3" t="s">
        <v>87</v>
      </c>
      <c r="C38" s="3"/>
      <c r="D38" s="57">
        <f>D37+E37+F37+G37</f>
        <v>114139000</v>
      </c>
      <c r="E38" s="58"/>
      <c r="F38" s="58"/>
      <c r="G38" s="59"/>
    </row>
    <row r="39" spans="1:7" ht="15.75" x14ac:dyDescent="0.2">
      <c r="A39" s="92" t="s">
        <v>80</v>
      </c>
      <c r="B39" s="92"/>
      <c r="C39" s="92"/>
      <c r="D39" s="92"/>
      <c r="E39" s="92"/>
      <c r="F39" s="92"/>
      <c r="G39" s="92"/>
    </row>
    <row r="40" spans="1:7" ht="16.5" x14ac:dyDescent="0.2">
      <c r="A40" s="4">
        <v>1</v>
      </c>
      <c r="B40" s="2" t="s">
        <v>29</v>
      </c>
      <c r="C40" s="22" t="s">
        <v>55</v>
      </c>
      <c r="D40" s="8">
        <v>115000</v>
      </c>
      <c r="E40" s="8">
        <v>115000</v>
      </c>
      <c r="F40" s="8">
        <v>115000</v>
      </c>
      <c r="G40" s="8">
        <v>115000</v>
      </c>
    </row>
    <row r="41" spans="1:7" ht="16.5" x14ac:dyDescent="0.2">
      <c r="A41" s="4">
        <v>2</v>
      </c>
      <c r="B41" s="2" t="s">
        <v>30</v>
      </c>
      <c r="C41" s="22" t="s">
        <v>56</v>
      </c>
      <c r="D41" s="8">
        <v>135000</v>
      </c>
      <c r="E41" s="8">
        <v>135000</v>
      </c>
      <c r="F41" s="8">
        <v>135000</v>
      </c>
      <c r="G41" s="8">
        <v>135000</v>
      </c>
    </row>
    <row r="42" spans="1:7" ht="16.5" x14ac:dyDescent="0.2">
      <c r="A42" s="4">
        <v>3</v>
      </c>
      <c r="B42" s="5" t="s">
        <v>31</v>
      </c>
      <c r="C42" s="22" t="s">
        <v>57</v>
      </c>
      <c r="D42" s="8">
        <v>135000</v>
      </c>
      <c r="E42" s="8">
        <v>135000</v>
      </c>
      <c r="F42" s="8">
        <v>135000</v>
      </c>
      <c r="G42" s="8">
        <v>135000</v>
      </c>
    </row>
    <row r="43" spans="1:7" ht="16.5" x14ac:dyDescent="0.2">
      <c r="A43" s="4">
        <v>4</v>
      </c>
      <c r="B43" s="5" t="s">
        <v>32</v>
      </c>
      <c r="C43" s="22" t="s">
        <v>58</v>
      </c>
      <c r="D43" s="8">
        <v>135000</v>
      </c>
      <c r="E43" s="8">
        <v>135000</v>
      </c>
      <c r="F43" s="8">
        <v>135000</v>
      </c>
      <c r="G43" s="8">
        <v>135000</v>
      </c>
    </row>
    <row r="44" spans="1:7" ht="16.5" x14ac:dyDescent="0.2">
      <c r="A44" s="4">
        <v>5</v>
      </c>
      <c r="B44" s="2" t="s">
        <v>33</v>
      </c>
      <c r="C44" s="22" t="s">
        <v>59</v>
      </c>
      <c r="D44" s="8">
        <v>247000</v>
      </c>
      <c r="E44" s="9"/>
      <c r="F44" s="8">
        <v>247000</v>
      </c>
      <c r="G44" s="9"/>
    </row>
    <row r="45" spans="1:7" ht="16.5" x14ac:dyDescent="0.2">
      <c r="A45" s="4">
        <v>6</v>
      </c>
      <c r="B45" s="2" t="s">
        <v>34</v>
      </c>
      <c r="C45" s="22" t="s">
        <v>60</v>
      </c>
      <c r="D45" s="9"/>
      <c r="E45" s="8">
        <v>170000</v>
      </c>
      <c r="F45" s="9"/>
      <c r="G45" s="8">
        <v>170000</v>
      </c>
    </row>
    <row r="46" spans="1:7" ht="18.75" customHeight="1" x14ac:dyDescent="0.2">
      <c r="A46" s="4">
        <v>7</v>
      </c>
      <c r="B46" s="2" t="s">
        <v>36</v>
      </c>
      <c r="C46" s="60" t="s">
        <v>61</v>
      </c>
      <c r="D46" s="8">
        <v>25000</v>
      </c>
      <c r="E46" s="8">
        <v>25000</v>
      </c>
      <c r="F46" s="8">
        <v>25000</v>
      </c>
      <c r="G46" s="8">
        <v>25000</v>
      </c>
    </row>
    <row r="47" spans="1:7" ht="18.75" customHeight="1" x14ac:dyDescent="0.2">
      <c r="A47" s="4">
        <v>8</v>
      </c>
      <c r="B47" s="2" t="s">
        <v>37</v>
      </c>
      <c r="C47" s="61"/>
      <c r="D47" s="8">
        <v>17000</v>
      </c>
      <c r="E47" s="8">
        <v>17000</v>
      </c>
      <c r="F47" s="8">
        <v>17000</v>
      </c>
      <c r="G47" s="8">
        <v>17000</v>
      </c>
    </row>
    <row r="48" spans="1:7" ht="15.75" x14ac:dyDescent="0.2">
      <c r="A48" s="4"/>
      <c r="B48" s="3" t="s">
        <v>26</v>
      </c>
      <c r="C48" s="3"/>
      <c r="D48" s="10">
        <f>SUM(D40:D47)</f>
        <v>809000</v>
      </c>
      <c r="E48" s="10">
        <f t="shared" ref="E48:G48" si="2">SUM(E40:E47)</f>
        <v>732000</v>
      </c>
      <c r="F48" s="10">
        <f t="shared" si="2"/>
        <v>809000</v>
      </c>
      <c r="G48" s="10">
        <f t="shared" si="2"/>
        <v>732000</v>
      </c>
    </row>
    <row r="49" spans="1:7" ht="15.75" x14ac:dyDescent="0.2">
      <c r="A49" s="4"/>
      <c r="B49" s="2" t="s">
        <v>27</v>
      </c>
      <c r="C49" s="2"/>
      <c r="D49" s="11">
        <v>9</v>
      </c>
      <c r="E49" s="11">
        <v>19</v>
      </c>
      <c r="F49" s="11">
        <v>4</v>
      </c>
      <c r="G49" s="11">
        <v>28</v>
      </c>
    </row>
    <row r="50" spans="1:7" ht="15.75" x14ac:dyDescent="0.2">
      <c r="A50" s="4"/>
      <c r="B50" s="3" t="s">
        <v>28</v>
      </c>
      <c r="C50" s="3"/>
      <c r="D50" s="14">
        <f>D48*D49</f>
        <v>7281000</v>
      </c>
      <c r="E50" s="14">
        <f t="shared" ref="E50:G50" si="3">E48*E49</f>
        <v>13908000</v>
      </c>
      <c r="F50" s="14">
        <f t="shared" si="3"/>
        <v>3236000</v>
      </c>
      <c r="G50" s="14">
        <f t="shared" si="3"/>
        <v>20496000</v>
      </c>
    </row>
    <row r="51" spans="1:7" ht="15.75" x14ac:dyDescent="0.2">
      <c r="A51" s="4"/>
      <c r="B51" s="3" t="s">
        <v>86</v>
      </c>
      <c r="C51" s="3"/>
      <c r="D51" s="72">
        <f>D50+E50+F50+G50</f>
        <v>44921000</v>
      </c>
      <c r="E51" s="72"/>
      <c r="F51" s="72"/>
      <c r="G51" s="72"/>
    </row>
    <row r="52" spans="1:7" ht="15.75" x14ac:dyDescent="0.2">
      <c r="A52" s="6"/>
      <c r="B52" s="3" t="s">
        <v>88</v>
      </c>
      <c r="C52" s="3"/>
      <c r="D52" s="93">
        <f>D38+D51</f>
        <v>159060000</v>
      </c>
      <c r="E52" s="93"/>
      <c r="F52" s="93"/>
      <c r="G52" s="93"/>
    </row>
    <row r="53" spans="1:7" ht="15.75" x14ac:dyDescent="0.2">
      <c r="A53" s="52" t="s">
        <v>83</v>
      </c>
      <c r="B53" s="52" t="s">
        <v>81</v>
      </c>
      <c r="C53" s="52"/>
      <c r="D53" s="7"/>
      <c r="E53" s="7"/>
      <c r="F53" s="7"/>
      <c r="G53" s="7"/>
    </row>
    <row r="54" spans="1:7" ht="15.75" x14ac:dyDescent="0.2">
      <c r="A54" s="4">
        <v>1</v>
      </c>
      <c r="B54" s="2" t="s">
        <v>84</v>
      </c>
      <c r="C54" s="55"/>
      <c r="D54" s="7"/>
      <c r="E54" s="8"/>
      <c r="F54" s="8">
        <v>127000</v>
      </c>
      <c r="G54" s="8">
        <v>127000</v>
      </c>
    </row>
    <row r="55" spans="1:7" ht="15.75" x14ac:dyDescent="0.2">
      <c r="A55" s="4">
        <v>2</v>
      </c>
      <c r="B55" s="2" t="s">
        <v>9</v>
      </c>
      <c r="C55" s="55"/>
      <c r="D55" s="7"/>
      <c r="E55" s="8"/>
      <c r="F55" s="8">
        <v>70000</v>
      </c>
      <c r="G55" s="8">
        <v>70000</v>
      </c>
    </row>
    <row r="56" spans="1:7" ht="15.75" x14ac:dyDescent="0.2">
      <c r="A56" s="4">
        <v>3</v>
      </c>
      <c r="B56" s="2" t="s">
        <v>10</v>
      </c>
      <c r="C56" s="55"/>
      <c r="D56" s="7"/>
      <c r="E56" s="8"/>
      <c r="F56" s="8">
        <v>23000</v>
      </c>
      <c r="G56" s="8">
        <v>23000</v>
      </c>
    </row>
    <row r="57" spans="1:7" ht="15.75" x14ac:dyDescent="0.2">
      <c r="A57" s="4">
        <v>4</v>
      </c>
      <c r="B57" s="2" t="s">
        <v>11</v>
      </c>
      <c r="C57" s="55"/>
      <c r="D57" s="7"/>
      <c r="E57" s="8"/>
      <c r="F57" s="8">
        <v>50000</v>
      </c>
      <c r="G57" s="8">
        <v>50000</v>
      </c>
    </row>
    <row r="58" spans="1:7" ht="15.75" x14ac:dyDescent="0.2">
      <c r="A58" s="4">
        <v>5</v>
      </c>
      <c r="B58" s="2" t="s">
        <v>17</v>
      </c>
      <c r="C58" s="55"/>
      <c r="D58" s="7"/>
      <c r="E58" s="8"/>
      <c r="F58" s="8">
        <v>60000</v>
      </c>
      <c r="G58" s="8">
        <v>60000</v>
      </c>
    </row>
    <row r="59" spans="1:7" ht="15.75" x14ac:dyDescent="0.2">
      <c r="A59" s="4">
        <v>6</v>
      </c>
      <c r="B59" s="2" t="s">
        <v>85</v>
      </c>
      <c r="C59" s="55"/>
      <c r="D59" s="7"/>
      <c r="E59" s="8">
        <v>270000</v>
      </c>
      <c r="F59" s="7"/>
      <c r="G59" s="8">
        <v>270000</v>
      </c>
    </row>
    <row r="60" spans="1:7" ht="15.75" x14ac:dyDescent="0.2">
      <c r="A60" s="4">
        <v>7</v>
      </c>
      <c r="B60" s="2" t="s">
        <v>14</v>
      </c>
      <c r="C60" s="55"/>
      <c r="D60" s="7"/>
      <c r="E60" s="8">
        <v>132000</v>
      </c>
      <c r="F60" s="7"/>
      <c r="G60" s="8">
        <v>132000</v>
      </c>
    </row>
    <row r="61" spans="1:7" ht="15.75" x14ac:dyDescent="0.2">
      <c r="A61" s="4">
        <v>8</v>
      </c>
      <c r="B61" s="2" t="s">
        <v>21</v>
      </c>
      <c r="C61" s="55"/>
      <c r="D61" s="7"/>
      <c r="E61" s="8">
        <v>132000</v>
      </c>
      <c r="F61" s="7"/>
      <c r="G61" s="8">
        <v>132000</v>
      </c>
    </row>
    <row r="62" spans="1:7" ht="15.75" x14ac:dyDescent="0.2">
      <c r="A62" s="56">
        <v>9</v>
      </c>
      <c r="B62" s="2" t="s">
        <v>22</v>
      </c>
      <c r="C62" s="55"/>
      <c r="D62" s="7"/>
      <c r="E62" s="8">
        <v>159000</v>
      </c>
      <c r="F62" s="7"/>
      <c r="G62" s="8">
        <v>159000</v>
      </c>
    </row>
    <row r="63" spans="1:7" ht="15.75" x14ac:dyDescent="0.2">
      <c r="A63" s="55"/>
      <c r="B63" s="3" t="s">
        <v>26</v>
      </c>
      <c r="C63" s="3"/>
      <c r="D63" s="10">
        <f>SUM(D55:D62)</f>
        <v>0</v>
      </c>
      <c r="E63" s="10">
        <f t="shared" ref="E63:G63" si="4">SUM(E55:E62)</f>
        <v>693000</v>
      </c>
      <c r="F63" s="10">
        <f t="shared" si="4"/>
        <v>203000</v>
      </c>
      <c r="G63" s="10">
        <f t="shared" si="4"/>
        <v>896000</v>
      </c>
    </row>
    <row r="64" spans="1:7" ht="15.75" x14ac:dyDescent="0.2">
      <c r="A64" s="6"/>
      <c r="B64" s="53" t="s">
        <v>27</v>
      </c>
      <c r="C64" s="53"/>
      <c r="D64" s="54"/>
      <c r="E64" s="54">
        <v>19</v>
      </c>
      <c r="F64" s="54">
        <v>4</v>
      </c>
      <c r="G64" s="54">
        <v>28</v>
      </c>
    </row>
    <row r="65" spans="1:7" ht="15.75" x14ac:dyDescent="0.2">
      <c r="A65" s="6"/>
      <c r="B65" s="3" t="s">
        <v>28</v>
      </c>
      <c r="C65" s="3"/>
      <c r="D65" s="14">
        <f>D63*D64</f>
        <v>0</v>
      </c>
      <c r="E65" s="14">
        <f t="shared" ref="E65:G65" si="5">E63*E64</f>
        <v>13167000</v>
      </c>
      <c r="F65" s="14">
        <f t="shared" si="5"/>
        <v>812000</v>
      </c>
      <c r="G65" s="14">
        <f t="shared" si="5"/>
        <v>25088000</v>
      </c>
    </row>
    <row r="66" spans="1:7" ht="15.75" x14ac:dyDescent="0.2">
      <c r="A66" s="6"/>
      <c r="B66" s="3" t="s">
        <v>35</v>
      </c>
      <c r="C66" s="3"/>
      <c r="D66" s="72">
        <f>D65+E65+F65+G65</f>
        <v>39067000</v>
      </c>
      <c r="E66" s="72"/>
      <c r="F66" s="72"/>
      <c r="G66" s="72"/>
    </row>
    <row r="67" spans="1:7" ht="15.75" x14ac:dyDescent="0.2">
      <c r="A67" s="6"/>
      <c r="B67" s="3" t="s">
        <v>89</v>
      </c>
      <c r="C67" s="3"/>
      <c r="D67" s="7"/>
      <c r="E67" s="7"/>
      <c r="F67" s="7"/>
      <c r="G67" s="7">
        <f>+D66+D52</f>
        <v>198127000</v>
      </c>
    </row>
    <row r="68" spans="1:7" ht="15.75" x14ac:dyDescent="0.2">
      <c r="A68" s="94"/>
      <c r="B68" s="95"/>
      <c r="C68" s="95"/>
      <c r="D68" s="96"/>
      <c r="E68" s="96"/>
      <c r="F68" s="96"/>
      <c r="G68" s="96"/>
    </row>
    <row r="69" spans="1:7" ht="15.75" x14ac:dyDescent="0.2">
      <c r="A69" s="94"/>
      <c r="B69" s="95"/>
      <c r="C69" s="95"/>
      <c r="D69" s="96"/>
      <c r="E69" s="98" t="s">
        <v>90</v>
      </c>
      <c r="F69" s="98"/>
      <c r="G69" s="98"/>
    </row>
    <row r="70" spans="1:7" ht="15.75" x14ac:dyDescent="0.2">
      <c r="A70" s="94"/>
      <c r="B70" s="95"/>
      <c r="C70" s="95"/>
      <c r="D70" s="96"/>
      <c r="E70" s="97" t="s">
        <v>91</v>
      </c>
      <c r="F70" s="97"/>
      <c r="G70" s="97"/>
    </row>
    <row r="71" spans="1:7" ht="15.75" x14ac:dyDescent="0.2">
      <c r="A71" s="94"/>
      <c r="B71" s="95"/>
      <c r="C71" s="95"/>
      <c r="D71" s="96"/>
      <c r="E71" s="96"/>
      <c r="F71" s="96"/>
      <c r="G71" s="96"/>
    </row>
    <row r="72" spans="1:7" ht="15.75" x14ac:dyDescent="0.2">
      <c r="A72" s="94"/>
      <c r="B72" s="95"/>
      <c r="C72" s="95"/>
      <c r="D72" s="96"/>
      <c r="E72" s="96"/>
      <c r="F72" s="96"/>
      <c r="G72" s="96"/>
    </row>
    <row r="73" spans="1:7" ht="15.75" x14ac:dyDescent="0.2">
      <c r="A73" s="94"/>
      <c r="B73" s="95"/>
      <c r="C73" s="95"/>
      <c r="D73" s="96"/>
      <c r="E73" s="96"/>
      <c r="F73" s="96"/>
      <c r="G73" s="96"/>
    </row>
    <row r="74" spans="1:7" ht="15.75" x14ac:dyDescent="0.2">
      <c r="A74" s="94"/>
      <c r="B74" s="95"/>
      <c r="C74" s="95"/>
      <c r="D74" s="96"/>
      <c r="E74" s="96"/>
      <c r="F74" s="96"/>
      <c r="G74" s="96"/>
    </row>
    <row r="75" spans="1:7" ht="15.75" x14ac:dyDescent="0.2">
      <c r="A75" s="94"/>
      <c r="B75" s="95"/>
      <c r="C75" s="95"/>
      <c r="D75" s="96"/>
      <c r="E75" s="96"/>
      <c r="F75" s="96"/>
      <c r="G75" s="96"/>
    </row>
    <row r="76" spans="1:7" ht="15.75" x14ac:dyDescent="0.2">
      <c r="A76" s="94"/>
      <c r="B76" s="95"/>
      <c r="C76" s="95"/>
      <c r="D76" s="96"/>
      <c r="E76" s="97" t="s">
        <v>92</v>
      </c>
      <c r="F76" s="97"/>
      <c r="G76" s="97"/>
    </row>
    <row r="77" spans="1:7" s="36" customFormat="1" ht="15.75" x14ac:dyDescent="0.2">
      <c r="A77" s="37" t="s">
        <v>65</v>
      </c>
      <c r="B77" s="38"/>
      <c r="C77" s="38"/>
      <c r="D77" s="38"/>
      <c r="E77" s="39"/>
      <c r="F77" s="40"/>
      <c r="G77" s="40"/>
    </row>
    <row r="78" spans="1:7" s="36" customFormat="1" ht="15.75" customHeight="1" x14ac:dyDescent="0.2">
      <c r="A78" s="85" t="s">
        <v>66</v>
      </c>
      <c r="B78" s="86"/>
      <c r="C78" s="86"/>
      <c r="D78" s="86"/>
      <c r="E78" s="86"/>
      <c r="F78" s="86"/>
      <c r="G78" s="86"/>
    </row>
    <row r="79" spans="1:7" s="36" customFormat="1" ht="15.75" customHeight="1" x14ac:dyDescent="0.2">
      <c r="A79" s="85" t="s">
        <v>75</v>
      </c>
      <c r="B79" s="86"/>
      <c r="C79" s="86"/>
      <c r="D79" s="86"/>
      <c r="E79" s="86"/>
      <c r="F79" s="41"/>
      <c r="G79" s="41"/>
    </row>
    <row r="80" spans="1:7" s="42" customFormat="1" ht="32.25" customHeight="1" x14ac:dyDescent="0.25">
      <c r="A80" s="87" t="s">
        <v>74</v>
      </c>
      <c r="B80" s="88"/>
      <c r="C80" s="88"/>
      <c r="D80" s="88"/>
      <c r="E80" s="88"/>
      <c r="F80" s="88"/>
      <c r="G80" s="89"/>
    </row>
    <row r="81" spans="1:7" s="42" customFormat="1" ht="30.75" customHeight="1" x14ac:dyDescent="0.25">
      <c r="A81" s="90" t="s">
        <v>76</v>
      </c>
      <c r="B81" s="91"/>
      <c r="C81" s="91"/>
      <c r="D81" s="91"/>
      <c r="E81" s="91"/>
      <c r="F81" s="91"/>
      <c r="G81" s="91"/>
    </row>
    <row r="82" spans="1:7" s="42" customFormat="1" ht="15.75" x14ac:dyDescent="0.25">
      <c r="A82" s="85" t="s">
        <v>67</v>
      </c>
      <c r="B82" s="86"/>
      <c r="C82" s="86"/>
      <c r="D82" s="86"/>
      <c r="E82" s="86"/>
      <c r="F82" s="86"/>
      <c r="G82" s="86"/>
    </row>
    <row r="83" spans="1:7" s="42" customFormat="1" ht="15.75" x14ac:dyDescent="0.25">
      <c r="A83" s="43" t="s">
        <v>68</v>
      </c>
      <c r="B83" s="44"/>
      <c r="C83" s="44"/>
      <c r="D83" s="44"/>
      <c r="E83" s="44"/>
      <c r="F83" s="45"/>
      <c r="G83" s="45"/>
    </row>
    <row r="84" spans="1:7" s="42" customFormat="1" ht="15.75" x14ac:dyDescent="0.25">
      <c r="A84" s="43" t="s">
        <v>69</v>
      </c>
      <c r="B84" s="44"/>
      <c r="C84" s="44"/>
      <c r="D84" s="45"/>
      <c r="E84" s="46"/>
      <c r="F84" s="47"/>
      <c r="G84" s="47"/>
    </row>
    <row r="85" spans="1:7" s="42" customFormat="1" ht="15.75" x14ac:dyDescent="0.25">
      <c r="A85" s="48" t="s">
        <v>70</v>
      </c>
      <c r="B85" s="49"/>
      <c r="C85" s="49"/>
      <c r="D85" s="49"/>
      <c r="E85" s="50"/>
      <c r="F85" s="51"/>
      <c r="G85" s="51"/>
    </row>
    <row r="86" spans="1:7" s="42" customFormat="1" ht="15.75" x14ac:dyDescent="0.25">
      <c r="A86" s="74" t="s">
        <v>71</v>
      </c>
      <c r="B86" s="75"/>
      <c r="C86" s="75"/>
      <c r="D86" s="75"/>
      <c r="E86" s="76"/>
      <c r="F86" s="46"/>
      <c r="G86" s="46"/>
    </row>
    <row r="87" spans="1:7" s="42" customFormat="1" ht="15.75" x14ac:dyDescent="0.25">
      <c r="A87" s="74" t="s">
        <v>73</v>
      </c>
      <c r="B87" s="75"/>
      <c r="C87" s="75"/>
      <c r="D87" s="75"/>
      <c r="E87" s="76"/>
      <c r="F87" s="46"/>
      <c r="G87" s="46"/>
    </row>
    <row r="88" spans="1:7" s="42" customFormat="1" ht="15.75" x14ac:dyDescent="0.25">
      <c r="A88" s="74" t="s">
        <v>72</v>
      </c>
      <c r="B88" s="75"/>
      <c r="C88" s="76"/>
      <c r="D88" s="26"/>
      <c r="E88" s="46"/>
      <c r="F88" s="46"/>
      <c r="G88" s="46"/>
    </row>
  </sheetData>
  <mergeCells count="26">
    <mergeCell ref="E69:G69"/>
    <mergeCell ref="E70:G70"/>
    <mergeCell ref="E76:G76"/>
    <mergeCell ref="D66:G66"/>
    <mergeCell ref="A86:E86"/>
    <mergeCell ref="A87:E87"/>
    <mergeCell ref="A88:C88"/>
    <mergeCell ref="A10:G11"/>
    <mergeCell ref="A12:A13"/>
    <mergeCell ref="B12:B13"/>
    <mergeCell ref="C12:C13"/>
    <mergeCell ref="A78:G78"/>
    <mergeCell ref="A79:E79"/>
    <mergeCell ref="A80:G80"/>
    <mergeCell ref="A81:G81"/>
    <mergeCell ref="A82:G82"/>
    <mergeCell ref="A39:G39"/>
    <mergeCell ref="D51:G51"/>
    <mergeCell ref="D52:G52"/>
    <mergeCell ref="D38:G38"/>
    <mergeCell ref="C46:C47"/>
    <mergeCell ref="B9:F9"/>
    <mergeCell ref="C1:G5"/>
    <mergeCell ref="A7:G7"/>
    <mergeCell ref="D12:G12"/>
    <mergeCell ref="A15:G15"/>
  </mergeCells>
  <pageMargins left="0.19685039370078741" right="0.11811023622047245" top="0.27559055118110237" bottom="0.74803149606299213" header="0.31496062992125984" footer="0.31496062992125984"/>
  <pageSetup scale="59" fitToHeight="0" orientation="portrait" r:id="rId1"/>
  <rowBreaks count="1" manualBreakCount="1">
    <brk id="52" max="6"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BG</vt:lpstr>
      <vt:lpstr>BG!Print_Area</vt:lpstr>
      <vt:lpstr>BG!Print_Titles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Hồ Thị Mỹ Hòa (CC-TH.PTP)</dc:creator>
  <cp:lastModifiedBy>Administrator</cp:lastModifiedBy>
  <cp:lastPrinted>2025-02-13T01:32:28Z</cp:lastPrinted>
  <dcterms:created xsi:type="dcterms:W3CDTF">2025-02-07T06:53:56Z</dcterms:created>
  <dcterms:modified xsi:type="dcterms:W3CDTF">2025-02-13T01:55:38Z</dcterms:modified>
</cp:coreProperties>
</file>