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HÀNG KHÔNG JEJUAIR\2025\"/>
    </mc:Choice>
  </mc:AlternateContent>
  <xr:revisionPtr revIDLastSave="0" documentId="13_ncr:1_{BDA088E4-7A2A-4415-9175-B966C02406EE}" xr6:coauthVersionLast="47" xr6:coauthVersionMax="47" xr10:uidLastSave="{00000000-0000-0000-0000-000000000000}"/>
  <bookViews>
    <workbookView xWindow="-120" yWindow="-120" windowWidth="20730" windowHeight="11160" firstSheet="1" activeTab="1" xr2:uid="{00000000-000D-0000-FFFF-FFFF00000000}"/>
  </bookViews>
  <sheets>
    <sheet name="Kangatang" sheetId="2" state="veryHidden" r:id="rId1"/>
    <sheet name="Thiện Nhân báo giá" sheetId="3" r:id="rId2"/>
  </sheets>
  <definedNames>
    <definedName name="_xlnm.Print_Area" localSheetId="1">'Thiện Nhân báo giá'!$A$1:$G$83</definedName>
    <definedName name="_xlnm.Print_Titles" localSheetId="1">'Thiện Nhân báo giá'!$13:$14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6" i="3" l="1"/>
  <c r="E50" i="3" l="1"/>
  <c r="E51" i="3"/>
  <c r="E52" i="3"/>
  <c r="E53" i="3"/>
  <c r="E54" i="3"/>
  <c r="E55" i="3"/>
  <c r="F49" i="3" l="1"/>
  <c r="F50" i="3"/>
  <c r="F51" i="3"/>
  <c r="F52" i="3"/>
  <c r="F48" i="3"/>
  <c r="F27" i="3" l="1"/>
  <c r="E44" i="3"/>
  <c r="F44" i="3" s="1"/>
  <c r="E39" i="3"/>
  <c r="F39" i="3" s="1"/>
  <c r="E45" i="3"/>
  <c r="F45" i="3" s="1"/>
  <c r="E33" i="3"/>
  <c r="F33" i="3" s="1"/>
  <c r="E34" i="3"/>
  <c r="F34" i="3" s="1"/>
  <c r="E35" i="3"/>
  <c r="F35" i="3" s="1"/>
  <c r="E36" i="3"/>
  <c r="F36" i="3" s="1"/>
  <c r="E37" i="3"/>
  <c r="F37" i="3" s="1"/>
  <c r="E38" i="3"/>
  <c r="F38" i="3" s="1"/>
  <c r="E40" i="3"/>
  <c r="F40" i="3" s="1"/>
  <c r="E41" i="3"/>
  <c r="F41" i="3" s="1"/>
  <c r="E42" i="3"/>
  <c r="F42" i="3" s="1"/>
  <c r="E43" i="3"/>
  <c r="F43" i="3" s="1"/>
  <c r="E32" i="3"/>
  <c r="E57" i="3" l="1"/>
  <c r="F32" i="3"/>
  <c r="F57" i="3" s="1"/>
</calcChain>
</file>

<file path=xl/sharedStrings.xml><?xml version="1.0" encoding="utf-8"?>
<sst xmlns="http://schemas.openxmlformats.org/spreadsheetml/2006/main" count="114" uniqueCount="112">
  <si>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</si>
  <si>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</si>
  <si>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</si>
  <si>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</si>
  <si>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</si>
  <si>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</si>
  <si>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</si>
  <si>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Nam</t>
  </si>
  <si>
    <t>I. Khám lâm sàng</t>
  </si>
  <si>
    <t>Khám chuyên khoa Nội</t>
  </si>
  <si>
    <t>Phát hiện sơ bộ các bệnh lý toàn thân (Đo chỉ số cơ thể (BMI), mạch, huyết áp, khám chung tất cả,…..)</t>
  </si>
  <si>
    <t>Khám Tai - Mũi - Họng</t>
  </si>
  <si>
    <t>Phát hiện sơ bộ các bệnh lý về Tai - Mũi - Họng, tư vấn các bệnh lý về viên xoang, thanh quản,….</t>
  </si>
  <si>
    <t>Khám Răng - Hàm - Mặt</t>
  </si>
  <si>
    <t>Phát hiện các bệnh lý sơ bộ về Răng,…viêm nướu, sâu răng và các bệnh khác về Răng.</t>
  </si>
  <si>
    <t>Khám mắt</t>
  </si>
  <si>
    <t>Phát hiện các bệnh lý sơ bộ về Mắt, đo mắt,…</t>
  </si>
  <si>
    <t>Khám da liễu</t>
  </si>
  <si>
    <t>Phát hiện các bệnh lý sơ bộ da liễu</t>
  </si>
  <si>
    <t>Phát hiện các bệnh lý về sản phụ khoa.</t>
  </si>
  <si>
    <t xml:space="preserve">Tổng kết và tư vấn sức khỏe </t>
  </si>
  <si>
    <t xml:space="preserve">Tư vấn điều trị toàn bộ các kết quả khám </t>
  </si>
  <si>
    <t>Miễn phí</t>
  </si>
  <si>
    <t>Siêu âm màu Bụng - Tổng Quát  (Máy Siemens Sequoia 2022- Đức hiện đại nhất )</t>
  </si>
  <si>
    <t>Đánh giá các bất thường ở ổ bụng: gan, thận, mật, tử cung buồng trứng (đối với nữ), tuyến tiền liệt (đối với nam).</t>
  </si>
  <si>
    <t>Siêu âm Tuyến giáp  (Máy Siemens Sequoia 2022- Đức hiện đại nhất )</t>
  </si>
  <si>
    <t>Phát hiện sớm, chính xác các bệnh lý về tuyến giáp (u tuyến giáp...).</t>
  </si>
  <si>
    <t>Chụp X-Quang tim phổi kỹ thuật số (Hãng Fuji - Nhật)</t>
  </si>
  <si>
    <t>Phát hiện bệnh lý phổi: u phổi, viêm phổi…</t>
  </si>
  <si>
    <t>Điện tâm đồ. (Đo điện tim) 12 kênh (Hãng GE - Mỹ)</t>
  </si>
  <si>
    <t>Phát hiện sớm các bệnh lý thiếu máu cơ tim, rối loạn nhịp tim</t>
  </si>
  <si>
    <t xml:space="preserve">Soi tươi (Soi trực tiếp nhuộm gram): Dịch âm đạo </t>
  </si>
  <si>
    <t>Xác định có bị nhiễm khuẩn âm đạo, âm hộ và cổ tử cung không.</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</si>
  <si>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</si>
  <si>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</si>
  <si>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</si>
  <si>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</si>
  <si>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</si>
  <si>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</si>
  <si>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Định lượng CREATINIE máu (Hãng Roche - Thụy sỹ - Hóa chất chính hãng - Hóa chất chính hãng)</t>
  </si>
  <si>
    <t>Đánh giá chức năng thận.</t>
  </si>
  <si>
    <t>Urea</t>
  </si>
  <si>
    <t>Định lượng nồng độ Urea Nitrogen có trong máu</t>
  </si>
  <si>
    <t>AST ( SGOT )  (Hãng Roche - Thụy sỹ - Hóa chất chính hãng - Hóa chất chính hãng)</t>
  </si>
  <si>
    <t>Phát hiện tình trạng viêm gan</t>
  </si>
  <si>
    <t>ALT ( SGPT )  (Hãng Roche - Thụy sỹ - Hóa chất chính hãng - Hóa chất chính hãng)</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</si>
  <si>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</si>
  <si>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</si>
  <si>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</si>
  <si>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</si>
  <si>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</si>
  <si>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</si>
  <si>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</si>
  <si>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</si>
  <si>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 Lưu ý:</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</si>
  <si>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</si>
  <si>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</si>
  <si>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</si>
  <si>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</si>
  <si>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</si>
  <si>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</si>
  <si>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</si>
  <si>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</si>
  <si>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</si>
  <si>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</si>
  <si>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Đơn giá niêm yết (VND)</t>
  </si>
  <si>
    <t>Khám phụ khoa , vú (đối với nữ)</t>
  </si>
  <si>
    <t>Đơn giá gói khám</t>
  </si>
  <si>
    <t>Phát hiện có nhiễm viêm gan B hay không? (Định lượng - Nồng độ khánh nguyên bề mặt của Virut).</t>
  </si>
  <si>
    <t>Đơn giá ưu đãi(VND)</t>
  </si>
  <si>
    <t>Siêu âm màu tuyến vú (Máy GE LOGIQ S7 Expert Công  nghệ XDclear đầu dò ma trận siêu nông - Mỹ )</t>
  </si>
  <si>
    <t>Phát hiện sớm, chính xác các bệnh lý tuyến vú, u vú,…</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</si>
  <si>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</si>
  <si>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</si>
  <si>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</si>
  <si>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</si>
  <si>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Chọn 1 trong 2</t>
  </si>
  <si>
    <t>Xét nghiệm HBsAg (ELISA) (Hãng Roche - Thụy sỹ - Hóa chất chính hãng)</t>
  </si>
  <si>
    <t>Gamma GT</t>
  </si>
  <si>
    <t>Viêm gan do bia rượu</t>
  </si>
  <si>
    <t>Định lượng ACID URIC máu (Hãng Roche - Thụy sỹ - Hóa chất chính hãng - Hóa chất chính hãng)</t>
  </si>
  <si>
    <t>Phát hiện bệnh Goutte.</t>
  </si>
  <si>
    <t>II. Chẩn đoán hình ảnh</t>
  </si>
  <si>
    <t>III. Xét nghiệm</t>
  </si>
  <si>
    <t>IV. Xét nghiệm tuần soát ung thư</t>
  </si>
  <si>
    <t>Ca 15-3  trong máu (Hãng Roche - Thụy sỹ - Hóa chất chính hãng)</t>
  </si>
  <si>
    <t xml:space="preserve">Chỉ điểm ung thư vú </t>
  </si>
  <si>
    <t>Ca 72-4  trong máu (Hãng Roche - Thụy sỹ - Hóa chất chính hãng)</t>
  </si>
  <si>
    <t xml:space="preserve">Chỉ điểm ung thư dạ dày </t>
  </si>
  <si>
    <t>Cyfra 21-1  trong máu (Hãng Roche - Thụy sỹ - Hóa chất chính hãng)</t>
  </si>
  <si>
    <t xml:space="preserve">Chỉ điểm ung thư phổi tế bào lớn </t>
  </si>
  <si>
    <t>AFP  trong máu (Hãng Roche - Thụy sỹ - Hóa chất chính hãng)</t>
  </si>
  <si>
    <t xml:space="preserve">Chỉ điểm ung thư gan </t>
  </si>
  <si>
    <t>Nữ</t>
  </si>
  <si>
    <t>ROMA TEST bao gồm: HE4 (Human Epididymal Protein 4)  + CA 125: Đánh giá ung thu buồng trứng</t>
  </si>
  <si>
    <t xml:space="preserve">Có độ nhạy cao trong tầm soát ung thư buồng trứng ngay từ gia đoạn sớm. </t>
  </si>
  <si>
    <t>CEA trong máu (Hãng Roche - Thụy sỹ - Hóa chất chính hãng)</t>
  </si>
  <si>
    <t xml:space="preserve">Chỉ điểm ung thư đường tiêu hóa </t>
  </si>
  <si>
    <t>Đo loãng xương bằng sóng siêu âm (Sonost 3000 - Hàn quốc)</t>
  </si>
  <si>
    <t>Phát hiện tình trạng loãng xương toàn thân</t>
  </si>
  <si>
    <t>Xét nghiệm tinh dịch đồ</t>
  </si>
  <si>
    <t>Xác định số lượng và chất lượng tinh trùng, hỗ trợ cho chẩn đoán và điều trị vô sinh ở nam giới</t>
  </si>
  <si>
    <t>RF</t>
  </si>
  <si>
    <t>Giúp chẩn đoán và đánh giá một cách chính xác các bệnh viêm khớp, viêm khớp dạng thấp và hội chứng Sjogren</t>
  </si>
  <si>
    <r>
      <t>-</t>
    </r>
    <r>
      <rPr>
        <sz val="7"/>
        <color theme="1"/>
        <rFont val="Times New Roman"/>
        <family val="1"/>
      </rPr>
      <t xml:space="preserve">          </t>
    </r>
    <r>
      <rPr>
        <b/>
        <i/>
        <sz val="12"/>
        <color theme="1"/>
        <rFont val="Times New Roman"/>
        <family val="1"/>
      </rPr>
      <t>Ưu đãi 20% nội soi dạ dày, đại tràng</t>
    </r>
  </si>
  <si>
    <r>
      <t>-</t>
    </r>
    <r>
      <rPr>
        <sz val="7"/>
        <color theme="1"/>
        <rFont val="Times New Roman"/>
        <family val="1"/>
      </rPr>
      <t xml:space="preserve">          </t>
    </r>
    <r>
      <rPr>
        <b/>
        <i/>
        <sz val="12"/>
        <color theme="1"/>
        <rFont val="Times New Roman"/>
        <family val="1"/>
      </rPr>
      <t>Ưu đãi 20% xét nghiệm papsmear/ thinprep</t>
    </r>
  </si>
  <si>
    <t>TỔNG GIÁM ĐỐC</t>
  </si>
  <si>
    <t>ThS.BS NGÔ ĐỨC HẢI</t>
  </si>
  <si>
    <t>* Chính sách ưu đãi ngoài gói:</t>
  </si>
  <si>
    <t>Kính gửi: VĂN PHÒNG BÁN VÉ HÃNG HÀNG KHÔNG JEJUAIR TẠI ĐÀ NẴNG</t>
  </si>
  <si>
    <t>Đà Nẵng, ngày 28 tháng 02 năm 2025</t>
  </si>
  <si>
    <t xml:space="preserve">     . Báo giá này có hiệu lực kể từ ngày báo giá cho đến hết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</si>
</sst>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_-* #,##0\ _₫_-;\-* #,##0\ _₫_-;_-* &quot;-&quot;??\ _₫_-;_-@_-"/>
  </numFmts>
  <fonts count="24" x14ac:knownFonts="1">
    <font>
      <sz val="11"/>
      <color theme="1"/>
      <name val="Calibri"/>
      <family val="2"/>
      <scheme val="minor"/>
    </font>
    <font>
      <sz val="11"/>
      <color theme="1"/>
      <name val="Calibri"/>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b/>
      <sz val="12"/>
      <color rgb="FFFF0000"/>
      <name val="Times New Roman"/>
      <family val="1"/>
    </font>
    <font>
      <b/>
      <sz val="20"/>
      <color theme="1"/>
      <name val="Times New Roman"/>
      <family val="1"/>
    </font>
    <font>
      <sz val="7"/>
      <color theme="1"/>
      <name val="Times New Roman"/>
      <family val="1"/>
    </font>
    <font>
      <b/>
      <i/>
      <sz val="12"/>
      <color theme="1"/>
      <name val="Times New Roman"/>
      <family val="1"/>
    </font>
    <font>
      <b/>
      <sz val="14"/>
      <color theme="1"/>
      <name val="Times New Roman"/>
      <family val="1"/>
    </font>
    <font>
      <b/>
      <sz val="14"/>
      <color rgb="FFFF0000"/>
      <name val="Times New Roman"/>
      <family val="1"/>
    </font>
    <font>
      <i/>
      <sz val="13"/>
      <color theme="1"/>
      <name val="Times New Roman"/>
      <family val="1"/>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2" tint="-0.249977111117893"/>
        <bgColor indexed="64"/>
      </patternFill>
    </fill>
  </fills>
  <borders count="22">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theme="0"/>
      </top>
      <bottom style="thin">
        <color theme="0"/>
      </bottom>
      <diagonal/>
    </border>
  </borders>
  <cellStyleXfs count="2">
    <xf numFmtId="0" fontId="0" fillId="0" borderId="0"/>
    <xf numFmtId="164" fontId="1" fillId="0" borderId="0" applyFont="0" applyFill="0" applyBorder="0" applyAlignment="0" applyProtection="0"/>
  </cellStyleXfs>
  <cellXfs count="138">
    <xf numFmtId="0" fontId="0" fillId="0" borderId="0" xfId="0"/>
    <xf numFmtId="0" fontId="2" fillId="0" borderId="3" xfId="0" applyFont="1" applyBorder="1" applyAlignment="1">
      <alignment vertical="top" wrapText="1"/>
    </xf>
    <xf numFmtId="0" fontId="4" fillId="0" borderId="3"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0" fontId="6" fillId="0" borderId="4" xfId="0" applyFont="1" applyBorder="1" applyAlignment="1">
      <alignment vertical="center"/>
    </xf>
    <xf numFmtId="3" fontId="5" fillId="0" borderId="4" xfId="0" applyNumberFormat="1" applyFont="1" applyBorder="1" applyAlignment="1">
      <alignment horizontal="center" vertical="center"/>
    </xf>
    <xf numFmtId="0" fontId="7" fillId="0" borderId="4" xfId="0" applyFont="1" applyBorder="1" applyAlignment="1">
      <alignment vertical="center" wrapText="1"/>
    </xf>
    <xf numFmtId="0" fontId="6"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3" xfId="0" applyFont="1" applyBorder="1"/>
    <xf numFmtId="3" fontId="2" fillId="0" borderId="13" xfId="1" applyNumberFormat="1" applyFont="1" applyBorder="1" applyAlignment="1">
      <alignment horizontal="center"/>
    </xf>
    <xf numFmtId="0" fontId="8" fillId="0" borderId="13" xfId="0" applyFont="1" applyBorder="1" applyAlignment="1">
      <alignment wrapText="1"/>
    </xf>
    <xf numFmtId="0" fontId="4" fillId="0" borderId="4" xfId="0" applyFont="1" applyBorder="1"/>
    <xf numFmtId="0" fontId="6" fillId="0" borderId="3" xfId="0" applyFont="1" applyBorder="1" applyAlignment="1">
      <alignment vertical="center" wrapText="1"/>
    </xf>
    <xf numFmtId="3" fontId="9" fillId="4" borderId="2" xfId="1" applyNumberFormat="1" applyFont="1" applyFill="1" applyBorder="1" applyAlignment="1">
      <alignment horizontal="center" vertical="center" wrapText="1"/>
    </xf>
    <xf numFmtId="0" fontId="6" fillId="0" borderId="10" xfId="0" applyFont="1" applyBorder="1" applyAlignment="1">
      <alignment vertical="center" wrapText="1"/>
    </xf>
    <xf numFmtId="3" fontId="9" fillId="5" borderId="14" xfId="1" applyNumberFormat="1"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vertical="center" wrapText="1"/>
    </xf>
    <xf numFmtId="0" fontId="6" fillId="0" borderId="5" xfId="0" applyFont="1" applyBorder="1" applyAlignment="1">
      <alignment vertical="center"/>
    </xf>
    <xf numFmtId="0" fontId="2" fillId="0" borderId="2" xfId="0" applyFont="1" applyBorder="1" applyAlignment="1">
      <alignment vertical="center" wrapText="1"/>
    </xf>
    <xf numFmtId="0" fontId="4" fillId="0" borderId="6" xfId="0" applyFont="1" applyBorder="1"/>
    <xf numFmtId="0" fontId="11"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8" fillId="0" borderId="2" xfId="0" applyFont="1" applyBorder="1" applyAlignment="1">
      <alignment wrapText="1"/>
    </xf>
    <xf numFmtId="0" fontId="8" fillId="5" borderId="2" xfId="0" applyFont="1" applyFill="1" applyBorder="1" applyAlignment="1">
      <alignment wrapText="1"/>
    </xf>
    <xf numFmtId="0" fontId="11" fillId="0" borderId="2" xfId="0" applyFont="1" applyBorder="1" applyAlignment="1">
      <alignment horizontal="center" vertical="center"/>
    </xf>
    <xf numFmtId="0" fontId="12" fillId="0" borderId="2" xfId="0" applyFont="1" applyBorder="1" applyAlignment="1">
      <alignment vertical="center" wrapText="1"/>
    </xf>
    <xf numFmtId="3" fontId="12" fillId="0" borderId="2" xfId="1" applyNumberFormat="1" applyFont="1" applyBorder="1" applyAlignment="1">
      <alignment horizontal="center" vertical="center"/>
    </xf>
    <xf numFmtId="3" fontId="12" fillId="0" borderId="2" xfId="1" applyNumberFormat="1" applyFont="1" applyBorder="1" applyAlignment="1">
      <alignment horizontal="center" vertical="center" wrapText="1"/>
    </xf>
    <xf numFmtId="0" fontId="8" fillId="5" borderId="17" xfId="0" applyFont="1" applyFill="1" applyBorder="1" applyAlignment="1">
      <alignment horizontal="center" vertical="center"/>
    </xf>
    <xf numFmtId="3" fontId="2" fillId="0" borderId="2" xfId="1" applyNumberFormat="1" applyFont="1" applyBorder="1" applyAlignment="1">
      <alignment horizontal="center" vertical="center" wrapText="1"/>
    </xf>
    <xf numFmtId="0" fontId="2" fillId="0" borderId="2" xfId="0" applyFont="1" applyBorder="1" applyAlignment="1">
      <alignment vertical="center"/>
    </xf>
    <xf numFmtId="3" fontId="2" fillId="0" borderId="2" xfId="1" applyNumberFormat="1" applyFont="1" applyBorder="1" applyAlignment="1">
      <alignment horizontal="center" vertical="center"/>
    </xf>
    <xf numFmtId="0" fontId="2" fillId="3" borderId="2" xfId="0" applyFont="1" applyFill="1" applyBorder="1" applyAlignment="1">
      <alignment vertical="center" wrapText="1"/>
    </xf>
    <xf numFmtId="3" fontId="2" fillId="3" borderId="2" xfId="1" applyNumberFormat="1" applyFont="1" applyFill="1" applyBorder="1" applyAlignment="1">
      <alignment horizontal="center" vertical="center" wrapText="1"/>
    </xf>
    <xf numFmtId="0" fontId="8" fillId="0" borderId="2" xfId="0" applyFont="1" applyBorder="1" applyAlignment="1">
      <alignment horizontal="center" wrapText="1"/>
    </xf>
    <xf numFmtId="0" fontId="8" fillId="4" borderId="2" xfId="0" applyFont="1" applyFill="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4"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5" fillId="0" borderId="4" xfId="0" applyFont="1" applyBorder="1" applyAlignment="1">
      <alignment horizontal="center" vertical="center"/>
    </xf>
    <xf numFmtId="0" fontId="16" fillId="0" borderId="4" xfId="0" applyFont="1" applyBorder="1" applyAlignment="1">
      <alignment vertical="center"/>
    </xf>
    <xf numFmtId="3" fontId="2" fillId="0" borderId="4" xfId="0" applyNumberFormat="1" applyFont="1" applyBorder="1" applyAlignment="1">
      <alignment horizontal="right" vertical="center"/>
    </xf>
    <xf numFmtId="0" fontId="13" fillId="0" borderId="4" xfId="0" applyFont="1" applyBorder="1" applyAlignment="1">
      <alignment vertical="center"/>
    </xf>
    <xf numFmtId="0" fontId="8" fillId="0" borderId="4" xfId="0" applyFont="1" applyBorder="1" applyAlignment="1">
      <alignment vertical="center"/>
    </xf>
    <xf numFmtId="0" fontId="8" fillId="0" borderId="4" xfId="0" applyFont="1" applyBorder="1" applyAlignment="1">
      <alignment horizontal="left" vertical="center"/>
    </xf>
    <xf numFmtId="0" fontId="17" fillId="0" borderId="4" xfId="0" applyFont="1" applyBorder="1" applyAlignment="1">
      <alignment horizontal="left" vertical="center"/>
    </xf>
    <xf numFmtId="3" fontId="4" fillId="0" borderId="4" xfId="1" applyNumberFormat="1" applyFont="1" applyBorder="1" applyAlignment="1">
      <alignment horizontal="center"/>
    </xf>
    <xf numFmtId="0" fontId="17" fillId="0" borderId="4" xfId="0" applyFont="1" applyBorder="1" applyAlignment="1">
      <alignment wrapText="1"/>
    </xf>
    <xf numFmtId="165" fontId="5" fillId="0" borderId="4" xfId="1" applyNumberFormat="1" applyFont="1" applyBorder="1" applyAlignment="1">
      <alignment horizontal="center" vertical="center"/>
    </xf>
    <xf numFmtId="165" fontId="7" fillId="0" borderId="6" xfId="1" applyNumberFormat="1" applyFont="1" applyBorder="1" applyAlignment="1">
      <alignment horizontal="left" vertical="center" wrapText="1"/>
    </xf>
    <xf numFmtId="165" fontId="2" fillId="0" borderId="13" xfId="1" applyNumberFormat="1" applyFont="1" applyBorder="1"/>
    <xf numFmtId="165" fontId="9" fillId="5" borderId="15" xfId="1" applyNumberFormat="1" applyFont="1" applyFill="1" applyBorder="1" applyAlignment="1">
      <alignment horizontal="left" vertical="center" wrapText="1"/>
    </xf>
    <xf numFmtId="165" fontId="2" fillId="2" borderId="2" xfId="1" applyNumberFormat="1" applyFont="1" applyFill="1" applyBorder="1" applyAlignment="1">
      <alignment vertical="center" wrapText="1"/>
    </xf>
    <xf numFmtId="165" fontId="9" fillId="5" borderId="1" xfId="1" applyNumberFormat="1" applyFont="1" applyFill="1" applyBorder="1" applyAlignment="1">
      <alignment horizontal="left" vertical="center"/>
    </xf>
    <xf numFmtId="165" fontId="9" fillId="5" borderId="18" xfId="1" applyNumberFormat="1" applyFont="1" applyFill="1" applyBorder="1" applyAlignment="1">
      <alignment horizontal="left" vertical="center" wrapText="1"/>
    </xf>
    <xf numFmtId="165" fontId="9" fillId="4" borderId="2" xfId="1" applyNumberFormat="1" applyFont="1" applyFill="1" applyBorder="1" applyAlignment="1">
      <alignment horizontal="center" vertical="center" wrapText="1"/>
    </xf>
    <xf numFmtId="165" fontId="2" fillId="0" borderId="4" xfId="1" applyNumberFormat="1" applyFont="1" applyBorder="1" applyAlignment="1">
      <alignment horizontal="left" vertical="center"/>
    </xf>
    <xf numFmtId="165" fontId="8" fillId="0" borderId="4" xfId="1" applyNumberFormat="1" applyFont="1" applyBorder="1" applyAlignment="1">
      <alignment vertical="center"/>
    </xf>
    <xf numFmtId="165" fontId="2" fillId="0" borderId="4" xfId="1" applyNumberFormat="1" applyFont="1" applyBorder="1" applyAlignment="1">
      <alignment vertical="center"/>
    </xf>
    <xf numFmtId="165" fontId="4" fillId="0" borderId="4" xfId="1" applyNumberFormat="1" applyFont="1" applyBorder="1"/>
    <xf numFmtId="0" fontId="2" fillId="0" borderId="3" xfId="0" applyFont="1" applyBorder="1" applyAlignment="1">
      <alignment horizontal="center" vertical="center"/>
    </xf>
    <xf numFmtId="3" fontId="11" fillId="0" borderId="2" xfId="1" applyNumberFormat="1" applyFont="1" applyBorder="1" applyAlignment="1">
      <alignment horizontal="center" vertical="center" wrapText="1"/>
    </xf>
    <xf numFmtId="3" fontId="9" fillId="2" borderId="2" xfId="1" applyNumberFormat="1" applyFont="1" applyFill="1" applyBorder="1" applyAlignment="1">
      <alignment horizontal="center" vertical="center"/>
    </xf>
    <xf numFmtId="3" fontId="9" fillId="5" borderId="2" xfId="1" applyNumberFormat="1" applyFont="1" applyFill="1" applyBorder="1" applyAlignment="1">
      <alignment horizontal="center" vertical="center"/>
    </xf>
    <xf numFmtId="3" fontId="10" fillId="0" borderId="2" xfId="1" applyNumberFormat="1" applyFont="1" applyBorder="1" applyAlignment="1">
      <alignment horizontal="center" vertical="center"/>
    </xf>
    <xf numFmtId="3" fontId="10" fillId="6" borderId="2" xfId="1" applyNumberFormat="1" applyFont="1" applyFill="1" applyBorder="1" applyAlignment="1">
      <alignment horizontal="center" vertical="center"/>
    </xf>
    <xf numFmtId="3" fontId="8" fillId="4" borderId="2" xfId="1" applyNumberFormat="1" applyFont="1" applyFill="1" applyBorder="1" applyAlignment="1">
      <alignment horizontal="center" vertical="center" wrapText="1"/>
    </xf>
    <xf numFmtId="165" fontId="4" fillId="0" borderId="6" xfId="1" applyNumberFormat="1" applyFont="1" applyBorder="1"/>
    <xf numFmtId="0" fontId="13" fillId="0" borderId="3" xfId="0" applyFont="1" applyBorder="1" applyAlignment="1">
      <alignment horizontal="left" vertical="center"/>
    </xf>
    <xf numFmtId="0" fontId="8" fillId="0" borderId="14" xfId="0" applyFont="1" applyBorder="1" applyAlignment="1">
      <alignment horizontal="center" vertical="center" wrapText="1"/>
    </xf>
    <xf numFmtId="0" fontId="8" fillId="0" borderId="14" xfId="0" applyFont="1" applyBorder="1" applyAlignment="1">
      <alignment horizontal="center" wrapText="1"/>
    </xf>
    <xf numFmtId="3" fontId="11" fillId="0" borderId="2" xfId="1" applyNumberFormat="1" applyFont="1" applyBorder="1" applyAlignment="1">
      <alignment horizontal="center" vertical="center"/>
    </xf>
    <xf numFmtId="3" fontId="10" fillId="7" borderId="2" xfId="1" applyNumberFormat="1" applyFont="1" applyFill="1" applyBorder="1" applyAlignment="1">
      <alignment horizontal="center" vertical="center"/>
    </xf>
    <xf numFmtId="3" fontId="10" fillId="5" borderId="2" xfId="1" applyNumberFormat="1" applyFont="1" applyFill="1" applyBorder="1" applyAlignment="1">
      <alignment horizontal="center" vertical="center"/>
    </xf>
    <xf numFmtId="0" fontId="4" fillId="0" borderId="0" xfId="0" applyFont="1" applyAlignment="1">
      <alignment horizontal="justify" vertical="center"/>
    </xf>
    <xf numFmtId="165" fontId="21" fillId="0" borderId="4" xfId="1" applyNumberFormat="1" applyFont="1" applyBorder="1"/>
    <xf numFmtId="3" fontId="21" fillId="0" borderId="4" xfId="1" applyNumberFormat="1" applyFont="1" applyBorder="1" applyAlignment="1">
      <alignment horizontal="center"/>
    </xf>
    <xf numFmtId="0" fontId="22" fillId="0" borderId="4" xfId="0" applyFont="1" applyBorder="1" applyAlignment="1">
      <alignment wrapText="1"/>
    </xf>
    <xf numFmtId="0" fontId="2" fillId="0" borderId="4" xfId="0" applyFont="1" applyBorder="1" applyAlignment="1">
      <alignment horizontal="left" vertical="center" wrapText="1"/>
    </xf>
    <xf numFmtId="0" fontId="8" fillId="0" borderId="14" xfId="0" applyFont="1" applyBorder="1" applyAlignment="1">
      <alignment horizontal="center" vertical="center" wrapText="1"/>
    </xf>
    <xf numFmtId="0" fontId="8" fillId="0" borderId="17" xfId="0" applyFont="1" applyBorder="1" applyAlignment="1">
      <alignment horizontal="center" vertical="center" wrapText="1"/>
    </xf>
    <xf numFmtId="0" fontId="13" fillId="0" borderId="3" xfId="0" applyFont="1" applyBorder="1" applyAlignment="1">
      <alignment horizontal="left" vertical="center"/>
    </xf>
    <xf numFmtId="165" fontId="21" fillId="0" borderId="5" xfId="1" applyNumberFormat="1" applyFont="1" applyBorder="1" applyAlignment="1">
      <alignment horizontal="center"/>
    </xf>
    <xf numFmtId="165" fontId="21" fillId="0" borderId="21" xfId="1" applyNumberFormat="1" applyFont="1" applyBorder="1" applyAlignment="1">
      <alignment horizontal="center"/>
    </xf>
    <xf numFmtId="165" fontId="21" fillId="0" borderId="6" xfId="1" applyNumberFormat="1" applyFont="1" applyBorder="1" applyAlignment="1">
      <alignment horizontal="center"/>
    </xf>
    <xf numFmtId="0" fontId="15" fillId="0" borderId="4" xfId="0" applyFont="1" applyBorder="1" applyAlignment="1">
      <alignment horizontal="left" vertical="center" wrapText="1"/>
    </xf>
    <xf numFmtId="0" fontId="9" fillId="5" borderId="16" xfId="0" applyFont="1" applyFill="1" applyBorder="1" applyAlignment="1">
      <alignment horizontal="left" vertical="center" wrapText="1"/>
    </xf>
    <xf numFmtId="0" fontId="9" fillId="5" borderId="19" xfId="0" applyFont="1" applyFill="1" applyBorder="1" applyAlignment="1">
      <alignment horizontal="left" vertical="center" wrapText="1"/>
    </xf>
    <xf numFmtId="0" fontId="9" fillId="5" borderId="1" xfId="0" applyFont="1" applyFill="1" applyBorder="1" applyAlignment="1">
      <alignment horizontal="left" vertical="center" wrapText="1"/>
    </xf>
    <xf numFmtId="3" fontId="9" fillId="0" borderId="14" xfId="1" applyNumberFormat="1" applyFont="1" applyBorder="1" applyAlignment="1">
      <alignment horizontal="center" vertical="center" wrapText="1"/>
    </xf>
    <xf numFmtId="3" fontId="9" fillId="0" borderId="20" xfId="1" applyNumberFormat="1" applyFont="1" applyBorder="1" applyAlignment="1">
      <alignment horizontal="center" vertical="center" wrapText="1"/>
    </xf>
    <xf numFmtId="3" fontId="9" fillId="0" borderId="17" xfId="1" applyNumberFormat="1" applyFont="1" applyBorder="1" applyAlignment="1">
      <alignment horizontal="center" vertical="center" wrapText="1"/>
    </xf>
    <xf numFmtId="0" fontId="8" fillId="0" borderId="14" xfId="0" applyFont="1" applyBorder="1" applyAlignment="1">
      <alignment horizontal="center" vertical="center"/>
    </xf>
    <xf numFmtId="0" fontId="8" fillId="0" borderId="20" xfId="0" applyFont="1" applyBorder="1" applyAlignment="1">
      <alignment horizontal="center" vertical="center"/>
    </xf>
    <xf numFmtId="0" fontId="8" fillId="0" borderId="17" xfId="0" applyFont="1" applyBorder="1" applyAlignment="1">
      <alignment horizontal="center" vertical="center"/>
    </xf>
    <xf numFmtId="0" fontId="9" fillId="5" borderId="16" xfId="0" applyFont="1" applyFill="1" applyBorder="1" applyAlignment="1">
      <alignment horizontal="left" vertical="center"/>
    </xf>
    <xf numFmtId="0" fontId="9" fillId="5" borderId="19" xfId="0" applyFont="1" applyFill="1" applyBorder="1" applyAlignment="1">
      <alignment horizontal="left" vertical="center"/>
    </xf>
    <xf numFmtId="0" fontId="9" fillId="5" borderId="1" xfId="0" applyFont="1" applyFill="1" applyBorder="1" applyAlignment="1">
      <alignment horizontal="left" vertical="center"/>
    </xf>
    <xf numFmtId="165" fontId="11" fillId="0" borderId="14" xfId="1" applyNumberFormat="1" applyFont="1" applyBorder="1" applyAlignment="1">
      <alignment horizontal="center" vertical="center" wrapText="1"/>
    </xf>
    <xf numFmtId="165" fontId="11" fillId="0" borderId="20" xfId="1" applyNumberFormat="1" applyFont="1" applyBorder="1" applyAlignment="1">
      <alignment horizontal="center" vertical="center" wrapText="1"/>
    </xf>
    <xf numFmtId="165" fontId="11" fillId="0" borderId="17" xfId="1" applyNumberFormat="1" applyFont="1" applyBorder="1" applyAlignment="1">
      <alignment horizontal="center" vertical="center" wrapText="1"/>
    </xf>
    <xf numFmtId="0" fontId="8" fillId="0" borderId="2" xfId="0" applyFont="1" applyBorder="1" applyAlignment="1">
      <alignment horizontal="center" wrapText="1"/>
    </xf>
    <xf numFmtId="0" fontId="9" fillId="4" borderId="2" xfId="0" applyFont="1" applyFill="1" applyBorder="1" applyAlignment="1">
      <alignment horizontal="center" vertical="center" wrapText="1"/>
    </xf>
    <xf numFmtId="3" fontId="10" fillId="0" borderId="14" xfId="1" applyNumberFormat="1" applyFont="1" applyBorder="1" applyAlignment="1">
      <alignment horizontal="center" vertical="center"/>
    </xf>
    <xf numFmtId="3" fontId="10" fillId="0" borderId="17" xfId="1" applyNumberFormat="1" applyFont="1" applyBorder="1" applyAlignment="1">
      <alignment horizontal="center" vertical="center"/>
    </xf>
    <xf numFmtId="0" fontId="3" fillId="0" borderId="3" xfId="0" applyFont="1" applyBorder="1" applyAlignment="1">
      <alignment horizontal="right" vertical="top" wrapText="1"/>
    </xf>
    <xf numFmtId="0" fontId="3" fillId="0" borderId="4" xfId="0" applyFont="1" applyBorder="1" applyAlignment="1">
      <alignment horizontal="right" vertical="top" wrapText="1"/>
    </xf>
    <xf numFmtId="3" fontId="18" fillId="0" borderId="4" xfId="0" applyNumberFormat="1" applyFont="1" applyBorder="1" applyAlignment="1">
      <alignment horizontal="center" vertical="center"/>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9" fillId="4" borderId="14" xfId="0"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9" fillId="4" borderId="18" xfId="0" applyFont="1" applyFill="1" applyBorder="1" applyAlignment="1">
      <alignment horizontal="center" vertical="center" wrapText="1"/>
    </xf>
    <xf numFmtId="3" fontId="9" fillId="4" borderId="16" xfId="1" applyNumberFormat="1" applyFont="1" applyFill="1" applyBorder="1" applyAlignment="1">
      <alignment horizontal="center" vertical="center" wrapText="1"/>
    </xf>
    <xf numFmtId="3" fontId="9" fillId="4" borderId="19" xfId="1" applyNumberFormat="1" applyFont="1" applyFill="1" applyBorder="1" applyAlignment="1">
      <alignment horizontal="center" vertical="center" wrapText="1"/>
    </xf>
    <xf numFmtId="0" fontId="10" fillId="4" borderId="14" xfId="0" applyFont="1" applyFill="1" applyBorder="1" applyAlignment="1">
      <alignment horizontal="center" vertical="center" wrapText="1"/>
    </xf>
    <xf numFmtId="0" fontId="10" fillId="4" borderId="17" xfId="0" applyFont="1" applyFill="1" applyBorder="1" applyAlignment="1">
      <alignment horizontal="center" vertical="center" wrapText="1"/>
    </xf>
    <xf numFmtId="165" fontId="9" fillId="4" borderId="14" xfId="1" applyNumberFormat="1" applyFont="1" applyFill="1" applyBorder="1" applyAlignment="1">
      <alignment horizontal="center" vertical="center" wrapText="1"/>
    </xf>
    <xf numFmtId="165" fontId="9" fillId="4" borderId="17" xfId="1" applyNumberFormat="1" applyFont="1" applyFill="1" applyBorder="1" applyAlignment="1">
      <alignment horizontal="center" vertical="center" wrapText="1"/>
    </xf>
    <xf numFmtId="3" fontId="23" fillId="0" borderId="5" xfId="1" applyNumberFormat="1" applyFont="1" applyBorder="1" applyAlignment="1">
      <alignment horizontal="right" vertical="center"/>
    </xf>
    <xf numFmtId="3" fontId="23" fillId="0" borderId="21" xfId="1" applyNumberFormat="1" applyFont="1" applyBorder="1" applyAlignment="1">
      <alignment horizontal="right" vertical="center"/>
    </xf>
    <xf numFmtId="3" fontId="23" fillId="0" borderId="6" xfId="1" applyNumberFormat="1" applyFont="1" applyBorder="1" applyAlignment="1">
      <alignment horizontal="righ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385762</xdr:colOff>
      <xdr:row>0</xdr:row>
      <xdr:rowOff>23813</xdr:rowOff>
    </xdr:from>
    <xdr:to>
      <xdr:col>1</xdr:col>
      <xdr:colOff>1109662</xdr:colOff>
      <xdr:row>5</xdr:row>
      <xdr:rowOff>176213</xdr:rowOff>
    </xdr:to>
    <xdr:pic>
      <xdr:nvPicPr>
        <xdr:cNvPr id="2" name="Picture 1">
          <a:extLst>
            <a:ext uri="{FF2B5EF4-FFF2-40B4-BE49-F238E27FC236}">
              <a16:creationId xmlns:a16="http://schemas.microsoft.com/office/drawing/2014/main" id="{39B19D12-3B62-4403-9D60-216B33DB4EA1}"/>
            </a:ext>
          </a:extLst>
        </xdr:cNvPr>
        <xdr:cNvPicPr>
          <a:picLocks noChangeAspect="1"/>
        </xdr:cNvPicPr>
      </xdr:nvPicPr>
      <xdr:blipFill>
        <a:blip xmlns:r="http://schemas.openxmlformats.org/officeDocument/2006/relationships" r:embed="rId1"/>
        <a:stretch>
          <a:fillRect/>
        </a:stretch>
      </xdr:blipFill>
      <xdr:spPr>
        <a:xfrm>
          <a:off x="385762" y="23813"/>
          <a:ext cx="1140619" cy="1212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3"/>
  <sheetViews>
    <sheetView tabSelected="1" view="pageBreakPreview" zoomScale="60" zoomScaleNormal="70" workbookViewId="0">
      <selection activeCell="C13" sqref="C13:C14"/>
    </sheetView>
  </sheetViews>
  <sheetFormatPr defaultColWidth="9.140625" defaultRowHeight="15.75" x14ac:dyDescent="0.25"/>
  <cols>
    <col min="1" max="1" width="6.28515625" style="16" bestFit="1" customWidth="1"/>
    <col min="2" max="2" width="50.85546875" style="16" customWidth="1"/>
    <col min="3" max="3" width="42.5703125" style="16" customWidth="1"/>
    <col min="4" max="4" width="17" style="68" hidden="1" customWidth="1"/>
    <col min="5" max="6" width="14.42578125" style="55" customWidth="1"/>
    <col min="7" max="7" width="12.28515625" style="56" customWidth="1"/>
    <col min="8" max="8" width="19.7109375" style="16" customWidth="1"/>
    <col min="9" max="9" width="16.5703125" style="16" bestFit="1" customWidth="1"/>
    <col min="10" max="16384" width="9.140625" style="16"/>
  </cols>
  <sheetData>
    <row r="1" spans="1:12" s="2" customFormat="1" ht="15.75" customHeight="1" x14ac:dyDescent="0.25">
      <c r="A1" s="1"/>
      <c r="B1" s="1"/>
      <c r="C1" s="114" t="s">
        <v>0</v>
      </c>
      <c r="D1" s="114"/>
      <c r="E1" s="114"/>
      <c r="F1" s="114"/>
      <c r="G1" s="114"/>
    </row>
    <row r="2" spans="1:12" s="4" customFormat="1" ht="16.5" x14ac:dyDescent="0.25">
      <c r="A2" s="3"/>
      <c r="B2" s="3"/>
      <c r="C2" s="115"/>
      <c r="D2" s="115"/>
      <c r="E2" s="115"/>
      <c r="F2" s="115"/>
      <c r="G2" s="115"/>
    </row>
    <row r="3" spans="1:12" s="4" customFormat="1" ht="16.5" x14ac:dyDescent="0.25">
      <c r="A3" s="3"/>
      <c r="B3" s="3"/>
      <c r="C3" s="115"/>
      <c r="D3" s="115"/>
      <c r="E3" s="115"/>
      <c r="F3" s="115"/>
      <c r="G3" s="115"/>
    </row>
    <row r="4" spans="1:12" s="4" customFormat="1" ht="16.5" x14ac:dyDescent="0.25">
      <c r="A4" s="3"/>
      <c r="B4" s="3"/>
      <c r="C4" s="115"/>
      <c r="D4" s="115"/>
      <c r="E4" s="115"/>
      <c r="F4" s="115"/>
      <c r="G4" s="115"/>
    </row>
    <row r="5" spans="1:12" s="4" customFormat="1" ht="16.5" x14ac:dyDescent="0.25">
      <c r="A5" s="3"/>
      <c r="B5" s="3"/>
      <c r="C5" s="115"/>
      <c r="D5" s="115"/>
      <c r="E5" s="115"/>
      <c r="F5" s="115"/>
      <c r="G5" s="115"/>
    </row>
    <row r="6" spans="1:12" s="4" customFormat="1" ht="16.5" x14ac:dyDescent="0.25">
      <c r="A6" s="5"/>
      <c r="B6" s="6"/>
      <c r="C6" s="6"/>
      <c r="D6" s="57"/>
      <c r="E6" s="135" t="s">
        <v>110</v>
      </c>
      <c r="F6" s="136"/>
      <c r="G6" s="137"/>
    </row>
    <row r="7" spans="1:12" s="4" customFormat="1" ht="25.5" x14ac:dyDescent="0.25">
      <c r="A7" s="116" t="s">
        <v>1</v>
      </c>
      <c r="B7" s="116"/>
      <c r="C7" s="116"/>
      <c r="D7" s="116"/>
      <c r="E7" s="116"/>
      <c r="F7" s="116"/>
      <c r="G7" s="116"/>
      <c r="H7" s="7"/>
      <c r="I7" s="7"/>
      <c r="J7" s="7"/>
      <c r="K7" s="7"/>
      <c r="L7" s="7"/>
    </row>
    <row r="8" spans="1:12" s="4" customFormat="1" ht="16.5" x14ac:dyDescent="0.25">
      <c r="A8" s="8"/>
      <c r="B8" s="8"/>
      <c r="C8" s="8"/>
      <c r="D8" s="57"/>
      <c r="E8" s="8"/>
      <c r="F8" s="8"/>
      <c r="G8" s="8"/>
      <c r="H8" s="7"/>
      <c r="I8" s="7"/>
      <c r="J8" s="7"/>
      <c r="K8" s="7"/>
      <c r="L8" s="7"/>
    </row>
    <row r="9" spans="1:12" s="4" customFormat="1" ht="16.5" customHeight="1" x14ac:dyDescent="0.25">
      <c r="A9" s="9"/>
      <c r="B9" s="117" t="s">
        <v>109</v>
      </c>
      <c r="C9" s="118"/>
      <c r="D9" s="58"/>
      <c r="E9" s="9"/>
      <c r="F9" s="9"/>
      <c r="G9" s="9"/>
      <c r="H9" s="9"/>
      <c r="I9" s="10"/>
      <c r="J9" s="10"/>
      <c r="K9" s="10"/>
    </row>
    <row r="10" spans="1:12" s="4" customFormat="1" x14ac:dyDescent="0.25">
      <c r="A10" s="119" t="s">
        <v>2</v>
      </c>
      <c r="B10" s="120"/>
      <c r="C10" s="120"/>
      <c r="D10" s="120"/>
      <c r="E10" s="120"/>
      <c r="F10" s="120"/>
      <c r="G10" s="121"/>
      <c r="H10" s="11"/>
      <c r="I10" s="11"/>
      <c r="J10" s="11"/>
      <c r="K10" s="11"/>
      <c r="L10" s="11"/>
    </row>
    <row r="11" spans="1:12" s="4" customFormat="1" x14ac:dyDescent="0.25">
      <c r="A11" s="122"/>
      <c r="B11" s="123"/>
      <c r="C11" s="123"/>
      <c r="D11" s="123"/>
      <c r="E11" s="123"/>
      <c r="F11" s="123"/>
      <c r="G11" s="124"/>
      <c r="H11" s="12"/>
      <c r="I11" s="12"/>
      <c r="J11" s="12"/>
      <c r="K11" s="12"/>
      <c r="L11" s="12"/>
    </row>
    <row r="12" spans="1:12" ht="16.5" x14ac:dyDescent="0.25">
      <c r="A12" s="13"/>
      <c r="B12" s="13"/>
      <c r="C12" s="13"/>
      <c r="D12" s="59"/>
      <c r="E12" s="14"/>
      <c r="F12" s="14"/>
      <c r="G12" s="15"/>
    </row>
    <row r="13" spans="1:12" ht="21.75" customHeight="1" x14ac:dyDescent="0.25">
      <c r="A13" s="125" t="s">
        <v>3</v>
      </c>
      <c r="B13" s="127" t="s">
        <v>4</v>
      </c>
      <c r="C13" s="125" t="s">
        <v>5</v>
      </c>
      <c r="D13" s="133" t="s">
        <v>65</v>
      </c>
      <c r="E13" s="129" t="s">
        <v>69</v>
      </c>
      <c r="F13" s="130"/>
      <c r="G13" s="131" t="s">
        <v>6</v>
      </c>
      <c r="H13" s="17"/>
    </row>
    <row r="14" spans="1:12" ht="32.25" customHeight="1" x14ac:dyDescent="0.25">
      <c r="A14" s="126"/>
      <c r="B14" s="128"/>
      <c r="C14" s="126"/>
      <c r="D14" s="134"/>
      <c r="E14" s="18" t="s">
        <v>7</v>
      </c>
      <c r="F14" s="18" t="s">
        <v>93</v>
      </c>
      <c r="G14" s="132"/>
      <c r="H14" s="19"/>
    </row>
    <row r="15" spans="1:12" ht="22.5" customHeight="1" x14ac:dyDescent="0.25">
      <c r="A15" s="95" t="s">
        <v>8</v>
      </c>
      <c r="B15" s="96"/>
      <c r="C15" s="97"/>
      <c r="D15" s="60"/>
      <c r="E15" s="20"/>
      <c r="F15" s="20"/>
      <c r="G15" s="21"/>
      <c r="H15" s="19"/>
    </row>
    <row r="16" spans="1:12" ht="49.5" customHeight="1" x14ac:dyDescent="0.25">
      <c r="A16" s="22">
        <v>1</v>
      </c>
      <c r="B16" s="23" t="s">
        <v>9</v>
      </c>
      <c r="C16" s="23" t="s">
        <v>10</v>
      </c>
      <c r="D16" s="107">
        <v>200000</v>
      </c>
      <c r="E16" s="98">
        <v>150000</v>
      </c>
      <c r="F16" s="98">
        <v>150000</v>
      </c>
      <c r="G16" s="101"/>
      <c r="H16" s="24"/>
    </row>
    <row r="17" spans="1:8" ht="49.5" x14ac:dyDescent="0.25">
      <c r="A17" s="22">
        <v>2</v>
      </c>
      <c r="B17" s="23" t="s">
        <v>11</v>
      </c>
      <c r="C17" s="23" t="s">
        <v>12</v>
      </c>
      <c r="D17" s="108"/>
      <c r="E17" s="99"/>
      <c r="F17" s="99"/>
      <c r="G17" s="102"/>
      <c r="H17" s="24"/>
    </row>
    <row r="18" spans="1:8" ht="54.75" customHeight="1" x14ac:dyDescent="0.25">
      <c r="A18" s="22">
        <v>3</v>
      </c>
      <c r="B18" s="23" t="s">
        <v>13</v>
      </c>
      <c r="C18" s="23" t="s">
        <v>14</v>
      </c>
      <c r="D18" s="108"/>
      <c r="E18" s="99"/>
      <c r="F18" s="99"/>
      <c r="G18" s="102"/>
      <c r="H18" s="24"/>
    </row>
    <row r="19" spans="1:8" ht="33" x14ac:dyDescent="0.25">
      <c r="A19" s="22">
        <v>4</v>
      </c>
      <c r="B19" s="23" t="s">
        <v>15</v>
      </c>
      <c r="C19" s="23" t="s">
        <v>16</v>
      </c>
      <c r="D19" s="108"/>
      <c r="E19" s="99"/>
      <c r="F19" s="99"/>
      <c r="G19" s="102"/>
      <c r="H19" s="26"/>
    </row>
    <row r="20" spans="1:8" ht="16.5" x14ac:dyDescent="0.25">
      <c r="A20" s="22">
        <v>5</v>
      </c>
      <c r="B20" s="23" t="s">
        <v>17</v>
      </c>
      <c r="C20" s="23" t="s">
        <v>18</v>
      </c>
      <c r="D20" s="108"/>
      <c r="E20" s="99"/>
      <c r="F20" s="99"/>
      <c r="G20" s="102"/>
      <c r="H20" s="26"/>
    </row>
    <row r="21" spans="1:8" ht="16.5" x14ac:dyDescent="0.25">
      <c r="A21" s="22">
        <v>6</v>
      </c>
      <c r="B21" s="23" t="s">
        <v>66</v>
      </c>
      <c r="C21" s="23" t="s">
        <v>19</v>
      </c>
      <c r="D21" s="109"/>
      <c r="E21" s="100"/>
      <c r="F21" s="100"/>
      <c r="G21" s="103"/>
      <c r="H21" s="26"/>
    </row>
    <row r="22" spans="1:8" ht="16.5" x14ac:dyDescent="0.25">
      <c r="A22" s="22">
        <v>7</v>
      </c>
      <c r="B22" s="27" t="s">
        <v>20</v>
      </c>
      <c r="C22" s="28" t="s">
        <v>21</v>
      </c>
      <c r="D22" s="61"/>
      <c r="E22" s="71" t="s">
        <v>22</v>
      </c>
      <c r="F22" s="71" t="s">
        <v>22</v>
      </c>
      <c r="G22" s="29"/>
      <c r="H22" s="26"/>
    </row>
    <row r="23" spans="1:8" ht="16.5" x14ac:dyDescent="0.25">
      <c r="A23" s="104" t="s">
        <v>82</v>
      </c>
      <c r="B23" s="105"/>
      <c r="C23" s="106"/>
      <c r="D23" s="62"/>
      <c r="E23" s="72"/>
      <c r="F23" s="72"/>
      <c r="G23" s="30"/>
      <c r="H23" s="26"/>
    </row>
    <row r="24" spans="1:8" ht="49.5" x14ac:dyDescent="0.25">
      <c r="A24" s="31">
        <v>8</v>
      </c>
      <c r="B24" s="25" t="s">
        <v>23</v>
      </c>
      <c r="C24" s="32" t="s">
        <v>24</v>
      </c>
      <c r="D24" s="33">
        <v>230000</v>
      </c>
      <c r="E24" s="73">
        <v>140000</v>
      </c>
      <c r="F24" s="73">
        <v>140000</v>
      </c>
      <c r="G24" s="29"/>
      <c r="H24" s="26"/>
    </row>
    <row r="25" spans="1:8" ht="33" x14ac:dyDescent="0.25">
      <c r="A25" s="31">
        <v>9</v>
      </c>
      <c r="B25" s="25" t="s">
        <v>25</v>
      </c>
      <c r="C25" s="32" t="s">
        <v>26</v>
      </c>
      <c r="D25" s="33">
        <v>230000</v>
      </c>
      <c r="E25" s="73">
        <v>140000</v>
      </c>
      <c r="F25" s="73">
        <v>140000</v>
      </c>
      <c r="G25" s="29"/>
      <c r="H25" s="26"/>
    </row>
    <row r="26" spans="1:8" ht="49.5" x14ac:dyDescent="0.25">
      <c r="A26" s="31">
        <v>10</v>
      </c>
      <c r="B26" s="25" t="s">
        <v>70</v>
      </c>
      <c r="C26" s="25" t="s">
        <v>71</v>
      </c>
      <c r="D26" s="38">
        <v>220000</v>
      </c>
      <c r="E26" s="74"/>
      <c r="F26" s="73">
        <v>140000</v>
      </c>
      <c r="G26" s="29"/>
      <c r="H26" s="26"/>
    </row>
    <row r="27" spans="1:8" ht="21.75" customHeight="1" x14ac:dyDescent="0.25">
      <c r="A27" s="31">
        <v>11</v>
      </c>
      <c r="B27" s="25" t="s">
        <v>27</v>
      </c>
      <c r="C27" s="32" t="s">
        <v>28</v>
      </c>
      <c r="D27" s="34">
        <v>102000</v>
      </c>
      <c r="E27" s="73">
        <v>92000</v>
      </c>
      <c r="F27" s="73">
        <f>E27</f>
        <v>92000</v>
      </c>
      <c r="G27" s="29"/>
      <c r="H27" s="26"/>
    </row>
    <row r="28" spans="1:8" ht="33" x14ac:dyDescent="0.25">
      <c r="A28" s="31">
        <v>12</v>
      </c>
      <c r="B28" s="23" t="s">
        <v>72</v>
      </c>
      <c r="C28" s="23" t="s">
        <v>73</v>
      </c>
      <c r="D28" s="70">
        <v>157000</v>
      </c>
      <c r="E28" s="112">
        <v>140000</v>
      </c>
      <c r="F28" s="112">
        <v>140000</v>
      </c>
      <c r="G28" s="88" t="s">
        <v>76</v>
      </c>
      <c r="H28" s="26"/>
    </row>
    <row r="29" spans="1:8" ht="33" x14ac:dyDescent="0.25">
      <c r="A29" s="31">
        <v>13</v>
      </c>
      <c r="B29" s="23" t="s">
        <v>74</v>
      </c>
      <c r="C29" s="23" t="s">
        <v>75</v>
      </c>
      <c r="D29" s="70">
        <v>157000</v>
      </c>
      <c r="E29" s="113"/>
      <c r="F29" s="113"/>
      <c r="G29" s="89"/>
      <c r="H29" s="26"/>
    </row>
    <row r="30" spans="1:8" ht="33" x14ac:dyDescent="0.25">
      <c r="A30" s="31">
        <v>14</v>
      </c>
      <c r="B30" s="25" t="s">
        <v>29</v>
      </c>
      <c r="C30" s="32" t="s">
        <v>30</v>
      </c>
      <c r="D30" s="34">
        <v>140000</v>
      </c>
      <c r="E30" s="73">
        <v>60000</v>
      </c>
      <c r="F30" s="73">
        <v>60000</v>
      </c>
      <c r="G30" s="29"/>
      <c r="H30" s="26"/>
    </row>
    <row r="31" spans="1:8" ht="16.5" x14ac:dyDescent="0.25">
      <c r="A31" s="95" t="s">
        <v>83</v>
      </c>
      <c r="B31" s="96"/>
      <c r="C31" s="97"/>
      <c r="D31" s="63"/>
      <c r="E31" s="63"/>
      <c r="F31" s="63"/>
      <c r="G31" s="35"/>
      <c r="H31" s="26"/>
    </row>
    <row r="32" spans="1:8" ht="51" customHeight="1" x14ac:dyDescent="0.25">
      <c r="A32" s="31">
        <v>15</v>
      </c>
      <c r="B32" s="25" t="s">
        <v>33</v>
      </c>
      <c r="C32" s="25" t="s">
        <v>34</v>
      </c>
      <c r="D32" s="36">
        <v>59000</v>
      </c>
      <c r="E32" s="73">
        <f>ROUND(D32*90%,-3)</f>
        <v>53000</v>
      </c>
      <c r="F32" s="73">
        <f>E32</f>
        <v>53000</v>
      </c>
      <c r="G32" s="29"/>
      <c r="H32" s="26"/>
    </row>
    <row r="33" spans="1:8" ht="66" x14ac:dyDescent="0.25">
      <c r="A33" s="31">
        <v>16</v>
      </c>
      <c r="B33" s="25" t="s">
        <v>35</v>
      </c>
      <c r="C33" s="25" t="s">
        <v>36</v>
      </c>
      <c r="D33" s="36">
        <v>75000</v>
      </c>
      <c r="E33" s="73">
        <f t="shared" ref="E33:E55" si="0">ROUND(D33*90%,-3)</f>
        <v>68000</v>
      </c>
      <c r="F33" s="73">
        <f t="shared" ref="F33:F45" si="1">E33</f>
        <v>68000</v>
      </c>
      <c r="G33" s="29"/>
      <c r="H33" s="26"/>
    </row>
    <row r="34" spans="1:8" ht="33" x14ac:dyDescent="0.25">
      <c r="A34" s="31">
        <v>17</v>
      </c>
      <c r="B34" s="25" t="s">
        <v>37</v>
      </c>
      <c r="C34" s="25" t="s">
        <v>38</v>
      </c>
      <c r="D34" s="36">
        <v>27000</v>
      </c>
      <c r="E34" s="73">
        <f t="shared" si="0"/>
        <v>24000</v>
      </c>
      <c r="F34" s="73">
        <f t="shared" si="1"/>
        <v>24000</v>
      </c>
      <c r="G34" s="29"/>
      <c r="H34" s="26"/>
    </row>
    <row r="35" spans="1:8" ht="49.5" x14ac:dyDescent="0.25">
      <c r="A35" s="31">
        <v>18</v>
      </c>
      <c r="B35" s="25" t="s">
        <v>39</v>
      </c>
      <c r="C35" s="37" t="s">
        <v>40</v>
      </c>
      <c r="D35" s="38">
        <v>41000</v>
      </c>
      <c r="E35" s="73">
        <f t="shared" si="0"/>
        <v>37000</v>
      </c>
      <c r="F35" s="73">
        <f t="shared" si="1"/>
        <v>37000</v>
      </c>
      <c r="G35" s="29"/>
      <c r="H35" s="26"/>
    </row>
    <row r="36" spans="1:8" ht="33" x14ac:dyDescent="0.25">
      <c r="A36" s="31">
        <v>19</v>
      </c>
      <c r="B36" s="39" t="s">
        <v>41</v>
      </c>
      <c r="C36" s="39" t="s">
        <v>42</v>
      </c>
      <c r="D36" s="38">
        <v>41000</v>
      </c>
      <c r="E36" s="73">
        <f t="shared" si="0"/>
        <v>37000</v>
      </c>
      <c r="F36" s="73">
        <f t="shared" si="1"/>
        <v>37000</v>
      </c>
      <c r="G36" s="29"/>
      <c r="H36" s="26"/>
    </row>
    <row r="37" spans="1:8" ht="33" x14ac:dyDescent="0.25">
      <c r="A37" s="31">
        <v>20</v>
      </c>
      <c r="B37" s="39" t="s">
        <v>43</v>
      </c>
      <c r="C37" s="39" t="s">
        <v>44</v>
      </c>
      <c r="D37" s="40">
        <v>30000</v>
      </c>
      <c r="E37" s="73">
        <f t="shared" si="0"/>
        <v>27000</v>
      </c>
      <c r="F37" s="73">
        <f t="shared" si="1"/>
        <v>27000</v>
      </c>
      <c r="G37" s="110"/>
      <c r="H37" s="26"/>
    </row>
    <row r="38" spans="1:8" ht="33" x14ac:dyDescent="0.25">
      <c r="A38" s="31">
        <v>21</v>
      </c>
      <c r="B38" s="39" t="s">
        <v>45</v>
      </c>
      <c r="C38" s="39" t="s">
        <v>44</v>
      </c>
      <c r="D38" s="40">
        <v>30000</v>
      </c>
      <c r="E38" s="73">
        <f t="shared" si="0"/>
        <v>27000</v>
      </c>
      <c r="F38" s="73">
        <f t="shared" si="1"/>
        <v>27000</v>
      </c>
      <c r="G38" s="110"/>
      <c r="H38" s="26"/>
    </row>
    <row r="39" spans="1:8" ht="16.5" x14ac:dyDescent="0.25">
      <c r="A39" s="31">
        <v>22</v>
      </c>
      <c r="B39" s="39" t="s">
        <v>78</v>
      </c>
      <c r="C39" s="39" t="s">
        <v>79</v>
      </c>
      <c r="D39" s="40">
        <v>41000</v>
      </c>
      <c r="E39" s="73">
        <f t="shared" si="0"/>
        <v>37000</v>
      </c>
      <c r="F39" s="73">
        <f t="shared" si="1"/>
        <v>37000</v>
      </c>
      <c r="G39" s="41"/>
      <c r="H39" s="26"/>
    </row>
    <row r="40" spans="1:8" ht="33" x14ac:dyDescent="0.25">
      <c r="A40" s="31">
        <v>23</v>
      </c>
      <c r="B40" s="39" t="s">
        <v>46</v>
      </c>
      <c r="C40" s="39" t="s">
        <v>47</v>
      </c>
      <c r="D40" s="40">
        <v>41000</v>
      </c>
      <c r="E40" s="73">
        <f t="shared" si="0"/>
        <v>37000</v>
      </c>
      <c r="F40" s="73">
        <f t="shared" si="1"/>
        <v>37000</v>
      </c>
      <c r="G40" s="41"/>
      <c r="H40" s="26"/>
    </row>
    <row r="41" spans="1:8" ht="33" x14ac:dyDescent="0.25">
      <c r="A41" s="31">
        <v>24</v>
      </c>
      <c r="B41" s="39" t="s">
        <v>48</v>
      </c>
      <c r="C41" s="39" t="s">
        <v>49</v>
      </c>
      <c r="D41" s="40">
        <v>59000</v>
      </c>
      <c r="E41" s="73">
        <f t="shared" si="0"/>
        <v>53000</v>
      </c>
      <c r="F41" s="73">
        <f t="shared" si="1"/>
        <v>53000</v>
      </c>
      <c r="G41" s="41"/>
      <c r="H41" s="26"/>
    </row>
    <row r="42" spans="1:8" ht="33" x14ac:dyDescent="0.25">
      <c r="A42" s="31">
        <v>25</v>
      </c>
      <c r="B42" s="39" t="s">
        <v>50</v>
      </c>
      <c r="C42" s="39" t="s">
        <v>51</v>
      </c>
      <c r="D42" s="40">
        <v>47000</v>
      </c>
      <c r="E42" s="73">
        <f t="shared" si="0"/>
        <v>42000</v>
      </c>
      <c r="F42" s="73">
        <f t="shared" si="1"/>
        <v>42000</v>
      </c>
      <c r="G42" s="41"/>
      <c r="H42" s="26"/>
    </row>
    <row r="43" spans="1:8" ht="33" x14ac:dyDescent="0.25">
      <c r="A43" s="31">
        <v>26</v>
      </c>
      <c r="B43" s="39" t="s">
        <v>52</v>
      </c>
      <c r="C43" s="39" t="s">
        <v>53</v>
      </c>
      <c r="D43" s="40">
        <v>41000</v>
      </c>
      <c r="E43" s="73">
        <f t="shared" si="0"/>
        <v>37000</v>
      </c>
      <c r="F43" s="73">
        <f t="shared" si="1"/>
        <v>37000</v>
      </c>
      <c r="G43" s="41"/>
      <c r="H43" s="26"/>
    </row>
    <row r="44" spans="1:8" ht="49.5" x14ac:dyDescent="0.25">
      <c r="A44" s="31">
        <v>27</v>
      </c>
      <c r="B44" s="25" t="s">
        <v>80</v>
      </c>
      <c r="C44" s="37" t="s">
        <v>81</v>
      </c>
      <c r="D44" s="80">
        <v>41000</v>
      </c>
      <c r="E44" s="73">
        <f t="shared" si="0"/>
        <v>37000</v>
      </c>
      <c r="F44" s="73">
        <f t="shared" si="1"/>
        <v>37000</v>
      </c>
      <c r="G44" s="79"/>
      <c r="H44" s="26"/>
    </row>
    <row r="45" spans="1:8" ht="49.5" customHeight="1" x14ac:dyDescent="0.25">
      <c r="A45" s="31">
        <v>28</v>
      </c>
      <c r="B45" s="23" t="s">
        <v>77</v>
      </c>
      <c r="C45" s="23" t="s">
        <v>68</v>
      </c>
      <c r="D45" s="70">
        <v>123000</v>
      </c>
      <c r="E45" s="73">
        <f t="shared" si="0"/>
        <v>111000</v>
      </c>
      <c r="F45" s="73">
        <f t="shared" si="1"/>
        <v>111000</v>
      </c>
      <c r="G45" s="78"/>
      <c r="H45" s="26"/>
    </row>
    <row r="46" spans="1:8" ht="33" x14ac:dyDescent="0.25">
      <c r="A46" s="31">
        <v>29</v>
      </c>
      <c r="B46" s="25" t="s">
        <v>31</v>
      </c>
      <c r="C46" s="32" t="s">
        <v>32</v>
      </c>
      <c r="D46" s="33">
        <v>72000</v>
      </c>
      <c r="E46" s="81"/>
      <c r="F46" s="73">
        <v>60000</v>
      </c>
      <c r="G46" s="29"/>
      <c r="H46" s="26"/>
    </row>
    <row r="47" spans="1:8" ht="16.5" x14ac:dyDescent="0.25">
      <c r="A47" s="95" t="s">
        <v>84</v>
      </c>
      <c r="B47" s="96"/>
      <c r="C47" s="97"/>
      <c r="D47" s="63"/>
      <c r="E47" s="82"/>
      <c r="F47" s="63"/>
      <c r="G47" s="35"/>
      <c r="H47" s="26"/>
    </row>
    <row r="48" spans="1:8" ht="49.5" x14ac:dyDescent="0.25">
      <c r="A48" s="31">
        <v>30</v>
      </c>
      <c r="B48" s="32" t="s">
        <v>94</v>
      </c>
      <c r="C48" s="32" t="s">
        <v>95</v>
      </c>
      <c r="D48" s="36">
        <v>616000</v>
      </c>
      <c r="E48" s="81"/>
      <c r="F48" s="73">
        <f>ROUND(D48*90%,-3)</f>
        <v>554000</v>
      </c>
      <c r="G48" s="29"/>
      <c r="H48" s="26"/>
    </row>
    <row r="49" spans="1:9" ht="33" x14ac:dyDescent="0.25">
      <c r="A49" s="31">
        <v>31</v>
      </c>
      <c r="B49" s="32" t="s">
        <v>85</v>
      </c>
      <c r="C49" s="32" t="s">
        <v>86</v>
      </c>
      <c r="D49" s="36">
        <v>231000</v>
      </c>
      <c r="E49" s="81"/>
      <c r="F49" s="73">
        <f t="shared" ref="F49:F52" si="2">ROUND(D49*90%,-3)</f>
        <v>208000</v>
      </c>
      <c r="G49" s="29"/>
      <c r="H49" s="26"/>
    </row>
    <row r="50" spans="1:9" ht="33" x14ac:dyDescent="0.25">
      <c r="A50" s="31">
        <v>32</v>
      </c>
      <c r="B50" s="32" t="s">
        <v>87</v>
      </c>
      <c r="C50" s="32" t="s">
        <v>88</v>
      </c>
      <c r="D50" s="36">
        <v>231000</v>
      </c>
      <c r="E50" s="73">
        <f t="shared" si="0"/>
        <v>208000</v>
      </c>
      <c r="F50" s="73">
        <f t="shared" si="2"/>
        <v>208000</v>
      </c>
      <c r="G50" s="29"/>
      <c r="H50" s="26"/>
    </row>
    <row r="51" spans="1:9" ht="33" x14ac:dyDescent="0.25">
      <c r="A51" s="31">
        <v>33</v>
      </c>
      <c r="B51" s="32" t="s">
        <v>89</v>
      </c>
      <c r="C51" s="32" t="s">
        <v>90</v>
      </c>
      <c r="D51" s="36">
        <v>173000</v>
      </c>
      <c r="E51" s="73">
        <f t="shared" si="0"/>
        <v>156000</v>
      </c>
      <c r="F51" s="73">
        <f t="shared" si="2"/>
        <v>156000</v>
      </c>
      <c r="G51" s="29"/>
      <c r="H51" s="26"/>
    </row>
    <row r="52" spans="1:9" ht="33" x14ac:dyDescent="0.25">
      <c r="A52" s="31">
        <v>34</v>
      </c>
      <c r="B52" s="32" t="s">
        <v>91</v>
      </c>
      <c r="C52" s="32" t="s">
        <v>92</v>
      </c>
      <c r="D52" s="40">
        <v>121000</v>
      </c>
      <c r="E52" s="73">
        <f t="shared" si="0"/>
        <v>109000</v>
      </c>
      <c r="F52" s="73">
        <f t="shared" si="2"/>
        <v>109000</v>
      </c>
      <c r="G52" s="29"/>
      <c r="H52" s="26"/>
    </row>
    <row r="53" spans="1:9" ht="33" x14ac:dyDescent="0.25">
      <c r="A53" s="31">
        <v>35</v>
      </c>
      <c r="B53" s="32" t="s">
        <v>96</v>
      </c>
      <c r="C53" s="32" t="s">
        <v>97</v>
      </c>
      <c r="D53" s="40">
        <v>174000</v>
      </c>
      <c r="E53" s="73">
        <f t="shared" si="0"/>
        <v>157000</v>
      </c>
      <c r="F53" s="81"/>
      <c r="G53" s="29"/>
      <c r="H53" s="26"/>
    </row>
    <row r="54" spans="1:9" ht="33" x14ac:dyDescent="0.25">
      <c r="A54" s="31">
        <v>36</v>
      </c>
      <c r="B54" s="32" t="s">
        <v>98</v>
      </c>
      <c r="C54" s="32" t="s">
        <v>99</v>
      </c>
      <c r="D54" s="40">
        <v>88000</v>
      </c>
      <c r="E54" s="73">
        <f t="shared" si="0"/>
        <v>79000</v>
      </c>
      <c r="F54" s="81"/>
      <c r="G54" s="29"/>
      <c r="H54" s="26"/>
    </row>
    <row r="55" spans="1:9" ht="49.5" x14ac:dyDescent="0.25">
      <c r="A55" s="31">
        <v>37</v>
      </c>
      <c r="B55" s="32" t="s">
        <v>100</v>
      </c>
      <c r="C55" s="32" t="s">
        <v>101</v>
      </c>
      <c r="D55" s="40">
        <v>390000</v>
      </c>
      <c r="E55" s="73">
        <f t="shared" si="0"/>
        <v>351000</v>
      </c>
      <c r="F55" s="81"/>
      <c r="G55" s="29"/>
      <c r="H55" s="26"/>
    </row>
    <row r="56" spans="1:9" ht="49.5" x14ac:dyDescent="0.25">
      <c r="A56" s="31">
        <v>38</v>
      </c>
      <c r="B56" s="32" t="s">
        <v>102</v>
      </c>
      <c r="C56" s="32" t="s">
        <v>103</v>
      </c>
      <c r="D56" s="40">
        <v>86000</v>
      </c>
      <c r="E56" s="73">
        <f>D56*0.9</f>
        <v>77400</v>
      </c>
      <c r="F56" s="81"/>
      <c r="G56" s="29"/>
      <c r="H56" s="26"/>
    </row>
    <row r="57" spans="1:9" ht="16.5" x14ac:dyDescent="0.25">
      <c r="A57" s="111" t="s">
        <v>67</v>
      </c>
      <c r="B57" s="111"/>
      <c r="C57" s="111"/>
      <c r="D57" s="64"/>
      <c r="E57" s="75">
        <f>SUM(E16:E56)</f>
        <v>2486400</v>
      </c>
      <c r="F57" s="75">
        <f>SUM(F16:F52)</f>
        <v>2784000</v>
      </c>
      <c r="G57" s="42"/>
      <c r="H57" s="76"/>
      <c r="I57" s="68"/>
    </row>
    <row r="59" spans="1:9" ht="16.5" x14ac:dyDescent="0.25">
      <c r="A59" s="90" t="s">
        <v>108</v>
      </c>
      <c r="B59" s="90"/>
      <c r="C59" s="90"/>
      <c r="D59" s="90"/>
      <c r="E59" s="90"/>
    </row>
    <row r="60" spans="1:9" x14ac:dyDescent="0.25">
      <c r="B60" s="83" t="s">
        <v>104</v>
      </c>
    </row>
    <row r="61" spans="1:9" x14ac:dyDescent="0.25">
      <c r="B61" s="83" t="s">
        <v>105</v>
      </c>
    </row>
    <row r="63" spans="1:9" ht="18.75" x14ac:dyDescent="0.3">
      <c r="D63" s="91" t="s">
        <v>106</v>
      </c>
      <c r="E63" s="92"/>
      <c r="F63" s="92"/>
      <c r="G63" s="93"/>
    </row>
    <row r="64" spans="1:9" ht="18.75" x14ac:dyDescent="0.3">
      <c r="D64" s="84"/>
      <c r="E64" s="85"/>
      <c r="F64" s="85"/>
      <c r="G64" s="86"/>
    </row>
    <row r="65" spans="1:7" ht="18.75" x14ac:dyDescent="0.3">
      <c r="D65" s="84"/>
      <c r="E65" s="85"/>
      <c r="F65" s="85"/>
      <c r="G65" s="86"/>
    </row>
    <row r="66" spans="1:7" ht="18.75" x14ac:dyDescent="0.3">
      <c r="D66" s="84"/>
      <c r="E66" s="85"/>
      <c r="F66" s="85"/>
      <c r="G66" s="86"/>
    </row>
    <row r="67" spans="1:7" ht="18.75" x14ac:dyDescent="0.3">
      <c r="D67" s="84"/>
      <c r="E67" s="85"/>
      <c r="F67" s="85"/>
      <c r="G67" s="86"/>
    </row>
    <row r="68" spans="1:7" ht="18.75" x14ac:dyDescent="0.3">
      <c r="D68" s="84"/>
      <c r="E68" s="85"/>
      <c r="F68" s="85"/>
      <c r="G68" s="86"/>
    </row>
    <row r="69" spans="1:7" ht="18.75" x14ac:dyDescent="0.3">
      <c r="D69" s="84"/>
      <c r="E69" s="85"/>
      <c r="F69" s="85"/>
      <c r="G69" s="86"/>
    </row>
    <row r="70" spans="1:7" ht="18.75" x14ac:dyDescent="0.3">
      <c r="D70" s="84"/>
      <c r="E70" s="85"/>
      <c r="F70" s="85"/>
      <c r="G70" s="86"/>
    </row>
    <row r="71" spans="1:7" ht="18.75" x14ac:dyDescent="0.3">
      <c r="D71" s="91" t="s">
        <v>107</v>
      </c>
      <c r="E71" s="92"/>
      <c r="F71" s="92"/>
      <c r="G71" s="93"/>
    </row>
    <row r="72" spans="1:7" s="44" customFormat="1" ht="16.5" x14ac:dyDescent="0.25">
      <c r="A72" s="90" t="s">
        <v>54</v>
      </c>
      <c r="B72" s="90"/>
      <c r="C72" s="90"/>
      <c r="D72" s="90"/>
      <c r="E72" s="90"/>
      <c r="F72" s="77"/>
      <c r="G72" s="69"/>
    </row>
    <row r="73" spans="1:7" s="44" customFormat="1" ht="16.5" x14ac:dyDescent="0.25">
      <c r="A73" s="45"/>
      <c r="B73" s="87" t="s">
        <v>55</v>
      </c>
      <c r="C73" s="87"/>
      <c r="D73" s="87"/>
      <c r="E73" s="87"/>
      <c r="F73" s="87"/>
      <c r="G73" s="87"/>
    </row>
    <row r="74" spans="1:7" s="44" customFormat="1" ht="16.5" x14ac:dyDescent="0.25">
      <c r="A74" s="45"/>
      <c r="B74" s="87" t="s">
        <v>111</v>
      </c>
      <c r="C74" s="87"/>
      <c r="D74" s="87"/>
      <c r="E74" s="87"/>
      <c r="F74" s="87"/>
      <c r="G74" s="87"/>
    </row>
    <row r="75" spans="1:7" s="47" customFormat="1" ht="35.25" customHeight="1" x14ac:dyDescent="0.25">
      <c r="A75" s="46"/>
      <c r="B75" s="87" t="s">
        <v>56</v>
      </c>
      <c r="C75" s="87"/>
      <c r="D75" s="87"/>
      <c r="E75" s="87"/>
      <c r="F75" s="87"/>
      <c r="G75" s="87"/>
    </row>
    <row r="76" spans="1:7" s="49" customFormat="1" ht="26.25" customHeight="1" x14ac:dyDescent="0.25">
      <c r="A76" s="48"/>
      <c r="B76" s="94" t="s">
        <v>57</v>
      </c>
      <c r="C76" s="94"/>
      <c r="D76" s="94"/>
      <c r="E76" s="94"/>
      <c r="F76" s="94"/>
      <c r="G76" s="94"/>
    </row>
    <row r="77" spans="1:7" s="4" customFormat="1" ht="16.5" x14ac:dyDescent="0.25">
      <c r="A77" s="43"/>
      <c r="B77" s="87" t="s">
        <v>58</v>
      </c>
      <c r="C77" s="87"/>
      <c r="D77" s="87"/>
      <c r="E77" s="87"/>
      <c r="F77" s="87"/>
      <c r="G77" s="87"/>
    </row>
    <row r="78" spans="1:7" s="4" customFormat="1" ht="16.5" x14ac:dyDescent="0.25">
      <c r="A78" s="43"/>
      <c r="B78" s="46" t="s">
        <v>59</v>
      </c>
      <c r="C78" s="46"/>
      <c r="D78" s="65"/>
      <c r="E78" s="50"/>
      <c r="F78" s="50"/>
      <c r="G78" s="5"/>
    </row>
    <row r="79" spans="1:7" s="4" customFormat="1" ht="16.5" x14ac:dyDescent="0.25">
      <c r="A79" s="43"/>
      <c r="B79" s="46" t="s">
        <v>60</v>
      </c>
      <c r="C79" s="46"/>
      <c r="D79" s="65"/>
      <c r="E79" s="50"/>
      <c r="F79" s="50"/>
      <c r="G79" s="5"/>
    </row>
    <row r="80" spans="1:7" s="54" customFormat="1" ht="16.5" x14ac:dyDescent="0.25">
      <c r="A80" s="51" t="s">
        <v>61</v>
      </c>
      <c r="B80" s="52"/>
      <c r="C80" s="52"/>
      <c r="D80" s="66"/>
      <c r="E80" s="52"/>
      <c r="F80" s="52"/>
      <c r="G80" s="53"/>
    </row>
    <row r="81" spans="1:7" s="4" customFormat="1" ht="16.5" x14ac:dyDescent="0.25">
      <c r="A81" s="43"/>
      <c r="B81" s="5" t="s">
        <v>62</v>
      </c>
      <c r="C81" s="5"/>
      <c r="D81" s="67"/>
      <c r="E81" s="50"/>
      <c r="F81" s="50"/>
      <c r="G81" s="5"/>
    </row>
    <row r="82" spans="1:7" s="4" customFormat="1" ht="16.5" x14ac:dyDescent="0.25">
      <c r="A82" s="43"/>
      <c r="B82" s="5" t="s">
        <v>63</v>
      </c>
      <c r="C82" s="5"/>
      <c r="D82" s="67"/>
      <c r="E82" s="50"/>
      <c r="F82" s="50"/>
      <c r="G82" s="5"/>
    </row>
    <row r="83" spans="1:7" s="4" customFormat="1" ht="16.5" x14ac:dyDescent="0.25">
      <c r="A83" s="43"/>
      <c r="B83" s="5" t="s">
        <v>64</v>
      </c>
      <c r="C83" s="5"/>
      <c r="D83" s="67"/>
      <c r="E83" s="50"/>
      <c r="F83" s="50"/>
      <c r="G83" s="5"/>
    </row>
  </sheetData>
  <mergeCells count="33">
    <mergeCell ref="C1:G5"/>
    <mergeCell ref="A7:G7"/>
    <mergeCell ref="B9:C9"/>
    <mergeCell ref="A10:G11"/>
    <mergeCell ref="A13:A14"/>
    <mergeCell ref="B13:B14"/>
    <mergeCell ref="C13:C14"/>
    <mergeCell ref="E13:F13"/>
    <mergeCell ref="G13:G14"/>
    <mergeCell ref="D13:D14"/>
    <mergeCell ref="E6:G6"/>
    <mergeCell ref="B76:G76"/>
    <mergeCell ref="B77:G77"/>
    <mergeCell ref="A72:E72"/>
    <mergeCell ref="A15:C15"/>
    <mergeCell ref="E16:E21"/>
    <mergeCell ref="G16:G21"/>
    <mergeCell ref="A23:C23"/>
    <mergeCell ref="A31:C31"/>
    <mergeCell ref="D16:D21"/>
    <mergeCell ref="G37:G38"/>
    <mergeCell ref="A57:C57"/>
    <mergeCell ref="F16:F21"/>
    <mergeCell ref="F28:F29"/>
    <mergeCell ref="E28:E29"/>
    <mergeCell ref="A47:C47"/>
    <mergeCell ref="B73:G73"/>
    <mergeCell ref="B74:G74"/>
    <mergeCell ref="B75:G75"/>
    <mergeCell ref="G28:G29"/>
    <mergeCell ref="A59:E59"/>
    <mergeCell ref="D63:G63"/>
    <mergeCell ref="D71:G71"/>
  </mergeCells>
  <pageMargins left="0.23622047244094491" right="0.15748031496062992" top="0.35433070866141736" bottom="0.23622047244094491" header="0.31496062992125984" footer="0.15748031496062992"/>
  <pageSetup paperSize="9" scale="65" orientation="portrait" r:id="rId1"/>
  <rowBreaks count="1" manualBreakCount="1">
    <brk id="52" max="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Thiện Nhân báo giá</vt:lpstr>
      <vt:lpstr>'Thiện Nhân báo giá'!Print_Area</vt:lpstr>
      <vt:lpstr>'Thiện Nhân báo giá'!Print_Titles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 Pham Ngoc</dc:creator>
  <cp:lastModifiedBy>Administrator</cp:lastModifiedBy>
  <cp:lastPrinted>2024-03-12T01:01:31Z</cp:lastPrinted>
  <dcterms:created xsi:type="dcterms:W3CDTF">2023-10-16T07:48:45Z</dcterms:created>
  <dcterms:modified xsi:type="dcterms:W3CDTF">2025-02-28T03:39:37Z</dcterms:modified>
</cp:coreProperties>
</file>