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ƯƠNG 2024\1. KSK DOANH NGHIỆP 2024\THANG 7\2.FPT  Lãnh đạo - 96\"/>
    </mc:Choice>
  </mc:AlternateContent>
  <bookViews>
    <workbookView xWindow="0" yWindow="0" windowWidth="6030" windowHeight="4005" firstSheet="1" activeTab="5"/>
  </bookViews>
  <sheets>
    <sheet name="Goi NV TỔNG" sheetId="7" state="hidden" r:id="rId1"/>
    <sheet name="3T" sheetId="10" r:id="rId2"/>
    <sheet name="6T" sheetId="11" state="hidden" r:id="rId3"/>
    <sheet name="DS" sheetId="14" r:id="rId4"/>
    <sheet name="Sheet3" sheetId="15" r:id="rId5"/>
    <sheet name="bảng ke" sheetId="16" r:id="rId6"/>
    <sheet name="gói chồng nguyet" sheetId="12" state="hidden" r:id="rId7"/>
  </sheets>
  <definedNames>
    <definedName name="_xlnm.Print_Area" localSheetId="1">'3T'!$A$1:$C$41</definedName>
    <definedName name="_xlnm.Print_Area" localSheetId="6">'gói chồng nguyet'!$A$1:$F$36</definedName>
    <definedName name="_xlnm.Print_Area" localSheetId="4">Sheet3!$A$1:$D$56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B12" i="16" l="1"/>
  <c r="C41" i="10" l="1"/>
  <c r="D56" i="15" l="1"/>
  <c r="F69" i="11" l="1"/>
  <c r="E69" i="11"/>
  <c r="F60" i="11"/>
  <c r="E60" i="11"/>
  <c r="F52" i="11"/>
  <c r="E52" i="11"/>
  <c r="F20" i="11"/>
  <c r="E20" i="11"/>
  <c r="F79" i="11" l="1"/>
  <c r="F36" i="12" l="1"/>
  <c r="F11" i="11" l="1"/>
  <c r="F80" i="11" s="1"/>
  <c r="E11" i="11"/>
  <c r="E80" i="11" l="1"/>
  <c r="E79" i="11"/>
  <c r="D14" i="7" l="1"/>
  <c r="C14" i="7"/>
  <c r="D33" i="7"/>
  <c r="C33" i="7"/>
  <c r="D62" i="7"/>
  <c r="C62" i="7"/>
  <c r="D73" i="7"/>
  <c r="C73" i="7"/>
  <c r="C77" i="7" s="1"/>
  <c r="D77" i="7" l="1"/>
</calcChain>
</file>

<file path=xl/sharedStrings.xml><?xml version="1.0" encoding="utf-8"?>
<sst xmlns="http://schemas.openxmlformats.org/spreadsheetml/2006/main" count="532" uniqueCount="322">
  <si>
    <t>Ghi chú</t>
  </si>
  <si>
    <t>BẢNG BÁO GIÁ GÓI KHÁM SỨC KHỎE TỔNG QUÁT</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</si>
  <si>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</si>
  <si>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</si>
  <si>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</si>
  <si>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</si>
  <si>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</si>
  <si>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</si>
  <si>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</si>
  <si>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</si>
  <si>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</si>
  <si>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</si>
  <si>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</si>
  <si>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</si>
  <si>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 xml:space="preserve">     . Đơn giá trên đã bao gồm hóa đơn tài chính (không chịu thuế VAT).</t>
  </si>
  <si>
    <t xml:space="preserve">CÔNG TY CỔ PHẦN BỆNH VIỆN THIỆN NHÂN ĐÀ NẴNG 
Số 276-278-280 Đống Đa - P Thanh Bình -Thành Phố Đà Nẵng 
Điện Thoại : 0236.828489 - 0236. 568988 
Email : Thiennhanhospital@gmail.com
</t>
  </si>
  <si>
    <t xml:space="preserve">     . Báo giá này có hiệu lực kể từ ngày báo giá cho đến hết năm 2023</t>
  </si>
  <si>
    <t>. Ms Diệp ( PGĐ.KD) : 0937 334 583</t>
  </si>
  <si>
    <t>Nam</t>
  </si>
  <si>
    <t xml:space="preserve">Danh mục khám </t>
  </si>
  <si>
    <t>Đơn giá</t>
  </si>
  <si>
    <t>Nữ</t>
  </si>
  <si>
    <t xml:space="preserve">I </t>
  </si>
  <si>
    <t>Danh mục khám, Chẩn đoán hình ảnh</t>
  </si>
  <si>
    <t xml:space="preserve">Khám tổng quát: </t>
  </si>
  <si>
    <t>- Nội tổng quát: Đo chiều cao, cân nặng, đo mạch, huyết áp, khám tim mạch, hô hấp, tiêu hoá,da liễu...</t>
  </si>
  <si>
    <t>- Khám mắt: Đo thị lực, các bệnh về mắt.</t>
  </si>
  <si>
    <t>- Khám Răng Hàm Mặt.</t>
  </si>
  <si>
    <t>- Khám Tai Mũi Họng.</t>
  </si>
  <si>
    <r>
      <t xml:space="preserve">- </t>
    </r>
    <r>
      <rPr>
        <b/>
        <i/>
        <sz val="12"/>
        <color rgb="FF000000"/>
        <rFont val="Times New Roman"/>
        <family val="1"/>
      </rPr>
      <t>Tổng kết hồ sơ, kết luận, tư vấn sức khoẻ.</t>
    </r>
  </si>
  <si>
    <t>Tặng kèm</t>
  </si>
  <si>
    <t>Khám phụ khoa</t>
  </si>
  <si>
    <t>Soi tươi dịch âm đạo</t>
  </si>
  <si>
    <r>
      <t>XN sớm ung thư cổ tử cung (</t>
    </r>
    <r>
      <rPr>
        <i/>
        <sz val="12"/>
        <color rgb="FF000000"/>
        <rFont val="Times New Roman"/>
        <family val="1"/>
      </rPr>
      <t>Pap’smear- Tế bào âm đạo</t>
    </r>
    <r>
      <rPr>
        <sz val="12"/>
        <color rgb="FF000000"/>
        <rFont val="Times New Roman"/>
        <family val="1"/>
      </rPr>
      <t>)</t>
    </r>
  </si>
  <si>
    <r>
      <t xml:space="preserve">Siêu âm bụng tổng quát màu: </t>
    </r>
    <r>
      <rPr>
        <i/>
        <sz val="12"/>
        <color rgb="FF000000"/>
        <rFont val="Times New Roman"/>
        <family val="1"/>
      </rPr>
      <t>Gan, mật, lách, tụy, thận, niệu  quản, bàng quang, phần phụ</t>
    </r>
  </si>
  <si>
    <t>Siêu âm tuyến giáp màu</t>
  </si>
  <si>
    <t>Siêu âm tuyến vú màu</t>
  </si>
  <si>
    <t>Điện tim 3 cần</t>
  </si>
  <si>
    <r>
      <t xml:space="preserve">X quang tim phổi thẳng kỹ thuật số </t>
    </r>
    <r>
      <rPr>
        <i/>
        <sz val="12"/>
        <color rgb="FF000000"/>
        <rFont val="Times New Roman"/>
        <family val="1"/>
      </rPr>
      <t xml:space="preserve">(lắp đặt phòng chì tại khu vực khám) </t>
    </r>
  </si>
  <si>
    <t>X quang cột sống thắt lưng T-N</t>
  </si>
  <si>
    <t>X quang cột sống cổ T-N</t>
  </si>
  <si>
    <t xml:space="preserve">Đo loãng xương gót chân 1 bên </t>
  </si>
  <si>
    <t>Khuyến cáo với KH&gt;40 tuổi</t>
  </si>
  <si>
    <t>Đo tật khúc xạ</t>
  </si>
  <si>
    <t>II</t>
  </si>
  <si>
    <t>Danh mục xét nghiệm :</t>
  </si>
  <si>
    <r>
      <t>Tổng phân tích máu 18 chỉ số (</t>
    </r>
    <r>
      <rPr>
        <i/>
        <sz val="12"/>
        <color rgb="FF000000"/>
        <rFont val="Times New Roman"/>
        <family val="1"/>
      </rPr>
      <t>Hồng cầu, bạch cầu…</t>
    </r>
    <r>
      <rPr>
        <sz val="12"/>
        <color rgb="FF000000"/>
        <rFont val="Times New Roman"/>
        <family val="1"/>
      </rPr>
      <t>)</t>
    </r>
  </si>
  <si>
    <t>Tổng phân tích nước tiểu</t>
  </si>
  <si>
    <r>
      <t>Đường máu (</t>
    </r>
    <r>
      <rPr>
        <i/>
        <sz val="12"/>
        <color rgb="FF000000"/>
        <rFont val="Times New Roman"/>
        <family val="1"/>
      </rPr>
      <t>Glucosse</t>
    </r>
    <r>
      <rPr>
        <sz val="12"/>
        <color rgb="FF000000"/>
        <rFont val="Times New Roman"/>
        <family val="1"/>
      </rPr>
      <t>)</t>
    </r>
  </si>
  <si>
    <t>HBA1C (theo dõi tiểu đường)</t>
  </si>
  <si>
    <r>
      <t>Acid Uric (</t>
    </r>
    <r>
      <rPr>
        <i/>
        <sz val="12"/>
        <color rgb="FF000000"/>
        <rFont val="Times New Roman"/>
        <family val="1"/>
      </rPr>
      <t>Chẩn đoán bệnh Goute</t>
    </r>
    <r>
      <rPr>
        <sz val="12"/>
        <color rgb="FF000000"/>
        <rFont val="Times New Roman"/>
        <family val="1"/>
      </rPr>
      <t>)</t>
    </r>
  </si>
  <si>
    <t>Mỡ máu (4 thành phần)</t>
  </si>
  <si>
    <t>6,1</t>
  </si>
  <si>
    <t>Triglycerid</t>
  </si>
  <si>
    <t>6,2</t>
  </si>
  <si>
    <t>Cholesterol</t>
  </si>
  <si>
    <t>6,3</t>
  </si>
  <si>
    <t>HDL-Cholesterol (mỡ có lợi)</t>
  </si>
  <si>
    <t>6,4</t>
  </si>
  <si>
    <t>LDL-Cholesterol (mỡ có hại)</t>
  </si>
  <si>
    <t>Chức năng gan</t>
  </si>
  <si>
    <t>7,1</t>
  </si>
  <si>
    <t>SGOT</t>
  </si>
  <si>
    <t>7,2</t>
  </si>
  <si>
    <t>SGPT</t>
  </si>
  <si>
    <t>7,3</t>
  </si>
  <si>
    <t>GGT (Độc tố gan)</t>
  </si>
  <si>
    <t>Chức năng thận:</t>
  </si>
  <si>
    <t>8,1</t>
  </si>
  <si>
    <t>Ure</t>
  </si>
  <si>
    <t>8,2</t>
  </si>
  <si>
    <t>Creatinin</t>
  </si>
  <si>
    <t>HBsAg (viêm gan B) test nhanh</t>
  </si>
  <si>
    <t>HBsAb (kháng thể viêm gan B) test nhanh</t>
  </si>
  <si>
    <t>Fe (sắt huyết thanh)</t>
  </si>
  <si>
    <t>HBV-DNA (đếm số lượng virut viêm gan B)</t>
  </si>
  <si>
    <t>HCVAb test nhanh (Viêm gan C)</t>
  </si>
  <si>
    <t>Anti HAV IgM(viêm gan A)</t>
  </si>
  <si>
    <t>HIV test nhanh</t>
  </si>
  <si>
    <r>
      <t xml:space="preserve">Chức năng tuyến giáp: </t>
    </r>
    <r>
      <rPr>
        <i/>
        <sz val="12"/>
        <color rgb="FF000000"/>
        <rFont val="Times New Roman"/>
        <family val="1"/>
      </rPr>
      <t>T3, FT4, TSH</t>
    </r>
  </si>
  <si>
    <t>Nhóm máu ABO</t>
  </si>
  <si>
    <t>Nhóm máu RH</t>
  </si>
  <si>
    <t>Canxi toàn phần</t>
  </si>
  <si>
    <t>III</t>
  </si>
  <si>
    <t>Các xét nghiệm tầm soát sớm ung thư</t>
  </si>
  <si>
    <r>
      <t xml:space="preserve">Gan </t>
    </r>
    <r>
      <rPr>
        <i/>
        <sz val="12"/>
        <color rgb="FF000000"/>
        <rFont val="Times New Roman"/>
        <family val="1"/>
      </rPr>
      <t>(AFP) total</t>
    </r>
  </si>
  <si>
    <r>
      <t xml:space="preserve">Tiền liệt tuyến </t>
    </r>
    <r>
      <rPr>
        <i/>
        <sz val="12"/>
        <color rgb="FF000000"/>
        <rFont val="Times New Roman"/>
        <family val="1"/>
      </rPr>
      <t>(PSA Toltal)</t>
    </r>
  </si>
  <si>
    <r>
      <t xml:space="preserve">Đại tràng </t>
    </r>
    <r>
      <rPr>
        <i/>
        <sz val="12"/>
        <color rgb="FF000000"/>
        <rFont val="Times New Roman"/>
        <family val="1"/>
      </rPr>
      <t>(CEA) test</t>
    </r>
  </si>
  <si>
    <r>
      <t>Dạ dày (</t>
    </r>
    <r>
      <rPr>
        <i/>
        <sz val="12"/>
        <color rgb="FF000000"/>
        <rFont val="Times New Roman"/>
        <family val="1"/>
      </rPr>
      <t>CA 72-4</t>
    </r>
    <r>
      <rPr>
        <sz val="12"/>
        <color rgb="FF000000"/>
        <rFont val="Times New Roman"/>
        <family val="1"/>
      </rPr>
      <t>)</t>
    </r>
  </si>
  <si>
    <r>
      <t xml:space="preserve">Tuyến tụy, Mật </t>
    </r>
    <r>
      <rPr>
        <i/>
        <sz val="12"/>
        <color rgb="FF000000"/>
        <rFont val="Times New Roman"/>
        <family val="1"/>
      </rPr>
      <t>(CA 19-9)</t>
    </r>
  </si>
  <si>
    <r>
      <t xml:space="preserve">Tuyến vú </t>
    </r>
    <r>
      <rPr>
        <i/>
        <sz val="12"/>
        <color rgb="FF000000"/>
        <rFont val="Times New Roman"/>
        <family val="1"/>
      </rPr>
      <t>(CA-153)</t>
    </r>
  </si>
  <si>
    <r>
      <t>Buồng trứng</t>
    </r>
    <r>
      <rPr>
        <i/>
        <sz val="12"/>
        <color rgb="FF000000"/>
        <rFont val="Times New Roman"/>
        <family val="1"/>
      </rPr>
      <t xml:space="preserve"> (CA-125)</t>
    </r>
  </si>
  <si>
    <r>
      <t xml:space="preserve">Tế bào lớn ở Phổi </t>
    </r>
    <r>
      <rPr>
        <i/>
        <sz val="12"/>
        <color rgb="FF000000"/>
        <rFont val="Times New Roman"/>
        <family val="1"/>
      </rPr>
      <t>( CYFRA 21-1)</t>
    </r>
  </si>
  <si>
    <t>Tế bào nhỏ ở Phổi (NSE)</t>
  </si>
  <si>
    <r>
      <t xml:space="preserve">Tế bào vảy (Thực quản, Vòm họng) </t>
    </r>
    <r>
      <rPr>
        <i/>
        <sz val="12"/>
        <color rgb="FF000000"/>
        <rFont val="Times New Roman"/>
        <family val="1"/>
      </rPr>
      <t>SCC</t>
    </r>
  </si>
  <si>
    <t>IV</t>
  </si>
  <si>
    <t>Bổ sung</t>
  </si>
  <si>
    <t>Siêu âm tim 2D</t>
  </si>
  <si>
    <t>Áp dụng cả trường hợp khám ngoại viện, nội viện</t>
  </si>
  <si>
    <t>Siêu âm tim 4D</t>
  </si>
  <si>
    <t>Chỉ áp dụng trường hợp khám nội viện</t>
  </si>
  <si>
    <t>Siêu âm mạch máu (động mạch cảnh đốt sống hoặc siêu tâm tĩnh mạch chi dưới)</t>
  </si>
  <si>
    <t>TỔNG CỘNG CÁC HẠNG MỤC KHÁM</t>
  </si>
  <si>
    <t>Tên dịch vụ</t>
  </si>
  <si>
    <t>Bình thường thì sau bao lâu nên kiểm tra lại</t>
  </si>
  <si>
    <t>KSK_Khám Nội Đa Khoa Tổng Quát</t>
  </si>
  <si>
    <t>KSK_Kiểm tra huyết áp, cân nặng</t>
  </si>
  <si>
    <t>KSK_Kiểm Tra Thị Lực</t>
  </si>
  <si>
    <t>1 năm</t>
  </si>
  <si>
    <t>KSK_Khám thị lực</t>
  </si>
  <si>
    <t>KSK_Khám kiểm tra răng miệng</t>
  </si>
  <si>
    <t>KSK_Kiểm tra TMH</t>
  </si>
  <si>
    <t>KSK_Khám phụ khoa, khám vú</t>
  </si>
  <si>
    <t>Tổng phân tích tế bào máu ngoại vi (bằng máy đếm laser)</t>
  </si>
  <si>
    <t>Không</t>
  </si>
  <si>
    <t xml:space="preserve">Định lượng Calci ion hoá </t>
  </si>
  <si>
    <t>Định lượng Cholesterol</t>
  </si>
  <si>
    <t>3 tháng</t>
  </si>
  <si>
    <t>Định lượng Triglycerid</t>
  </si>
  <si>
    <t>Định lượng HDL-C (High density lipoprotein Cholesterol)</t>
  </si>
  <si>
    <t>Định lượng LDL - C (Low density lipoprotein Cholesterol)</t>
  </si>
  <si>
    <t>Đo hoạt độ AST (GOT)</t>
  </si>
  <si>
    <t>6 tháng</t>
  </si>
  <si>
    <t>Đo hoạt độ ALT (GPT)</t>
  </si>
  <si>
    <t>Đo hoạt độ GGT (Gama Glutamyl Transferase)</t>
  </si>
  <si>
    <t>HBsAb định lượng</t>
  </si>
  <si>
    <t>Định lượng FT4 (Free Thyroxine)</t>
  </si>
  <si>
    <t>Định lượng TSH (Thyroid Stimulating hormone)</t>
  </si>
  <si>
    <t>Định lượng FT3 (Free Triiodothyronine)</t>
  </si>
  <si>
    <t>Định lượng Creatinin</t>
  </si>
  <si>
    <t>Định lượng Ure</t>
  </si>
  <si>
    <t>Định lượng Axit uric</t>
  </si>
  <si>
    <t>Định lượng Glucose</t>
  </si>
  <si>
    <t>Định lượng PSA toàn phần (Total prostate-Specific Antigen)</t>
  </si>
  <si>
    <t>12 tháng</t>
  </si>
  <si>
    <t>Định lượng PSA tự do (Free  prostate-Specific Antigen)</t>
  </si>
  <si>
    <t>Vi khuẩn nhuộm soi ( dịch âm đạo nữ)</t>
  </si>
  <si>
    <t>tặng kèm gói khám</t>
  </si>
  <si>
    <t>Xét nghiệm tế bào học bằng phương pháp Thin Prep</t>
  </si>
  <si>
    <t>Tổng phân tích nước tiểu (Bằng máy tự động)</t>
  </si>
  <si>
    <t>Chụp Xquang ngực thẳng</t>
  </si>
  <si>
    <t>Siêu âm ổ bung  (tổng quát)</t>
  </si>
  <si>
    <t>Siêu âm tiền liệt tuyến qua đường bụng</t>
  </si>
  <si>
    <t>Siêu âm tử cung buồng trứng qua đường bụng</t>
  </si>
  <si>
    <t>Siêu âm tuyến giáp</t>
  </si>
  <si>
    <t>Điện tim thường</t>
  </si>
  <si>
    <t xml:space="preserve">CT ngực liều thấp  </t>
  </si>
  <si>
    <t>CÔNG TY CỔ PHẦN BỆNH VIỆN THIỆN NHÂN ĐÀ NẴNG 
Số 276-278-280 Đống Đa - P Thanh Bình -Thành Phố Đà Nẵng 
Điện Thoại : 0236.828489 - 0236. 568988 
Email : Thiennhanhospital@gmail.com</t>
  </si>
  <si>
    <t xml:space="preserve"> BẢNG BÁO GIÁ GÓI KIỂM TRA SỨC KHỎE
MANAGER</t>
  </si>
  <si>
    <t>Hổ trợ khám tại khu VIP</t>
  </si>
  <si>
    <t>KSK_Da liễu</t>
  </si>
  <si>
    <t>Kính gửi: FPT SOFTWARE</t>
  </si>
  <si>
    <t>Công ty cổ phần Thiện Nhân Đà Nẵng xin gửi đến Quý Công ty/Đơn vị bảng báo giá các danh mục khám (Bao gồm các hạng mục khám bệnh và các xét nghiệm) của gói khám sức khỏe tổng quát như sau</t>
  </si>
  <si>
    <t>I</t>
  </si>
  <si>
    <t>Khám lâm sàng</t>
  </si>
  <si>
    <t>Cận lâm sàng - Xét nghiệm</t>
  </si>
  <si>
    <t>Định lượng HbA1c</t>
  </si>
  <si>
    <t>Định lượng AFP (Alpha Fetoproteine)</t>
  </si>
  <si>
    <t>Định lượng CA 125 (cancer antigen 125)</t>
  </si>
  <si>
    <t>HCV Ab miễn dịch tự động</t>
  </si>
  <si>
    <t>Định lượng SCC (Squamous cell carcinoma antigen)</t>
  </si>
  <si>
    <t>Định lượng CA 19 - 9 (Carbohydrate Antigen 19-9)</t>
  </si>
  <si>
    <t>Định lượng CEA (Carcino Embryonic Antigen)</t>
  </si>
  <si>
    <t>Định lượng Cyfra 21- 1</t>
  </si>
  <si>
    <t>Định lượng CA 15 - 3 (Cancer Antigen 15- 3)</t>
  </si>
  <si>
    <t>Cận lâm sàng - CĐHA</t>
  </si>
  <si>
    <t>Siêu âm màu tuyến vú (Tầm soát 3D)</t>
  </si>
  <si>
    <t>Siêu âm tim, màng tim qua thành ngực (4D)</t>
  </si>
  <si>
    <t>DỊCH VỤ ADD THÊM</t>
  </si>
  <si>
    <t>Siêu âm động mạch cảnh đốt sống</t>
  </si>
  <si>
    <t>Test hơi thở phát hiện vi khuẩn HP trong dạ dày không xâm lấn</t>
  </si>
  <si>
    <t>MRI sọ não không có cản quang (MRI 3.0 Tesla -Lumia - simen)</t>
  </si>
  <si>
    <t>TỔNG CỘNG GÓI 1 (ÁP DỤNG TH VI.1)</t>
  </si>
  <si>
    <t>TỔNG CỘNG GÓI 2 (ÁP DỤNG TH VI.2)</t>
  </si>
  <si>
    <t>Chụp Nhũ ảnh 3D</t>
  </si>
  <si>
    <t>Đo xơ hóa gan</t>
  </si>
  <si>
    <t>Độ lọc cầu thận - eGFR (MDRD)</t>
  </si>
  <si>
    <t>Nội soi dạ dày + Nội soi đại tràng không đau (Máy Pentax EPK 3000 có chế độ tầm soát ung thư ISCAN - Nhật)
Đã bao gồm chi phí kiểm tra đông máu trước nội soi</t>
  </si>
  <si>
    <t>IV.1 TRƯỜNG HỢP 1 - GÓI BỔ SUNG 1</t>
  </si>
  <si>
    <t>IV.2. TRƯỜNG HỢP 2 - GÓI BỔ SUNG 2</t>
  </si>
  <si>
    <t>Siêu âm bụng</t>
  </si>
  <si>
    <t>T3</t>
  </si>
  <si>
    <t>XN bộ giáp</t>
  </si>
  <si>
    <t>Chồng</t>
  </si>
  <si>
    <t>Mẹ</t>
  </si>
  <si>
    <t>Miễn phí</t>
  </si>
  <si>
    <t>Test máu đông</t>
  </si>
  <si>
    <t xml:space="preserve">Nội soi dạ dày không đau </t>
  </si>
  <si>
    <t xml:space="preserve">Định lượng TSH </t>
  </si>
  <si>
    <t xml:space="preserve">Định lượng FT4 </t>
  </si>
  <si>
    <t xml:space="preserve">Đo hoạt độ GGT </t>
  </si>
  <si>
    <t>Đo hoạt độ ALT</t>
  </si>
  <si>
    <t>Đo xơ hoá gan</t>
  </si>
  <si>
    <t>Thiện Nhân tặng kèm</t>
  </si>
  <si>
    <t>TỔNG CỘNG</t>
  </si>
  <si>
    <t>Chụp X quang</t>
  </si>
  <si>
    <t>Điện tim đồ</t>
  </si>
  <si>
    <t>Định lượng PSA toàn phần (Total &amp; free prostate-Specific Antigen)</t>
  </si>
  <si>
    <t>Đo điện tim</t>
  </si>
  <si>
    <t>A. TỔNG CHI PHÍ (BB TRONG GÓI)</t>
  </si>
  <si>
    <t>Nội soi dạ dày không đau (Máy Pentax EPK 3000 có chế độ tầm soát ung thư ISCAN - Nhật) 
Đã bao gồm chi phí kiểm tra đông máu trước nội soi</t>
  </si>
  <si>
    <t>Fe</t>
  </si>
  <si>
    <t>Siêu âm đàn hồi đo xơ hóa gan, định lượng gan nhiễm mỡ</t>
  </si>
  <si>
    <t>Nội soi họng - thanh quản</t>
  </si>
  <si>
    <t>Phát hiện các bệnh lý về họng và thanh quản</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</si>
  <si>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</si>
  <si>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</si>
  <si>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</si>
  <si>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</si>
  <si>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t>
  </si>
  <si>
    <t>Phát hiện các bệnh lý về sản phụ khoa và vú</t>
  </si>
  <si>
    <t>Phân tích hồng cầu, bạch cầu, tiểu cầu, huyết sắc tố, hematocrit, công thức bạch cầu … để phát hiện các bệnh về máu, viêm nhiễm, thiếu máu…</t>
  </si>
  <si>
    <t>Cholesterol toàn phần</t>
  </si>
  <si>
    <t>1 dạng chất béo</t>
  </si>
  <si>
    <t>Cholesterol có lợi</t>
  </si>
  <si>
    <t>Cholesterol có hại</t>
  </si>
  <si>
    <t>Phát hiện tình trạng viêm gan</t>
  </si>
  <si>
    <t>Phát hiện tình trạng viêm gan do độc gan, đặc biệt do bia rượu.</t>
  </si>
  <si>
    <t>Đánh giá chức năng của tuyến giáp</t>
  </si>
  <si>
    <t>Đánh giá chức năng thận.</t>
  </si>
  <si>
    <t>Phát hiện bệnh Goutte.</t>
  </si>
  <si>
    <t>Phát hiện các bất thường về đường máu</t>
  </si>
  <si>
    <t>Chỉ điểm ung thư tiền liệt tuyến</t>
  </si>
  <si>
    <t>Xác định có bị nhiễm khuẩn âm đạo, âm hộ và cổ tử cung không.</t>
  </si>
  <si>
    <t>Công nghệ được FDA của Mỹ công nhận là phương pháp tầm soát ung thư cổ tử cung sớm nhất)</t>
  </si>
  <si>
    <t xml:space="preserve">Phát hiện bệnh tiểu đường, các bệnh thận, viêm cầu thận, viêm đường tiết niệu và các bệnh lý của các cơ quan khác trong cơ thể </t>
  </si>
  <si>
    <t>Đánh giá các bất thường ở ổ bụng: gan, thận, mật, tử cung buồng trứng (đối với nữ), tuyến tiền liệt (đối với nam).</t>
  </si>
  <si>
    <t>Phát hiện sớm, chính xác các bệnh lý về tuyến giáp (u tuyến giáp...).</t>
  </si>
  <si>
    <t>Phát hiện sớm các bệnh lý thiếu máu cơ tim, rối loạn nhịp tim</t>
  </si>
  <si>
    <t>Chức năng khám</t>
  </si>
  <si>
    <t>Tầm soát sớm ung thư phổi, u trung thất và bệnh lý mô kẽ phổi…</t>
  </si>
  <si>
    <t>Đánh giá và phát hiện sớm, chính xác các bệnh lý về tim mạch.</t>
  </si>
  <si>
    <t>Sàng lọc ung thư vú (phát hiện vi vôi hóa và rối loạn cấu trúc mà siêu âm vú không phát hiện được)</t>
  </si>
  <si>
    <t>Phát hiện tình trạng thiếu Calci</t>
  </si>
  <si>
    <t>Phát hiện xơ vữa, hẹp động mạch cảnh là nguyên nhân gây đột quị.</t>
  </si>
  <si>
    <t>Phát hiện các bệnh lý về dạ dày, xác định vi khuẩn HP trong dạ dày và tầm soát ưng thư dạ dày sớm</t>
  </si>
  <si>
    <t xml:space="preserve">Phát hiện tình trạng thoái hóa cột sống, bệnh lý xương cột sống cổ </t>
  </si>
  <si>
    <t xml:space="preserve">Chỉ điểm ung thư vú </t>
  </si>
  <si>
    <t>Phát hiện tình trạng thiếu sắt</t>
  </si>
  <si>
    <t xml:space="preserve"> </t>
  </si>
  <si>
    <t>Phát hiện sớm và theo dõi điều trị bệnh tiểu đường</t>
  </si>
  <si>
    <t>Phát hiện có kháng thể miễn nhiễm viêm gan B hay không? (Định lượng - Nồng độ).</t>
  </si>
  <si>
    <t xml:space="preserve">Chỉ điểm ung thư gan </t>
  </si>
  <si>
    <t xml:space="preserve">Có độ nhạy cao trong tầm soát ung thư buồng trứng ngay từ gia đoạn sớm. </t>
  </si>
  <si>
    <t>Phát hiện định lượng kháng thể virus viêm gan C (Cho biết tình trạng đã nhiễm Virut)</t>
  </si>
  <si>
    <t>Ung thư vòm họng</t>
  </si>
  <si>
    <t>Chỉ điểm ung thư tụy</t>
  </si>
  <si>
    <t xml:space="preserve">Chỉ điểm ung thư phổi tế bào lớn </t>
  </si>
  <si>
    <t>Phát hiện sớm, chính xác các bệnh lý tuyến vú, u vú,…</t>
  </si>
  <si>
    <t>Chụp XQ cột sống thắt lưng thẳng nghiêng kỹ thuật sô (Hãng Fuji - Nhật)</t>
  </si>
  <si>
    <t>Phát hiện tình trạng thoái hóa cột sống, bệnh lý xương cột sống thắt lưng</t>
  </si>
  <si>
    <t>Phát hiện đang có nhiễm vi khuẩn Helicobacter Pylori trong dạ dày</t>
  </si>
  <si>
    <t xml:space="preserve">Chỉ điểm ung thư đường tiêu hóa </t>
  </si>
  <si>
    <t>Phát hiện các bệnh lý về dạ dày, xác định vi khuẩn HP trong dạ dày và tầm soát ưng thư dạ dày sớm + Phát hiện các bệnh lý về đại tràng, và tầm soát ưng thư đại tràng sớm</t>
  </si>
  <si>
    <t>Phát hiện tổn thương não và mạch máu não nội sọ</t>
  </si>
  <si>
    <t>HỌ VÀ TÊN</t>
  </si>
  <si>
    <t>NĂM SINH</t>
  </si>
  <si>
    <t>PHÁP NHÂN</t>
  </si>
  <si>
    <t>FSO DN.C - FHOSSC - SSCCR - SSC CR DN</t>
  </si>
  <si>
    <t>GIỚI TÍNH</t>
  </si>
  <si>
    <t>SĐT</t>
  </si>
  <si>
    <t>0944985827</t>
  </si>
  <si>
    <t>Nguyễn Thị My Sa</t>
  </si>
  <si>
    <t>0905729099</t>
  </si>
  <si>
    <t>Trần Thị Bích Hà</t>
  </si>
  <si>
    <t>00315234</t>
  </si>
  <si>
    <t>Gói khám</t>
  </si>
  <si>
    <t>6T duyệt miễn</t>
  </si>
  <si>
    <t>00013974</t>
  </si>
  <si>
    <t>3T</t>
  </si>
  <si>
    <t>CÔNG TY CỔ PHẦN BỆNH VIỆN THIỆN NHÂN ĐÀ NẴNG</t>
  </si>
  <si>
    <t>TRUNG TÂM CHẨN ĐOÁN Y KHOA KỸ THUẬT CAO THIỆN NHÂN</t>
  </si>
  <si>
    <t>ĐỊA CHỈ: 276 - 278 - 280 ĐỐNG ĐA, THANH BÌNH, HẢI CHÂU, ĐÀ NẴNG</t>
  </si>
  <si>
    <t>TEL: 02363 56 8988</t>
  </si>
  <si>
    <t>Stt</t>
  </si>
  <si>
    <t>Mã số</t>
  </si>
  <si>
    <t>Họ và tên</t>
  </si>
  <si>
    <t>Năm</t>
  </si>
  <si>
    <t>Giới tính</t>
  </si>
  <si>
    <t>TSH</t>
  </si>
  <si>
    <t>Total T3</t>
  </si>
  <si>
    <t>Ferritin</t>
  </si>
  <si>
    <t>00050551</t>
  </si>
  <si>
    <t>Phan Đăng Trung</t>
  </si>
  <si>
    <t>x</t>
  </si>
  <si>
    <t>ĐẠI DIỆN CÔNG TY CỔ PHẦN BỆNH VIỆN THIỆN NHÂN ĐÀ NẴNG</t>
  </si>
  <si>
    <t>BẢNG KÊ CHI TIẾT CHI PHÍ KHÁM SỨC KHỎE NĂM 2024</t>
  </si>
  <si>
    <t>Khám Nội-Khám Sức Khỏe (TT32_BYT)</t>
  </si>
  <si>
    <t>Khám Ngoại-Khám Sức Khỏe (TT32_BYT)</t>
  </si>
  <si>
    <t>Khám Da Liễu-Khám Sức Khỏe (TT32_BYT)</t>
  </si>
  <si>
    <t>Khám Mắt-Khám Sức Khỏe (TT32_BYT)</t>
  </si>
  <si>
    <t>Khám RHM-Khám Sức Khỏe (TT32_BYT)</t>
  </si>
  <si>
    <t>Khám TMH-Khám Sức Khỏe (TT32_BYT)</t>
  </si>
  <si>
    <t>Tổng phân tích tế bào máu bằng máy laser</t>
  </si>
  <si>
    <t>NƯỚC TIỂU 10 THÔNG SỐ (KSK)</t>
  </si>
  <si>
    <t>Khám vú</t>
  </si>
  <si>
    <t>Khám SPK-Khám Sức Khỏe (TT32_BYT)</t>
  </si>
  <si>
    <t>Triglyceride</t>
  </si>
  <si>
    <t>Cholesterol TP</t>
  </si>
  <si>
    <t>HDL-Cholesterol</t>
  </si>
  <si>
    <t>LDL-cholesterol</t>
  </si>
  <si>
    <t>Calci toàn phần</t>
  </si>
  <si>
    <t>AST (SGOT)</t>
  </si>
  <si>
    <t>ALT (SGPT)</t>
  </si>
  <si>
    <t>Gamma GT</t>
  </si>
  <si>
    <t>Free T4</t>
  </si>
  <si>
    <t>Định lượng CREATINIE máu</t>
  </si>
  <si>
    <t>Định lượng ACID URIC máu</t>
  </si>
  <si>
    <t>Định lượng GLUCOSE máu</t>
  </si>
  <si>
    <t>Soi tươi (Soi trực tiếp nhuộm gram) : Dịch âm đạo</t>
  </si>
  <si>
    <t>XN tầm soát ung thư cổ tử cung bằng phương pháp thinprep</t>
  </si>
  <si>
    <t>Siêu âm màu Bụng Tổng Quát (Máy GE LOGIQ S7 Expert)</t>
  </si>
  <si>
    <t>Siêu âm màu Tuyến Giáp</t>
  </si>
  <si>
    <t>Điện tâm đồ/ECG</t>
  </si>
  <si>
    <t>Chụp CT Scanner Ngực</t>
  </si>
  <si>
    <t>Test hơi thở tìm vi khuẩn HP dạ dày</t>
  </si>
  <si>
    <t>Chụp nhũ ảnh 3D- kĩ thuât số Mammomat inspiration-siemenes hai vú</t>
  </si>
  <si>
    <t>Siêu âm động mạch cảnh, đốt sống (Siêu âm Doppler màu mạch máu)</t>
  </si>
  <si>
    <t>Tổng Kết Hồ Sơ Khám Sức Khỏe (TT32_BYT)</t>
  </si>
  <si>
    <t/>
  </si>
  <si>
    <t>Fe (Định lượng sắt huyết thanh)</t>
  </si>
  <si>
    <t>Xét Nghiệm TriSure Carrier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</si>
</sst>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00\ _₫_-;\-* #,##0.00\ _₫_-;_-* &quot;-&quot;??\ _₫_-;_-@_-"/>
    <numFmt numFmtId="165" formatCode="_(* #,##0_);_(* \(#,##0\);_(* &quot;-&quot;??_);_(@_)"/>
    <numFmt numFmtId="166" formatCode="_-* #,##0_-;\-* #,##0_-;_-* &quot;-&quot;??_-;_-@_-"/>
    <numFmt numFmtId="167" formatCode="_-* #,##0\ _₫_-;\-* #,##0\ _₫_-;_-* &quot;-&quot;??\ _₫_-;_-@_-"/>
  </numFmts>
  <fonts count="47"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u/>
      <sz val="13"/>
      <color theme="1"/>
      <name val="Times New Roman"/>
      <family val="1"/>
    </font>
    <font>
      <b/>
      <sz val="13"/>
      <color rgb="FFFF0000"/>
      <name val="Times New Roman"/>
      <family val="1"/>
    </font>
    <font>
      <b/>
      <u/>
      <sz val="13"/>
      <color rgb="FFFF0000"/>
      <name val="Times New Roman"/>
      <family val="1"/>
    </font>
    <font>
      <u/>
      <sz val="13"/>
      <color rgb="FFFF0000"/>
      <name val="Times New Roman"/>
      <family val="1"/>
    </font>
    <font>
      <sz val="13"/>
      <color rgb="FF002060"/>
      <name val="Times New Roman"/>
      <family val="1"/>
    </font>
    <font>
      <b/>
      <sz val="11"/>
      <color theme="1"/>
      <name val="Calibri"/>
      <family val="2"/>
      <scheme val="minor"/>
    </font>
    <font>
      <b/>
      <sz val="16"/>
      <color theme="1"/>
      <name val="Times New Roman"/>
      <family val="1"/>
    </font>
    <font>
      <b/>
      <sz val="12"/>
      <color rgb="FF000000"/>
      <name val="Times New Roman"/>
      <family val="1"/>
    </font>
    <font>
      <b/>
      <sz val="11"/>
      <color rgb="FF000000"/>
      <name val="Times New Roman"/>
      <family val="1"/>
    </font>
    <font>
      <sz val="12"/>
      <color rgb="FF000000"/>
      <name val="Times New Roman"/>
      <family val="1"/>
    </font>
    <font>
      <sz val="11"/>
      <color rgb="FF000000"/>
      <name val="Calibri"/>
      <family val="2"/>
      <scheme val="minor"/>
    </font>
    <font>
      <b/>
      <i/>
      <sz val="12"/>
      <color rgb="FF000000"/>
      <name val="Times New Roman"/>
      <family val="1"/>
    </font>
    <font>
      <i/>
      <sz val="12"/>
      <color rgb="FF000000"/>
      <name val="Times New Roman"/>
      <family val="1"/>
    </font>
    <font>
      <sz val="11"/>
      <color rgb="FF000000"/>
      <name val="Times New Roman"/>
      <family val="1"/>
    </font>
    <font>
      <sz val="12"/>
      <color rgb="FFFF0000"/>
      <name val="Times New Roman"/>
      <family val="1"/>
    </font>
    <font>
      <b/>
      <sz val="11"/>
      <color rgb="FF000000"/>
      <name val="Calibri"/>
      <family val="2"/>
      <scheme val="minor"/>
    </font>
    <font>
      <sz val="18"/>
      <color theme="1"/>
      <name val="Times New Roman"/>
      <family val="1"/>
    </font>
    <font>
      <b/>
      <sz val="12"/>
      <name val="Times New Roman"/>
      <family val="1"/>
    </font>
    <font>
      <sz val="12"/>
      <name val="Times New Roman"/>
      <family val="1"/>
    </font>
    <font>
      <b/>
      <u/>
      <sz val="12"/>
      <color theme="1"/>
      <name val="Times New Roman"/>
      <family val="1"/>
    </font>
    <font>
      <sz val="13"/>
      <color rgb="FF000000"/>
      <name val="Times New Roman"/>
      <family val="1"/>
    </font>
    <font>
      <sz val="12"/>
      <color theme="9" tint="-0.249977111117893"/>
      <name val="Times New Roman"/>
      <family val="1"/>
    </font>
    <font>
      <sz val="12"/>
      <color indexed="8"/>
      <name val="Times New Roman"/>
      <family val="1"/>
    </font>
    <font>
      <sz val="11"/>
      <color theme="1"/>
      <name val="Times New Roman"/>
      <family val="1"/>
    </font>
    <font>
      <b/>
      <sz val="11"/>
      <name val="Times New Roman"/>
      <family val="1"/>
    </font>
    <font>
      <b/>
      <sz val="11"/>
      <color theme="1"/>
      <name val="Times New Roman"/>
      <family val="1"/>
    </font>
    <font>
      <sz val="11"/>
      <name val="Times New Roman"/>
      <family val="1"/>
    </font>
    <font>
      <b/>
      <sz val="11"/>
      <color rgb="FFFF0000"/>
      <name val="Times New Roman"/>
      <family val="1"/>
    </font>
    <font>
      <sz val="11"/>
      <color rgb="FFFF0000"/>
      <name val="Times New Roman"/>
      <family val="1"/>
    </font>
    <font>
      <b/>
      <sz val="12"/>
      <color theme="1"/>
      <name val="Calibri"/>
      <family val="2"/>
      <scheme val="minor"/>
    </font>
    <font>
      <sz val="12"/>
      <color theme="1"/>
      <name val="Calibri"/>
      <family val="2"/>
      <scheme val="minor"/>
    </font>
    <font>
      <b/>
      <sz val="10"/>
      <color theme="1"/>
      <name val="Times New Roman"/>
      <family val="1"/>
    </font>
    <font>
      <b/>
      <sz val="14"/>
      <color indexed="8"/>
      <name val="Times New Roman"/>
      <family val="1"/>
    </font>
    <font>
      <sz val="10"/>
      <color theme="1"/>
      <name val="Times New Roman"/>
      <family val="1"/>
    </font>
    <font>
      <sz val="14"/>
      <color indexed="8"/>
      <name val="Times New Roman"/>
      <family val="1"/>
    </font>
    <font>
      <sz val="14"/>
      <color theme="1"/>
      <name val="Times New Roman"/>
      <family val="1"/>
    </font>
    <font>
      <sz val="10"/>
      <color indexed="8"/>
      <name val="Times New Roman"/>
      <family val="1"/>
    </font>
    <font>
      <b/>
      <i/>
      <sz val="10"/>
      <color indexed="8"/>
      <name val="Times New Roman"/>
      <family val="1"/>
    </font>
    <font>
      <b/>
      <sz val="10"/>
      <name val="Times New Roman"/>
      <family val="1"/>
    </font>
  </fonts>
  <fills count="1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7"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right>
      <top/>
      <bottom/>
      <diagonal/>
    </border>
    <border>
      <left style="thin">
        <color theme="0"/>
      </left>
      <right/>
      <top/>
      <bottom/>
      <diagonal/>
    </border>
    <border>
      <left/>
      <right/>
      <top style="thin">
        <color theme="0"/>
      </top>
      <bottom style="thin">
        <color theme="0"/>
      </bottom>
      <diagonal/>
    </border>
    <border>
      <left style="thin">
        <color theme="0"/>
      </left>
      <right/>
      <top/>
      <bottom style="thin">
        <color indexed="64"/>
      </bottom>
      <diagonal/>
    </border>
    <border>
      <left/>
      <right/>
      <top/>
      <bottom style="thin">
        <color indexed="64"/>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dotted">
        <color auto="1"/>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43" fontId="3" fillId="0" borderId="0" applyFont="0" applyFill="0" applyBorder="0" applyAlignment="0" applyProtection="0"/>
    <xf numFmtId="0" fontId="3" fillId="0" borderId="0"/>
    <xf numFmtId="164" fontId="3" fillId="0" borderId="0" applyFont="0" applyFill="0" applyBorder="0" applyAlignment="0" applyProtection="0"/>
  </cellStyleXfs>
  <cellXfs count="386">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4" fillId="0" borderId="5" xfId="0" applyFont="1" applyBorder="1" applyAlignment="1">
      <alignment vertical="center"/>
    </xf>
    <xf numFmtId="0" fontId="2" fillId="0" borderId="5" xfId="0" applyFont="1" applyBorder="1" applyAlignment="1">
      <alignment horizontal="left" vertical="center" wrapText="1"/>
    </xf>
    <xf numFmtId="0" fontId="6" fillId="0" borderId="5" xfId="0" applyFont="1" applyBorder="1" applyAlignment="1">
      <alignment vertical="center"/>
    </xf>
    <xf numFmtId="3" fontId="6" fillId="0" borderId="5" xfId="1" applyNumberFormat="1" applyFont="1" applyBorder="1" applyAlignment="1">
      <alignment horizontal="center" vertical="center"/>
    </xf>
    <xf numFmtId="0" fontId="6" fillId="0" borderId="5" xfId="0" applyFont="1" applyBorder="1" applyAlignment="1">
      <alignment horizontal="center" vertical="center"/>
    </xf>
    <xf numFmtId="0" fontId="11" fillId="0" borderId="5" xfId="0" applyFont="1" applyBorder="1" applyAlignment="1">
      <alignment horizontal="left" vertical="center"/>
    </xf>
    <xf numFmtId="0" fontId="6" fillId="0" borderId="5" xfId="0" applyFont="1" applyBorder="1" applyAlignment="1">
      <alignment horizontal="left" vertical="center"/>
    </xf>
    <xf numFmtId="0" fontId="12" fillId="0" borderId="5" xfId="0" applyFont="1" applyBorder="1" applyAlignment="1">
      <alignment horizontal="center" vertical="center"/>
    </xf>
    <xf numFmtId="3" fontId="6" fillId="0" borderId="5" xfId="0" applyNumberFormat="1" applyFont="1" applyBorder="1" applyAlignment="1">
      <alignment horizontal="right" vertical="center"/>
    </xf>
    <xf numFmtId="0" fontId="9" fillId="0" borderId="5" xfId="0" applyFont="1" applyBorder="1" applyAlignment="1">
      <alignment horizontal="left" vertical="center"/>
    </xf>
    <xf numFmtId="0" fontId="10" fillId="0" borderId="5" xfId="0" applyFont="1" applyBorder="1" applyAlignment="1">
      <alignment vertical="center"/>
    </xf>
    <xf numFmtId="0" fontId="9" fillId="0" borderId="5" xfId="0" applyFont="1" applyBorder="1" applyAlignment="1">
      <alignment vertical="center"/>
    </xf>
    <xf numFmtId="3" fontId="9"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17" fillId="3" borderId="1" xfId="0" applyFont="1" applyFill="1" applyBorder="1" applyAlignment="1">
      <alignment horizontal="center" vertical="center" wrapText="1"/>
    </xf>
    <xf numFmtId="0" fontId="15" fillId="0" borderId="1" xfId="0" applyFont="1" applyBorder="1" applyAlignment="1">
      <alignment vertical="center" wrapText="1"/>
    </xf>
    <xf numFmtId="0" fontId="17" fillId="3" borderId="1" xfId="0" applyFont="1" applyFill="1" applyBorder="1" applyAlignment="1">
      <alignment vertical="center" wrapText="1"/>
    </xf>
    <xf numFmtId="0" fontId="18" fillId="0" borderId="1" xfId="0" applyFont="1" applyBorder="1" applyAlignment="1">
      <alignment vertical="center"/>
    </xf>
    <xf numFmtId="0" fontId="17" fillId="0" borderId="1" xfId="0" applyFont="1" applyBorder="1" applyAlignment="1">
      <alignment horizontal="center" vertical="center" wrapText="1"/>
    </xf>
    <xf numFmtId="0" fontId="17" fillId="0" borderId="1" xfId="0" applyFont="1" applyBorder="1" applyAlignment="1">
      <alignment vertical="center" wrapText="1"/>
    </xf>
    <xf numFmtId="0" fontId="21" fillId="0" borderId="1" xfId="0" applyFont="1" applyBorder="1" applyAlignment="1">
      <alignment vertical="center" wrapText="1"/>
    </xf>
    <xf numFmtId="0" fontId="20" fillId="0" borderId="1" xfId="0" applyFont="1" applyBorder="1" applyAlignment="1">
      <alignment vertical="center" wrapText="1"/>
    </xf>
    <xf numFmtId="0" fontId="6" fillId="0" borderId="6" xfId="0" applyFont="1" applyBorder="1" applyAlignment="1">
      <alignment horizontal="center" vertical="top" wrapText="1"/>
    </xf>
    <xf numFmtId="0" fontId="6" fillId="0" borderId="5" xfId="0" applyFont="1" applyBorder="1" applyAlignment="1">
      <alignment horizontal="center" vertical="top" wrapText="1"/>
    </xf>
    <xf numFmtId="0" fontId="15" fillId="0" borderId="1" xfId="0" applyFont="1" applyBorder="1" applyAlignment="1">
      <alignment horizontal="center" vertical="center" wrapText="1"/>
    </xf>
    <xf numFmtId="0" fontId="15" fillId="3" borderId="1" xfId="0" applyFont="1" applyFill="1" applyBorder="1" applyAlignment="1">
      <alignment horizontal="center" vertical="center" wrapText="1"/>
    </xf>
    <xf numFmtId="0" fontId="0" fillId="0" borderId="0" xfId="0" applyAlignment="1">
      <alignment horizontal="center"/>
    </xf>
    <xf numFmtId="0" fontId="20" fillId="0" borderId="1" xfId="0" applyFont="1" applyBorder="1" applyAlignment="1">
      <alignment horizontal="center" vertical="center"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8" fillId="5" borderId="1" xfId="0" applyFont="1" applyFill="1" applyBorder="1" applyAlignment="1">
      <alignment vertical="center"/>
    </xf>
    <xf numFmtId="0" fontId="15" fillId="5" borderId="1" xfId="0" applyFont="1" applyFill="1" applyBorder="1" applyAlignment="1">
      <alignment horizontal="center" vertical="center"/>
    </xf>
    <xf numFmtId="0" fontId="18" fillId="4" borderId="1" xfId="0" applyFont="1" applyFill="1" applyBorder="1" applyAlignment="1">
      <alignment vertical="center"/>
    </xf>
    <xf numFmtId="0" fontId="2" fillId="0" borderId="1" xfId="0" applyFont="1" applyBorder="1" applyAlignment="1">
      <alignment vertical="center" wrapText="1"/>
    </xf>
    <xf numFmtId="165" fontId="0" fillId="0" borderId="0" xfId="1" applyNumberFormat="1" applyFont="1" applyAlignment="1">
      <alignment horizontal="center"/>
    </xf>
    <xf numFmtId="165" fontId="17" fillId="0" borderId="1" xfId="1" applyNumberFormat="1" applyFont="1" applyBorder="1" applyAlignment="1">
      <alignment horizontal="center" vertical="center" wrapText="1"/>
    </xf>
    <xf numFmtId="165" fontId="2" fillId="0" borderId="1" xfId="1" applyNumberFormat="1" applyFont="1" applyBorder="1" applyAlignment="1">
      <alignment horizontal="center" vertical="center" wrapText="1"/>
    </xf>
    <xf numFmtId="165" fontId="22" fillId="0" borderId="1" xfId="1" applyNumberFormat="1" applyFont="1" applyBorder="1" applyAlignment="1">
      <alignment horizontal="center" vertical="center" wrapText="1"/>
    </xf>
    <xf numFmtId="165" fontId="15" fillId="4" borderId="1" xfId="1" applyNumberFormat="1" applyFont="1" applyFill="1" applyBorder="1" applyAlignment="1">
      <alignment horizontal="center" vertical="center"/>
    </xf>
    <xf numFmtId="43" fontId="0" fillId="0" borderId="0" xfId="0" applyNumberFormat="1"/>
    <xf numFmtId="165" fontId="15" fillId="5" borderId="1" xfId="1" applyNumberFormat="1" applyFont="1" applyFill="1" applyBorder="1" applyAlignment="1">
      <alignment horizontal="center" vertical="center" wrapText="1"/>
    </xf>
    <xf numFmtId="0" fontId="23" fillId="5" borderId="1" xfId="0" applyFont="1" applyFill="1" applyBorder="1" applyAlignment="1">
      <alignment vertical="center"/>
    </xf>
    <xf numFmtId="0" fontId="13" fillId="0" borderId="0" xfId="0" applyFont="1"/>
    <xf numFmtId="0" fontId="6" fillId="0" borderId="5" xfId="0" applyFont="1" applyBorder="1" applyAlignment="1">
      <alignment vertical="center" wrapText="1"/>
    </xf>
    <xf numFmtId="0" fontId="12" fillId="0" borderId="5" xfId="0" applyFont="1" applyBorder="1" applyAlignment="1">
      <alignment vertical="center" wrapText="1"/>
    </xf>
    <xf numFmtId="165" fontId="15" fillId="4" borderId="1" xfId="1" applyNumberFormat="1" applyFont="1" applyFill="1" applyBorder="1" applyAlignment="1">
      <alignment horizontal="center" vertical="center" wrapText="1"/>
    </xf>
    <xf numFmtId="0" fontId="24" fillId="0" borderId="0" xfId="0" applyFont="1" applyAlignment="1">
      <alignment horizontal="center" vertical="center"/>
    </xf>
    <xf numFmtId="0" fontId="2" fillId="0" borderId="0" xfId="0" applyFont="1" applyAlignment="1">
      <alignment vertical="center"/>
    </xf>
    <xf numFmtId="0" fontId="24" fillId="0" borderId="0" xfId="0" applyFont="1" applyAlignment="1">
      <alignment vertical="center"/>
    </xf>
    <xf numFmtId="0" fontId="2" fillId="0" borderId="1" xfId="0" applyFont="1" applyBorder="1" applyAlignment="1">
      <alignment horizontal="center" vertical="center"/>
    </xf>
    <xf numFmtId="0" fontId="26" fillId="0" borderId="1" xfId="0" applyFont="1" applyBorder="1" applyAlignment="1">
      <alignment vertical="center" wrapText="1"/>
    </xf>
    <xf numFmtId="0" fontId="26" fillId="2" borderId="0" xfId="0" applyFont="1" applyFill="1" applyAlignment="1">
      <alignment vertical="center"/>
    </xf>
    <xf numFmtId="0" fontId="24" fillId="0" borderId="0" xfId="0" applyFont="1" applyAlignment="1">
      <alignment horizontal="left" vertical="center" wrapText="1"/>
    </xf>
    <xf numFmtId="165" fontId="0" fillId="0" borderId="0" xfId="1" applyNumberFormat="1" applyFont="1"/>
    <xf numFmtId="0" fontId="2" fillId="0" borderId="0" xfId="0" applyFont="1" applyBorder="1" applyAlignment="1">
      <alignment horizontal="left" vertical="center" wrapText="1"/>
    </xf>
    <xf numFmtId="0" fontId="2" fillId="0" borderId="0" xfId="0" applyFont="1" applyBorder="1" applyAlignment="1">
      <alignment vertical="center"/>
    </xf>
    <xf numFmtId="0" fontId="17" fillId="2" borderId="1" xfId="0" applyFont="1" applyFill="1" applyBorder="1" applyAlignment="1">
      <alignment vertical="center" wrapText="1"/>
    </xf>
    <xf numFmtId="0" fontId="26" fillId="2" borderId="1" xfId="0" applyFont="1" applyFill="1" applyBorder="1" applyAlignment="1">
      <alignment horizontal="center" vertical="center" wrapText="1"/>
    </xf>
    <xf numFmtId="0" fontId="26" fillId="2" borderId="1" xfId="0" applyFont="1" applyFill="1" applyBorder="1" applyAlignment="1">
      <alignment horizontal="left" vertical="center" wrapText="1"/>
    </xf>
    <xf numFmtId="0" fontId="2" fillId="0" borderId="5" xfId="2" applyFont="1" applyBorder="1" applyAlignment="1">
      <alignment vertical="top" wrapText="1"/>
    </xf>
    <xf numFmtId="0" fontId="2" fillId="0" borderId="5" xfId="2" applyFont="1" applyBorder="1" applyAlignment="1">
      <alignment vertical="center"/>
    </xf>
    <xf numFmtId="3" fontId="2" fillId="0" borderId="5" xfId="3" applyNumberFormat="1" applyFont="1" applyBorder="1" applyAlignment="1">
      <alignment horizontal="center" vertical="center"/>
    </xf>
    <xf numFmtId="3" fontId="1" fillId="0" borderId="5" xfId="2" applyNumberFormat="1" applyFont="1" applyBorder="1" applyAlignment="1">
      <alignment horizontal="center" vertical="center"/>
    </xf>
    <xf numFmtId="0" fontId="26" fillId="0" borderId="1" xfId="2" applyFont="1" applyBorder="1" applyAlignment="1">
      <alignment vertical="center" wrapText="1"/>
    </xf>
    <xf numFmtId="0" fontId="26" fillId="2" borderId="1" xfId="2" applyFont="1" applyFill="1" applyBorder="1" applyAlignment="1">
      <alignment horizontal="left" vertical="center" wrapText="1"/>
    </xf>
    <xf numFmtId="0" fontId="26" fillId="2" borderId="0" xfId="2" applyFont="1" applyFill="1" applyAlignment="1">
      <alignment vertical="center"/>
    </xf>
    <xf numFmtId="0" fontId="2" fillId="0" borderId="0" xfId="2" applyFont="1"/>
    <xf numFmtId="0" fontId="26" fillId="2" borderId="1" xfId="2" applyFont="1" applyFill="1" applyBorder="1" applyAlignment="1">
      <alignment vertical="center" wrapText="1"/>
    </xf>
    <xf numFmtId="3" fontId="26" fillId="0" borderId="1" xfId="0" applyNumberFormat="1" applyFont="1" applyBorder="1" applyAlignment="1">
      <alignment horizontal="left"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6" fillId="2" borderId="1" xfId="0" applyFont="1" applyFill="1" applyBorder="1" applyAlignment="1">
      <alignment vertical="center" wrapText="1"/>
    </xf>
    <xf numFmtId="0" fontId="2" fillId="2" borderId="0" xfId="0" applyFont="1" applyFill="1" applyAlignment="1">
      <alignment vertical="center"/>
    </xf>
    <xf numFmtId="0" fontId="24" fillId="2" borderId="0" xfId="0" applyFont="1" applyFill="1" applyAlignment="1">
      <alignment vertical="center"/>
    </xf>
    <xf numFmtId="167" fontId="24" fillId="0" borderId="0" xfId="0" applyNumberFormat="1" applyFont="1" applyAlignment="1">
      <alignment vertical="center"/>
    </xf>
    <xf numFmtId="167" fontId="26" fillId="2" borderId="0" xfId="2" applyNumberFormat="1" applyFont="1" applyFill="1" applyAlignment="1">
      <alignment vertical="center"/>
    </xf>
    <xf numFmtId="165" fontId="26" fillId="2" borderId="0" xfId="0" applyNumberFormat="1" applyFont="1" applyFill="1" applyAlignment="1">
      <alignment vertical="center"/>
    </xf>
    <xf numFmtId="165" fontId="25" fillId="4" borderId="1" xfId="1" applyNumberFormat="1" applyFont="1" applyFill="1" applyBorder="1" applyAlignment="1">
      <alignment horizontal="center" vertical="center" wrapText="1"/>
    </xf>
    <xf numFmtId="165" fontId="26" fillId="2" borderId="1" xfId="1" applyNumberFormat="1" applyFont="1" applyFill="1" applyBorder="1" applyAlignment="1">
      <alignment vertical="center"/>
    </xf>
    <xf numFmtId="167" fontId="26" fillId="2" borderId="1" xfId="3" applyNumberFormat="1" applyFont="1" applyFill="1" applyBorder="1" applyAlignment="1">
      <alignment horizontal="center" vertical="center" wrapText="1"/>
    </xf>
    <xf numFmtId="0" fontId="26" fillId="2" borderId="15" xfId="0" applyFont="1" applyFill="1" applyBorder="1" applyAlignment="1">
      <alignment vertical="center" wrapText="1"/>
    </xf>
    <xf numFmtId="0" fontId="2" fillId="0" borderId="0" xfId="0" applyFont="1" applyAlignment="1">
      <alignment horizontal="left" vertical="center" wrapText="1"/>
    </xf>
    <xf numFmtId="0" fontId="26" fillId="2" borderId="2" xfId="2" applyFont="1" applyFill="1" applyBorder="1" applyAlignment="1">
      <alignment vertical="center" wrapText="1"/>
    </xf>
    <xf numFmtId="0" fontId="17" fillId="2" borderId="15" xfId="0" applyFont="1" applyFill="1" applyBorder="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xf>
    <xf numFmtId="165" fontId="2" fillId="0" borderId="0" xfId="1" applyNumberFormat="1" applyFont="1" applyAlignment="1">
      <alignment vertical="center"/>
    </xf>
    <xf numFmtId="0" fontId="2" fillId="2" borderId="0" xfId="0" applyFont="1" applyFill="1" applyBorder="1" applyAlignment="1">
      <alignment horizontal="left" vertical="center" wrapText="1"/>
    </xf>
    <xf numFmtId="0" fontId="2" fillId="2" borderId="0" xfId="0" applyFont="1" applyFill="1" applyBorder="1" applyAlignment="1">
      <alignment vertical="center"/>
    </xf>
    <xf numFmtId="0" fontId="2" fillId="2" borderId="1" xfId="0" applyFont="1" applyFill="1" applyBorder="1" applyAlignment="1">
      <alignment horizontal="center" vertical="center"/>
    </xf>
    <xf numFmtId="0" fontId="2" fillId="2" borderId="14" xfId="0" applyFont="1" applyFill="1" applyBorder="1" applyAlignment="1">
      <alignment horizontal="left" vertical="center" wrapText="1"/>
    </xf>
    <xf numFmtId="165" fontId="26" fillId="2" borderId="14" xfId="1" applyNumberFormat="1" applyFont="1" applyFill="1" applyBorder="1" applyAlignment="1">
      <alignment vertical="center"/>
    </xf>
    <xf numFmtId="0" fontId="29" fillId="2" borderId="1" xfId="0" applyFont="1" applyFill="1" applyBorder="1" applyAlignment="1">
      <alignment vertical="center" wrapText="1"/>
    </xf>
    <xf numFmtId="167" fontId="26" fillId="2" borderId="1" xfId="3" applyNumberFormat="1" applyFont="1" applyFill="1" applyBorder="1" applyAlignment="1">
      <alignment horizontal="center" vertical="center"/>
    </xf>
    <xf numFmtId="0" fontId="2" fillId="2" borderId="0" xfId="0" applyFont="1" applyFill="1" applyAlignment="1">
      <alignment vertical="center" wrapText="1"/>
    </xf>
    <xf numFmtId="167" fontId="26" fillId="2" borderId="2" xfId="3" applyNumberFormat="1" applyFont="1" applyFill="1" applyBorder="1" applyAlignment="1">
      <alignment horizontal="center" vertical="center"/>
    </xf>
    <xf numFmtId="165" fontId="2" fillId="2" borderId="1" xfId="1" applyNumberFormat="1" applyFont="1" applyFill="1" applyBorder="1" applyAlignment="1">
      <alignment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165" fontId="5" fillId="2" borderId="1" xfId="1" applyNumberFormat="1" applyFont="1" applyFill="1" applyBorder="1" applyAlignment="1">
      <alignment vertical="center"/>
    </xf>
    <xf numFmtId="0" fontId="1" fillId="2" borderId="0" xfId="0" applyFont="1" applyFill="1" applyAlignment="1">
      <alignment vertical="center"/>
    </xf>
    <xf numFmtId="0" fontId="6" fillId="2" borderId="1" xfId="0" applyFont="1" applyFill="1" applyBorder="1" applyAlignment="1">
      <alignment vertical="center" wrapText="1"/>
    </xf>
    <xf numFmtId="165" fontId="25" fillId="4" borderId="1" xfId="1" applyNumberFormat="1" applyFont="1" applyFill="1" applyBorder="1" applyAlignment="1">
      <alignment horizontal="right" vertical="center"/>
    </xf>
    <xf numFmtId="0" fontId="26" fillId="0" borderId="1" xfId="0" applyFont="1" applyBorder="1" applyAlignment="1">
      <alignment vertical="top" wrapText="1"/>
    </xf>
    <xf numFmtId="0" fontId="26" fillId="2" borderId="1" xfId="0" applyFont="1" applyFill="1" applyBorder="1" applyAlignment="1">
      <alignment vertical="top" wrapText="1"/>
    </xf>
    <xf numFmtId="165" fontId="26" fillId="2" borderId="1" xfId="1" applyNumberFormat="1" applyFont="1" applyFill="1" applyBorder="1" applyAlignment="1">
      <alignment horizontal="right" vertical="center"/>
    </xf>
    <xf numFmtId="165" fontId="26" fillId="11" borderId="1" xfId="1" applyNumberFormat="1" applyFont="1" applyFill="1" applyBorder="1" applyAlignment="1">
      <alignment horizontal="right" vertical="center"/>
    </xf>
    <xf numFmtId="165" fontId="24" fillId="0" borderId="0" xfId="1" applyNumberFormat="1" applyFont="1" applyAlignment="1">
      <alignment horizontal="right" vertical="center"/>
    </xf>
    <xf numFmtId="3" fontId="2" fillId="0" borderId="0" xfId="3" applyNumberFormat="1" applyFont="1" applyBorder="1" applyAlignment="1">
      <alignment horizontal="center" vertical="center"/>
    </xf>
    <xf numFmtId="3" fontId="1" fillId="0" borderId="0" xfId="2" applyNumberFormat="1" applyFont="1" applyBorder="1" applyAlignment="1">
      <alignment horizontal="center" vertical="center"/>
    </xf>
    <xf numFmtId="0" fontId="27" fillId="0" borderId="0" xfId="2" applyFont="1" applyBorder="1" applyAlignment="1">
      <alignment horizontal="left" vertical="center" wrapText="1"/>
    </xf>
    <xf numFmtId="0" fontId="26" fillId="2" borderId="14" xfId="0" applyFont="1" applyFill="1" applyBorder="1" applyAlignment="1">
      <alignment vertical="center" wrapText="1"/>
    </xf>
    <xf numFmtId="0" fontId="26" fillId="0" borderId="14" xfId="0" applyFont="1" applyBorder="1" applyAlignment="1">
      <alignment vertical="top" wrapText="1"/>
    </xf>
    <xf numFmtId="167" fontId="2" fillId="0" borderId="0" xfId="3" applyNumberFormat="1" applyFont="1" applyAlignment="1"/>
    <xf numFmtId="167" fontId="22" fillId="0" borderId="0" xfId="3" applyNumberFormat="1" applyFont="1" applyAlignment="1"/>
    <xf numFmtId="0" fontId="31" fillId="0" borderId="0" xfId="2" applyFont="1"/>
    <xf numFmtId="0" fontId="33" fillId="0" borderId="0" xfId="2" applyFont="1" applyAlignment="1">
      <alignment vertical="center" wrapText="1"/>
    </xf>
    <xf numFmtId="167" fontId="32" fillId="4" borderId="1" xfId="3" applyNumberFormat="1" applyFont="1" applyFill="1" applyBorder="1" applyAlignment="1">
      <alignment horizontal="center" vertical="center" wrapText="1"/>
    </xf>
    <xf numFmtId="0" fontId="34" fillId="0" borderId="0" xfId="2" applyFont="1" applyAlignment="1">
      <alignment vertical="center"/>
    </xf>
    <xf numFmtId="0" fontId="32" fillId="6" borderId="1" xfId="2" applyFont="1" applyFill="1" applyBorder="1" applyAlignment="1">
      <alignment horizontal="center" vertical="center" wrapText="1"/>
    </xf>
    <xf numFmtId="0" fontId="32" fillId="6" borderId="14" xfId="2" applyFont="1" applyFill="1" applyBorder="1" applyAlignment="1">
      <alignment vertical="center" wrapText="1"/>
    </xf>
    <xf numFmtId="0" fontId="34" fillId="0" borderId="1" xfId="2" applyFont="1" applyBorder="1" applyAlignment="1">
      <alignment horizontal="center" vertical="center"/>
    </xf>
    <xf numFmtId="0" fontId="31" fillId="2" borderId="1" xfId="0" applyFont="1" applyFill="1" applyBorder="1" applyAlignment="1">
      <alignment horizontal="left" vertical="center" wrapText="1"/>
    </xf>
    <xf numFmtId="0" fontId="34" fillId="2" borderId="1" xfId="2" applyFont="1" applyFill="1" applyBorder="1" applyAlignment="1">
      <alignment horizontal="left" vertical="center" wrapText="1"/>
    </xf>
    <xf numFmtId="0" fontId="34" fillId="2" borderId="15" xfId="2" applyFont="1" applyFill="1" applyBorder="1" applyAlignment="1">
      <alignment vertical="center" wrapText="1"/>
    </xf>
    <xf numFmtId="0" fontId="34" fillId="2" borderId="1" xfId="2" applyFont="1" applyFill="1" applyBorder="1" applyAlignment="1">
      <alignment vertical="center" wrapText="1"/>
    </xf>
    <xf numFmtId="0" fontId="34" fillId="2" borderId="1" xfId="2" applyNumberFormat="1" applyFont="1" applyFill="1" applyBorder="1" applyAlignment="1">
      <alignment horizontal="left"/>
    </xf>
    <xf numFmtId="0" fontId="34" fillId="2" borderId="2" xfId="2" applyNumberFormat="1" applyFont="1" applyFill="1" applyBorder="1" applyAlignment="1">
      <alignment horizontal="left"/>
    </xf>
    <xf numFmtId="0" fontId="34" fillId="0" borderId="1" xfId="2" applyFont="1" applyBorder="1" applyAlignment="1">
      <alignment vertical="center" wrapText="1"/>
    </xf>
    <xf numFmtId="0" fontId="32" fillId="6" borderId="1" xfId="2" applyFont="1" applyFill="1" applyBorder="1" applyAlignment="1">
      <alignment horizontal="center" vertical="center"/>
    </xf>
    <xf numFmtId="0" fontId="32" fillId="6" borderId="15" xfId="2" applyFont="1" applyFill="1" applyBorder="1" applyAlignment="1">
      <alignment vertical="center" wrapText="1"/>
    </xf>
    <xf numFmtId="0" fontId="35" fillId="10" borderId="15" xfId="2" applyFont="1" applyFill="1" applyBorder="1" applyAlignment="1">
      <alignment horizontal="center" vertical="center" wrapText="1"/>
    </xf>
    <xf numFmtId="0" fontId="36" fillId="0" borderId="0" xfId="2" applyFont="1" applyAlignment="1">
      <alignment vertical="center"/>
    </xf>
    <xf numFmtId="0" fontId="34" fillId="2" borderId="0" xfId="2" applyFont="1" applyFill="1" applyAlignment="1">
      <alignment vertical="center"/>
    </xf>
    <xf numFmtId="3" fontId="34" fillId="0" borderId="1" xfId="2" applyNumberFormat="1" applyFont="1" applyBorder="1" applyAlignment="1">
      <alignment horizontal="left" vertical="center" wrapText="1"/>
    </xf>
    <xf numFmtId="0" fontId="32" fillId="2" borderId="0" xfId="2" applyFont="1" applyFill="1" applyAlignment="1">
      <alignment vertical="center"/>
    </xf>
    <xf numFmtId="0" fontId="34" fillId="2" borderId="1" xfId="0" applyFont="1" applyFill="1" applyBorder="1" applyAlignment="1">
      <alignment horizontal="left" vertical="center" wrapText="1"/>
    </xf>
    <xf numFmtId="3" fontId="34" fillId="2" borderId="0" xfId="2" applyNumberFormat="1" applyFont="1" applyFill="1" applyAlignment="1">
      <alignment vertical="center"/>
    </xf>
    <xf numFmtId="165" fontId="34" fillId="2" borderId="0" xfId="2" applyNumberFormat="1" applyFont="1" applyFill="1" applyAlignment="1">
      <alignment vertical="center"/>
    </xf>
    <xf numFmtId="3" fontId="34" fillId="0" borderId="1" xfId="0" applyNumberFormat="1" applyFont="1" applyBorder="1" applyAlignment="1">
      <alignment horizontal="left" vertical="center" wrapText="1"/>
    </xf>
    <xf numFmtId="0" fontId="34" fillId="2" borderId="3" xfId="2" applyFont="1" applyFill="1" applyBorder="1" applyAlignment="1">
      <alignment vertical="center" wrapText="1"/>
    </xf>
    <xf numFmtId="0" fontId="33" fillId="0" borderId="0" xfId="2" applyFont="1" applyBorder="1" applyAlignment="1">
      <alignment horizontal="center" vertical="center"/>
    </xf>
    <xf numFmtId="0" fontId="35" fillId="8" borderId="1" xfId="2" applyFont="1" applyFill="1" applyBorder="1" applyAlignment="1">
      <alignment horizontal="center" vertical="center"/>
    </xf>
    <xf numFmtId="165" fontId="33" fillId="0" borderId="13" xfId="2" applyNumberFormat="1" applyFont="1" applyBorder="1" applyAlignment="1">
      <alignment horizontal="center" vertical="center"/>
    </xf>
    <xf numFmtId="0" fontId="33" fillId="0" borderId="5" xfId="2" applyFont="1" applyBorder="1" applyAlignment="1">
      <alignment horizontal="center" vertical="center"/>
    </xf>
    <xf numFmtId="0" fontId="33" fillId="0" borderId="13" xfId="2" applyFont="1" applyBorder="1" applyAlignment="1">
      <alignment horizontal="center" vertical="center"/>
    </xf>
    <xf numFmtId="0" fontId="31" fillId="0" borderId="18" xfId="2" applyFont="1" applyBorder="1" applyAlignment="1">
      <alignment vertical="center"/>
    </xf>
    <xf numFmtId="0" fontId="31" fillId="0" borderId="0" xfId="2" applyFont="1" applyBorder="1" applyAlignment="1">
      <alignment vertical="center"/>
    </xf>
    <xf numFmtId="165" fontId="31" fillId="0" borderId="0" xfId="2" applyNumberFormat="1" applyFont="1" applyBorder="1" applyAlignment="1">
      <alignment vertical="center"/>
    </xf>
    <xf numFmtId="0" fontId="31" fillId="0" borderId="17" xfId="2" applyFont="1" applyBorder="1" applyAlignment="1">
      <alignment vertical="center"/>
    </xf>
    <xf numFmtId="0" fontId="31" fillId="0" borderId="6" xfId="2" applyFont="1" applyBorder="1" applyAlignment="1">
      <alignment vertical="center"/>
    </xf>
    <xf numFmtId="0" fontId="31" fillId="0" borderId="11" xfId="2" applyFont="1" applyBorder="1" applyAlignment="1">
      <alignment vertical="center"/>
    </xf>
    <xf numFmtId="0" fontId="31" fillId="0" borderId="5" xfId="2" applyFont="1" applyBorder="1" applyAlignment="1">
      <alignment vertical="center"/>
    </xf>
    <xf numFmtId="0" fontId="31" fillId="0" borderId="5" xfId="2" applyFont="1" applyBorder="1" applyAlignment="1">
      <alignment horizontal="left" vertical="center"/>
    </xf>
    <xf numFmtId="0" fontId="35" fillId="0" borderId="5" xfId="2" applyFont="1" applyBorder="1" applyAlignment="1">
      <alignment horizontal="left" vertical="center"/>
    </xf>
    <xf numFmtId="0" fontId="35" fillId="0" borderId="5" xfId="2" applyFont="1" applyBorder="1" applyAlignment="1">
      <alignment vertical="center"/>
    </xf>
    <xf numFmtId="0" fontId="34" fillId="0" borderId="0" xfId="2" applyFont="1" applyAlignment="1">
      <alignment horizontal="center" vertical="center"/>
    </xf>
    <xf numFmtId="0" fontId="34" fillId="0" borderId="0" xfId="2" applyFont="1" applyAlignment="1">
      <alignment horizontal="left" vertical="center" wrapText="1"/>
    </xf>
    <xf numFmtId="0" fontId="34" fillId="2" borderId="0" xfId="2" applyFont="1" applyFill="1" applyAlignment="1">
      <alignment vertical="center" wrapText="1"/>
    </xf>
    <xf numFmtId="165" fontId="32" fillId="6" borderId="1" xfId="1" applyNumberFormat="1" applyFont="1" applyFill="1" applyBorder="1" applyAlignment="1">
      <alignment vertical="center" wrapText="1"/>
    </xf>
    <xf numFmtId="165" fontId="34" fillId="2" borderId="1" xfId="1" applyNumberFormat="1" applyFont="1" applyFill="1" applyBorder="1" applyAlignment="1">
      <alignment vertical="center"/>
    </xf>
    <xf numFmtId="165" fontId="34" fillId="0" borderId="1" xfId="1" applyNumberFormat="1" applyFont="1" applyBorder="1" applyAlignment="1">
      <alignment vertical="center"/>
    </xf>
    <xf numFmtId="167" fontId="34" fillId="2" borderId="1" xfId="3" applyNumberFormat="1" applyFont="1" applyFill="1" applyBorder="1" applyAlignment="1">
      <alignment vertical="center"/>
    </xf>
    <xf numFmtId="167" fontId="34" fillId="0" borderId="1" xfId="3" applyNumberFormat="1" applyFont="1" applyBorder="1" applyAlignment="1">
      <alignment vertical="center"/>
    </xf>
    <xf numFmtId="167" fontId="34" fillId="7" borderId="1" xfId="3" applyNumberFormat="1" applyFont="1" applyFill="1" applyBorder="1" applyAlignment="1">
      <alignment vertical="center"/>
    </xf>
    <xf numFmtId="167" fontId="34" fillId="0" borderId="1" xfId="3" applyNumberFormat="1" applyFont="1" applyBorder="1" applyAlignment="1">
      <alignment vertical="center" wrapText="1"/>
    </xf>
    <xf numFmtId="167" fontId="32" fillId="6" borderId="1" xfId="3" applyNumberFormat="1" applyFont="1" applyFill="1" applyBorder="1" applyAlignment="1">
      <alignment vertical="center" wrapText="1"/>
    </xf>
    <xf numFmtId="167" fontId="35" fillId="10" borderId="1" xfId="3" applyNumberFormat="1" applyFont="1" applyFill="1" applyBorder="1" applyAlignment="1">
      <alignment vertical="center" wrapText="1"/>
    </xf>
    <xf numFmtId="167" fontId="34" fillId="9" borderId="1" xfId="3" applyNumberFormat="1" applyFont="1" applyFill="1" applyBorder="1" applyAlignment="1">
      <alignment vertical="center"/>
    </xf>
    <xf numFmtId="167" fontId="34" fillId="2" borderId="1" xfId="3" applyNumberFormat="1" applyFont="1" applyFill="1" applyBorder="1" applyAlignment="1">
      <alignment vertical="center" wrapText="1"/>
    </xf>
    <xf numFmtId="165" fontId="34" fillId="2" borderId="1" xfId="1" applyNumberFormat="1" applyFont="1" applyFill="1" applyBorder="1" applyAlignment="1">
      <alignment vertical="center" wrapText="1"/>
    </xf>
    <xf numFmtId="166" fontId="34" fillId="2" borderId="1" xfId="1" applyNumberFormat="1" applyFont="1" applyFill="1" applyBorder="1" applyAlignment="1">
      <alignment vertical="center" wrapText="1"/>
    </xf>
    <xf numFmtId="3" fontId="34" fillId="0" borderId="1" xfId="1" applyNumberFormat="1" applyFont="1" applyBorder="1" applyAlignment="1">
      <alignment vertical="center" wrapText="1"/>
    </xf>
    <xf numFmtId="165" fontId="34" fillId="0" borderId="1" xfId="1" applyNumberFormat="1" applyFont="1" applyFill="1" applyBorder="1" applyAlignment="1">
      <alignment vertical="center" wrapText="1"/>
    </xf>
    <xf numFmtId="165" fontId="35" fillId="8" borderId="1" xfId="1" applyNumberFormat="1" applyFont="1" applyFill="1" applyBorder="1" applyAlignment="1">
      <alignment vertical="center"/>
    </xf>
    <xf numFmtId="165" fontId="35" fillId="8" borderId="1" xfId="2" applyNumberFormat="1" applyFont="1" applyFill="1" applyBorder="1" applyAlignment="1">
      <alignment vertical="center"/>
    </xf>
    <xf numFmtId="167" fontId="31" fillId="0" borderId="5" xfId="3" applyNumberFormat="1" applyFont="1" applyBorder="1" applyAlignment="1">
      <alignment vertical="center"/>
    </xf>
    <xf numFmtId="167" fontId="36" fillId="0" borderId="5" xfId="3" applyNumberFormat="1" applyFont="1" applyBorder="1" applyAlignment="1">
      <alignment vertical="center"/>
    </xf>
    <xf numFmtId="167" fontId="35" fillId="0" borderId="5" xfId="3" applyNumberFormat="1" applyFont="1" applyBorder="1" applyAlignment="1">
      <alignment vertical="center"/>
    </xf>
    <xf numFmtId="167" fontId="34" fillId="0" borderId="0" xfId="3" applyNumberFormat="1" applyFont="1" applyAlignment="1">
      <alignment vertical="center"/>
    </xf>
    <xf numFmtId="167" fontId="36" fillId="0" borderId="0" xfId="3" applyNumberFormat="1" applyFont="1" applyAlignment="1">
      <alignment vertical="center"/>
    </xf>
    <xf numFmtId="0" fontId="28" fillId="2" borderId="1" xfId="0" applyFont="1" applyFill="1" applyBorder="1" applyAlignment="1">
      <alignment vertical="center" wrapText="1"/>
    </xf>
    <xf numFmtId="0" fontId="28" fillId="2" borderId="1" xfId="0" applyFont="1" applyFill="1" applyBorder="1" applyAlignment="1">
      <alignment vertical="center"/>
    </xf>
    <xf numFmtId="0" fontId="21" fillId="2" borderId="1" xfId="0" applyFont="1" applyFill="1" applyBorder="1" applyAlignment="1">
      <alignment vertical="center" wrapText="1"/>
    </xf>
    <xf numFmtId="167" fontId="34" fillId="0" borderId="1" xfId="3" applyNumberFormat="1" applyFont="1" applyBorder="1" applyAlignment="1">
      <alignment horizontal="left"/>
    </xf>
    <xf numFmtId="166" fontId="34" fillId="2" borderId="1" xfId="1" applyNumberFormat="1" applyFont="1" applyFill="1" applyBorder="1" applyAlignment="1">
      <alignment horizontal="left" wrapText="1"/>
    </xf>
    <xf numFmtId="167" fontId="34" fillId="0" borderId="1" xfId="3" applyNumberFormat="1" applyFont="1" applyBorder="1" applyAlignment="1">
      <alignment vertical="center"/>
    </xf>
    <xf numFmtId="165" fontId="34" fillId="12" borderId="1" xfId="1" applyNumberFormat="1" applyFont="1" applyFill="1" applyBorder="1" applyAlignment="1">
      <alignment vertical="center" wrapText="1"/>
    </xf>
    <xf numFmtId="0" fontId="30" fillId="2" borderId="1" xfId="0" applyFont="1" applyFill="1" applyBorder="1" applyAlignment="1">
      <alignment vertical="top" wrapText="1"/>
    </xf>
    <xf numFmtId="0" fontId="21" fillId="2" borderId="1" xfId="0" applyFont="1" applyFill="1" applyBorder="1" applyAlignment="1">
      <alignment horizontal="left" vertical="center" wrapText="1"/>
    </xf>
    <xf numFmtId="3" fontId="34" fillId="2" borderId="1" xfId="0" applyNumberFormat="1" applyFont="1" applyFill="1" applyBorder="1" applyAlignment="1">
      <alignment horizontal="left" vertical="center" wrapText="1"/>
    </xf>
    <xf numFmtId="165" fontId="34" fillId="0" borderId="0" xfId="2" applyNumberFormat="1" applyFont="1" applyAlignment="1">
      <alignment vertical="center"/>
    </xf>
    <xf numFmtId="3" fontId="34" fillId="2" borderId="1" xfId="2" applyNumberFormat="1" applyFont="1" applyFill="1" applyBorder="1" applyAlignment="1">
      <alignment horizontal="left" vertical="center" wrapText="1"/>
    </xf>
    <xf numFmtId="165" fontId="34" fillId="2" borderId="1" xfId="1" applyNumberFormat="1" applyFont="1" applyFill="1" applyBorder="1" applyAlignment="1">
      <alignment wrapText="1"/>
    </xf>
    <xf numFmtId="167" fontId="34" fillId="0" borderId="1" xfId="3" applyNumberFormat="1" applyFont="1" applyBorder="1" applyAlignment="1"/>
    <xf numFmtId="167" fontId="34" fillId="2" borderId="1" xfId="3" applyNumberFormat="1" applyFont="1" applyFill="1" applyBorder="1" applyAlignment="1"/>
    <xf numFmtId="3" fontId="30" fillId="2" borderId="1" xfId="0" applyNumberFormat="1" applyFont="1" applyFill="1" applyBorder="1" applyAlignment="1">
      <alignment horizontal="right" vertical="center" wrapText="1"/>
    </xf>
    <xf numFmtId="165" fontId="26" fillId="2" borderId="1" xfId="1" applyNumberFormat="1" applyFont="1" applyFill="1" applyBorder="1" applyAlignment="1">
      <alignment vertical="center" wrapText="1"/>
    </xf>
    <xf numFmtId="165" fontId="30" fillId="2" borderId="1" xfId="1" applyNumberFormat="1" applyFont="1" applyFill="1" applyBorder="1" applyAlignment="1">
      <alignment vertical="center" wrapText="1"/>
    </xf>
    <xf numFmtId="165" fontId="26" fillId="13" borderId="1" xfId="1" applyNumberFormat="1" applyFont="1" applyFill="1" applyBorder="1" applyAlignment="1">
      <alignment horizontal="right" vertical="center"/>
    </xf>
    <xf numFmtId="0" fontId="34" fillId="2" borderId="1" xfId="2" applyFont="1" applyFill="1" applyBorder="1" applyAlignment="1">
      <alignment horizontal="center" vertical="center"/>
    </xf>
    <xf numFmtId="0" fontId="25" fillId="4" borderId="1" xfId="0" applyFont="1" applyFill="1" applyBorder="1" applyAlignment="1">
      <alignment vertical="center" wrapText="1"/>
    </xf>
    <xf numFmtId="0" fontId="33" fillId="2" borderId="0" xfId="2" applyFont="1" applyFill="1" applyAlignment="1">
      <alignment vertical="center" wrapText="1"/>
    </xf>
    <xf numFmtId="167" fontId="33" fillId="2" borderId="16" xfId="3" applyNumberFormat="1" applyFont="1" applyFill="1" applyBorder="1" applyAlignment="1">
      <alignment vertical="center" wrapText="1"/>
    </xf>
    <xf numFmtId="167" fontId="32" fillId="2" borderId="1" xfId="3" applyNumberFormat="1" applyFont="1" applyFill="1" applyBorder="1" applyAlignment="1">
      <alignment horizontal="center" vertical="center" wrapText="1"/>
    </xf>
    <xf numFmtId="0" fontId="32" fillId="2" borderId="1" xfId="2" applyFont="1" applyFill="1" applyBorder="1" applyAlignment="1">
      <alignment horizontal="center" vertical="center" wrapText="1"/>
    </xf>
    <xf numFmtId="0" fontId="32" fillId="2" borderId="14" xfId="2" applyFont="1" applyFill="1" applyBorder="1" applyAlignment="1">
      <alignment vertical="center" wrapText="1"/>
    </xf>
    <xf numFmtId="165" fontId="32" fillId="2" borderId="1" xfId="1" applyNumberFormat="1" applyFont="1" applyFill="1" applyBorder="1" applyAlignment="1">
      <alignment vertical="center" wrapText="1"/>
    </xf>
    <xf numFmtId="0" fontId="32" fillId="2" borderId="1" xfId="2" applyFont="1" applyFill="1" applyBorder="1" applyAlignment="1">
      <alignment horizontal="center" vertical="center"/>
    </xf>
    <xf numFmtId="0" fontId="32" fillId="2" borderId="15" xfId="2" applyFont="1" applyFill="1" applyBorder="1" applyAlignment="1">
      <alignment vertical="center" wrapText="1"/>
    </xf>
    <xf numFmtId="167" fontId="32" fillId="2" borderId="1" xfId="3" applyNumberFormat="1" applyFont="1" applyFill="1" applyBorder="1" applyAlignment="1">
      <alignment vertical="center" wrapText="1"/>
    </xf>
    <xf numFmtId="0" fontId="36" fillId="2" borderId="0" xfId="2" applyFont="1" applyFill="1" applyAlignment="1">
      <alignment vertical="center"/>
    </xf>
    <xf numFmtId="167" fontId="35" fillId="2" borderId="1" xfId="3" applyNumberFormat="1" applyFont="1" applyFill="1" applyBorder="1" applyAlignment="1">
      <alignment vertical="center" wrapText="1"/>
    </xf>
    <xf numFmtId="0" fontId="33" fillId="2" borderId="0" xfId="2" applyFont="1" applyFill="1" applyBorder="1" applyAlignment="1">
      <alignment horizontal="center" vertical="center"/>
    </xf>
    <xf numFmtId="165" fontId="35" fillId="2" borderId="1" xfId="1" applyNumberFormat="1" applyFont="1" applyFill="1" applyBorder="1" applyAlignment="1">
      <alignment vertical="center"/>
    </xf>
    <xf numFmtId="165" fontId="33" fillId="2" borderId="13" xfId="2" applyNumberFormat="1" applyFont="1" applyFill="1" applyBorder="1" applyAlignment="1">
      <alignment horizontal="center" vertical="center"/>
    </xf>
    <xf numFmtId="0" fontId="33" fillId="2" borderId="5" xfId="2" applyFont="1" applyFill="1" applyBorder="1" applyAlignment="1">
      <alignment horizontal="center" vertical="center"/>
    </xf>
    <xf numFmtId="0" fontId="31" fillId="2" borderId="18" xfId="2" applyFont="1" applyFill="1" applyBorder="1" applyAlignment="1">
      <alignment vertical="center"/>
    </xf>
    <xf numFmtId="0" fontId="31" fillId="2" borderId="0" xfId="2" applyFont="1" applyFill="1" applyBorder="1" applyAlignment="1">
      <alignment vertical="center"/>
    </xf>
    <xf numFmtId="165" fontId="31" fillId="2" borderId="0" xfId="2" applyNumberFormat="1" applyFont="1" applyFill="1" applyBorder="1" applyAlignment="1">
      <alignment vertical="center"/>
    </xf>
    <xf numFmtId="0" fontId="31" fillId="2" borderId="17" xfId="2" applyFont="1" applyFill="1" applyBorder="1" applyAlignment="1">
      <alignment vertical="center"/>
    </xf>
    <xf numFmtId="0" fontId="31" fillId="2" borderId="6" xfId="2" applyFont="1" applyFill="1" applyBorder="1" applyAlignment="1">
      <alignment vertical="center"/>
    </xf>
    <xf numFmtId="0" fontId="31" fillId="2" borderId="11" xfId="2" applyFont="1" applyFill="1" applyBorder="1" applyAlignment="1">
      <alignment vertical="center"/>
    </xf>
    <xf numFmtId="0" fontId="31" fillId="2" borderId="5" xfId="2" applyFont="1" applyFill="1" applyBorder="1" applyAlignment="1">
      <alignment vertical="center"/>
    </xf>
    <xf numFmtId="0" fontId="31" fillId="2" borderId="5" xfId="2" applyFont="1" applyFill="1" applyBorder="1" applyAlignment="1">
      <alignment horizontal="left" vertical="center"/>
    </xf>
    <xf numFmtId="167" fontId="36" fillId="2" borderId="5" xfId="3" applyNumberFormat="1" applyFont="1" applyFill="1" applyBorder="1" applyAlignment="1">
      <alignment vertical="center"/>
    </xf>
    <xf numFmtId="0" fontId="35" fillId="2" borderId="5" xfId="2" applyFont="1" applyFill="1" applyBorder="1" applyAlignment="1">
      <alignment horizontal="left" vertical="center"/>
    </xf>
    <xf numFmtId="0" fontId="35" fillId="2" borderId="5" xfId="2" applyFont="1" applyFill="1" applyBorder="1" applyAlignment="1">
      <alignment vertical="center"/>
    </xf>
    <xf numFmtId="167" fontId="35" fillId="2" borderId="5" xfId="3" applyNumberFormat="1" applyFont="1" applyFill="1" applyBorder="1" applyAlignment="1">
      <alignment vertical="center"/>
    </xf>
    <xf numFmtId="0" fontId="34" fillId="2" borderId="0" xfId="2" applyFont="1" applyFill="1" applyAlignment="1">
      <alignment horizontal="center" vertical="center"/>
    </xf>
    <xf numFmtId="0" fontId="34" fillId="2" borderId="0" xfId="2" applyFont="1" applyFill="1" applyAlignment="1">
      <alignment horizontal="left" vertical="center" wrapText="1"/>
    </xf>
    <xf numFmtId="167" fontId="36" fillId="2" borderId="0" xfId="3" applyNumberFormat="1" applyFont="1" applyFill="1" applyAlignment="1">
      <alignment vertical="center"/>
    </xf>
    <xf numFmtId="14" fontId="37" fillId="0" borderId="1" xfId="0" applyNumberFormat="1" applyFont="1" applyBorder="1" applyAlignment="1">
      <alignment horizontal="center"/>
    </xf>
    <xf numFmtId="0" fontId="37" fillId="0" borderId="1" xfId="0" applyFont="1" applyBorder="1" applyAlignment="1">
      <alignment horizontal="center"/>
    </xf>
    <xf numFmtId="0" fontId="37" fillId="0" borderId="1" xfId="0" applyFont="1" applyFill="1" applyBorder="1" applyAlignment="1">
      <alignment horizontal="center"/>
    </xf>
    <xf numFmtId="0" fontId="37" fillId="0" borderId="0" xfId="0" applyFont="1" applyAlignment="1">
      <alignment horizontal="center"/>
    </xf>
    <xf numFmtId="0" fontId="38" fillId="0" borderId="1" xfId="0" applyFont="1" applyBorder="1" applyAlignment="1">
      <alignment horizontal="center"/>
    </xf>
    <xf numFmtId="0" fontId="38" fillId="0" borderId="1" xfId="0" quotePrefix="1" applyFont="1" applyBorder="1" applyAlignment="1">
      <alignment horizontal="center"/>
    </xf>
    <xf numFmtId="0" fontId="38" fillId="0" borderId="1" xfId="0" applyFont="1" applyBorder="1"/>
    <xf numFmtId="0" fontId="38" fillId="0" borderId="1" xfId="0" quotePrefix="1" applyFont="1" applyBorder="1"/>
    <xf numFmtId="0" fontId="38" fillId="0" borderId="0" xfId="0" applyFont="1"/>
    <xf numFmtId="0" fontId="38" fillId="0" borderId="0" xfId="0" applyFont="1" applyAlignment="1">
      <alignment horizontal="center"/>
    </xf>
    <xf numFmtId="165" fontId="25" fillId="2" borderId="1" xfId="1" applyNumberFormat="1" applyFont="1" applyFill="1" applyBorder="1" applyAlignment="1">
      <alignment horizontal="right" vertical="center"/>
    </xf>
    <xf numFmtId="0" fontId="7" fillId="0" borderId="18" xfId="0" applyFont="1" applyBorder="1" applyAlignment="1">
      <alignment horizontal="right" vertical="top" wrapText="1"/>
    </xf>
    <xf numFmtId="0" fontId="7" fillId="0" borderId="0" xfId="0" applyFont="1" applyBorder="1" applyAlignment="1">
      <alignment horizontal="right" vertical="top" wrapText="1"/>
    </xf>
    <xf numFmtId="0" fontId="7" fillId="0" borderId="17" xfId="0" applyFont="1" applyBorder="1" applyAlignment="1">
      <alignment horizontal="right" vertical="top" wrapText="1"/>
    </xf>
    <xf numFmtId="0" fontId="7" fillId="0" borderId="10" xfId="0" applyFont="1" applyBorder="1" applyAlignment="1">
      <alignment horizontal="right" vertical="top" wrapText="1"/>
    </xf>
    <xf numFmtId="0" fontId="7" fillId="0" borderId="11" xfId="0" applyFont="1" applyBorder="1" applyAlignment="1">
      <alignment horizontal="right" vertical="top" wrapText="1"/>
    </xf>
    <xf numFmtId="0" fontId="7" fillId="0" borderId="12" xfId="0" applyFont="1" applyBorder="1" applyAlignment="1">
      <alignment horizontal="right" vertical="top" wrapText="1"/>
    </xf>
    <xf numFmtId="3" fontId="14" fillId="0" borderId="7" xfId="0" applyNumberFormat="1" applyFont="1" applyBorder="1" applyAlignment="1">
      <alignment horizontal="center" vertical="center"/>
    </xf>
    <xf numFmtId="3" fontId="14" fillId="0" borderId="19" xfId="0" applyNumberFormat="1" applyFont="1" applyBorder="1" applyAlignment="1">
      <alignment horizontal="center" vertical="center"/>
    </xf>
    <xf numFmtId="3" fontId="14" fillId="0" borderId="13" xfId="0" applyNumberFormat="1" applyFont="1" applyBorder="1" applyAlignment="1">
      <alignment horizontal="center" vertical="center"/>
    </xf>
    <xf numFmtId="0" fontId="6" fillId="0" borderId="5" xfId="0" applyFont="1" applyBorder="1" applyAlignment="1">
      <alignment horizontal="left" vertical="center" wrapText="1"/>
    </xf>
    <xf numFmtId="0" fontId="6" fillId="0" borderId="7"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13" xfId="0" applyFont="1" applyBorder="1" applyAlignment="1">
      <alignment horizontal="center" vertical="center" wrapText="1"/>
    </xf>
    <xf numFmtId="0" fontId="12" fillId="0" borderId="7" xfId="0" applyFont="1" applyBorder="1" applyAlignment="1">
      <alignment horizontal="left" vertical="center" wrapText="1"/>
    </xf>
    <xf numFmtId="0" fontId="12" fillId="0" borderId="19" xfId="0" applyFont="1" applyBorder="1" applyAlignment="1">
      <alignment horizontal="left" vertical="center" wrapText="1"/>
    </xf>
    <xf numFmtId="0" fontId="12" fillId="0" borderId="13" xfId="0" applyFont="1" applyBorder="1" applyAlignment="1">
      <alignment horizontal="left" vertical="center" wrapText="1"/>
    </xf>
    <xf numFmtId="0" fontId="18" fillId="0" borderId="2" xfId="0" applyFont="1" applyBorder="1" applyAlignment="1">
      <alignment horizontal="center" vertical="center"/>
    </xf>
    <xf numFmtId="0" fontId="18" fillId="0" borderId="4" xfId="0" applyFont="1" applyBorder="1" applyAlignment="1">
      <alignment horizontal="center" vertical="center"/>
    </xf>
    <xf numFmtId="0" fontId="18" fillId="0" borderId="3" xfId="0" applyFont="1" applyBorder="1" applyAlignment="1">
      <alignment horizontal="center" vertical="center"/>
    </xf>
    <xf numFmtId="0" fontId="8" fillId="0" borderId="7" xfId="0" applyFont="1" applyBorder="1" applyAlignment="1">
      <alignment horizontal="left" vertical="center" wrapText="1"/>
    </xf>
    <xf numFmtId="0" fontId="8" fillId="0" borderId="19" xfId="0" applyFont="1" applyBorder="1" applyAlignment="1">
      <alignment horizontal="left" vertical="center" wrapText="1"/>
    </xf>
    <xf numFmtId="0" fontId="10" fillId="0" borderId="5" xfId="0" applyFont="1" applyBorder="1" applyAlignment="1">
      <alignment horizontal="left" vertical="center"/>
    </xf>
    <xf numFmtId="0" fontId="15" fillId="4" borderId="1" xfId="0" applyFont="1" applyFill="1" applyBorder="1" applyAlignment="1">
      <alignment horizontal="center" vertical="center" wrapText="1"/>
    </xf>
    <xf numFmtId="165" fontId="2" fillId="0" borderId="1" xfId="1" applyNumberFormat="1" applyFont="1" applyBorder="1" applyAlignment="1">
      <alignment horizontal="center" vertical="center" wrapText="1"/>
    </xf>
    <xf numFmtId="165" fontId="2" fillId="0" borderId="2" xfId="1" applyNumberFormat="1" applyFont="1" applyBorder="1" applyAlignment="1">
      <alignment horizontal="center" vertical="center" wrapText="1"/>
    </xf>
    <xf numFmtId="165" fontId="2" fillId="0" borderId="4" xfId="1" applyNumberFormat="1" applyFont="1" applyBorder="1" applyAlignment="1">
      <alignment horizontal="center" vertical="center" wrapText="1"/>
    </xf>
    <xf numFmtId="165" fontId="2" fillId="0" borderId="3" xfId="1" applyNumberFormat="1" applyFont="1" applyBorder="1" applyAlignment="1">
      <alignment horizontal="center"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15" fillId="4" borderId="2" xfId="0" applyFont="1" applyFill="1" applyBorder="1" applyAlignment="1">
      <alignment horizontal="center" vertical="center" wrapText="1"/>
    </xf>
    <xf numFmtId="0" fontId="15" fillId="4" borderId="3" xfId="0" applyFont="1" applyFill="1" applyBorder="1" applyAlignment="1">
      <alignment horizontal="center" vertical="center" wrapText="1"/>
    </xf>
    <xf numFmtId="165" fontId="15" fillId="4" borderId="14" xfId="1" applyNumberFormat="1" applyFont="1" applyFill="1" applyBorder="1" applyAlignment="1">
      <alignment horizontal="center" vertical="center" wrapText="1"/>
    </xf>
    <xf numFmtId="165" fontId="15" fillId="4" borderId="16" xfId="1" applyNumberFormat="1" applyFont="1" applyFill="1" applyBorder="1" applyAlignment="1">
      <alignment horizontal="center" vertical="center" wrapText="1"/>
    </xf>
    <xf numFmtId="0" fontId="16" fillId="4" borderId="2" xfId="0" applyFont="1" applyFill="1" applyBorder="1" applyAlignment="1">
      <alignment horizontal="center" vertical="center"/>
    </xf>
    <xf numFmtId="0" fontId="16" fillId="4" borderId="3" xfId="0" applyFont="1" applyFill="1" applyBorder="1" applyAlignment="1">
      <alignment horizontal="center" vertical="center"/>
    </xf>
    <xf numFmtId="167" fontId="26" fillId="0" borderId="1" xfId="3" applyNumberFormat="1" applyFont="1" applyBorder="1" applyAlignment="1">
      <alignment horizontal="right" vertical="center"/>
    </xf>
    <xf numFmtId="165" fontId="2" fillId="2" borderId="1" xfId="1" applyNumberFormat="1" applyFont="1" applyFill="1" applyBorder="1" applyAlignment="1">
      <alignment horizontal="center" vertical="center"/>
    </xf>
    <xf numFmtId="0" fontId="25" fillId="4" borderId="1" xfId="0" applyFont="1" applyFill="1" applyBorder="1" applyAlignment="1">
      <alignment horizontal="left" vertical="center"/>
    </xf>
    <xf numFmtId="0" fontId="25" fillId="2" borderId="1" xfId="0" applyFont="1" applyFill="1" applyBorder="1" applyAlignment="1">
      <alignment horizontal="center" vertical="center"/>
    </xf>
    <xf numFmtId="0" fontId="35" fillId="8" borderId="1" xfId="2" applyFont="1" applyFill="1" applyBorder="1" applyAlignment="1">
      <alignment horizontal="center" vertical="center"/>
    </xf>
    <xf numFmtId="167" fontId="34" fillId="7" borderId="2" xfId="3" applyNumberFormat="1" applyFont="1" applyFill="1" applyBorder="1" applyAlignment="1">
      <alignment vertical="center"/>
    </xf>
    <xf numFmtId="167" fontId="34" fillId="7" borderId="3" xfId="3" applyNumberFormat="1" applyFont="1" applyFill="1" applyBorder="1" applyAlignment="1">
      <alignment vertical="center"/>
    </xf>
    <xf numFmtId="167" fontId="34" fillId="7" borderId="4" xfId="3" applyNumberFormat="1" applyFont="1" applyFill="1" applyBorder="1" applyAlignment="1">
      <alignment vertical="center"/>
    </xf>
    <xf numFmtId="0" fontId="35" fillId="10" borderId="14" xfId="2" applyFont="1" applyFill="1" applyBorder="1" applyAlignment="1">
      <alignment horizontal="center" vertical="center" wrapText="1"/>
    </xf>
    <xf numFmtId="0" fontId="35" fillId="10" borderId="15" xfId="2" applyFont="1" applyFill="1" applyBorder="1" applyAlignment="1">
      <alignment horizontal="center" vertical="center" wrapText="1"/>
    </xf>
    <xf numFmtId="164" fontId="34" fillId="12" borderId="2" xfId="3" applyNumberFormat="1" applyFont="1" applyFill="1" applyBorder="1" applyAlignment="1">
      <alignment horizontal="center" vertical="center"/>
    </xf>
    <xf numFmtId="164" fontId="34" fillId="12" borderId="4" xfId="3" applyNumberFormat="1" applyFont="1" applyFill="1" applyBorder="1" applyAlignment="1">
      <alignment horizontal="center" vertical="center"/>
    </xf>
    <xf numFmtId="164" fontId="34" fillId="12" borderId="3" xfId="3" applyNumberFormat="1" applyFont="1" applyFill="1" applyBorder="1" applyAlignment="1">
      <alignment horizontal="center" vertical="center"/>
    </xf>
    <xf numFmtId="165" fontId="31" fillId="2" borderId="2" xfId="1" applyNumberFormat="1" applyFont="1" applyFill="1" applyBorder="1" applyAlignment="1">
      <alignment vertical="center"/>
    </xf>
    <xf numFmtId="165" fontId="31" fillId="2" borderId="4" xfId="1" applyNumberFormat="1" applyFont="1" applyFill="1" applyBorder="1" applyAlignment="1">
      <alignment vertical="center"/>
    </xf>
    <xf numFmtId="165" fontId="31" fillId="2" borderId="3" xfId="1" applyNumberFormat="1" applyFont="1" applyFill="1" applyBorder="1" applyAlignment="1">
      <alignment vertical="center"/>
    </xf>
    <xf numFmtId="165" fontId="31" fillId="0" borderId="2" xfId="1" applyNumberFormat="1" applyFont="1" applyBorder="1" applyAlignment="1">
      <alignment vertical="center"/>
    </xf>
    <xf numFmtId="165" fontId="31" fillId="0" borderId="4" xfId="1" applyNumberFormat="1" applyFont="1" applyBorder="1" applyAlignment="1">
      <alignment vertical="center"/>
    </xf>
    <xf numFmtId="165" fontId="31" fillId="0" borderId="3" xfId="1" applyNumberFormat="1" applyFont="1" applyBorder="1" applyAlignment="1">
      <alignment vertical="center"/>
    </xf>
    <xf numFmtId="167" fontId="34" fillId="0" borderId="1" xfId="3" applyNumberFormat="1" applyFont="1" applyBorder="1" applyAlignment="1">
      <alignment vertical="center"/>
    </xf>
    <xf numFmtId="0" fontId="21" fillId="0" borderId="2" xfId="0" applyFont="1" applyBorder="1" applyAlignment="1">
      <alignment horizontal="left" vertical="center" wrapText="1"/>
    </xf>
    <xf numFmtId="0" fontId="21" fillId="0" borderId="4" xfId="0" applyFont="1" applyBorder="1" applyAlignment="1">
      <alignment horizontal="left" vertical="center" wrapText="1"/>
    </xf>
    <xf numFmtId="0" fontId="34" fillId="2" borderId="2" xfId="2" applyFont="1" applyFill="1" applyBorder="1" applyAlignment="1">
      <alignment vertical="center" wrapText="1"/>
    </xf>
    <xf numFmtId="0" fontId="34" fillId="2" borderId="4" xfId="2" applyFont="1" applyFill="1" applyBorder="1" applyAlignment="1">
      <alignment vertical="center" wrapText="1"/>
    </xf>
    <xf numFmtId="0" fontId="34" fillId="2" borderId="3" xfId="2" applyFont="1" applyFill="1" applyBorder="1" applyAlignment="1">
      <alignment vertical="center" wrapText="1"/>
    </xf>
    <xf numFmtId="0" fontId="34" fillId="2" borderId="2" xfId="2" applyFont="1" applyFill="1" applyBorder="1" applyAlignment="1">
      <alignment horizontal="left" vertical="center" wrapText="1"/>
    </xf>
    <xf numFmtId="0" fontId="34" fillId="2" borderId="3" xfId="2" applyFont="1" applyFill="1" applyBorder="1" applyAlignment="1">
      <alignment horizontal="left" vertical="center" wrapText="1"/>
    </xf>
    <xf numFmtId="0" fontId="34" fillId="0" borderId="2" xfId="2" applyFont="1" applyBorder="1" applyAlignment="1">
      <alignment horizontal="left" vertical="center" wrapText="1"/>
    </xf>
    <xf numFmtId="0" fontId="34" fillId="0" borderId="4" xfId="2" applyFont="1" applyBorder="1" applyAlignment="1">
      <alignment horizontal="left" vertical="center" wrapText="1"/>
    </xf>
    <xf numFmtId="0" fontId="34" fillId="0" borderId="3" xfId="2" applyFont="1" applyBorder="1" applyAlignment="1">
      <alignment horizontal="left" vertical="center" wrapText="1"/>
    </xf>
    <xf numFmtId="0" fontId="1" fillId="0" borderId="0" xfId="2" applyFont="1" applyBorder="1" applyAlignment="1">
      <alignment horizontal="right" vertical="top" wrapText="1"/>
    </xf>
    <xf numFmtId="3" fontId="14" fillId="0" borderId="18" xfId="2" applyNumberFormat="1" applyFont="1" applyBorder="1" applyAlignment="1">
      <alignment horizontal="center" vertical="center" wrapText="1"/>
    </xf>
    <xf numFmtId="3" fontId="14" fillId="0" borderId="0" xfId="2" applyNumberFormat="1" applyFont="1" applyBorder="1" applyAlignment="1">
      <alignment horizontal="center" vertical="center"/>
    </xf>
    <xf numFmtId="0" fontId="27" fillId="0" borderId="7" xfId="2" applyFont="1" applyBorder="1" applyAlignment="1">
      <alignment horizontal="left" vertical="center" wrapText="1"/>
    </xf>
    <xf numFmtId="0" fontId="27" fillId="0" borderId="19" xfId="2" applyFont="1" applyBorder="1" applyAlignment="1">
      <alignment horizontal="left" vertical="center" wrapText="1"/>
    </xf>
    <xf numFmtId="0" fontId="31" fillId="0" borderId="18" xfId="2" applyFont="1" applyBorder="1" applyAlignment="1">
      <alignment vertical="center" wrapText="1"/>
    </xf>
    <xf numFmtId="0" fontId="31" fillId="0" borderId="0" xfId="2" applyFont="1" applyBorder="1" applyAlignment="1">
      <alignment vertical="center" wrapText="1"/>
    </xf>
    <xf numFmtId="0" fontId="31" fillId="0" borderId="20" xfId="2" applyFont="1" applyBorder="1" applyAlignment="1">
      <alignment vertical="center" wrapText="1"/>
    </xf>
    <xf numFmtId="0" fontId="31" fillId="0" borderId="21" xfId="2" applyFont="1" applyBorder="1" applyAlignment="1">
      <alignment vertical="center" wrapText="1"/>
    </xf>
    <xf numFmtId="0" fontId="32" fillId="4" borderId="2" xfId="2" applyFont="1" applyFill="1" applyBorder="1" applyAlignment="1">
      <alignment horizontal="center" vertical="center" wrapText="1"/>
    </xf>
    <xf numFmtId="0" fontId="32" fillId="4" borderId="3" xfId="2" applyFont="1" applyFill="1" applyBorder="1" applyAlignment="1">
      <alignment horizontal="center" vertical="center" wrapText="1"/>
    </xf>
    <xf numFmtId="167" fontId="33" fillId="4" borderId="14" xfId="3" applyNumberFormat="1" applyFont="1" applyFill="1" applyBorder="1" applyAlignment="1">
      <alignment vertical="center" wrapText="1"/>
    </xf>
    <xf numFmtId="167" fontId="33" fillId="4" borderId="16" xfId="3" applyNumberFormat="1" applyFont="1" applyFill="1" applyBorder="1" applyAlignment="1">
      <alignment vertical="center" wrapText="1"/>
    </xf>
    <xf numFmtId="14" fontId="38" fillId="0" borderId="2" xfId="0" applyNumberFormat="1" applyFont="1" applyBorder="1" applyAlignment="1">
      <alignment horizontal="center"/>
    </xf>
    <xf numFmtId="14" fontId="38" fillId="0" borderId="4" xfId="0" applyNumberFormat="1" applyFont="1" applyBorder="1" applyAlignment="1">
      <alignment horizontal="center"/>
    </xf>
    <xf numFmtId="14" fontId="38" fillId="0" borderId="3" xfId="0" applyNumberFormat="1" applyFont="1" applyBorder="1" applyAlignment="1">
      <alignment horizontal="center"/>
    </xf>
    <xf numFmtId="0" fontId="35" fillId="2" borderId="1" xfId="2" applyFont="1" applyFill="1" applyBorder="1" applyAlignment="1">
      <alignment horizontal="center" vertical="center"/>
    </xf>
    <xf numFmtId="0" fontId="35" fillId="2" borderId="14" xfId="2" applyFont="1" applyFill="1" applyBorder="1" applyAlignment="1">
      <alignment horizontal="center" vertical="center" wrapText="1"/>
    </xf>
    <xf numFmtId="0" fontId="35" fillId="2" borderId="15" xfId="2" applyFont="1" applyFill="1" applyBorder="1" applyAlignment="1">
      <alignment horizontal="center" vertical="center" wrapText="1"/>
    </xf>
    <xf numFmtId="167" fontId="34" fillId="2" borderId="1" xfId="3" applyNumberFormat="1" applyFont="1" applyFill="1" applyBorder="1" applyAlignment="1">
      <alignment vertical="center"/>
    </xf>
    <xf numFmtId="0" fontId="32" fillId="2" borderId="2" xfId="2" applyFont="1" applyFill="1" applyBorder="1" applyAlignment="1">
      <alignment horizontal="center" vertical="center" wrapText="1"/>
    </xf>
    <xf numFmtId="0" fontId="32" fillId="2" borderId="3" xfId="2" applyFont="1" applyFill="1" applyBorder="1" applyAlignment="1">
      <alignment horizontal="center" vertical="center" wrapText="1"/>
    </xf>
    <xf numFmtId="165" fontId="26" fillId="2" borderId="2" xfId="1" applyNumberFormat="1" applyFont="1" applyFill="1" applyBorder="1" applyAlignment="1">
      <alignment horizontal="center" vertical="center"/>
    </xf>
    <xf numFmtId="165" fontId="26" fillId="2" borderId="4" xfId="1" applyNumberFormat="1" applyFont="1" applyFill="1" applyBorder="1" applyAlignment="1">
      <alignment horizontal="center" vertical="center"/>
    </xf>
    <xf numFmtId="165" fontId="26" fillId="2" borderId="3" xfId="1" applyNumberFormat="1" applyFont="1" applyFill="1" applyBorder="1" applyAlignment="1">
      <alignment horizontal="center" vertical="center"/>
    </xf>
    <xf numFmtId="0" fontId="26" fillId="2" borderId="2" xfId="2" applyFont="1" applyFill="1" applyBorder="1" applyAlignment="1">
      <alignment horizontal="left" vertical="center" wrapText="1"/>
    </xf>
    <xf numFmtId="0" fontId="26" fillId="2" borderId="4" xfId="2" applyFont="1" applyFill="1" applyBorder="1" applyAlignment="1">
      <alignment horizontal="left" vertical="center" wrapText="1"/>
    </xf>
    <xf numFmtId="0" fontId="26" fillId="2" borderId="3" xfId="2" applyFont="1" applyFill="1" applyBorder="1" applyAlignment="1">
      <alignment horizontal="left" vertical="center" wrapText="1"/>
    </xf>
    <xf numFmtId="165" fontId="26" fillId="2" borderId="1" xfId="1" applyNumberFormat="1" applyFont="1" applyFill="1" applyBorder="1" applyAlignment="1">
      <alignment horizontal="center" vertical="center"/>
    </xf>
    <xf numFmtId="0" fontId="25" fillId="2" borderId="2" xfId="0" applyFont="1" applyFill="1" applyBorder="1" applyAlignment="1">
      <alignment horizontal="center" vertical="center" wrapText="1"/>
    </xf>
    <xf numFmtId="0" fontId="25" fillId="2" borderId="3" xfId="0" applyFont="1" applyFill="1" applyBorder="1" applyAlignment="1">
      <alignment horizontal="center" vertical="center" wrapText="1"/>
    </xf>
    <xf numFmtId="165" fontId="25" fillId="2" borderId="2" xfId="1" applyNumberFormat="1" applyFont="1" applyFill="1" applyBorder="1" applyAlignment="1">
      <alignment horizontal="center" vertical="center" wrapText="1"/>
    </xf>
    <xf numFmtId="165" fontId="25" fillId="2" borderId="3" xfId="1" applyNumberFormat="1" applyFont="1" applyFill="1" applyBorder="1" applyAlignment="1">
      <alignment horizontal="center" vertical="center" wrapText="1"/>
    </xf>
    <xf numFmtId="0" fontId="40" fillId="0" borderId="0" xfId="2" applyFont="1" applyAlignment="1">
      <alignment horizontal="center"/>
    </xf>
    <xf numFmtId="0" fontId="39" fillId="2" borderId="0" xfId="0" applyFont="1" applyFill="1"/>
    <xf numFmtId="0" fontId="41" fillId="2" borderId="0" xfId="0" applyFont="1" applyFill="1" applyAlignment="1">
      <alignment wrapText="1"/>
    </xf>
    <xf numFmtId="0" fontId="41" fillId="2" borderId="0" xfId="0" applyFont="1" applyFill="1"/>
    <xf numFmtId="0" fontId="41" fillId="0" borderId="0" xfId="0" applyFont="1"/>
    <xf numFmtId="0" fontId="42" fillId="0" borderId="0" xfId="2" applyFont="1" applyAlignment="1">
      <alignment horizontal="left"/>
    </xf>
    <xf numFmtId="0" fontId="42" fillId="0" borderId="0" xfId="2" applyFont="1"/>
    <xf numFmtId="0" fontId="42" fillId="0" borderId="0" xfId="2" applyFont="1" applyAlignment="1">
      <alignment wrapText="1"/>
    </xf>
    <xf numFmtId="0" fontId="42" fillId="0" borderId="0" xfId="2" applyFont="1" applyAlignment="1">
      <alignment horizontal="center"/>
    </xf>
    <xf numFmtId="0" fontId="43" fillId="0" borderId="0" xfId="0" applyFont="1" applyAlignment="1">
      <alignment horizontal="center"/>
    </xf>
    <xf numFmtId="0" fontId="40" fillId="0" borderId="0" xfId="2" applyFont="1" applyBorder="1" applyAlignment="1">
      <alignment horizontal="center"/>
    </xf>
    <xf numFmtId="0" fontId="44" fillId="0" borderId="0" xfId="2" applyFont="1" applyBorder="1" applyAlignment="1">
      <alignment horizontal="center"/>
    </xf>
    <xf numFmtId="0" fontId="44" fillId="0" borderId="0" xfId="2" applyFont="1" applyBorder="1" applyAlignment="1">
      <alignment horizontal="center" wrapText="1"/>
    </xf>
    <xf numFmtId="0" fontId="45" fillId="0" borderId="0" xfId="2" applyFont="1" applyBorder="1" applyAlignment="1">
      <alignment horizontal="center"/>
    </xf>
    <xf numFmtId="0" fontId="41" fillId="0" borderId="0" xfId="0" applyFont="1" applyAlignment="1">
      <alignment horizontal="center"/>
    </xf>
    <xf numFmtId="0" fontId="39" fillId="2" borderId="1" xfId="0" applyFont="1" applyFill="1" applyBorder="1" applyAlignment="1">
      <alignment horizontal="center" vertical="center" wrapText="1"/>
    </xf>
    <xf numFmtId="0" fontId="46" fillId="2" borderId="2" xfId="0" applyFont="1" applyFill="1" applyBorder="1" applyAlignment="1">
      <alignment horizontal="center" vertical="center" wrapText="1"/>
    </xf>
    <xf numFmtId="0" fontId="41" fillId="2" borderId="0" xfId="0" applyFont="1" applyFill="1" applyAlignment="1">
      <alignment vertical="top" wrapText="1"/>
    </xf>
    <xf numFmtId="0" fontId="41" fillId="0" borderId="0" xfId="0" applyFont="1" applyAlignment="1">
      <alignment vertical="top" wrapText="1"/>
    </xf>
    <xf numFmtId="0" fontId="39" fillId="2" borderId="1" xfId="0" applyFont="1" applyFill="1" applyBorder="1" applyAlignment="1">
      <alignment horizontal="center" vertical="top" wrapText="1"/>
    </xf>
    <xf numFmtId="0" fontId="46" fillId="2" borderId="3" xfId="0" applyFont="1" applyFill="1" applyBorder="1" applyAlignment="1">
      <alignment horizontal="center" vertical="center" wrapText="1"/>
    </xf>
    <xf numFmtId="0" fontId="41" fillId="2" borderId="1" xfId="0" applyFont="1" applyFill="1" applyBorder="1" applyAlignment="1">
      <alignment horizontal="center"/>
    </xf>
    <xf numFmtId="0" fontId="41" fillId="2" borderId="1" xfId="0" applyFont="1" applyFill="1" applyBorder="1" applyAlignment="1">
      <alignment wrapText="1"/>
    </xf>
    <xf numFmtId="0" fontId="41" fillId="2" borderId="22" xfId="0" applyFont="1" applyFill="1" applyBorder="1" applyAlignment="1">
      <alignment horizontal="center"/>
    </xf>
    <xf numFmtId="167" fontId="39" fillId="2" borderId="23" xfId="1" applyNumberFormat="1" applyFont="1" applyFill="1" applyBorder="1"/>
    <xf numFmtId="0" fontId="41" fillId="0" borderId="0" xfId="0" applyFont="1" applyAlignment="1">
      <alignment wrapText="1"/>
    </xf>
    <xf numFmtId="0" fontId="1" fillId="0" borderId="0" xfId="0" applyFont="1" applyAlignment="1">
      <alignment horizontal="center"/>
    </xf>
    <xf numFmtId="0" fontId="0" fillId="0" borderId="24" xfId="0" applyFont="1" applyBorder="1" applyAlignment="1">
      <alignment vertical="center" wrapText="1"/>
    </xf>
    <xf numFmtId="165" fontId="39" fillId="2" borderId="1" xfId="1" applyNumberFormat="1" applyFont="1" applyFill="1" applyBorder="1" applyAlignment="1">
      <alignment horizontal="center" vertical="top" wrapText="1"/>
    </xf>
    <xf numFmtId="165" fontId="0" fillId="0" borderId="24" xfId="1" applyNumberFormat="1" applyFont="1" applyBorder="1" applyAlignment="1">
      <alignment vertical="center"/>
    </xf>
    <xf numFmtId="165" fontId="41" fillId="2" borderId="0" xfId="1" applyNumberFormat="1" applyFont="1" applyFill="1" applyAlignment="1">
      <alignment vertical="top" wrapText="1"/>
    </xf>
    <xf numFmtId="165" fontId="41" fillId="0" borderId="0" xfId="1" applyNumberFormat="1" applyFont="1" applyAlignment="1">
      <alignment vertical="top" wrapText="1"/>
    </xf>
    <xf numFmtId="0" fontId="0" fillId="14" borderId="24" xfId="0" applyFont="1" applyFill="1" applyBorder="1" applyAlignment="1">
      <alignment vertical="center" wrapText="1"/>
    </xf>
  </cellXfs>
  <cellStyles count="4">
    <cellStyle name="Comma" xfId="1" builtinId="3"/>
    <cellStyle name="Comma 2" xfId="3"/>
    <cellStyle name="Normal" xfId="0" builtinId="0"/>
    <cellStyle name="Normal 2" xfId="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426078</xdr:colOff>
      <xdr:row>0</xdr:row>
      <xdr:rowOff>0</xdr:rowOff>
    </xdr:from>
    <xdr:to>
      <xdr:col>1</xdr:col>
      <xdr:colOff>1184031</xdr:colOff>
      <xdr:row>4</xdr:row>
      <xdr:rowOff>197339</xdr:rowOff>
    </xdr:to>
    <xdr:pic>
      <xdr:nvPicPr>
        <xdr:cNvPr id="2" name="Picture 1">
          <a:extLst>
            <a:ext uri="{FF2B5EF4-FFF2-40B4-BE49-F238E27FC236}">
              <a16:creationId xmlns:a16="http://schemas.microsoft.com/office/drawing/2014/main" id="{C95F3D8B-5D57-498A-ADFA-14950FF0B08B}"/>
            </a:ext>
          </a:extLst>
        </xdr:cNvPr>
        <xdr:cNvPicPr>
          <a:picLocks noChangeAspect="1"/>
        </xdr:cNvPicPr>
      </xdr:nvPicPr>
      <xdr:blipFill>
        <a:blip xmlns:r="http://schemas.openxmlformats.org/officeDocument/2006/relationships" r:embed="rId1"/>
        <a:stretch>
          <a:fillRect/>
        </a:stretch>
      </xdr:blipFill>
      <xdr:spPr>
        <a:xfrm>
          <a:off x="426078" y="0"/>
          <a:ext cx="1186578" cy="10260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338417</xdr:colOff>
      <xdr:row>0</xdr:row>
      <xdr:rowOff>0</xdr:rowOff>
    </xdr:from>
    <xdr:to>
      <xdr:col>2</xdr:col>
      <xdr:colOff>1655855</xdr:colOff>
      <xdr:row>2</xdr:row>
      <xdr:rowOff>118782</xdr:rowOff>
    </xdr:to>
    <xdr:pic>
      <xdr:nvPicPr>
        <xdr:cNvPr id="2" name="Picture 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1317" y="0"/>
          <a:ext cx="1317438" cy="11284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823071</xdr:colOff>
      <xdr:row>0</xdr:row>
      <xdr:rowOff>114300</xdr:rowOff>
    </xdr:from>
    <xdr:to>
      <xdr:col>5</xdr:col>
      <xdr:colOff>134471</xdr:colOff>
      <xdr:row>5</xdr:row>
      <xdr:rowOff>123263</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66046" y="114300"/>
          <a:ext cx="1216400" cy="11995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
  <sheetViews>
    <sheetView topLeftCell="A11" workbookViewId="0">
      <selection activeCell="B27" sqref="B27:B28"/>
    </sheetView>
  </sheetViews>
  <sheetFormatPr defaultRowHeight="15" x14ac:dyDescent="0.25"/>
  <cols>
    <col min="1" max="1" width="5" style="35" customWidth="1"/>
    <col min="2" max="2" width="65.5703125" customWidth="1"/>
    <col min="3" max="3" width="16.140625" style="43" customWidth="1"/>
    <col min="4" max="4" width="12.7109375" style="43" customWidth="1"/>
    <col min="5" max="5" width="18.140625" customWidth="1"/>
    <col min="6" max="7" width="10.5703125" bestFit="1" customWidth="1"/>
  </cols>
  <sheetData>
    <row r="1" spans="1:10" s="5" customFormat="1" ht="15.75" customHeight="1" x14ac:dyDescent="0.25">
      <c r="A1" s="31"/>
      <c r="B1" s="253" t="s">
        <v>15</v>
      </c>
      <c r="C1" s="254"/>
      <c r="D1" s="254"/>
      <c r="E1" s="255"/>
    </row>
    <row r="2" spans="1:10" s="3" customFormat="1" ht="16.5" customHeight="1" x14ac:dyDescent="0.25">
      <c r="A2" s="32"/>
      <c r="B2" s="253"/>
      <c r="C2" s="254"/>
      <c r="D2" s="254"/>
      <c r="E2" s="255"/>
    </row>
    <row r="3" spans="1:10" s="3" customFormat="1" ht="16.5" customHeight="1" x14ac:dyDescent="0.25">
      <c r="A3" s="32"/>
      <c r="B3" s="253"/>
      <c r="C3" s="254"/>
      <c r="D3" s="254"/>
      <c r="E3" s="255"/>
    </row>
    <row r="4" spans="1:10" s="3" customFormat="1" ht="16.5" customHeight="1" x14ac:dyDescent="0.25">
      <c r="A4" s="32"/>
      <c r="B4" s="253"/>
      <c r="C4" s="254"/>
      <c r="D4" s="254"/>
      <c r="E4" s="255"/>
    </row>
    <row r="5" spans="1:10" s="3" customFormat="1" ht="16.5" customHeight="1" x14ac:dyDescent="0.25">
      <c r="A5" s="32"/>
      <c r="B5" s="253"/>
      <c r="C5" s="254"/>
      <c r="D5" s="254"/>
      <c r="E5" s="255"/>
    </row>
    <row r="6" spans="1:10" s="3" customFormat="1" ht="16.5" customHeight="1" x14ac:dyDescent="0.25">
      <c r="A6" s="13"/>
      <c r="B6" s="256"/>
      <c r="C6" s="257"/>
      <c r="D6" s="257"/>
      <c r="E6" s="258"/>
    </row>
    <row r="7" spans="1:10" s="3" customFormat="1" ht="20.25" x14ac:dyDescent="0.25">
      <c r="A7" s="259" t="s">
        <v>1</v>
      </c>
      <c r="B7" s="260"/>
      <c r="C7" s="260"/>
      <c r="D7" s="260"/>
      <c r="E7" s="261"/>
      <c r="F7" s="6"/>
      <c r="G7" s="6"/>
      <c r="H7" s="6"/>
      <c r="I7" s="6"/>
      <c r="J7" s="6"/>
    </row>
    <row r="8" spans="1:10" s="3" customFormat="1" ht="19.5" customHeight="1" x14ac:dyDescent="0.25">
      <c r="A8" s="272" t="s">
        <v>11</v>
      </c>
      <c r="B8" s="273"/>
      <c r="C8" s="273"/>
      <c r="D8" s="273"/>
      <c r="E8" s="273"/>
      <c r="F8" s="7"/>
      <c r="G8" s="7"/>
      <c r="H8" s="7"/>
      <c r="I8" s="7"/>
    </row>
    <row r="9" spans="1:10" s="3" customFormat="1" ht="19.5" customHeight="1" x14ac:dyDescent="0.25">
      <c r="A9" s="280" t="s">
        <v>12</v>
      </c>
      <c r="B9" s="281"/>
      <c r="C9" s="281"/>
      <c r="D9" s="281"/>
      <c r="E9" s="281"/>
      <c r="F9" s="8"/>
      <c r="G9" s="8"/>
      <c r="H9" s="8"/>
      <c r="I9" s="8"/>
      <c r="J9" s="8"/>
    </row>
    <row r="10" spans="1:10" s="3" customFormat="1" ht="19.5" customHeight="1" x14ac:dyDescent="0.25">
      <c r="A10" s="282"/>
      <c r="B10" s="283"/>
      <c r="C10" s="283"/>
      <c r="D10" s="283"/>
      <c r="E10" s="283"/>
      <c r="F10" s="10"/>
      <c r="G10" s="10"/>
      <c r="H10" s="10"/>
      <c r="I10" s="10"/>
      <c r="J10" s="10"/>
    </row>
    <row r="11" spans="1:10" ht="12.75" customHeight="1" x14ac:dyDescent="0.25"/>
    <row r="12" spans="1:10" ht="15.75" x14ac:dyDescent="0.25">
      <c r="A12" s="284" t="s">
        <v>13</v>
      </c>
      <c r="B12" s="284" t="s">
        <v>19</v>
      </c>
      <c r="C12" s="286" t="s">
        <v>20</v>
      </c>
      <c r="D12" s="287"/>
      <c r="E12" s="288" t="s">
        <v>0</v>
      </c>
    </row>
    <row r="13" spans="1:10" ht="15.75" x14ac:dyDescent="0.25">
      <c r="A13" s="285"/>
      <c r="B13" s="285"/>
      <c r="C13" s="54" t="s">
        <v>18</v>
      </c>
      <c r="D13" s="54" t="s">
        <v>21</v>
      </c>
      <c r="E13" s="289"/>
    </row>
    <row r="14" spans="1:10" ht="15.75" x14ac:dyDescent="0.25">
      <c r="A14" s="37" t="s">
        <v>22</v>
      </c>
      <c r="B14" s="38" t="s">
        <v>23</v>
      </c>
      <c r="C14" s="49">
        <f>SUM(C15:C32)</f>
        <v>545000</v>
      </c>
      <c r="D14" s="49">
        <f>SUM(D15:D32)</f>
        <v>625000</v>
      </c>
      <c r="E14" s="39"/>
    </row>
    <row r="15" spans="1:10" ht="15.75" x14ac:dyDescent="0.25">
      <c r="A15" s="33">
        <v>1</v>
      </c>
      <c r="B15" s="24" t="s">
        <v>24</v>
      </c>
      <c r="C15" s="276">
        <v>48000</v>
      </c>
      <c r="D15" s="277">
        <v>48000</v>
      </c>
      <c r="E15" s="269"/>
    </row>
    <row r="16" spans="1:10" ht="31.5" x14ac:dyDescent="0.25">
      <c r="A16" s="34"/>
      <c r="B16" s="25" t="s">
        <v>25</v>
      </c>
      <c r="C16" s="276"/>
      <c r="D16" s="278"/>
      <c r="E16" s="270"/>
      <c r="F16" s="62"/>
      <c r="G16" s="48"/>
    </row>
    <row r="17" spans="1:5" ht="15.75" x14ac:dyDescent="0.25">
      <c r="A17" s="34">
        <v>2</v>
      </c>
      <c r="B17" s="25" t="s">
        <v>26</v>
      </c>
      <c r="C17" s="276"/>
      <c r="D17" s="278"/>
      <c r="E17" s="270"/>
    </row>
    <row r="18" spans="1:5" ht="15.75" x14ac:dyDescent="0.25">
      <c r="A18" s="34">
        <v>3</v>
      </c>
      <c r="B18" s="25" t="s">
        <v>27</v>
      </c>
      <c r="C18" s="276"/>
      <c r="D18" s="278"/>
      <c r="E18" s="270"/>
    </row>
    <row r="19" spans="1:5" ht="15.75" x14ac:dyDescent="0.25">
      <c r="A19" s="34">
        <v>4</v>
      </c>
      <c r="B19" s="25" t="s">
        <v>28</v>
      </c>
      <c r="C19" s="276"/>
      <c r="D19" s="279"/>
      <c r="E19" s="271"/>
    </row>
    <row r="20" spans="1:5" ht="15.75" x14ac:dyDescent="0.25">
      <c r="A20" s="34"/>
      <c r="B20" s="25" t="s">
        <v>29</v>
      </c>
      <c r="C20" s="44" t="s">
        <v>30</v>
      </c>
      <c r="D20" s="44" t="s">
        <v>30</v>
      </c>
      <c r="E20" s="26"/>
    </row>
    <row r="21" spans="1:5" ht="15.75" x14ac:dyDescent="0.25">
      <c r="A21" s="34">
        <v>5</v>
      </c>
      <c r="B21" s="25" t="s">
        <v>31</v>
      </c>
      <c r="C21" s="44" t="s">
        <v>30</v>
      </c>
      <c r="D21" s="44" t="s">
        <v>30</v>
      </c>
      <c r="E21" s="26"/>
    </row>
    <row r="22" spans="1:5" ht="15.75" x14ac:dyDescent="0.25">
      <c r="A22" s="23">
        <v>6</v>
      </c>
      <c r="B22" s="25" t="s">
        <v>32</v>
      </c>
      <c r="C22" s="44"/>
      <c r="D22" s="44" t="s">
        <v>30</v>
      </c>
      <c r="E22" s="26"/>
    </row>
    <row r="23" spans="1:5" ht="15.75" x14ac:dyDescent="0.25">
      <c r="A23" s="23">
        <v>7</v>
      </c>
      <c r="B23" s="25" t="s">
        <v>33</v>
      </c>
      <c r="C23" s="44">
        <v>0</v>
      </c>
      <c r="D23" s="44">
        <v>80000</v>
      </c>
      <c r="E23" s="26"/>
    </row>
    <row r="24" spans="1:5" ht="31.5" x14ac:dyDescent="0.25">
      <c r="A24" s="27">
        <v>8</v>
      </c>
      <c r="B24" s="28" t="s">
        <v>34</v>
      </c>
      <c r="C24" s="45">
        <v>75000</v>
      </c>
      <c r="D24" s="45">
        <v>75000</v>
      </c>
      <c r="E24" s="26"/>
    </row>
    <row r="25" spans="1:5" ht="15.75" x14ac:dyDescent="0.25">
      <c r="A25" s="27">
        <v>9</v>
      </c>
      <c r="B25" s="65" t="s">
        <v>35</v>
      </c>
      <c r="C25" s="45">
        <v>75000</v>
      </c>
      <c r="D25" s="45">
        <v>75000</v>
      </c>
      <c r="E25" s="26"/>
    </row>
    <row r="26" spans="1:5" ht="15.75" x14ac:dyDescent="0.25">
      <c r="A26" s="27">
        <v>10</v>
      </c>
      <c r="B26" s="28" t="s">
        <v>36</v>
      </c>
      <c r="C26" s="45">
        <v>75000</v>
      </c>
      <c r="D26" s="45">
        <v>75000</v>
      </c>
      <c r="E26" s="26"/>
    </row>
    <row r="27" spans="1:5" ht="15.75" x14ac:dyDescent="0.25">
      <c r="A27" s="27">
        <v>11</v>
      </c>
      <c r="B27" s="28" t="s">
        <v>37</v>
      </c>
      <c r="C27" s="45">
        <v>38000</v>
      </c>
      <c r="D27" s="45">
        <v>38000</v>
      </c>
      <c r="E27" s="26"/>
    </row>
    <row r="28" spans="1:5" ht="31.5" x14ac:dyDescent="0.25">
      <c r="A28" s="27">
        <v>12</v>
      </c>
      <c r="B28" s="28" t="s">
        <v>38</v>
      </c>
      <c r="C28" s="44">
        <v>51000</v>
      </c>
      <c r="D28" s="44">
        <v>51000</v>
      </c>
      <c r="E28" s="26"/>
    </row>
    <row r="29" spans="1:5" ht="15.75" x14ac:dyDescent="0.25">
      <c r="A29" s="27">
        <v>13</v>
      </c>
      <c r="B29" s="28" t="s">
        <v>39</v>
      </c>
      <c r="C29" s="45">
        <v>78000</v>
      </c>
      <c r="D29" s="45">
        <v>78000</v>
      </c>
      <c r="E29" s="26"/>
    </row>
    <row r="30" spans="1:5" ht="15.75" x14ac:dyDescent="0.25">
      <c r="A30" s="27">
        <v>14</v>
      </c>
      <c r="B30" s="28" t="s">
        <v>40</v>
      </c>
      <c r="C30" s="45">
        <v>78000</v>
      </c>
      <c r="D30" s="45">
        <v>78000</v>
      </c>
      <c r="E30" s="26"/>
    </row>
    <row r="31" spans="1:5" ht="30" x14ac:dyDescent="0.25">
      <c r="A31" s="27">
        <v>15</v>
      </c>
      <c r="B31" s="28" t="s">
        <v>41</v>
      </c>
      <c r="C31" s="44" t="s">
        <v>30</v>
      </c>
      <c r="D31" s="44" t="s">
        <v>30</v>
      </c>
      <c r="E31" s="29" t="s">
        <v>42</v>
      </c>
    </row>
    <row r="32" spans="1:5" ht="15.75" x14ac:dyDescent="0.25">
      <c r="A32" s="27">
        <v>16</v>
      </c>
      <c r="B32" s="28" t="s">
        <v>43</v>
      </c>
      <c r="C32" s="44">
        <v>27000</v>
      </c>
      <c r="D32" s="44">
        <v>27000</v>
      </c>
      <c r="E32" s="26"/>
    </row>
    <row r="33" spans="1:5" ht="15.75" x14ac:dyDescent="0.25">
      <c r="A33" s="37" t="s">
        <v>44</v>
      </c>
      <c r="B33" s="38" t="s">
        <v>45</v>
      </c>
      <c r="C33" s="49">
        <f>SUM(C34:C61)</f>
        <v>1308000</v>
      </c>
      <c r="D33" s="49">
        <f>SUM(D34:D61)</f>
        <v>1308000</v>
      </c>
      <c r="E33" s="39"/>
    </row>
    <row r="34" spans="1:5" ht="15.75" x14ac:dyDescent="0.25">
      <c r="A34" s="27">
        <v>1</v>
      </c>
      <c r="B34" s="28" t="s">
        <v>46</v>
      </c>
      <c r="C34" s="44">
        <v>41000</v>
      </c>
      <c r="D34" s="44">
        <v>41000</v>
      </c>
      <c r="E34" s="26"/>
    </row>
    <row r="35" spans="1:5" ht="15.75" x14ac:dyDescent="0.25">
      <c r="A35" s="27">
        <v>2</v>
      </c>
      <c r="B35" s="28" t="s">
        <v>47</v>
      </c>
      <c r="C35" s="45">
        <v>30000</v>
      </c>
      <c r="D35" s="45">
        <v>30000</v>
      </c>
      <c r="E35" s="26"/>
    </row>
    <row r="36" spans="1:5" ht="15.75" x14ac:dyDescent="0.25">
      <c r="A36" s="27">
        <v>3</v>
      </c>
      <c r="B36" s="28" t="s">
        <v>48</v>
      </c>
      <c r="C36" s="45">
        <v>14000</v>
      </c>
      <c r="D36" s="45">
        <v>14000</v>
      </c>
      <c r="E36" s="26"/>
    </row>
    <row r="37" spans="1:5" ht="15.75" x14ac:dyDescent="0.25">
      <c r="A37" s="27">
        <v>4</v>
      </c>
      <c r="B37" s="28" t="s">
        <v>49</v>
      </c>
      <c r="C37" s="44">
        <v>91000</v>
      </c>
      <c r="D37" s="44">
        <v>91000</v>
      </c>
      <c r="E37" s="26"/>
    </row>
    <row r="38" spans="1:5" ht="15.75" x14ac:dyDescent="0.25">
      <c r="A38" s="27">
        <v>5</v>
      </c>
      <c r="B38" s="28" t="s">
        <v>50</v>
      </c>
      <c r="C38" s="44">
        <v>20000</v>
      </c>
      <c r="D38" s="44">
        <v>20000</v>
      </c>
      <c r="E38" s="26"/>
    </row>
    <row r="39" spans="1:5" ht="15.75" x14ac:dyDescent="0.25">
      <c r="A39" s="27">
        <v>6</v>
      </c>
      <c r="B39" s="28" t="s">
        <v>51</v>
      </c>
      <c r="C39" s="44">
        <v>0</v>
      </c>
      <c r="D39" s="44">
        <v>0</v>
      </c>
      <c r="E39" s="26"/>
    </row>
    <row r="40" spans="1:5" ht="15.75" x14ac:dyDescent="0.25">
      <c r="A40" s="36" t="s">
        <v>52</v>
      </c>
      <c r="B40" s="30" t="s">
        <v>53</v>
      </c>
      <c r="C40" s="44">
        <v>20000</v>
      </c>
      <c r="D40" s="44">
        <v>20000</v>
      </c>
      <c r="E40" s="26"/>
    </row>
    <row r="41" spans="1:5" ht="15.75" x14ac:dyDescent="0.25">
      <c r="A41" s="36" t="s">
        <v>54</v>
      </c>
      <c r="B41" s="30" t="s">
        <v>55</v>
      </c>
      <c r="C41" s="44">
        <v>20000</v>
      </c>
      <c r="D41" s="44">
        <v>20000</v>
      </c>
      <c r="E41" s="26"/>
    </row>
    <row r="42" spans="1:5" ht="15.75" x14ac:dyDescent="0.25">
      <c r="A42" s="36" t="s">
        <v>56</v>
      </c>
      <c r="B42" s="30" t="s">
        <v>57</v>
      </c>
      <c r="C42" s="44">
        <v>20000</v>
      </c>
      <c r="D42" s="44">
        <v>20000</v>
      </c>
      <c r="E42" s="26"/>
    </row>
    <row r="43" spans="1:5" ht="15.75" x14ac:dyDescent="0.25">
      <c r="A43" s="36" t="s">
        <v>58</v>
      </c>
      <c r="B43" s="30" t="s">
        <v>59</v>
      </c>
      <c r="C43" s="44">
        <v>30000</v>
      </c>
      <c r="D43" s="44">
        <v>30000</v>
      </c>
      <c r="E43" s="26"/>
    </row>
    <row r="44" spans="1:5" ht="15.75" x14ac:dyDescent="0.25">
      <c r="A44" s="27">
        <v>7</v>
      </c>
      <c r="B44" s="28" t="s">
        <v>60</v>
      </c>
      <c r="C44" s="44">
        <v>0</v>
      </c>
      <c r="D44" s="44">
        <v>0</v>
      </c>
      <c r="E44" s="26"/>
    </row>
    <row r="45" spans="1:5" ht="15.75" x14ac:dyDescent="0.25">
      <c r="A45" s="36" t="s">
        <v>61</v>
      </c>
      <c r="B45" s="30" t="s">
        <v>62</v>
      </c>
      <c r="C45" s="44">
        <v>14000</v>
      </c>
      <c r="D45" s="44">
        <v>14000</v>
      </c>
      <c r="E45" s="26"/>
    </row>
    <row r="46" spans="1:5" ht="15.75" x14ac:dyDescent="0.25">
      <c r="A46" s="36" t="s">
        <v>63</v>
      </c>
      <c r="B46" s="30" t="s">
        <v>64</v>
      </c>
      <c r="C46" s="44">
        <v>14000</v>
      </c>
      <c r="D46" s="44">
        <v>14000</v>
      </c>
      <c r="E46" s="26"/>
    </row>
    <row r="47" spans="1:5" ht="15.75" x14ac:dyDescent="0.25">
      <c r="A47" s="36" t="s">
        <v>65</v>
      </c>
      <c r="B47" s="30" t="s">
        <v>66</v>
      </c>
      <c r="C47" s="44">
        <v>20000</v>
      </c>
      <c r="D47" s="44">
        <v>20000</v>
      </c>
      <c r="E47" s="26"/>
    </row>
    <row r="48" spans="1:5" ht="15.75" x14ac:dyDescent="0.25">
      <c r="A48" s="27">
        <v>8</v>
      </c>
      <c r="B48" s="28" t="s">
        <v>67</v>
      </c>
      <c r="C48" s="44">
        <v>0</v>
      </c>
      <c r="D48" s="44">
        <v>0</v>
      </c>
      <c r="E48" s="26"/>
    </row>
    <row r="49" spans="1:5" ht="15.75" x14ac:dyDescent="0.25">
      <c r="A49" s="36" t="s">
        <v>68</v>
      </c>
      <c r="B49" s="30" t="s">
        <v>69</v>
      </c>
      <c r="C49" s="44">
        <v>20000</v>
      </c>
      <c r="D49" s="44">
        <v>20000</v>
      </c>
      <c r="E49" s="26"/>
    </row>
    <row r="50" spans="1:5" ht="15.75" x14ac:dyDescent="0.25">
      <c r="A50" s="36" t="s">
        <v>70</v>
      </c>
      <c r="B50" s="30" t="s">
        <v>71</v>
      </c>
      <c r="C50" s="44">
        <v>20000</v>
      </c>
      <c r="D50" s="44">
        <v>20000</v>
      </c>
      <c r="E50" s="26"/>
    </row>
    <row r="51" spans="1:5" ht="15.75" x14ac:dyDescent="0.25">
      <c r="A51" s="27">
        <v>9</v>
      </c>
      <c r="B51" s="28" t="s">
        <v>72</v>
      </c>
      <c r="C51" s="44">
        <v>34000</v>
      </c>
      <c r="D51" s="44">
        <v>34000</v>
      </c>
      <c r="E51" s="26"/>
    </row>
    <row r="52" spans="1:5" ht="15.75" x14ac:dyDescent="0.25">
      <c r="A52" s="27">
        <v>10</v>
      </c>
      <c r="B52" s="28" t="s">
        <v>73</v>
      </c>
      <c r="C52" s="44">
        <v>34000</v>
      </c>
      <c r="D52" s="44">
        <v>34000</v>
      </c>
      <c r="E52" s="26"/>
    </row>
    <row r="53" spans="1:5" ht="15.75" x14ac:dyDescent="0.25">
      <c r="A53" s="27">
        <v>11</v>
      </c>
      <c r="B53" s="28" t="s">
        <v>74</v>
      </c>
      <c r="C53" s="44">
        <v>37000</v>
      </c>
      <c r="D53" s="44">
        <v>37000</v>
      </c>
      <c r="E53" s="26"/>
    </row>
    <row r="54" spans="1:5" ht="15.75" x14ac:dyDescent="0.25">
      <c r="A54" s="27">
        <v>12</v>
      </c>
      <c r="B54" s="28" t="s">
        <v>75</v>
      </c>
      <c r="C54" s="45">
        <v>300000</v>
      </c>
      <c r="D54" s="45">
        <v>300000</v>
      </c>
      <c r="E54" s="26"/>
    </row>
    <row r="55" spans="1:5" ht="15.75" x14ac:dyDescent="0.25">
      <c r="A55" s="27">
        <v>13</v>
      </c>
      <c r="B55" s="30" t="s">
        <v>76</v>
      </c>
      <c r="C55" s="45">
        <v>46000</v>
      </c>
      <c r="D55" s="45">
        <v>46000</v>
      </c>
      <c r="E55" s="26"/>
    </row>
    <row r="56" spans="1:5" ht="15.75" x14ac:dyDescent="0.25">
      <c r="A56" s="27">
        <v>14</v>
      </c>
      <c r="B56" s="28" t="s">
        <v>77</v>
      </c>
      <c r="C56" s="45">
        <v>82000</v>
      </c>
      <c r="D56" s="45">
        <v>82000</v>
      </c>
      <c r="E56" s="26"/>
    </row>
    <row r="57" spans="1:5" ht="15.75" x14ac:dyDescent="0.25">
      <c r="A57" s="27">
        <v>15</v>
      </c>
      <c r="B57" s="28" t="s">
        <v>78</v>
      </c>
      <c r="C57" s="44">
        <v>65000</v>
      </c>
      <c r="D57" s="44">
        <v>65000</v>
      </c>
      <c r="E57" s="26"/>
    </row>
    <row r="58" spans="1:5" ht="15.75" x14ac:dyDescent="0.25">
      <c r="A58" s="27">
        <v>16</v>
      </c>
      <c r="B58" s="28" t="s">
        <v>79</v>
      </c>
      <c r="C58" s="44">
        <v>214000</v>
      </c>
      <c r="D58" s="44">
        <v>214000</v>
      </c>
      <c r="E58" s="26"/>
    </row>
    <row r="59" spans="1:5" ht="15.75" x14ac:dyDescent="0.25">
      <c r="A59" s="27">
        <v>17</v>
      </c>
      <c r="B59" s="28" t="s">
        <v>80</v>
      </c>
      <c r="C59" s="44">
        <v>54000</v>
      </c>
      <c r="D59" s="44">
        <v>54000</v>
      </c>
      <c r="E59" s="26"/>
    </row>
    <row r="60" spans="1:5" ht="15.75" x14ac:dyDescent="0.25">
      <c r="A60" s="27">
        <v>18</v>
      </c>
      <c r="B60" s="24" t="s">
        <v>81</v>
      </c>
      <c r="C60" s="44">
        <v>54000</v>
      </c>
      <c r="D60" s="44">
        <v>54000</v>
      </c>
      <c r="E60" s="26"/>
    </row>
    <row r="61" spans="1:5" ht="15.75" x14ac:dyDescent="0.25">
      <c r="A61" s="27">
        <v>19</v>
      </c>
      <c r="B61" s="28" t="s">
        <v>82</v>
      </c>
      <c r="C61" s="44">
        <v>14000</v>
      </c>
      <c r="D61" s="44">
        <v>14000</v>
      </c>
      <c r="E61" s="26"/>
    </row>
    <row r="62" spans="1:5" ht="15.75" x14ac:dyDescent="0.25">
      <c r="A62" s="40" t="s">
        <v>83</v>
      </c>
      <c r="B62" s="38" t="s">
        <v>84</v>
      </c>
      <c r="C62" s="49">
        <f>SUM(C63:C72)</f>
        <v>919000</v>
      </c>
      <c r="D62" s="49">
        <f>SUM(D63:D72)</f>
        <v>879100.32000000007</v>
      </c>
      <c r="E62" s="39"/>
    </row>
    <row r="63" spans="1:5" ht="15.75" x14ac:dyDescent="0.25">
      <c r="A63" s="27">
        <v>1</v>
      </c>
      <c r="B63" s="28" t="s">
        <v>85</v>
      </c>
      <c r="C63" s="45">
        <v>63000</v>
      </c>
      <c r="D63" s="45">
        <v>63000</v>
      </c>
      <c r="E63" s="26"/>
    </row>
    <row r="64" spans="1:5" ht="15.75" x14ac:dyDescent="0.25">
      <c r="A64" s="27">
        <v>2</v>
      </c>
      <c r="B64" s="28" t="s">
        <v>86</v>
      </c>
      <c r="C64" s="45">
        <v>150000</v>
      </c>
      <c r="D64" s="46">
        <v>0</v>
      </c>
      <c r="E64" s="26"/>
    </row>
    <row r="65" spans="1:7" ht="15.75" x14ac:dyDescent="0.25">
      <c r="A65" s="27">
        <v>3</v>
      </c>
      <c r="B65" s="28" t="s">
        <v>87</v>
      </c>
      <c r="C65" s="45">
        <v>97000</v>
      </c>
      <c r="D65" s="45">
        <v>97000</v>
      </c>
      <c r="E65" s="26"/>
    </row>
    <row r="66" spans="1:7" ht="15.75" x14ac:dyDescent="0.25">
      <c r="A66" s="27">
        <v>4</v>
      </c>
      <c r="B66" s="28" t="s">
        <v>88</v>
      </c>
      <c r="C66" s="45">
        <v>94000</v>
      </c>
      <c r="D66" s="45">
        <v>94000</v>
      </c>
      <c r="E66" s="26"/>
    </row>
    <row r="67" spans="1:7" ht="15.75" x14ac:dyDescent="0.25">
      <c r="A67" s="27">
        <v>5</v>
      </c>
      <c r="B67" s="28" t="s">
        <v>89</v>
      </c>
      <c r="C67" s="44">
        <v>100000</v>
      </c>
      <c r="D67" s="44">
        <v>100.32</v>
      </c>
      <c r="E67" s="26"/>
    </row>
    <row r="68" spans="1:7" ht="15.75" x14ac:dyDescent="0.25">
      <c r="A68" s="27">
        <v>6</v>
      </c>
      <c r="B68" s="28" t="s">
        <v>90</v>
      </c>
      <c r="C68" s="44">
        <v>0</v>
      </c>
      <c r="D68" s="45">
        <v>105000</v>
      </c>
      <c r="E68" s="26"/>
    </row>
    <row r="69" spans="1:7" ht="15.75" x14ac:dyDescent="0.25">
      <c r="A69" s="27">
        <v>7</v>
      </c>
      <c r="B69" s="28" t="s">
        <v>91</v>
      </c>
      <c r="C69" s="44">
        <v>0</v>
      </c>
      <c r="D69" s="45">
        <v>105000</v>
      </c>
      <c r="E69" s="26"/>
    </row>
    <row r="70" spans="1:7" ht="15.75" x14ac:dyDescent="0.25">
      <c r="A70" s="27">
        <v>8</v>
      </c>
      <c r="B70" s="28" t="s">
        <v>92</v>
      </c>
      <c r="C70" s="44">
        <v>90000</v>
      </c>
      <c r="D70" s="44">
        <v>90000</v>
      </c>
      <c r="E70" s="26"/>
    </row>
    <row r="71" spans="1:7" ht="15.75" x14ac:dyDescent="0.25">
      <c r="A71" s="27">
        <v>9</v>
      </c>
      <c r="B71" s="28" t="s">
        <v>93</v>
      </c>
      <c r="C71" s="44">
        <v>150000</v>
      </c>
      <c r="D71" s="44">
        <v>150000</v>
      </c>
      <c r="E71" s="26"/>
    </row>
    <row r="72" spans="1:7" ht="15.75" x14ac:dyDescent="0.25">
      <c r="A72" s="27">
        <v>10</v>
      </c>
      <c r="B72" s="28" t="s">
        <v>94</v>
      </c>
      <c r="C72" s="44">
        <v>175000</v>
      </c>
      <c r="D72" s="44">
        <v>175000</v>
      </c>
      <c r="E72" s="26"/>
    </row>
    <row r="73" spans="1:7" s="51" customFormat="1" ht="15.75" x14ac:dyDescent="0.25">
      <c r="A73" s="37" t="s">
        <v>95</v>
      </c>
      <c r="B73" s="38" t="s">
        <v>96</v>
      </c>
      <c r="C73" s="49">
        <f>SUM(C74:C76)</f>
        <v>715000</v>
      </c>
      <c r="D73" s="49">
        <f>SUM(D74:D76)</f>
        <v>715000</v>
      </c>
      <c r="E73" s="50"/>
    </row>
    <row r="74" spans="1:7" ht="45" x14ac:dyDescent="0.25">
      <c r="A74" s="27">
        <v>1</v>
      </c>
      <c r="B74" s="28" t="s">
        <v>97</v>
      </c>
      <c r="C74" s="44">
        <v>200000</v>
      </c>
      <c r="D74" s="44">
        <v>200000</v>
      </c>
      <c r="E74" s="29" t="s">
        <v>98</v>
      </c>
    </row>
    <row r="75" spans="1:7" ht="30" x14ac:dyDescent="0.25">
      <c r="A75" s="27">
        <v>2</v>
      </c>
      <c r="B75" s="28" t="s">
        <v>99</v>
      </c>
      <c r="C75" s="44">
        <v>349000</v>
      </c>
      <c r="D75" s="44">
        <v>349000</v>
      </c>
      <c r="E75" s="29" t="s">
        <v>100</v>
      </c>
    </row>
    <row r="76" spans="1:7" ht="31.5" x14ac:dyDescent="0.25">
      <c r="A76" s="27">
        <v>3</v>
      </c>
      <c r="B76" s="28" t="s">
        <v>101</v>
      </c>
      <c r="C76" s="44">
        <v>166000</v>
      </c>
      <c r="D76" s="44">
        <v>166000</v>
      </c>
      <c r="E76" s="26"/>
    </row>
    <row r="77" spans="1:7" ht="15.75" x14ac:dyDescent="0.25">
      <c r="A77" s="275" t="s">
        <v>102</v>
      </c>
      <c r="B77" s="275"/>
      <c r="C77" s="47">
        <f>C73+C62+C33+C14</f>
        <v>3487000</v>
      </c>
      <c r="D77" s="47">
        <f>D73+D62+D33+D14</f>
        <v>3527100.3200000003</v>
      </c>
      <c r="E77" s="41"/>
    </row>
    <row r="79" spans="1:7" s="1" customFormat="1" ht="16.5" x14ac:dyDescent="0.25">
      <c r="A79" s="274" t="s">
        <v>2</v>
      </c>
      <c r="B79" s="274"/>
      <c r="C79" s="274"/>
      <c r="D79" s="274"/>
      <c r="E79" s="12"/>
      <c r="F79" s="12"/>
      <c r="G79" s="13"/>
    </row>
    <row r="80" spans="1:7" s="1" customFormat="1" ht="16.5" x14ac:dyDescent="0.25">
      <c r="A80" s="14"/>
      <c r="B80" s="262" t="s">
        <v>14</v>
      </c>
      <c r="C80" s="262"/>
      <c r="D80" s="262"/>
      <c r="E80" s="262"/>
      <c r="F80" s="262"/>
      <c r="G80" s="262"/>
    </row>
    <row r="81" spans="1:7" s="1" customFormat="1" ht="16.5" x14ac:dyDescent="0.25">
      <c r="A81" s="14"/>
      <c r="B81" s="262" t="s">
        <v>16</v>
      </c>
      <c r="C81" s="262"/>
      <c r="D81" s="262"/>
      <c r="E81" s="262"/>
      <c r="F81" s="262"/>
      <c r="G81" s="262"/>
    </row>
    <row r="82" spans="1:7" s="2" customFormat="1" ht="39.75" customHeight="1" x14ac:dyDescent="0.25">
      <c r="A82" s="15"/>
      <c r="B82" s="263" t="s">
        <v>3</v>
      </c>
      <c r="C82" s="264"/>
      <c r="D82" s="264"/>
      <c r="E82" s="265"/>
      <c r="F82" s="52"/>
      <c r="G82" s="52"/>
    </row>
    <row r="83" spans="1:7" s="9" customFormat="1" ht="48.75" customHeight="1" x14ac:dyDescent="0.25">
      <c r="A83" s="16"/>
      <c r="B83" s="266" t="s">
        <v>4</v>
      </c>
      <c r="C83" s="267"/>
      <c r="D83" s="267"/>
      <c r="E83" s="268"/>
      <c r="F83" s="53"/>
      <c r="G83" s="53"/>
    </row>
    <row r="84" spans="1:7" s="3" customFormat="1" ht="16.5" x14ac:dyDescent="0.25">
      <c r="A84" s="13"/>
      <c r="B84" s="262" t="s">
        <v>5</v>
      </c>
      <c r="C84" s="262"/>
      <c r="D84" s="262"/>
      <c r="E84" s="262"/>
      <c r="F84" s="262"/>
      <c r="G84" s="262"/>
    </row>
    <row r="85" spans="1:7" s="3" customFormat="1" ht="16.5" x14ac:dyDescent="0.25">
      <c r="A85" s="13"/>
      <c r="B85" s="15" t="s">
        <v>6</v>
      </c>
      <c r="C85" s="15"/>
      <c r="D85" s="17"/>
      <c r="E85" s="12"/>
      <c r="F85" s="12"/>
      <c r="G85" s="11"/>
    </row>
    <row r="86" spans="1:7" s="3" customFormat="1" ht="16.5" x14ac:dyDescent="0.25">
      <c r="A86" s="13"/>
      <c r="B86" s="15" t="s">
        <v>7</v>
      </c>
      <c r="C86" s="15"/>
      <c r="D86" s="17"/>
      <c r="E86" s="12"/>
      <c r="F86" s="12"/>
      <c r="G86" s="11"/>
    </row>
    <row r="87" spans="1:7" s="4" customFormat="1" ht="15.75" customHeight="1" x14ac:dyDescent="0.25">
      <c r="A87" s="19" t="s">
        <v>8</v>
      </c>
      <c r="B87" s="20"/>
      <c r="C87" s="20"/>
      <c r="D87" s="20"/>
      <c r="E87" s="21"/>
      <c r="F87" s="21"/>
      <c r="G87" s="18"/>
    </row>
    <row r="88" spans="1:7" s="3" customFormat="1" ht="15.75" customHeight="1" x14ac:dyDescent="0.25">
      <c r="A88" s="13"/>
      <c r="B88" s="11" t="s">
        <v>9</v>
      </c>
      <c r="C88" s="11"/>
      <c r="D88" s="17"/>
      <c r="E88" s="22"/>
      <c r="F88" s="22"/>
      <c r="G88" s="11"/>
    </row>
    <row r="89" spans="1:7" s="3" customFormat="1" ht="15.75" customHeight="1" x14ac:dyDescent="0.25">
      <c r="A89" s="13"/>
      <c r="B89" s="11" t="s">
        <v>17</v>
      </c>
      <c r="C89" s="11"/>
      <c r="D89" s="17"/>
      <c r="E89" s="22"/>
      <c r="F89" s="22"/>
      <c r="G89" s="11"/>
    </row>
    <row r="90" spans="1:7" s="3" customFormat="1" ht="15.75" customHeight="1" x14ac:dyDescent="0.25">
      <c r="A90" s="13"/>
      <c r="B90" s="11" t="s">
        <v>10</v>
      </c>
      <c r="C90" s="11"/>
      <c r="D90" s="17"/>
      <c r="E90" s="22"/>
      <c r="F90" s="22"/>
      <c r="G90" s="11"/>
    </row>
  </sheetData>
  <mergeCells count="18">
    <mergeCell ref="C12:D12"/>
    <mergeCell ref="E12:E13"/>
    <mergeCell ref="B1:E6"/>
    <mergeCell ref="A7:E7"/>
    <mergeCell ref="B84:G84"/>
    <mergeCell ref="B82:E82"/>
    <mergeCell ref="B83:E83"/>
    <mergeCell ref="E15:E19"/>
    <mergeCell ref="A8:E8"/>
    <mergeCell ref="A79:D79"/>
    <mergeCell ref="B80:G80"/>
    <mergeCell ref="B81:G81"/>
    <mergeCell ref="A77:B77"/>
    <mergeCell ref="C15:C19"/>
    <mergeCell ref="D15:D19"/>
    <mergeCell ref="A9:E10"/>
    <mergeCell ref="A12:A13"/>
    <mergeCell ref="B12:B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A19" zoomScale="85" zoomScaleNormal="85" workbookViewId="0">
      <selection activeCell="L41" sqref="L41"/>
    </sheetView>
  </sheetViews>
  <sheetFormatPr defaultColWidth="9.28515625" defaultRowHeight="23.25" x14ac:dyDescent="0.25"/>
  <cols>
    <col min="1" max="1" width="7.28515625" style="55" customWidth="1"/>
    <col min="2" max="2" width="92.7109375" style="61" customWidth="1"/>
    <col min="3" max="3" width="15.85546875" style="117" customWidth="1"/>
    <col min="4" max="4" width="17.5703125" style="57" bestFit="1" customWidth="1"/>
    <col min="5" max="16384" width="9.28515625" style="57"/>
  </cols>
  <sheetData>
    <row r="1" spans="1:6" s="64" customFormat="1" ht="15.75" x14ac:dyDescent="0.25">
      <c r="A1" s="211" t="s">
        <v>13</v>
      </c>
      <c r="B1" s="211" t="s">
        <v>103</v>
      </c>
      <c r="C1" s="86" t="s">
        <v>21</v>
      </c>
      <c r="D1" s="63"/>
      <c r="E1" s="63"/>
      <c r="F1" s="63"/>
    </row>
    <row r="2" spans="1:6" ht="23.25" customHeight="1" x14ac:dyDescent="0.25">
      <c r="A2" s="58">
        <v>1</v>
      </c>
      <c r="B2" s="78" t="s">
        <v>105</v>
      </c>
      <c r="C2" s="291">
        <v>45900</v>
      </c>
    </row>
    <row r="3" spans="1:6" x14ac:dyDescent="0.25">
      <c r="A3" s="58">
        <v>2</v>
      </c>
      <c r="B3" s="78" t="s">
        <v>106</v>
      </c>
      <c r="C3" s="291"/>
    </row>
    <row r="4" spans="1:6" x14ac:dyDescent="0.25">
      <c r="A4" s="58">
        <v>3</v>
      </c>
      <c r="B4" s="78" t="s">
        <v>107</v>
      </c>
      <c r="C4" s="291"/>
    </row>
    <row r="5" spans="1:6" x14ac:dyDescent="0.25">
      <c r="A5" s="58">
        <v>4</v>
      </c>
      <c r="B5" s="78" t="s">
        <v>109</v>
      </c>
      <c r="C5" s="291"/>
    </row>
    <row r="6" spans="1:6" x14ac:dyDescent="0.25">
      <c r="A6" s="58">
        <v>5</v>
      </c>
      <c r="B6" s="78" t="s">
        <v>110</v>
      </c>
      <c r="C6" s="291"/>
    </row>
    <row r="7" spans="1:6" x14ac:dyDescent="0.25">
      <c r="A7" s="58">
        <v>6</v>
      </c>
      <c r="B7" s="78" t="s">
        <v>111</v>
      </c>
      <c r="C7" s="291"/>
    </row>
    <row r="8" spans="1:6" x14ac:dyDescent="0.25">
      <c r="A8" s="58">
        <v>7</v>
      </c>
      <c r="B8" s="78" t="s">
        <v>150</v>
      </c>
      <c r="C8" s="291"/>
    </row>
    <row r="9" spans="1:6" x14ac:dyDescent="0.25">
      <c r="A9" s="58">
        <v>8</v>
      </c>
      <c r="B9" s="78" t="s">
        <v>112</v>
      </c>
      <c r="C9" s="291"/>
    </row>
    <row r="10" spans="1:6" x14ac:dyDescent="0.25">
      <c r="A10" s="58">
        <v>9</v>
      </c>
      <c r="B10" s="78" t="s">
        <v>113</v>
      </c>
      <c r="C10" s="115">
        <v>39200</v>
      </c>
    </row>
    <row r="11" spans="1:6" x14ac:dyDescent="0.25">
      <c r="A11" s="58">
        <v>11</v>
      </c>
      <c r="B11" s="79" t="s">
        <v>116</v>
      </c>
      <c r="C11" s="115">
        <v>19500</v>
      </c>
    </row>
    <row r="12" spans="1:6" x14ac:dyDescent="0.25">
      <c r="A12" s="58">
        <v>12</v>
      </c>
      <c r="B12" s="79" t="s">
        <v>118</v>
      </c>
      <c r="C12" s="115">
        <v>29000</v>
      </c>
    </row>
    <row r="13" spans="1:6" x14ac:dyDescent="0.25">
      <c r="A13" s="58">
        <v>13</v>
      </c>
      <c r="B13" s="79" t="s">
        <v>119</v>
      </c>
      <c r="C13" s="115">
        <v>19500</v>
      </c>
    </row>
    <row r="14" spans="1:6" ht="33.75" customHeight="1" x14ac:dyDescent="0.25">
      <c r="A14" s="58">
        <v>14</v>
      </c>
      <c r="B14" s="79" t="s">
        <v>120</v>
      </c>
      <c r="C14" s="115" t="s">
        <v>30</v>
      </c>
    </row>
    <row r="15" spans="1:6" s="74" customFormat="1" ht="15.75" x14ac:dyDescent="0.25">
      <c r="A15" s="66">
        <v>4</v>
      </c>
      <c r="B15" s="114" t="s">
        <v>82</v>
      </c>
      <c r="C15" s="208">
        <v>13800</v>
      </c>
      <c r="D15" s="84"/>
    </row>
    <row r="16" spans="1:6" x14ac:dyDescent="0.25">
      <c r="A16" s="58">
        <v>15</v>
      </c>
      <c r="B16" s="79" t="s">
        <v>121</v>
      </c>
      <c r="C16" s="115">
        <v>13800</v>
      </c>
    </row>
    <row r="17" spans="1:4" x14ac:dyDescent="0.25">
      <c r="A17" s="58">
        <v>16</v>
      </c>
      <c r="B17" s="79" t="s">
        <v>123</v>
      </c>
      <c r="C17" s="115">
        <v>13800</v>
      </c>
    </row>
    <row r="18" spans="1:4" x14ac:dyDescent="0.25">
      <c r="A18" s="58">
        <v>17</v>
      </c>
      <c r="B18" s="80" t="s">
        <v>124</v>
      </c>
      <c r="C18" s="115">
        <v>19500</v>
      </c>
    </row>
    <row r="19" spans="1:4" x14ac:dyDescent="0.25">
      <c r="A19" s="58">
        <v>18</v>
      </c>
      <c r="B19" s="76" t="s">
        <v>126</v>
      </c>
      <c r="C19" s="290">
        <v>203500</v>
      </c>
    </row>
    <row r="20" spans="1:4" x14ac:dyDescent="0.25">
      <c r="A20" s="58">
        <v>19</v>
      </c>
      <c r="B20" s="76" t="s">
        <v>127</v>
      </c>
      <c r="C20" s="290"/>
    </row>
    <row r="21" spans="1:4" s="82" customFormat="1" x14ac:dyDescent="0.25">
      <c r="A21" s="58">
        <v>20</v>
      </c>
      <c r="B21" s="76" t="s">
        <v>128</v>
      </c>
      <c r="C21" s="290"/>
    </row>
    <row r="22" spans="1:4" x14ac:dyDescent="0.25">
      <c r="A22" s="58">
        <v>21</v>
      </c>
      <c r="B22" s="80" t="s">
        <v>129</v>
      </c>
      <c r="C22" s="115">
        <v>19500</v>
      </c>
    </row>
    <row r="23" spans="1:4" x14ac:dyDescent="0.25">
      <c r="A23" s="58">
        <v>22</v>
      </c>
      <c r="B23" s="111" t="s">
        <v>176</v>
      </c>
      <c r="C23" s="115" t="s">
        <v>30</v>
      </c>
    </row>
    <row r="24" spans="1:4" x14ac:dyDescent="0.25">
      <c r="A24" s="58">
        <v>23</v>
      </c>
      <c r="B24" s="80" t="s">
        <v>131</v>
      </c>
      <c r="C24" s="115">
        <v>19500</v>
      </c>
    </row>
    <row r="25" spans="1:4" x14ac:dyDescent="0.25">
      <c r="A25" s="58">
        <v>24</v>
      </c>
      <c r="B25" s="80" t="s">
        <v>132</v>
      </c>
      <c r="C25" s="115">
        <v>13800</v>
      </c>
    </row>
    <row r="26" spans="1:4" x14ac:dyDescent="0.25">
      <c r="A26" s="58">
        <v>25</v>
      </c>
      <c r="B26" s="79" t="s">
        <v>133</v>
      </c>
      <c r="C26" s="116">
        <v>0</v>
      </c>
      <c r="D26" s="83"/>
    </row>
    <row r="27" spans="1:4" x14ac:dyDescent="0.25">
      <c r="A27" s="58">
        <v>26</v>
      </c>
      <c r="B27" s="79" t="s">
        <v>135</v>
      </c>
      <c r="C27" s="116">
        <v>0</v>
      </c>
    </row>
    <row r="28" spans="1:4" ht="36.75" customHeight="1" x14ac:dyDescent="0.25">
      <c r="A28" s="58">
        <v>27</v>
      </c>
      <c r="B28" s="79" t="s">
        <v>136</v>
      </c>
      <c r="C28" s="115" t="s">
        <v>30</v>
      </c>
    </row>
    <row r="29" spans="1:4" x14ac:dyDescent="0.25">
      <c r="A29" s="58">
        <v>28</v>
      </c>
      <c r="B29" s="42" t="s">
        <v>138</v>
      </c>
      <c r="C29" s="115">
        <v>484000</v>
      </c>
    </row>
    <row r="30" spans="1:4" ht="31.5" customHeight="1" x14ac:dyDescent="0.25">
      <c r="A30" s="58">
        <v>29</v>
      </c>
      <c r="B30" s="59" t="s">
        <v>139</v>
      </c>
      <c r="C30" s="115">
        <v>28900</v>
      </c>
    </row>
    <row r="31" spans="1:4" ht="23.25" customHeight="1" x14ac:dyDescent="0.25">
      <c r="A31" s="58">
        <v>30</v>
      </c>
      <c r="B31" s="42" t="s">
        <v>141</v>
      </c>
      <c r="C31" s="115">
        <v>71300</v>
      </c>
    </row>
    <row r="32" spans="1:4" x14ac:dyDescent="0.25">
      <c r="A32" s="58">
        <v>31</v>
      </c>
      <c r="B32" s="42" t="s">
        <v>142</v>
      </c>
      <c r="C32" s="209">
        <v>0</v>
      </c>
    </row>
    <row r="33" spans="1:4" x14ac:dyDescent="0.25">
      <c r="A33" s="58">
        <v>32</v>
      </c>
      <c r="B33" s="42" t="s">
        <v>143</v>
      </c>
      <c r="C33" s="115">
        <v>71300</v>
      </c>
    </row>
    <row r="34" spans="1:4" x14ac:dyDescent="0.25">
      <c r="A34" s="58">
        <v>33</v>
      </c>
      <c r="B34" s="59" t="s">
        <v>144</v>
      </c>
      <c r="C34" s="115">
        <v>71300</v>
      </c>
    </row>
    <row r="35" spans="1:4" x14ac:dyDescent="0.25">
      <c r="A35" s="58">
        <v>34</v>
      </c>
      <c r="B35" s="59" t="s">
        <v>145</v>
      </c>
      <c r="C35" s="115">
        <v>36600</v>
      </c>
    </row>
    <row r="36" spans="1:4" x14ac:dyDescent="0.25">
      <c r="A36" s="292" t="s">
        <v>199</v>
      </c>
      <c r="B36" s="292"/>
      <c r="C36" s="112"/>
    </row>
    <row r="37" spans="1:4" s="60" customFormat="1" ht="15.75" x14ac:dyDescent="0.25">
      <c r="A37" s="66">
        <v>1</v>
      </c>
      <c r="B37" s="67" t="s">
        <v>146</v>
      </c>
      <c r="C37" s="207">
        <v>595000</v>
      </c>
      <c r="D37" s="85"/>
    </row>
    <row r="38" spans="1:4" s="60" customFormat="1" ht="15.75" customHeight="1" x14ac:dyDescent="0.25">
      <c r="A38" s="66">
        <v>2</v>
      </c>
      <c r="B38" s="133" t="s">
        <v>170</v>
      </c>
      <c r="C38" s="206">
        <v>396000</v>
      </c>
      <c r="D38" s="85"/>
    </row>
    <row r="39" spans="1:4" s="60" customFormat="1" ht="15.75" x14ac:dyDescent="0.25">
      <c r="A39" s="66">
        <v>3</v>
      </c>
      <c r="B39" s="77" t="s">
        <v>174</v>
      </c>
      <c r="C39" s="207">
        <v>600000</v>
      </c>
    </row>
    <row r="40" spans="1:4" s="74" customFormat="1" ht="15.75" x14ac:dyDescent="0.25">
      <c r="A40" s="66">
        <v>4</v>
      </c>
      <c r="B40" s="113" t="s">
        <v>101</v>
      </c>
      <c r="C40" s="207">
        <v>158000</v>
      </c>
      <c r="D40" s="84"/>
    </row>
    <row r="41" spans="1:4" s="60" customFormat="1" ht="15.75" x14ac:dyDescent="0.25">
      <c r="A41" s="293" t="s">
        <v>194</v>
      </c>
      <c r="B41" s="293"/>
      <c r="C41" s="252">
        <f>SUM(C2:C40)</f>
        <v>2982700</v>
      </c>
    </row>
  </sheetData>
  <mergeCells count="4">
    <mergeCell ref="C19:C21"/>
    <mergeCell ref="C2:C9"/>
    <mergeCell ref="A36:B36"/>
    <mergeCell ref="A41:B41"/>
  </mergeCells>
  <pageMargins left="0.7" right="0.7" top="0.75" bottom="0.75" header="0.3" footer="0.3"/>
  <pageSetup paperSize="9" scale="6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
  <sheetViews>
    <sheetView topLeftCell="A4" zoomScaleNormal="100" workbookViewId="0">
      <pane xSplit="4" ySplit="14" topLeftCell="E63" activePane="bottomRight" state="frozen"/>
      <selection activeCell="A4" sqref="A4"/>
      <selection pane="topRight" activeCell="E4" sqref="E4"/>
      <selection pane="bottomLeft" activeCell="A18" sqref="A18"/>
      <selection pane="bottomRight" activeCell="J70" sqref="J70"/>
    </sheetView>
  </sheetViews>
  <sheetFormatPr defaultColWidth="9.28515625" defaultRowHeight="15" x14ac:dyDescent="0.25"/>
  <cols>
    <col min="1" max="1" width="3.42578125" style="128" customWidth="1"/>
    <col min="2" max="2" width="5.140625" style="166" bestFit="1" customWidth="1"/>
    <col min="3" max="3" width="82.7109375" style="167" customWidth="1"/>
    <col min="4" max="4" width="65.42578125" style="167" customWidth="1"/>
    <col min="5" max="5" width="13.28515625" style="189" hidden="1" customWidth="1"/>
    <col min="6" max="6" width="12.42578125" style="190" customWidth="1"/>
    <col min="7" max="7" width="12.42578125" style="128" bestFit="1" customWidth="1"/>
    <col min="8" max="8" width="10.28515625" style="128" bestFit="1" customWidth="1"/>
    <col min="9" max="16384" width="9.28515625" style="128"/>
  </cols>
  <sheetData>
    <row r="1" spans="2:6" s="75" customFormat="1" ht="39.75" customHeight="1" x14ac:dyDescent="0.25">
      <c r="B1" s="68"/>
      <c r="C1" s="320" t="s">
        <v>147</v>
      </c>
      <c r="D1" s="320"/>
      <c r="E1" s="320"/>
      <c r="F1" s="320"/>
    </row>
    <row r="2" spans="2:6" s="75" customFormat="1" ht="39.75" customHeight="1" x14ac:dyDescent="0.25">
      <c r="B2" s="68"/>
      <c r="C2" s="320"/>
      <c r="D2" s="320"/>
      <c r="E2" s="320"/>
      <c r="F2" s="320"/>
    </row>
    <row r="3" spans="2:6" s="75" customFormat="1" ht="18.75" customHeight="1" x14ac:dyDescent="0.25">
      <c r="B3" s="69"/>
      <c r="C3" s="70"/>
      <c r="D3" s="118"/>
      <c r="E3" s="123"/>
      <c r="F3" s="124"/>
    </row>
    <row r="4" spans="2:6" s="75" customFormat="1" ht="43.5" customHeight="1" x14ac:dyDescent="0.25">
      <c r="B4" s="321" t="s">
        <v>148</v>
      </c>
      <c r="C4" s="322"/>
      <c r="D4" s="322"/>
      <c r="E4" s="322"/>
      <c r="F4" s="322"/>
    </row>
    <row r="5" spans="2:6" s="75" customFormat="1" ht="15.75" x14ac:dyDescent="0.25">
      <c r="B5" s="71"/>
      <c r="C5" s="71"/>
      <c r="D5" s="119"/>
      <c r="E5" s="123"/>
      <c r="F5" s="124"/>
    </row>
    <row r="6" spans="2:6" s="75" customFormat="1" ht="15.75" x14ac:dyDescent="0.25">
      <c r="B6" s="323" t="s">
        <v>151</v>
      </c>
      <c r="C6" s="324"/>
      <c r="D6" s="120"/>
      <c r="E6" s="123"/>
      <c r="F6" s="124"/>
    </row>
    <row r="7" spans="2:6" s="125" customFormat="1" ht="19.5" customHeight="1" x14ac:dyDescent="0.25">
      <c r="B7" s="325" t="s">
        <v>152</v>
      </c>
      <c r="C7" s="326"/>
      <c r="D7" s="326"/>
      <c r="E7" s="326"/>
      <c r="F7" s="326"/>
    </row>
    <row r="8" spans="2:6" s="125" customFormat="1" ht="12.75" customHeight="1" x14ac:dyDescent="0.25">
      <c r="B8" s="327"/>
      <c r="C8" s="328"/>
      <c r="D8" s="328"/>
      <c r="E8" s="328"/>
      <c r="F8" s="328"/>
    </row>
    <row r="9" spans="2:6" s="126" customFormat="1" ht="15" customHeight="1" x14ac:dyDescent="0.25">
      <c r="B9" s="329" t="s">
        <v>13</v>
      </c>
      <c r="C9" s="329" t="s">
        <v>103</v>
      </c>
      <c r="D9" s="329" t="s">
        <v>229</v>
      </c>
      <c r="E9" s="331" t="s">
        <v>149</v>
      </c>
      <c r="F9" s="332"/>
    </row>
    <row r="10" spans="2:6" x14ac:dyDescent="0.25">
      <c r="B10" s="330"/>
      <c r="C10" s="330"/>
      <c r="D10" s="330"/>
      <c r="E10" s="127" t="s">
        <v>18</v>
      </c>
      <c r="F10" s="127" t="s">
        <v>21</v>
      </c>
    </row>
    <row r="11" spans="2:6" ht="23.25" customHeight="1" x14ac:dyDescent="0.25">
      <c r="B11" s="129" t="s">
        <v>153</v>
      </c>
      <c r="C11" s="130" t="s">
        <v>154</v>
      </c>
      <c r="D11" s="130"/>
      <c r="E11" s="169">
        <f t="shared" ref="E11:F11" si="0">SUM(E12)</f>
        <v>45900</v>
      </c>
      <c r="F11" s="169">
        <f t="shared" si="0"/>
        <v>45900</v>
      </c>
    </row>
    <row r="12" spans="2:6" x14ac:dyDescent="0.25">
      <c r="B12" s="131">
        <v>1</v>
      </c>
      <c r="C12" s="132" t="s">
        <v>105</v>
      </c>
      <c r="D12" s="310" t="s">
        <v>205</v>
      </c>
      <c r="E12" s="303">
        <v>45900</v>
      </c>
      <c r="F12" s="306">
        <v>45900</v>
      </c>
    </row>
    <row r="13" spans="2:6" x14ac:dyDescent="0.25">
      <c r="B13" s="131">
        <v>2</v>
      </c>
      <c r="C13" s="132" t="s">
        <v>106</v>
      </c>
      <c r="D13" s="311"/>
      <c r="E13" s="304"/>
      <c r="F13" s="307"/>
    </row>
    <row r="14" spans="2:6" x14ac:dyDescent="0.25">
      <c r="B14" s="131">
        <v>3</v>
      </c>
      <c r="C14" s="132" t="s">
        <v>107</v>
      </c>
      <c r="D14" s="310" t="s">
        <v>208</v>
      </c>
      <c r="E14" s="304"/>
      <c r="F14" s="307"/>
    </row>
    <row r="15" spans="2:6" x14ac:dyDescent="0.25">
      <c r="B15" s="131">
        <v>4</v>
      </c>
      <c r="C15" s="132" t="s">
        <v>109</v>
      </c>
      <c r="D15" s="311"/>
      <c r="E15" s="304"/>
      <c r="F15" s="307"/>
    </row>
    <row r="16" spans="2:6" ht="30" x14ac:dyDescent="0.25">
      <c r="B16" s="131">
        <v>5</v>
      </c>
      <c r="C16" s="132" t="s">
        <v>110</v>
      </c>
      <c r="D16" s="29" t="s">
        <v>207</v>
      </c>
      <c r="E16" s="304"/>
      <c r="F16" s="307"/>
    </row>
    <row r="17" spans="2:8" ht="30" x14ac:dyDescent="0.25">
      <c r="B17" s="131">
        <v>6</v>
      </c>
      <c r="C17" s="132" t="s">
        <v>111</v>
      </c>
      <c r="D17" s="29" t="s">
        <v>206</v>
      </c>
      <c r="E17" s="304"/>
      <c r="F17" s="307"/>
    </row>
    <row r="18" spans="2:8" x14ac:dyDescent="0.25">
      <c r="B18" s="131">
        <v>7</v>
      </c>
      <c r="C18" s="132" t="s">
        <v>150</v>
      </c>
      <c r="D18" s="29" t="s">
        <v>209</v>
      </c>
      <c r="E18" s="304"/>
      <c r="F18" s="307"/>
    </row>
    <row r="19" spans="2:8" x14ac:dyDescent="0.25">
      <c r="B19" s="131">
        <v>8</v>
      </c>
      <c r="C19" s="132" t="s">
        <v>112</v>
      </c>
      <c r="D19" s="29" t="s">
        <v>210</v>
      </c>
      <c r="E19" s="305"/>
      <c r="F19" s="308"/>
    </row>
    <row r="20" spans="2:8" x14ac:dyDescent="0.25">
      <c r="B20" s="129" t="s">
        <v>44</v>
      </c>
      <c r="C20" s="130" t="s">
        <v>155</v>
      </c>
      <c r="D20" s="130"/>
      <c r="E20" s="169">
        <f>SUM(E21:E51)</f>
        <v>1514000</v>
      </c>
      <c r="F20" s="169">
        <f>SUM(F21:F51)</f>
        <v>1926800</v>
      </c>
      <c r="G20" s="201"/>
      <c r="H20" s="201"/>
    </row>
    <row r="21" spans="2:8" ht="49.5" x14ac:dyDescent="0.25">
      <c r="B21" s="131">
        <v>1</v>
      </c>
      <c r="C21" s="133" t="s">
        <v>113</v>
      </c>
      <c r="D21" s="111" t="s">
        <v>211</v>
      </c>
      <c r="E21" s="170">
        <v>39200</v>
      </c>
      <c r="F21" s="171">
        <v>39200</v>
      </c>
    </row>
    <row r="22" spans="2:8" x14ac:dyDescent="0.25">
      <c r="B22" s="131">
        <v>2</v>
      </c>
      <c r="C22" s="134" t="s">
        <v>201</v>
      </c>
      <c r="D22" s="134" t="s">
        <v>238</v>
      </c>
      <c r="E22" s="172">
        <v>35200</v>
      </c>
      <c r="F22" s="172">
        <v>35200</v>
      </c>
    </row>
    <row r="23" spans="2:8" ht="16.5" x14ac:dyDescent="0.25">
      <c r="B23" s="131">
        <v>3</v>
      </c>
      <c r="C23" s="133" t="s">
        <v>115</v>
      </c>
      <c r="D23" s="191" t="s">
        <v>233</v>
      </c>
      <c r="E23" s="173">
        <v>13800</v>
      </c>
      <c r="F23" s="173">
        <v>13800</v>
      </c>
    </row>
    <row r="24" spans="2:8" ht="16.5" x14ac:dyDescent="0.25">
      <c r="B24" s="131">
        <v>4</v>
      </c>
      <c r="C24" s="135" t="s">
        <v>116</v>
      </c>
      <c r="D24" s="192" t="s">
        <v>212</v>
      </c>
      <c r="E24" s="173">
        <v>19500</v>
      </c>
      <c r="F24" s="173">
        <v>19500</v>
      </c>
    </row>
    <row r="25" spans="2:8" ht="16.5" x14ac:dyDescent="0.25">
      <c r="B25" s="131">
        <v>5</v>
      </c>
      <c r="C25" s="135" t="s">
        <v>118</v>
      </c>
      <c r="D25" s="192" t="s">
        <v>213</v>
      </c>
      <c r="E25" s="173">
        <v>19500</v>
      </c>
      <c r="F25" s="173">
        <v>19500</v>
      </c>
    </row>
    <row r="26" spans="2:8" ht="16.5" x14ac:dyDescent="0.25">
      <c r="B26" s="131">
        <v>6</v>
      </c>
      <c r="C26" s="135" t="s">
        <v>119</v>
      </c>
      <c r="D26" s="192" t="s">
        <v>214</v>
      </c>
      <c r="E26" s="173">
        <v>19500</v>
      </c>
      <c r="F26" s="173">
        <v>19500</v>
      </c>
    </row>
    <row r="27" spans="2:8" ht="16.5" x14ac:dyDescent="0.25">
      <c r="B27" s="131">
        <v>7</v>
      </c>
      <c r="C27" s="135" t="s">
        <v>120</v>
      </c>
      <c r="D27" s="192" t="s">
        <v>215</v>
      </c>
      <c r="E27" s="173">
        <v>29000</v>
      </c>
      <c r="F27" s="173">
        <v>29000</v>
      </c>
    </row>
    <row r="28" spans="2:8" ht="16.5" x14ac:dyDescent="0.25">
      <c r="B28" s="131">
        <v>8</v>
      </c>
      <c r="C28" s="135" t="s">
        <v>121</v>
      </c>
      <c r="D28" s="111" t="s">
        <v>216</v>
      </c>
      <c r="E28" s="173">
        <v>13800</v>
      </c>
      <c r="F28" s="173">
        <v>13800</v>
      </c>
    </row>
    <row r="29" spans="2:8" ht="16.5" x14ac:dyDescent="0.25">
      <c r="B29" s="131">
        <v>9</v>
      </c>
      <c r="C29" s="135" t="s">
        <v>123</v>
      </c>
      <c r="D29" s="111" t="s">
        <v>216</v>
      </c>
      <c r="E29" s="173">
        <v>13800</v>
      </c>
      <c r="F29" s="173">
        <v>13800</v>
      </c>
    </row>
    <row r="30" spans="2:8" ht="16.5" x14ac:dyDescent="0.25">
      <c r="B30" s="131">
        <v>10</v>
      </c>
      <c r="C30" s="135" t="s">
        <v>124</v>
      </c>
      <c r="D30" s="111" t="s">
        <v>217</v>
      </c>
      <c r="E30" s="173">
        <v>19500</v>
      </c>
      <c r="F30" s="173">
        <v>19500</v>
      </c>
    </row>
    <row r="31" spans="2:8" ht="30" x14ac:dyDescent="0.25">
      <c r="B31" s="131">
        <v>11</v>
      </c>
      <c r="C31" s="135" t="s">
        <v>125</v>
      </c>
      <c r="D31" s="135" t="s">
        <v>241</v>
      </c>
      <c r="E31" s="173">
        <v>110400</v>
      </c>
      <c r="F31" s="173">
        <v>110400</v>
      </c>
    </row>
    <row r="32" spans="2:8" x14ac:dyDescent="0.25">
      <c r="B32" s="131">
        <v>12</v>
      </c>
      <c r="C32" s="135" t="s">
        <v>126</v>
      </c>
      <c r="D32" s="312" t="s">
        <v>218</v>
      </c>
      <c r="E32" s="309">
        <v>203500</v>
      </c>
      <c r="F32" s="309">
        <v>203500</v>
      </c>
    </row>
    <row r="33" spans="2:12" x14ac:dyDescent="0.25">
      <c r="B33" s="131">
        <v>13</v>
      </c>
      <c r="C33" s="135" t="s">
        <v>127</v>
      </c>
      <c r="D33" s="313"/>
      <c r="E33" s="309"/>
      <c r="F33" s="309"/>
    </row>
    <row r="34" spans="2:12" x14ac:dyDescent="0.25">
      <c r="B34" s="131">
        <v>14</v>
      </c>
      <c r="C34" s="135" t="s">
        <v>128</v>
      </c>
      <c r="D34" s="314"/>
      <c r="E34" s="309"/>
      <c r="F34" s="309"/>
    </row>
    <row r="35" spans="2:12" x14ac:dyDescent="0.25">
      <c r="B35" s="131">
        <v>15</v>
      </c>
      <c r="C35" s="135" t="s">
        <v>129</v>
      </c>
      <c r="D35" s="315" t="s">
        <v>219</v>
      </c>
      <c r="E35" s="173">
        <v>19500</v>
      </c>
      <c r="F35" s="173">
        <v>19500</v>
      </c>
    </row>
    <row r="36" spans="2:12" x14ac:dyDescent="0.25">
      <c r="B36" s="131">
        <v>16</v>
      </c>
      <c r="C36" s="135" t="s">
        <v>130</v>
      </c>
      <c r="D36" s="316"/>
      <c r="E36" s="173">
        <v>19500</v>
      </c>
      <c r="F36" s="173">
        <v>19500</v>
      </c>
    </row>
    <row r="37" spans="2:12" x14ac:dyDescent="0.25">
      <c r="B37" s="131">
        <v>17</v>
      </c>
      <c r="C37" s="135" t="s">
        <v>131</v>
      </c>
      <c r="D37" s="135" t="s">
        <v>220</v>
      </c>
      <c r="E37" s="173">
        <v>19500</v>
      </c>
      <c r="F37" s="173">
        <v>19500</v>
      </c>
    </row>
    <row r="38" spans="2:12" x14ac:dyDescent="0.25">
      <c r="B38" s="131">
        <v>18</v>
      </c>
      <c r="C38" s="135" t="s">
        <v>132</v>
      </c>
      <c r="D38" s="135" t="s">
        <v>221</v>
      </c>
      <c r="E38" s="173">
        <v>13800</v>
      </c>
      <c r="F38" s="173">
        <v>13800</v>
      </c>
    </row>
    <row r="39" spans="2:12" x14ac:dyDescent="0.25">
      <c r="B39" s="131">
        <v>19</v>
      </c>
      <c r="C39" s="135" t="s">
        <v>156</v>
      </c>
      <c r="D39" s="135" t="s">
        <v>240</v>
      </c>
      <c r="E39" s="173">
        <v>86400</v>
      </c>
      <c r="F39" s="173">
        <v>86400</v>
      </c>
    </row>
    <row r="40" spans="2:12" x14ac:dyDescent="0.25">
      <c r="B40" s="131">
        <v>20</v>
      </c>
      <c r="C40" s="135" t="s">
        <v>133</v>
      </c>
      <c r="D40" s="315" t="s">
        <v>222</v>
      </c>
      <c r="E40" s="173">
        <v>135900</v>
      </c>
      <c r="F40" s="295"/>
    </row>
    <row r="41" spans="2:12" x14ac:dyDescent="0.25">
      <c r="B41" s="131">
        <v>21</v>
      </c>
      <c r="C41" s="135" t="s">
        <v>135</v>
      </c>
      <c r="D41" s="316"/>
      <c r="E41" s="173">
        <v>135900</v>
      </c>
      <c r="F41" s="296"/>
    </row>
    <row r="42" spans="2:12" x14ac:dyDescent="0.25">
      <c r="B42" s="131">
        <v>22</v>
      </c>
      <c r="C42" s="135" t="s">
        <v>157</v>
      </c>
      <c r="D42" s="135" t="s">
        <v>242</v>
      </c>
      <c r="E42" s="173">
        <v>59900</v>
      </c>
      <c r="F42" s="173">
        <v>59900</v>
      </c>
    </row>
    <row r="43" spans="2:12" x14ac:dyDescent="0.25">
      <c r="B43" s="131">
        <v>23</v>
      </c>
      <c r="C43" s="135" t="s">
        <v>158</v>
      </c>
      <c r="D43" s="135" t="s">
        <v>243</v>
      </c>
      <c r="E43" s="174"/>
      <c r="F43" s="173">
        <v>100300</v>
      </c>
    </row>
    <row r="44" spans="2:12" ht="30" x14ac:dyDescent="0.25">
      <c r="B44" s="131">
        <v>24</v>
      </c>
      <c r="C44" s="135" t="s">
        <v>159</v>
      </c>
      <c r="D44" s="135" t="s">
        <v>244</v>
      </c>
      <c r="E44" s="173">
        <v>111200</v>
      </c>
      <c r="F44" s="173">
        <v>111200</v>
      </c>
    </row>
    <row r="45" spans="2:12" x14ac:dyDescent="0.25">
      <c r="B45" s="131">
        <v>25</v>
      </c>
      <c r="C45" s="135" t="s">
        <v>160</v>
      </c>
      <c r="D45" s="135" t="s">
        <v>245</v>
      </c>
      <c r="E45" s="173">
        <v>166300</v>
      </c>
      <c r="F45" s="173">
        <v>166300</v>
      </c>
    </row>
    <row r="46" spans="2:12" x14ac:dyDescent="0.25">
      <c r="B46" s="131">
        <v>26</v>
      </c>
      <c r="C46" s="135" t="s">
        <v>161</v>
      </c>
      <c r="D46" s="135" t="s">
        <v>246</v>
      </c>
      <c r="E46" s="173">
        <v>95000</v>
      </c>
      <c r="F46" s="173">
        <v>95000</v>
      </c>
    </row>
    <row r="47" spans="2:12" x14ac:dyDescent="0.25">
      <c r="B47" s="131">
        <v>27</v>
      </c>
      <c r="C47" s="135" t="s">
        <v>163</v>
      </c>
      <c r="D47" s="135" t="s">
        <v>247</v>
      </c>
      <c r="E47" s="173">
        <v>85500</v>
      </c>
      <c r="F47" s="173">
        <v>85500</v>
      </c>
      <c r="L47" s="128" t="s">
        <v>239</v>
      </c>
    </row>
    <row r="48" spans="2:12" x14ac:dyDescent="0.25">
      <c r="B48" s="131">
        <v>28</v>
      </c>
      <c r="C48" s="136" t="s">
        <v>164</v>
      </c>
      <c r="D48" s="137" t="s">
        <v>237</v>
      </c>
      <c r="E48" s="295"/>
      <c r="F48" s="173">
        <v>100300</v>
      </c>
    </row>
    <row r="49" spans="2:6" ht="30" x14ac:dyDescent="0.25">
      <c r="B49" s="131">
        <v>29</v>
      </c>
      <c r="C49" s="138" t="s">
        <v>136</v>
      </c>
      <c r="D49" s="79" t="s">
        <v>223</v>
      </c>
      <c r="E49" s="297"/>
      <c r="F49" s="175" t="s">
        <v>137</v>
      </c>
    </row>
    <row r="50" spans="2:6" ht="30" x14ac:dyDescent="0.25">
      <c r="B50" s="131">
        <v>30</v>
      </c>
      <c r="C50" s="138" t="s">
        <v>138</v>
      </c>
      <c r="D50" s="150" t="s">
        <v>224</v>
      </c>
      <c r="E50" s="296"/>
      <c r="F50" s="173">
        <v>484000</v>
      </c>
    </row>
    <row r="51" spans="2:6" ht="31.5" x14ac:dyDescent="0.25">
      <c r="B51" s="131">
        <v>31</v>
      </c>
      <c r="C51" s="138" t="s">
        <v>139</v>
      </c>
      <c r="D51" s="121" t="s">
        <v>225</v>
      </c>
      <c r="E51" s="173">
        <v>28900</v>
      </c>
      <c r="F51" s="173">
        <v>28900</v>
      </c>
    </row>
    <row r="52" spans="2:6" x14ac:dyDescent="0.25">
      <c r="B52" s="139" t="s">
        <v>83</v>
      </c>
      <c r="C52" s="130" t="s">
        <v>165</v>
      </c>
      <c r="D52" s="130"/>
      <c r="E52" s="169">
        <f>SUM(E53:E58)</f>
        <v>250500</v>
      </c>
      <c r="F52" s="169">
        <f>SUM(F53:F58)</f>
        <v>321800</v>
      </c>
    </row>
    <row r="53" spans="2:6" x14ac:dyDescent="0.25">
      <c r="B53" s="131">
        <v>1</v>
      </c>
      <c r="C53" s="138" t="s">
        <v>166</v>
      </c>
      <c r="D53" s="138" t="s">
        <v>248</v>
      </c>
      <c r="E53" s="174"/>
      <c r="F53" s="173">
        <v>71300</v>
      </c>
    </row>
    <row r="54" spans="2:6" x14ac:dyDescent="0.25">
      <c r="B54" s="131">
        <v>2</v>
      </c>
      <c r="C54" s="138" t="s">
        <v>141</v>
      </c>
      <c r="D54" s="317" t="s">
        <v>226</v>
      </c>
      <c r="E54" s="173">
        <v>71300</v>
      </c>
      <c r="F54" s="173">
        <v>71300</v>
      </c>
    </row>
    <row r="55" spans="2:6" x14ac:dyDescent="0.25">
      <c r="B55" s="131">
        <v>3</v>
      </c>
      <c r="C55" s="138" t="s">
        <v>142</v>
      </c>
      <c r="D55" s="318"/>
      <c r="E55" s="173">
        <v>71300</v>
      </c>
      <c r="F55" s="174"/>
    </row>
    <row r="56" spans="2:6" x14ac:dyDescent="0.25">
      <c r="B56" s="131">
        <v>4</v>
      </c>
      <c r="C56" s="138" t="s">
        <v>143</v>
      </c>
      <c r="D56" s="319"/>
      <c r="E56" s="174"/>
      <c r="F56" s="173">
        <v>71300</v>
      </c>
    </row>
    <row r="57" spans="2:6" x14ac:dyDescent="0.25">
      <c r="B57" s="131">
        <v>5</v>
      </c>
      <c r="C57" s="138" t="s">
        <v>144</v>
      </c>
      <c r="D57" s="138" t="s">
        <v>227</v>
      </c>
      <c r="E57" s="173">
        <v>71300</v>
      </c>
      <c r="F57" s="173">
        <v>71300</v>
      </c>
    </row>
    <row r="58" spans="2:6" x14ac:dyDescent="0.25">
      <c r="B58" s="131">
        <v>6</v>
      </c>
      <c r="C58" s="138" t="s">
        <v>145</v>
      </c>
      <c r="D58" s="138" t="s">
        <v>228</v>
      </c>
      <c r="E58" s="173">
        <v>36600</v>
      </c>
      <c r="F58" s="173">
        <v>36600</v>
      </c>
    </row>
    <row r="59" spans="2:6" x14ac:dyDescent="0.25">
      <c r="B59" s="129" t="s">
        <v>95</v>
      </c>
      <c r="C59" s="140" t="s">
        <v>168</v>
      </c>
      <c r="D59" s="140"/>
      <c r="E59" s="176"/>
      <c r="F59" s="176"/>
    </row>
    <row r="60" spans="2:6" s="142" customFormat="1" x14ac:dyDescent="0.25">
      <c r="B60" s="298" t="s">
        <v>178</v>
      </c>
      <c r="C60" s="299"/>
      <c r="D60" s="141"/>
      <c r="E60" s="177">
        <f>SUM(E61:E68)</f>
        <v>4252000</v>
      </c>
      <c r="F60" s="177">
        <f>SUM(F61:F68)</f>
        <v>3708000</v>
      </c>
    </row>
    <row r="61" spans="2:6" x14ac:dyDescent="0.25">
      <c r="B61" s="131">
        <v>1</v>
      </c>
      <c r="C61" s="138" t="s">
        <v>140</v>
      </c>
      <c r="D61" s="138" t="s">
        <v>236</v>
      </c>
      <c r="E61" s="173">
        <v>75000</v>
      </c>
      <c r="F61" s="173">
        <v>75000</v>
      </c>
    </row>
    <row r="62" spans="2:6" x14ac:dyDescent="0.25">
      <c r="B62" s="131">
        <v>2</v>
      </c>
      <c r="C62" s="138" t="s">
        <v>249</v>
      </c>
      <c r="D62" s="138" t="s">
        <v>250</v>
      </c>
      <c r="E62" s="173">
        <v>104000</v>
      </c>
      <c r="F62" s="173">
        <v>104000</v>
      </c>
    </row>
    <row r="63" spans="2:6" ht="15.75" x14ac:dyDescent="0.25">
      <c r="B63" s="131">
        <v>3</v>
      </c>
      <c r="C63" s="138" t="s">
        <v>167</v>
      </c>
      <c r="D63" s="72" t="s">
        <v>231</v>
      </c>
      <c r="E63" s="173">
        <v>349000</v>
      </c>
      <c r="F63" s="178"/>
    </row>
    <row r="64" spans="2:6" s="143" customFormat="1" ht="15.75" x14ac:dyDescent="0.25">
      <c r="B64" s="131">
        <v>4</v>
      </c>
      <c r="C64" s="114" t="s">
        <v>101</v>
      </c>
      <c r="D64" s="122" t="s">
        <v>234</v>
      </c>
      <c r="E64" s="179">
        <v>158000</v>
      </c>
      <c r="F64" s="179">
        <v>158000</v>
      </c>
    </row>
    <row r="65" spans="1:8" s="143" customFormat="1" x14ac:dyDescent="0.25">
      <c r="B65" s="131">
        <v>5</v>
      </c>
      <c r="C65" s="133" t="s">
        <v>170</v>
      </c>
      <c r="D65" s="133" t="s">
        <v>251</v>
      </c>
      <c r="E65" s="179">
        <v>396000</v>
      </c>
      <c r="F65" s="179">
        <v>396000</v>
      </c>
    </row>
    <row r="66" spans="1:8" s="143" customFormat="1" x14ac:dyDescent="0.25">
      <c r="B66" s="131">
        <v>6</v>
      </c>
      <c r="C66" s="202" t="s">
        <v>171</v>
      </c>
      <c r="D66" s="144" t="s">
        <v>254</v>
      </c>
      <c r="E66" s="179">
        <v>2890000</v>
      </c>
      <c r="F66" s="179">
        <v>2890000</v>
      </c>
      <c r="H66" s="145"/>
    </row>
    <row r="67" spans="1:8" s="143" customFormat="1" x14ac:dyDescent="0.25">
      <c r="B67" s="210">
        <v>7</v>
      </c>
      <c r="C67" s="135" t="s">
        <v>162</v>
      </c>
      <c r="D67" s="135" t="s">
        <v>252</v>
      </c>
      <c r="E67" s="172">
        <v>85000</v>
      </c>
      <c r="F67" s="172">
        <v>85000</v>
      </c>
      <c r="H67" s="145"/>
    </row>
    <row r="68" spans="1:8" s="143" customFormat="1" ht="15.75" x14ac:dyDescent="0.25">
      <c r="B68" s="210">
        <v>8</v>
      </c>
      <c r="C68" s="65" t="s">
        <v>203</v>
      </c>
      <c r="D68" s="65" t="s">
        <v>204</v>
      </c>
      <c r="E68" s="172">
        <v>195000</v>
      </c>
      <c r="F68" s="172"/>
    </row>
    <row r="69" spans="1:8" s="143" customFormat="1" x14ac:dyDescent="0.25">
      <c r="B69" s="298" t="s">
        <v>179</v>
      </c>
      <c r="C69" s="299"/>
      <c r="D69" s="141"/>
      <c r="E69" s="177">
        <f>SUM(E70:E78)</f>
        <v>4224800</v>
      </c>
      <c r="F69" s="177">
        <f>SUM(F70:F78)</f>
        <v>3698000</v>
      </c>
    </row>
    <row r="70" spans="1:8" x14ac:dyDescent="0.25">
      <c r="B70" s="131">
        <v>1</v>
      </c>
      <c r="C70" s="135" t="s">
        <v>167</v>
      </c>
      <c r="D70" s="138" t="s">
        <v>231</v>
      </c>
      <c r="E70" s="196">
        <v>349000</v>
      </c>
      <c r="F70" s="194">
        <v>349000</v>
      </c>
    </row>
    <row r="71" spans="1:8" s="143" customFormat="1" x14ac:dyDescent="0.25">
      <c r="B71" s="131">
        <v>2</v>
      </c>
      <c r="C71" s="146" t="s">
        <v>146</v>
      </c>
      <c r="D71" s="146" t="s">
        <v>230</v>
      </c>
      <c r="E71" s="181">
        <v>595000</v>
      </c>
      <c r="F71" s="195">
        <v>595000</v>
      </c>
    </row>
    <row r="72" spans="1:8" s="143" customFormat="1" ht="45" x14ac:dyDescent="0.25">
      <c r="B72" s="131">
        <v>3</v>
      </c>
      <c r="C72" s="193" t="s">
        <v>177</v>
      </c>
      <c r="D72" s="193" t="s">
        <v>253</v>
      </c>
      <c r="E72" s="182">
        <v>3280800</v>
      </c>
      <c r="F72" s="197"/>
      <c r="G72" s="147"/>
    </row>
    <row r="73" spans="1:8" s="143" customFormat="1" ht="15.75" x14ac:dyDescent="0.25">
      <c r="B73" s="131">
        <v>4</v>
      </c>
      <c r="C73" s="198" t="s">
        <v>101</v>
      </c>
      <c r="D73" s="122" t="s">
        <v>234</v>
      </c>
      <c r="E73" s="300"/>
      <c r="F73" s="203">
        <v>158000</v>
      </c>
    </row>
    <row r="74" spans="1:8" x14ac:dyDescent="0.25">
      <c r="B74" s="131">
        <v>5</v>
      </c>
      <c r="C74" s="135" t="s">
        <v>175</v>
      </c>
      <c r="D74" s="135" t="s">
        <v>202</v>
      </c>
      <c r="E74" s="301"/>
      <c r="F74" s="204">
        <v>360000</v>
      </c>
    </row>
    <row r="75" spans="1:8" s="143" customFormat="1" x14ac:dyDescent="0.25">
      <c r="B75" s="131">
        <v>6</v>
      </c>
      <c r="C75" s="135" t="s">
        <v>249</v>
      </c>
      <c r="D75" s="135" t="s">
        <v>250</v>
      </c>
      <c r="E75" s="301"/>
      <c r="F75" s="205">
        <v>104000</v>
      </c>
    </row>
    <row r="76" spans="1:8" s="143" customFormat="1" ht="30" x14ac:dyDescent="0.25">
      <c r="B76" s="131">
        <v>7</v>
      </c>
      <c r="C76" s="199" t="s">
        <v>200</v>
      </c>
      <c r="D76" s="168" t="s">
        <v>235</v>
      </c>
      <c r="E76" s="301"/>
      <c r="F76" s="180">
        <v>1447000</v>
      </c>
      <c r="G76" s="148"/>
    </row>
    <row r="77" spans="1:8" s="143" customFormat="1" ht="30" x14ac:dyDescent="0.25">
      <c r="B77" s="131">
        <v>8</v>
      </c>
      <c r="C77" s="200" t="s">
        <v>174</v>
      </c>
      <c r="D77" s="149" t="s">
        <v>232</v>
      </c>
      <c r="E77" s="301"/>
      <c r="F77" s="183">
        <v>600000</v>
      </c>
    </row>
    <row r="78" spans="1:8" s="143" customFormat="1" x14ac:dyDescent="0.25">
      <c r="B78" s="131">
        <v>9</v>
      </c>
      <c r="C78" s="135" t="s">
        <v>162</v>
      </c>
      <c r="D78" s="135" t="s">
        <v>252</v>
      </c>
      <c r="E78" s="302"/>
      <c r="F78" s="196">
        <v>85000</v>
      </c>
    </row>
    <row r="79" spans="1:8" s="154" customFormat="1" ht="19.5" customHeight="1" x14ac:dyDescent="0.25">
      <c r="A79" s="151"/>
      <c r="B79" s="294" t="s">
        <v>172</v>
      </c>
      <c r="C79" s="294"/>
      <c r="D79" s="152"/>
      <c r="E79" s="184">
        <f>SUM(E60+E52+E20)</f>
        <v>6016500</v>
      </c>
      <c r="F79" s="184">
        <f>SUM(F60+F52+F20)</f>
        <v>5956600</v>
      </c>
      <c r="G79" s="153"/>
    </row>
    <row r="80" spans="1:8" s="154" customFormat="1" ht="22.9" customHeight="1" x14ac:dyDescent="0.25">
      <c r="A80" s="151"/>
      <c r="B80" s="294" t="s">
        <v>173</v>
      </c>
      <c r="C80" s="294"/>
      <c r="D80" s="152"/>
      <c r="E80" s="185">
        <f>E69+E52+E20+E11</f>
        <v>6035200</v>
      </c>
      <c r="F80" s="185">
        <f>F69+F52+F20+F11</f>
        <v>5992500</v>
      </c>
      <c r="G80" s="155"/>
    </row>
    <row r="81" spans="1:8" s="160" customFormat="1" ht="15.75" customHeight="1" x14ac:dyDescent="0.25">
      <c r="A81" s="156"/>
      <c r="B81" s="156"/>
      <c r="C81" s="157"/>
      <c r="D81" s="157"/>
      <c r="E81" s="158"/>
      <c r="F81" s="158"/>
      <c r="G81" s="158"/>
      <c r="H81" s="159"/>
    </row>
    <row r="82" spans="1:8" s="160" customFormat="1" ht="15.75" customHeight="1" x14ac:dyDescent="0.25">
      <c r="A82" s="156"/>
      <c r="B82" s="156"/>
      <c r="C82" s="157"/>
      <c r="D82" s="157"/>
      <c r="E82" s="158"/>
      <c r="F82" s="158"/>
      <c r="G82" s="157"/>
      <c r="H82" s="159"/>
    </row>
    <row r="83" spans="1:8" s="160" customFormat="1" ht="32.25" customHeight="1" x14ac:dyDescent="0.25">
      <c r="A83" s="156"/>
      <c r="B83" s="156"/>
      <c r="C83" s="157"/>
      <c r="D83" s="157"/>
      <c r="E83" s="157"/>
      <c r="F83" s="157"/>
      <c r="G83" s="157"/>
      <c r="H83" s="159"/>
    </row>
    <row r="84" spans="1:8" s="160" customFormat="1" ht="27.75" customHeight="1" x14ac:dyDescent="0.25">
      <c r="C84" s="157"/>
      <c r="D84" s="157"/>
      <c r="E84" s="157"/>
      <c r="F84" s="157"/>
    </row>
    <row r="85" spans="1:8" s="160" customFormat="1" ht="15.75" customHeight="1" x14ac:dyDescent="0.25">
      <c r="C85" s="157"/>
      <c r="D85" s="157"/>
      <c r="E85" s="157"/>
      <c r="F85" s="157"/>
    </row>
    <row r="86" spans="1:8" s="160" customFormat="1" ht="15.75" customHeight="1" x14ac:dyDescent="0.25">
      <c r="C86" s="161"/>
      <c r="D86" s="161"/>
      <c r="E86" s="161"/>
      <c r="F86" s="161"/>
    </row>
    <row r="87" spans="1:8" s="162" customFormat="1" x14ac:dyDescent="0.25">
      <c r="C87" s="163"/>
      <c r="D87" s="163"/>
      <c r="E87" s="186"/>
      <c r="F87" s="187"/>
    </row>
    <row r="88" spans="1:8" s="164" customFormat="1" ht="14.25" x14ac:dyDescent="0.25">
      <c r="C88" s="165"/>
      <c r="D88" s="165"/>
      <c r="E88" s="188"/>
      <c r="F88" s="188"/>
    </row>
    <row r="89" spans="1:8" s="162" customFormat="1" x14ac:dyDescent="0.25">
      <c r="E89" s="186"/>
      <c r="F89" s="187"/>
    </row>
    <row r="90" spans="1:8" s="162" customFormat="1" x14ac:dyDescent="0.25">
      <c r="E90" s="186"/>
      <c r="F90" s="187"/>
    </row>
    <row r="91" spans="1:8" s="162" customFormat="1" x14ac:dyDescent="0.25">
      <c r="E91" s="186"/>
      <c r="F91" s="187"/>
    </row>
  </sheetData>
  <mergeCells count="25">
    <mergeCell ref="C1:F2"/>
    <mergeCell ref="B4:F4"/>
    <mergeCell ref="B6:C6"/>
    <mergeCell ref="B7:F8"/>
    <mergeCell ref="B9:B10"/>
    <mergeCell ref="C9:C10"/>
    <mergeCell ref="E9:F9"/>
    <mergeCell ref="D9:D10"/>
    <mergeCell ref="E12:E19"/>
    <mergeCell ref="F12:F19"/>
    <mergeCell ref="E32:E34"/>
    <mergeCell ref="F32:F34"/>
    <mergeCell ref="B60:C60"/>
    <mergeCell ref="D12:D13"/>
    <mergeCell ref="D14:D15"/>
    <mergeCell ref="D32:D34"/>
    <mergeCell ref="D35:D36"/>
    <mergeCell ref="D40:D41"/>
    <mergeCell ref="D54:D56"/>
    <mergeCell ref="B79:C79"/>
    <mergeCell ref="B80:C80"/>
    <mergeCell ref="F40:F41"/>
    <mergeCell ref="E48:E50"/>
    <mergeCell ref="B69:C69"/>
    <mergeCell ref="E73:E7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
  <sheetViews>
    <sheetView workbookViewId="0">
      <selection activeCell="H17" sqref="H15:H17"/>
    </sheetView>
  </sheetViews>
  <sheetFormatPr defaultRowHeight="15.75" x14ac:dyDescent="0.25"/>
  <cols>
    <col min="1" max="1" width="10.7109375" style="250" bestFit="1" customWidth="1"/>
    <col min="2" max="2" width="4.140625" style="251" bestFit="1" customWidth="1"/>
    <col min="3" max="3" width="10.140625" style="251" customWidth="1"/>
    <col min="4" max="4" width="17.85546875" style="250" bestFit="1" customWidth="1"/>
    <col min="5" max="5" width="10" style="250" customWidth="1"/>
    <col min="6" max="6" width="10.28515625" style="250" customWidth="1"/>
    <col min="7" max="7" width="12.42578125" style="250" bestFit="1" customWidth="1"/>
    <col min="8" max="8" width="48.7109375" style="250" customWidth="1"/>
    <col min="9" max="9" width="13.7109375" style="250" bestFit="1" customWidth="1"/>
    <col min="10" max="16384" width="9.140625" style="250"/>
  </cols>
  <sheetData>
    <row r="2" spans="1:9" s="245" customFormat="1" x14ac:dyDescent="0.25">
      <c r="A2" s="333">
        <v>45463</v>
      </c>
      <c r="B2" s="242" t="s">
        <v>13</v>
      </c>
      <c r="C2" s="242"/>
      <c r="D2" s="243" t="s">
        <v>255</v>
      </c>
      <c r="E2" s="243" t="s">
        <v>259</v>
      </c>
      <c r="F2" s="243" t="s">
        <v>256</v>
      </c>
      <c r="G2" s="244" t="s">
        <v>260</v>
      </c>
      <c r="H2" s="243" t="s">
        <v>257</v>
      </c>
      <c r="I2" s="243" t="s">
        <v>266</v>
      </c>
    </row>
    <row r="3" spans="1:9" s="245" customFormat="1" x14ac:dyDescent="0.25">
      <c r="A3" s="334"/>
      <c r="B3" s="246">
        <v>1</v>
      </c>
      <c r="C3" s="247" t="s">
        <v>265</v>
      </c>
      <c r="D3" s="248" t="s">
        <v>262</v>
      </c>
      <c r="E3" s="246" t="s">
        <v>21</v>
      </c>
      <c r="F3" s="246">
        <v>1985</v>
      </c>
      <c r="G3" s="247" t="s">
        <v>261</v>
      </c>
      <c r="H3" s="248" t="s">
        <v>258</v>
      </c>
      <c r="I3" s="243" t="s">
        <v>269</v>
      </c>
    </row>
    <row r="4" spans="1:9" x14ac:dyDescent="0.25">
      <c r="A4" s="335"/>
      <c r="B4" s="246">
        <v>2</v>
      </c>
      <c r="C4" s="247" t="s">
        <v>268</v>
      </c>
      <c r="D4" s="248" t="s">
        <v>264</v>
      </c>
      <c r="E4" s="246" t="s">
        <v>21</v>
      </c>
      <c r="F4" s="246">
        <v>1978</v>
      </c>
      <c r="G4" s="249" t="s">
        <v>263</v>
      </c>
      <c r="H4" s="248" t="s">
        <v>258</v>
      </c>
      <c r="I4" s="248" t="s">
        <v>267</v>
      </c>
    </row>
  </sheetData>
  <mergeCells count="1">
    <mergeCell ref="A2:A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A13" zoomScaleNormal="100" workbookViewId="0">
      <selection activeCell="I19" sqref="I19"/>
    </sheetView>
  </sheetViews>
  <sheetFormatPr defaultColWidth="9.28515625" defaultRowHeight="15" x14ac:dyDescent="0.25"/>
  <cols>
    <col min="1" max="1" width="3.42578125" style="143" customWidth="1"/>
    <col min="2" max="2" width="5.140625" style="239" bestFit="1" customWidth="1"/>
    <col min="3" max="3" width="82.7109375" style="240" customWidth="1"/>
    <col min="4" max="4" width="12.42578125" style="241" customWidth="1"/>
    <col min="5" max="5" width="12.42578125" style="143" bestFit="1" customWidth="1"/>
    <col min="6" max="6" width="10.28515625" style="143" bestFit="1" customWidth="1"/>
    <col min="7" max="16384" width="9.28515625" style="143"/>
  </cols>
  <sheetData>
    <row r="1" spans="2:6" s="212" customFormat="1" ht="15" customHeight="1" x14ac:dyDescent="0.25">
      <c r="B1" s="340" t="s">
        <v>13</v>
      </c>
      <c r="C1" s="340" t="s">
        <v>103</v>
      </c>
      <c r="D1" s="213"/>
    </row>
    <row r="2" spans="2:6" x14ac:dyDescent="0.25">
      <c r="B2" s="341"/>
      <c r="C2" s="341"/>
      <c r="D2" s="214" t="s">
        <v>21</v>
      </c>
    </row>
    <row r="3" spans="2:6" ht="23.25" customHeight="1" x14ac:dyDescent="0.25">
      <c r="B3" s="215" t="s">
        <v>153</v>
      </c>
      <c r="C3" s="216" t="s">
        <v>154</v>
      </c>
      <c r="D3" s="217"/>
    </row>
    <row r="4" spans="2:6" ht="15" customHeight="1" x14ac:dyDescent="0.25">
      <c r="B4" s="210">
        <v>1</v>
      </c>
      <c r="C4" s="132" t="s">
        <v>105</v>
      </c>
      <c r="D4" s="303">
        <v>45900</v>
      </c>
    </row>
    <row r="5" spans="2:6" x14ac:dyDescent="0.25">
      <c r="B5" s="210">
        <v>2</v>
      </c>
      <c r="C5" s="132" t="s">
        <v>106</v>
      </c>
      <c r="D5" s="304"/>
    </row>
    <row r="6" spans="2:6" x14ac:dyDescent="0.25">
      <c r="B6" s="210">
        <v>3</v>
      </c>
      <c r="C6" s="132" t="s">
        <v>107</v>
      </c>
      <c r="D6" s="304"/>
    </row>
    <row r="7" spans="2:6" x14ac:dyDescent="0.25">
      <c r="B7" s="210">
        <v>4</v>
      </c>
      <c r="C7" s="132" t="s">
        <v>109</v>
      </c>
      <c r="D7" s="304"/>
    </row>
    <row r="8" spans="2:6" x14ac:dyDescent="0.25">
      <c r="B8" s="210">
        <v>5</v>
      </c>
      <c r="C8" s="132" t="s">
        <v>110</v>
      </c>
      <c r="D8" s="304"/>
    </row>
    <row r="9" spans="2:6" x14ac:dyDescent="0.25">
      <c r="B9" s="210">
        <v>6</v>
      </c>
      <c r="C9" s="132" t="s">
        <v>111</v>
      </c>
      <c r="D9" s="304"/>
    </row>
    <row r="10" spans="2:6" x14ac:dyDescent="0.25">
      <c r="B10" s="210">
        <v>7</v>
      </c>
      <c r="C10" s="132" t="s">
        <v>150</v>
      </c>
      <c r="D10" s="304"/>
    </row>
    <row r="11" spans="2:6" x14ac:dyDescent="0.25">
      <c r="B11" s="210">
        <v>8</v>
      </c>
      <c r="C11" s="132" t="s">
        <v>112</v>
      </c>
      <c r="D11" s="305"/>
    </row>
    <row r="12" spans="2:6" x14ac:dyDescent="0.25">
      <c r="B12" s="215" t="s">
        <v>44</v>
      </c>
      <c r="C12" s="216" t="s">
        <v>155</v>
      </c>
      <c r="D12" s="217"/>
      <c r="E12" s="148"/>
      <c r="F12" s="148"/>
    </row>
    <row r="13" spans="2:6" x14ac:dyDescent="0.25">
      <c r="B13" s="210">
        <v>1</v>
      </c>
      <c r="C13" s="133" t="s">
        <v>113</v>
      </c>
      <c r="D13" s="170">
        <v>39200</v>
      </c>
    </row>
    <row r="14" spans="2:6" x14ac:dyDescent="0.25">
      <c r="B14" s="210">
        <v>2</v>
      </c>
      <c r="C14" s="134" t="s">
        <v>201</v>
      </c>
      <c r="D14" s="172">
        <v>35200</v>
      </c>
    </row>
    <row r="15" spans="2:6" x14ac:dyDescent="0.25">
      <c r="B15" s="210">
        <v>3</v>
      </c>
      <c r="C15" s="133" t="s">
        <v>115</v>
      </c>
      <c r="D15" s="172">
        <v>13800</v>
      </c>
    </row>
    <row r="16" spans="2:6" x14ac:dyDescent="0.25">
      <c r="B16" s="210">
        <v>4</v>
      </c>
      <c r="C16" s="135" t="s">
        <v>116</v>
      </c>
      <c r="D16" s="172">
        <v>19500</v>
      </c>
    </row>
    <row r="17" spans="2:4" x14ac:dyDescent="0.25">
      <c r="B17" s="210">
        <v>5</v>
      </c>
      <c r="C17" s="135" t="s">
        <v>118</v>
      </c>
      <c r="D17" s="172">
        <v>19500</v>
      </c>
    </row>
    <row r="18" spans="2:4" x14ac:dyDescent="0.25">
      <c r="B18" s="210">
        <v>6</v>
      </c>
      <c r="C18" s="135" t="s">
        <v>119</v>
      </c>
      <c r="D18" s="172">
        <v>19500</v>
      </c>
    </row>
    <row r="19" spans="2:4" x14ac:dyDescent="0.25">
      <c r="B19" s="210">
        <v>7</v>
      </c>
      <c r="C19" s="135" t="s">
        <v>120</v>
      </c>
      <c r="D19" s="172">
        <v>29000</v>
      </c>
    </row>
    <row r="20" spans="2:4" x14ac:dyDescent="0.25">
      <c r="B20" s="210">
        <v>8</v>
      </c>
      <c r="C20" s="135" t="s">
        <v>121</v>
      </c>
      <c r="D20" s="172">
        <v>13800</v>
      </c>
    </row>
    <row r="21" spans="2:4" x14ac:dyDescent="0.25">
      <c r="B21" s="210">
        <v>9</v>
      </c>
      <c r="C21" s="135" t="s">
        <v>123</v>
      </c>
      <c r="D21" s="172">
        <v>13800</v>
      </c>
    </row>
    <row r="22" spans="2:4" x14ac:dyDescent="0.25">
      <c r="B22" s="210">
        <v>10</v>
      </c>
      <c r="C22" s="135" t="s">
        <v>124</v>
      </c>
      <c r="D22" s="172">
        <v>19500</v>
      </c>
    </row>
    <row r="23" spans="2:4" x14ac:dyDescent="0.25">
      <c r="B23" s="210">
        <v>11</v>
      </c>
      <c r="C23" s="135" t="s">
        <v>125</v>
      </c>
      <c r="D23" s="172">
        <v>110400</v>
      </c>
    </row>
    <row r="24" spans="2:4" x14ac:dyDescent="0.25">
      <c r="B24" s="210">
        <v>12</v>
      </c>
      <c r="C24" s="135" t="s">
        <v>126</v>
      </c>
      <c r="D24" s="339">
        <v>203500</v>
      </c>
    </row>
    <row r="25" spans="2:4" x14ac:dyDescent="0.25">
      <c r="B25" s="210">
        <v>13</v>
      </c>
      <c r="C25" s="135" t="s">
        <v>127</v>
      </c>
      <c r="D25" s="339"/>
    </row>
    <row r="26" spans="2:4" x14ac:dyDescent="0.25">
      <c r="B26" s="210">
        <v>14</v>
      </c>
      <c r="C26" s="135" t="s">
        <v>128</v>
      </c>
      <c r="D26" s="339"/>
    </row>
    <row r="27" spans="2:4" x14ac:dyDescent="0.25">
      <c r="B27" s="210">
        <v>15</v>
      </c>
      <c r="C27" s="135" t="s">
        <v>129</v>
      </c>
      <c r="D27" s="172">
        <v>19500</v>
      </c>
    </row>
    <row r="28" spans="2:4" x14ac:dyDescent="0.25">
      <c r="B28" s="210">
        <v>16</v>
      </c>
      <c r="C28" s="135" t="s">
        <v>130</v>
      </c>
      <c r="D28" s="172">
        <v>19500</v>
      </c>
    </row>
    <row r="29" spans="2:4" x14ac:dyDescent="0.25">
      <c r="B29" s="210">
        <v>17</v>
      </c>
      <c r="C29" s="135" t="s">
        <v>131</v>
      </c>
      <c r="D29" s="172">
        <v>19500</v>
      </c>
    </row>
    <row r="30" spans="2:4" x14ac:dyDescent="0.25">
      <c r="B30" s="210">
        <v>18</v>
      </c>
      <c r="C30" s="135" t="s">
        <v>132</v>
      </c>
      <c r="D30" s="172">
        <v>13800</v>
      </c>
    </row>
    <row r="31" spans="2:4" x14ac:dyDescent="0.25">
      <c r="B31" s="210">
        <v>19</v>
      </c>
      <c r="C31" s="135" t="s">
        <v>156</v>
      </c>
      <c r="D31" s="172">
        <v>86400</v>
      </c>
    </row>
    <row r="32" spans="2:4" x14ac:dyDescent="0.25">
      <c r="B32" s="210">
        <v>22</v>
      </c>
      <c r="C32" s="135" t="s">
        <v>157</v>
      </c>
      <c r="D32" s="172">
        <v>59900</v>
      </c>
    </row>
    <row r="33" spans="2:10" x14ac:dyDescent="0.25">
      <c r="B33" s="210">
        <v>23</v>
      </c>
      <c r="C33" s="135" t="s">
        <v>158</v>
      </c>
      <c r="D33" s="172">
        <v>100300</v>
      </c>
    </row>
    <row r="34" spans="2:10" x14ac:dyDescent="0.25">
      <c r="B34" s="210">
        <v>24</v>
      </c>
      <c r="C34" s="135" t="s">
        <v>159</v>
      </c>
      <c r="D34" s="172">
        <v>111200</v>
      </c>
    </row>
    <row r="35" spans="2:10" x14ac:dyDescent="0.25">
      <c r="B35" s="210">
        <v>25</v>
      </c>
      <c r="C35" s="135" t="s">
        <v>160</v>
      </c>
      <c r="D35" s="172">
        <v>166300</v>
      </c>
    </row>
    <row r="36" spans="2:10" x14ac:dyDescent="0.25">
      <c r="B36" s="210">
        <v>26</v>
      </c>
      <c r="C36" s="135" t="s">
        <v>161</v>
      </c>
      <c r="D36" s="172">
        <v>95000</v>
      </c>
    </row>
    <row r="37" spans="2:10" x14ac:dyDescent="0.25">
      <c r="B37" s="210">
        <v>27</v>
      </c>
      <c r="C37" s="135" t="s">
        <v>163</v>
      </c>
      <c r="D37" s="172">
        <v>85500</v>
      </c>
      <c r="J37" s="143" t="s">
        <v>239</v>
      </c>
    </row>
    <row r="38" spans="2:10" x14ac:dyDescent="0.25">
      <c r="B38" s="210">
        <v>28</v>
      </c>
      <c r="C38" s="136" t="s">
        <v>164</v>
      </c>
      <c r="D38" s="172">
        <v>100300</v>
      </c>
    </row>
    <row r="39" spans="2:10" ht="30" x14ac:dyDescent="0.25">
      <c r="B39" s="210">
        <v>29</v>
      </c>
      <c r="C39" s="135" t="s">
        <v>136</v>
      </c>
      <c r="D39" s="179" t="s">
        <v>137</v>
      </c>
    </row>
    <row r="40" spans="2:10" x14ac:dyDescent="0.25">
      <c r="B40" s="210">
        <v>30</v>
      </c>
      <c r="C40" s="135" t="s">
        <v>138</v>
      </c>
      <c r="D40" s="172">
        <v>484000</v>
      </c>
    </row>
    <row r="41" spans="2:10" x14ac:dyDescent="0.25">
      <c r="B41" s="210">
        <v>31</v>
      </c>
      <c r="C41" s="135" t="s">
        <v>139</v>
      </c>
      <c r="D41" s="172">
        <v>28900</v>
      </c>
    </row>
    <row r="42" spans="2:10" x14ac:dyDescent="0.25">
      <c r="B42" s="218" t="s">
        <v>83</v>
      </c>
      <c r="C42" s="216" t="s">
        <v>165</v>
      </c>
      <c r="D42" s="217"/>
    </row>
    <row r="43" spans="2:10" x14ac:dyDescent="0.25">
      <c r="B43" s="210">
        <v>1</v>
      </c>
      <c r="C43" s="135" t="s">
        <v>166</v>
      </c>
      <c r="D43" s="172">
        <v>71300</v>
      </c>
    </row>
    <row r="44" spans="2:10" ht="15" customHeight="1" x14ac:dyDescent="0.25">
      <c r="B44" s="210">
        <v>2</v>
      </c>
      <c r="C44" s="135" t="s">
        <v>141</v>
      </c>
      <c r="D44" s="172">
        <v>71300</v>
      </c>
    </row>
    <row r="45" spans="2:10" x14ac:dyDescent="0.25">
      <c r="B45" s="210">
        <v>4</v>
      </c>
      <c r="C45" s="135" t="s">
        <v>143</v>
      </c>
      <c r="D45" s="172">
        <v>71300</v>
      </c>
    </row>
    <row r="46" spans="2:10" x14ac:dyDescent="0.25">
      <c r="B46" s="210">
        <v>5</v>
      </c>
      <c r="C46" s="135" t="s">
        <v>144</v>
      </c>
      <c r="D46" s="172">
        <v>71300</v>
      </c>
    </row>
    <row r="47" spans="2:10" x14ac:dyDescent="0.25">
      <c r="B47" s="210">
        <v>6</v>
      </c>
      <c r="C47" s="135" t="s">
        <v>145</v>
      </c>
      <c r="D47" s="172">
        <v>36600</v>
      </c>
    </row>
    <row r="48" spans="2:10" x14ac:dyDescent="0.25">
      <c r="B48" s="215" t="s">
        <v>95</v>
      </c>
      <c r="C48" s="219" t="s">
        <v>168</v>
      </c>
      <c r="D48" s="220"/>
    </row>
    <row r="49" spans="1:6" s="221" customFormat="1" x14ac:dyDescent="0.25">
      <c r="B49" s="337" t="s">
        <v>178</v>
      </c>
      <c r="C49" s="338"/>
      <c r="D49" s="222"/>
    </row>
    <row r="50" spans="1:6" x14ac:dyDescent="0.25">
      <c r="B50" s="210">
        <v>1</v>
      </c>
      <c r="C50" s="135" t="s">
        <v>140</v>
      </c>
      <c r="D50" s="172">
        <v>75000</v>
      </c>
    </row>
    <row r="51" spans="1:6" x14ac:dyDescent="0.25">
      <c r="B51" s="210">
        <v>2</v>
      </c>
      <c r="C51" s="135" t="s">
        <v>249</v>
      </c>
      <c r="D51" s="172">
        <v>104000</v>
      </c>
    </row>
    <row r="52" spans="1:6" ht="15.75" x14ac:dyDescent="0.25">
      <c r="B52" s="210">
        <v>4</v>
      </c>
      <c r="C52" s="114" t="s">
        <v>101</v>
      </c>
      <c r="D52" s="179">
        <v>158000</v>
      </c>
    </row>
    <row r="53" spans="1:6" x14ac:dyDescent="0.25">
      <c r="B53" s="210">
        <v>5</v>
      </c>
      <c r="C53" s="133" t="s">
        <v>170</v>
      </c>
      <c r="D53" s="179">
        <v>396000</v>
      </c>
    </row>
    <row r="54" spans="1:6" x14ac:dyDescent="0.25">
      <c r="B54" s="210">
        <v>6</v>
      </c>
      <c r="C54" s="202" t="s">
        <v>171</v>
      </c>
      <c r="D54" s="179">
        <v>2890000</v>
      </c>
      <c r="F54" s="145"/>
    </row>
    <row r="55" spans="1:6" x14ac:dyDescent="0.25">
      <c r="B55" s="210">
        <v>7</v>
      </c>
      <c r="C55" s="135" t="s">
        <v>162</v>
      </c>
      <c r="D55" s="172">
        <v>85000</v>
      </c>
      <c r="F55" s="145"/>
    </row>
    <row r="56" spans="1:6" s="226" customFormat="1" ht="19.5" customHeight="1" x14ac:dyDescent="0.25">
      <c r="A56" s="223"/>
      <c r="B56" s="336" t="s">
        <v>172</v>
      </c>
      <c r="C56" s="336"/>
      <c r="D56" s="224">
        <f>SUM(D4:D55)</f>
        <v>6002500</v>
      </c>
      <c r="E56" s="225"/>
    </row>
    <row r="57" spans="1:6" s="231" customFormat="1" ht="15.75" customHeight="1" x14ac:dyDescent="0.25">
      <c r="A57" s="227"/>
      <c r="B57" s="227"/>
      <c r="C57" s="228"/>
      <c r="D57" s="229"/>
      <c r="E57" s="229"/>
      <c r="F57" s="230"/>
    </row>
    <row r="58" spans="1:6" s="231" customFormat="1" ht="15.75" customHeight="1" x14ac:dyDescent="0.25">
      <c r="A58" s="227"/>
      <c r="B58" s="227"/>
      <c r="C58" s="228"/>
      <c r="D58" s="229"/>
      <c r="E58" s="228"/>
      <c r="F58" s="230"/>
    </row>
    <row r="59" spans="1:6" s="231" customFormat="1" ht="32.25" customHeight="1" x14ac:dyDescent="0.25">
      <c r="A59" s="227"/>
      <c r="B59" s="227"/>
      <c r="C59" s="228"/>
      <c r="D59" s="228"/>
      <c r="E59" s="228"/>
      <c r="F59" s="230"/>
    </row>
    <row r="60" spans="1:6" s="231" customFormat="1" ht="27.75" customHeight="1" x14ac:dyDescent="0.25">
      <c r="C60" s="228"/>
      <c r="D60" s="228"/>
    </row>
    <row r="61" spans="1:6" s="231" customFormat="1" ht="15.75" customHeight="1" x14ac:dyDescent="0.25">
      <c r="C61" s="228"/>
      <c r="D61" s="228"/>
    </row>
    <row r="62" spans="1:6" s="231" customFormat="1" ht="15.75" customHeight="1" x14ac:dyDescent="0.25">
      <c r="C62" s="232"/>
      <c r="D62" s="232"/>
    </row>
    <row r="63" spans="1:6" s="233" customFormat="1" x14ac:dyDescent="0.25">
      <c r="C63" s="234"/>
      <c r="D63" s="235"/>
    </row>
    <row r="64" spans="1:6" s="236" customFormat="1" ht="14.25" x14ac:dyDescent="0.25">
      <c r="C64" s="237"/>
      <c r="D64" s="238"/>
    </row>
    <row r="65" spans="4:4" s="233" customFormat="1" x14ac:dyDescent="0.25">
      <c r="D65" s="235"/>
    </row>
    <row r="66" spans="4:4" s="233" customFormat="1" x14ac:dyDescent="0.25">
      <c r="D66" s="235"/>
    </row>
    <row r="67" spans="4:4" s="233" customFormat="1" x14ac:dyDescent="0.25">
      <c r="D67" s="235"/>
    </row>
  </sheetData>
  <mergeCells count="6">
    <mergeCell ref="B56:C56"/>
    <mergeCell ref="B49:C49"/>
    <mergeCell ref="D4:D11"/>
    <mergeCell ref="D24:D26"/>
    <mergeCell ref="B1:B2"/>
    <mergeCell ref="C1:C2"/>
  </mergeCells>
  <pageMargins left="0.7" right="0.7" top="0.75" bottom="0.75" header="0.3" footer="0.3"/>
  <pageSetup scale="78"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F14"/>
  <sheetViews>
    <sheetView tabSelected="1" topLeftCell="T1" workbookViewId="0">
      <selection activeCell="AP10" sqref="A10:AQ12"/>
    </sheetView>
  </sheetViews>
  <sheetFormatPr defaultRowHeight="12.75" x14ac:dyDescent="0.2"/>
  <cols>
    <col min="1" max="1" width="3.28515625" style="367" bestFit="1" customWidth="1"/>
    <col min="2" max="2" width="10.85546875" style="367" customWidth="1"/>
    <col min="3" max="3" width="16.28515625" style="378" customWidth="1"/>
    <col min="4" max="4" width="6.28515625" style="367" customWidth="1"/>
    <col min="5" max="5" width="6" style="367" customWidth="1"/>
    <col min="6" max="6" width="10.5703125" style="367" bestFit="1" customWidth="1"/>
    <col min="7" max="11" width="8.140625" style="367" bestFit="1" customWidth="1"/>
    <col min="12" max="13" width="10.5703125" style="367" bestFit="1" customWidth="1"/>
    <col min="14" max="15" width="8.28515625" style="367" bestFit="1" customWidth="1"/>
    <col min="16" max="18" width="10.5703125" style="367" bestFit="1" customWidth="1"/>
    <col min="19" max="19" width="8.140625" style="367" bestFit="1" customWidth="1"/>
    <col min="20" max="23" width="10.5703125" style="367" bestFit="1" customWidth="1"/>
    <col min="24" max="24" width="11.5703125" style="367" bestFit="1" customWidth="1"/>
    <col min="25" max="27" width="10.5703125" style="367" bestFit="1" customWidth="1"/>
    <col min="28" max="28" width="8.140625" style="367" bestFit="1" customWidth="1"/>
    <col min="29" max="30" width="10.5703125" style="367" bestFit="1" customWidth="1"/>
    <col min="31" max="31" width="8.140625" style="367" bestFit="1" customWidth="1"/>
    <col min="32" max="33" width="11.5703125" style="367" bestFit="1" customWidth="1"/>
    <col min="34" max="35" width="10.5703125" style="367" bestFit="1" customWidth="1"/>
    <col min="36" max="39" width="11.5703125" style="367" bestFit="1" customWidth="1"/>
    <col min="40" max="40" width="8.140625" style="367" bestFit="1" customWidth="1"/>
    <col min="41" max="41" width="10.5703125" style="367" bestFit="1" customWidth="1"/>
    <col min="42" max="42" width="9.7109375" style="367" customWidth="1"/>
    <col min="43" max="43" width="13.28515625" style="367" bestFit="1" customWidth="1"/>
    <col min="44" max="45" width="9.140625" style="367" bestFit="1" customWidth="1"/>
    <col min="46" max="48" width="8.140625" style="367" bestFit="1" customWidth="1"/>
    <col min="49" max="49" width="7.140625" style="367" bestFit="1" customWidth="1"/>
    <col min="50" max="50" width="9.140625" style="367" bestFit="1" customWidth="1"/>
    <col min="51" max="52" width="8.140625" style="367" bestFit="1" customWidth="1"/>
    <col min="53" max="53" width="9.140625" style="367" bestFit="1" customWidth="1"/>
    <col min="54" max="54" width="16.140625" style="354" customWidth="1"/>
    <col min="55" max="55" width="33.7109375" style="355" customWidth="1"/>
    <col min="56" max="266" width="9.140625" style="356"/>
    <col min="267" max="16384" width="9.140625" style="357"/>
  </cols>
  <sheetData>
    <row r="1" spans="1:266" ht="18.75" x14ac:dyDescent="0.3">
      <c r="A1" s="353" t="s">
        <v>270</v>
      </c>
      <c r="B1" s="353"/>
      <c r="C1" s="353"/>
      <c r="D1" s="353"/>
      <c r="E1" s="353"/>
      <c r="F1" s="353"/>
      <c r="G1" s="353"/>
      <c r="H1" s="353"/>
      <c r="I1" s="353"/>
      <c r="J1" s="353"/>
      <c r="K1" s="353"/>
      <c r="L1" s="353"/>
      <c r="M1" s="353"/>
      <c r="N1" s="353"/>
      <c r="O1" s="353"/>
      <c r="P1" s="353"/>
      <c r="Q1" s="353"/>
      <c r="R1" s="353"/>
      <c r="S1" s="353"/>
      <c r="T1" s="353"/>
      <c r="U1" s="353"/>
      <c r="V1" s="353"/>
      <c r="W1" s="353"/>
      <c r="X1" s="353"/>
      <c r="Y1" s="353"/>
      <c r="Z1" s="353"/>
      <c r="AA1" s="353"/>
      <c r="AB1" s="353"/>
      <c r="AC1" s="353"/>
      <c r="AD1" s="353"/>
      <c r="AE1" s="353"/>
      <c r="AF1" s="353"/>
      <c r="AG1" s="353"/>
      <c r="AH1" s="353"/>
      <c r="AI1" s="353"/>
      <c r="AJ1" s="353"/>
      <c r="AK1" s="353"/>
      <c r="AL1" s="353"/>
      <c r="AM1" s="353"/>
      <c r="AN1" s="353"/>
      <c r="AO1" s="353"/>
      <c r="AP1" s="353"/>
      <c r="AQ1" s="353"/>
      <c r="AR1" s="353"/>
      <c r="AS1" s="353"/>
      <c r="AT1" s="353"/>
      <c r="AU1" s="353"/>
      <c r="AV1" s="353"/>
      <c r="AW1" s="353"/>
      <c r="AX1" s="353"/>
      <c r="AY1" s="353"/>
      <c r="AZ1" s="353"/>
      <c r="BA1" s="353"/>
    </row>
    <row r="2" spans="1:266" ht="18.75" x14ac:dyDescent="0.3">
      <c r="A2" s="353" t="s">
        <v>271</v>
      </c>
      <c r="B2" s="353"/>
      <c r="C2" s="353"/>
      <c r="D2" s="353"/>
      <c r="E2" s="353"/>
      <c r="F2" s="353"/>
      <c r="G2" s="353"/>
      <c r="H2" s="353"/>
      <c r="I2" s="353"/>
      <c r="J2" s="353"/>
      <c r="K2" s="353"/>
      <c r="L2" s="353"/>
      <c r="M2" s="353"/>
      <c r="N2" s="353"/>
      <c r="O2" s="353"/>
      <c r="P2" s="353"/>
      <c r="Q2" s="353"/>
      <c r="R2" s="353"/>
      <c r="S2" s="353"/>
      <c r="T2" s="353"/>
      <c r="U2" s="353"/>
      <c r="V2" s="353"/>
      <c r="W2" s="353"/>
      <c r="X2" s="353"/>
      <c r="Y2" s="353"/>
      <c r="Z2" s="353"/>
      <c r="AA2" s="353"/>
      <c r="AB2" s="353"/>
      <c r="AC2" s="353"/>
      <c r="AD2" s="353"/>
      <c r="AE2" s="353"/>
      <c r="AF2" s="353"/>
      <c r="AG2" s="353"/>
      <c r="AH2" s="353"/>
      <c r="AI2" s="353"/>
      <c r="AJ2" s="353"/>
      <c r="AK2" s="353"/>
      <c r="AL2" s="353"/>
      <c r="AM2" s="353"/>
      <c r="AN2" s="353"/>
      <c r="AO2" s="353"/>
      <c r="AP2" s="353"/>
      <c r="AQ2" s="353"/>
      <c r="AR2" s="353"/>
      <c r="AS2" s="353"/>
      <c r="AT2" s="353"/>
      <c r="AU2" s="353"/>
      <c r="AV2" s="353"/>
      <c r="AW2" s="353"/>
      <c r="AX2" s="353"/>
      <c r="AY2" s="353"/>
      <c r="AZ2" s="353"/>
      <c r="BA2" s="353"/>
    </row>
    <row r="3" spans="1:266" ht="18.75" x14ac:dyDescent="0.3">
      <c r="A3" s="353" t="s">
        <v>272</v>
      </c>
      <c r="B3" s="353"/>
      <c r="C3" s="353"/>
      <c r="D3" s="353"/>
      <c r="E3" s="353"/>
      <c r="F3" s="353"/>
      <c r="G3" s="353"/>
      <c r="H3" s="353"/>
      <c r="I3" s="353"/>
      <c r="J3" s="353"/>
      <c r="K3" s="353"/>
      <c r="L3" s="353"/>
      <c r="M3" s="353"/>
      <c r="N3" s="353"/>
      <c r="O3" s="353"/>
      <c r="P3" s="353"/>
      <c r="Q3" s="353"/>
      <c r="R3" s="353"/>
      <c r="S3" s="353"/>
      <c r="T3" s="353"/>
      <c r="U3" s="353"/>
      <c r="V3" s="353"/>
      <c r="W3" s="353"/>
      <c r="X3" s="353"/>
      <c r="Y3" s="353"/>
      <c r="Z3" s="353"/>
      <c r="AA3" s="353"/>
      <c r="AB3" s="353"/>
      <c r="AC3" s="353"/>
      <c r="AD3" s="353"/>
      <c r="AE3" s="353"/>
      <c r="AF3" s="353"/>
      <c r="AG3" s="353"/>
      <c r="AH3" s="353"/>
      <c r="AI3" s="353"/>
      <c r="AJ3" s="353"/>
      <c r="AK3" s="353"/>
      <c r="AL3" s="353"/>
      <c r="AM3" s="353"/>
      <c r="AN3" s="353"/>
      <c r="AO3" s="353"/>
      <c r="AP3" s="353"/>
      <c r="AQ3" s="353"/>
      <c r="AR3" s="353"/>
      <c r="AS3" s="353"/>
      <c r="AT3" s="353"/>
      <c r="AU3" s="353"/>
      <c r="AV3" s="353"/>
      <c r="AW3" s="353"/>
      <c r="AX3" s="353"/>
      <c r="AY3" s="353"/>
      <c r="AZ3" s="353"/>
      <c r="BA3" s="353"/>
    </row>
    <row r="4" spans="1:266" ht="18.75" x14ac:dyDescent="0.3">
      <c r="A4" s="353" t="s">
        <v>273</v>
      </c>
      <c r="B4" s="353"/>
      <c r="C4" s="353"/>
      <c r="D4" s="353"/>
      <c r="E4" s="353"/>
      <c r="F4" s="353"/>
      <c r="G4" s="353"/>
      <c r="H4" s="353"/>
      <c r="I4" s="353"/>
      <c r="J4" s="353"/>
      <c r="K4" s="353"/>
      <c r="L4" s="353"/>
      <c r="M4" s="353"/>
      <c r="N4" s="353"/>
      <c r="O4" s="353"/>
      <c r="P4" s="353"/>
      <c r="Q4" s="353"/>
      <c r="R4" s="353"/>
      <c r="S4" s="353"/>
      <c r="T4" s="353"/>
      <c r="U4" s="353"/>
      <c r="V4" s="353"/>
      <c r="W4" s="353"/>
      <c r="X4" s="353"/>
      <c r="Y4" s="353"/>
      <c r="Z4" s="353"/>
      <c r="AA4" s="353"/>
      <c r="AB4" s="353"/>
      <c r="AC4" s="353"/>
      <c r="AD4" s="353"/>
      <c r="AE4" s="353"/>
      <c r="AF4" s="353"/>
      <c r="AG4" s="353"/>
      <c r="AH4" s="353"/>
      <c r="AI4" s="353"/>
      <c r="AJ4" s="353"/>
      <c r="AK4" s="353"/>
      <c r="AL4" s="353"/>
      <c r="AM4" s="353"/>
      <c r="AN4" s="353"/>
      <c r="AO4" s="353"/>
      <c r="AP4" s="353"/>
      <c r="AQ4" s="353"/>
      <c r="AR4" s="353"/>
      <c r="AS4" s="353"/>
      <c r="AT4" s="353"/>
      <c r="AU4" s="353"/>
      <c r="AV4" s="353"/>
      <c r="AW4" s="353"/>
      <c r="AX4" s="353"/>
      <c r="AY4" s="353"/>
      <c r="AZ4" s="353"/>
      <c r="BA4" s="353"/>
    </row>
    <row r="5" spans="1:266" ht="18.75" x14ac:dyDescent="0.3">
      <c r="A5" s="358"/>
      <c r="B5" s="359"/>
      <c r="C5" s="360"/>
      <c r="D5" s="361"/>
      <c r="E5" s="361"/>
      <c r="F5" s="361"/>
      <c r="G5" s="361"/>
      <c r="H5" s="361"/>
      <c r="I5" s="361"/>
      <c r="J5" s="361"/>
      <c r="K5" s="361"/>
      <c r="L5" s="361"/>
      <c r="M5" s="361"/>
      <c r="N5" s="361"/>
      <c r="O5" s="361"/>
      <c r="P5" s="361"/>
      <c r="Q5" s="361"/>
      <c r="R5" s="361"/>
      <c r="S5" s="361"/>
      <c r="T5" s="361"/>
      <c r="U5" s="361"/>
      <c r="V5" s="361"/>
      <c r="W5" s="361"/>
      <c r="X5" s="361"/>
      <c r="Y5" s="361"/>
      <c r="Z5" s="361"/>
      <c r="AA5" s="361"/>
      <c r="AB5" s="361"/>
      <c r="AC5" s="362"/>
      <c r="AD5" s="362"/>
      <c r="AE5" s="362"/>
      <c r="AF5" s="362"/>
      <c r="AG5" s="362"/>
      <c r="AH5" s="362"/>
      <c r="AI5" s="362"/>
      <c r="AJ5" s="362"/>
      <c r="AK5" s="362"/>
      <c r="AL5" s="362"/>
      <c r="AM5" s="362"/>
      <c r="AN5" s="362"/>
      <c r="AO5" s="362"/>
      <c r="AP5" s="362"/>
      <c r="AQ5" s="362"/>
      <c r="AR5" s="362"/>
      <c r="AS5" s="362"/>
      <c r="AT5" s="362"/>
      <c r="AU5" s="362"/>
      <c r="AV5" s="362"/>
      <c r="AW5" s="362"/>
      <c r="AX5" s="362"/>
      <c r="AY5" s="362"/>
      <c r="AZ5" s="362"/>
      <c r="BA5" s="362"/>
    </row>
    <row r="6" spans="1:266" ht="18.75" x14ac:dyDescent="0.3">
      <c r="A6" s="353" t="s">
        <v>286</v>
      </c>
      <c r="B6" s="353"/>
      <c r="C6" s="353"/>
      <c r="D6" s="353"/>
      <c r="E6" s="353"/>
      <c r="F6" s="353"/>
      <c r="G6" s="353"/>
      <c r="H6" s="353"/>
      <c r="I6" s="353"/>
      <c r="J6" s="353"/>
      <c r="K6" s="353"/>
      <c r="L6" s="353"/>
      <c r="M6" s="353"/>
      <c r="N6" s="353"/>
      <c r="O6" s="353"/>
      <c r="P6" s="353"/>
      <c r="Q6" s="353"/>
      <c r="R6" s="353"/>
      <c r="S6" s="353"/>
      <c r="T6" s="353"/>
      <c r="U6" s="353"/>
      <c r="V6" s="353"/>
      <c r="W6" s="353"/>
      <c r="X6" s="353"/>
      <c r="Y6" s="353"/>
      <c r="Z6" s="353"/>
      <c r="AA6" s="353"/>
      <c r="AB6" s="353"/>
      <c r="AC6" s="353"/>
      <c r="AD6" s="353"/>
      <c r="AE6" s="353"/>
      <c r="AF6" s="353"/>
      <c r="AG6" s="353"/>
      <c r="AH6" s="353"/>
      <c r="AI6" s="353"/>
      <c r="AJ6" s="353"/>
      <c r="AK6" s="353"/>
      <c r="AL6" s="353"/>
      <c r="AM6" s="353"/>
      <c r="AN6" s="353"/>
      <c r="AO6" s="353"/>
      <c r="AP6" s="353"/>
      <c r="AQ6" s="353"/>
      <c r="AR6" s="353"/>
      <c r="AS6" s="353"/>
      <c r="AT6" s="353"/>
      <c r="AU6" s="353"/>
      <c r="AV6" s="353"/>
      <c r="AW6" s="353"/>
      <c r="AX6" s="353"/>
      <c r="AY6" s="353"/>
      <c r="AZ6" s="353"/>
      <c r="BA6" s="353"/>
    </row>
    <row r="7" spans="1:266" ht="18.75" x14ac:dyDescent="0.3">
      <c r="A7" s="363"/>
      <c r="B7" s="363"/>
      <c r="C7" s="363"/>
      <c r="D7" s="363"/>
      <c r="E7" s="363"/>
      <c r="F7" s="363"/>
      <c r="G7" s="363"/>
      <c r="H7" s="363"/>
      <c r="I7" s="363"/>
      <c r="J7" s="363"/>
      <c r="K7" s="363"/>
      <c r="L7" s="363"/>
      <c r="M7" s="363"/>
      <c r="N7" s="363"/>
      <c r="O7" s="363"/>
      <c r="P7" s="363"/>
      <c r="Q7" s="363"/>
      <c r="R7" s="363"/>
      <c r="S7" s="363"/>
      <c r="T7" s="363"/>
      <c r="U7" s="363"/>
      <c r="V7" s="363"/>
      <c r="W7" s="363"/>
      <c r="X7" s="363"/>
      <c r="Y7" s="363"/>
      <c r="Z7" s="363"/>
      <c r="AA7" s="363"/>
      <c r="AB7" s="363"/>
      <c r="AC7" s="363"/>
      <c r="AD7" s="363"/>
      <c r="AE7" s="363"/>
      <c r="AF7" s="363"/>
      <c r="AG7" s="363"/>
      <c r="AH7" s="363"/>
      <c r="AI7" s="363"/>
      <c r="AJ7" s="363"/>
      <c r="AK7" s="363"/>
      <c r="AL7" s="363"/>
      <c r="AM7" s="363"/>
      <c r="AN7" s="363"/>
      <c r="AO7" s="363"/>
      <c r="AP7" s="363"/>
      <c r="AQ7" s="363"/>
      <c r="AR7" s="363"/>
      <c r="AS7" s="363"/>
      <c r="AT7" s="363"/>
      <c r="AU7" s="363"/>
      <c r="AV7" s="363"/>
      <c r="AW7" s="363"/>
      <c r="AX7" s="363"/>
      <c r="AY7" s="363"/>
      <c r="AZ7" s="363"/>
      <c r="BA7" s="363"/>
    </row>
    <row r="8" spans="1:266" ht="13.5" x14ac:dyDescent="0.25">
      <c r="A8" s="364"/>
      <c r="B8" s="364"/>
      <c r="C8" s="365"/>
      <c r="D8" s="364"/>
      <c r="E8" s="364"/>
      <c r="F8" s="364"/>
      <c r="G8" s="364"/>
      <c r="H8" s="364"/>
      <c r="I8" s="364"/>
      <c r="J8" s="364"/>
      <c r="K8" s="364"/>
      <c r="L8" s="364"/>
      <c r="M8" s="364"/>
      <c r="N8" s="364"/>
      <c r="O8" s="364"/>
      <c r="P8" s="364"/>
      <c r="Q8" s="364"/>
      <c r="R8" s="364"/>
      <c r="S8" s="366"/>
      <c r="T8" s="364"/>
      <c r="U8" s="364"/>
      <c r="V8" s="364"/>
      <c r="W8" s="364"/>
      <c r="X8" s="364"/>
      <c r="Y8" s="364"/>
      <c r="Z8" s="364"/>
      <c r="AA8" s="364"/>
      <c r="AB8" s="364"/>
    </row>
    <row r="10" spans="1:266" s="371" customFormat="1" ht="140.25" customHeight="1" x14ac:dyDescent="0.25">
      <c r="A10" s="368" t="s">
        <v>274</v>
      </c>
      <c r="B10" s="368" t="s">
        <v>275</v>
      </c>
      <c r="C10" s="368" t="s">
        <v>276</v>
      </c>
      <c r="D10" s="368" t="s">
        <v>277</v>
      </c>
      <c r="E10" s="368" t="s">
        <v>278</v>
      </c>
      <c r="F10" s="380" t="s">
        <v>287</v>
      </c>
      <c r="G10" s="380" t="s">
        <v>288</v>
      </c>
      <c r="H10" s="380" t="s">
        <v>289</v>
      </c>
      <c r="I10" s="380" t="s">
        <v>290</v>
      </c>
      <c r="J10" s="380" t="s">
        <v>291</v>
      </c>
      <c r="K10" s="380" t="s">
        <v>292</v>
      </c>
      <c r="L10" s="380" t="s">
        <v>293</v>
      </c>
      <c r="M10" s="380" t="s">
        <v>294</v>
      </c>
      <c r="N10" s="380" t="s">
        <v>295</v>
      </c>
      <c r="O10" s="380" t="s">
        <v>296</v>
      </c>
      <c r="P10" s="380" t="s">
        <v>297</v>
      </c>
      <c r="Q10" s="380" t="s">
        <v>298</v>
      </c>
      <c r="R10" s="380" t="s">
        <v>299</v>
      </c>
      <c r="S10" s="380" t="s">
        <v>300</v>
      </c>
      <c r="T10" s="380" t="s">
        <v>301</v>
      </c>
      <c r="U10" s="380" t="s">
        <v>302</v>
      </c>
      <c r="V10" s="380" t="s">
        <v>303</v>
      </c>
      <c r="W10" s="380" t="s">
        <v>304</v>
      </c>
      <c r="X10" s="380" t="s">
        <v>279</v>
      </c>
      <c r="Y10" s="380" t="s">
        <v>305</v>
      </c>
      <c r="Z10" s="380" t="s">
        <v>280</v>
      </c>
      <c r="AA10" s="380" t="s">
        <v>306</v>
      </c>
      <c r="AB10" s="380" t="s">
        <v>176</v>
      </c>
      <c r="AC10" s="380" t="s">
        <v>307</v>
      </c>
      <c r="AD10" s="380" t="s">
        <v>308</v>
      </c>
      <c r="AE10" s="380" t="s">
        <v>309</v>
      </c>
      <c r="AF10" s="380" t="s">
        <v>310</v>
      </c>
      <c r="AG10" s="380" t="s">
        <v>311</v>
      </c>
      <c r="AH10" s="380" t="s">
        <v>312</v>
      </c>
      <c r="AI10" s="380" t="s">
        <v>313</v>
      </c>
      <c r="AJ10" s="380" t="s">
        <v>314</v>
      </c>
      <c r="AK10" s="380" t="s">
        <v>315</v>
      </c>
      <c r="AL10" s="380" t="s">
        <v>316</v>
      </c>
      <c r="AM10" s="380" t="s">
        <v>317</v>
      </c>
      <c r="AN10" s="380" t="s">
        <v>318</v>
      </c>
      <c r="AO10" s="385" t="s">
        <v>320</v>
      </c>
      <c r="AP10" s="385" t="s">
        <v>281</v>
      </c>
      <c r="AQ10" s="385" t="s">
        <v>321</v>
      </c>
      <c r="AR10" s="372"/>
      <c r="AS10" s="372"/>
      <c r="AT10" s="372"/>
      <c r="AU10" s="372"/>
      <c r="AV10" s="372"/>
      <c r="AW10" s="372"/>
      <c r="AX10" s="372"/>
      <c r="AY10" s="372"/>
      <c r="AZ10" s="372"/>
      <c r="BA10" s="372"/>
      <c r="BB10" s="369" t="s">
        <v>194</v>
      </c>
      <c r="BC10" s="370"/>
      <c r="BD10" s="370"/>
      <c r="BE10" s="370"/>
      <c r="BF10" s="370"/>
      <c r="BG10" s="370"/>
      <c r="BH10" s="370"/>
      <c r="BI10" s="370"/>
      <c r="BJ10" s="370"/>
      <c r="BK10" s="370"/>
      <c r="BL10" s="370"/>
      <c r="BM10" s="370"/>
      <c r="BN10" s="370"/>
      <c r="BO10" s="370"/>
      <c r="BP10" s="370"/>
      <c r="BQ10" s="370"/>
      <c r="BR10" s="370"/>
      <c r="BS10" s="370"/>
      <c r="BT10" s="370"/>
      <c r="BU10" s="370"/>
      <c r="BV10" s="370"/>
      <c r="BW10" s="370"/>
      <c r="BX10" s="370"/>
      <c r="BY10" s="370"/>
      <c r="BZ10" s="370"/>
      <c r="CA10" s="370"/>
      <c r="CB10" s="370"/>
      <c r="CC10" s="370"/>
      <c r="CD10" s="370"/>
      <c r="CE10" s="370"/>
      <c r="CF10" s="370"/>
      <c r="CG10" s="370"/>
      <c r="CH10" s="370"/>
      <c r="CI10" s="370"/>
      <c r="CJ10" s="370"/>
      <c r="CK10" s="370"/>
      <c r="CL10" s="370"/>
      <c r="CM10" s="370"/>
      <c r="CN10" s="370"/>
      <c r="CO10" s="370"/>
      <c r="CP10" s="370"/>
      <c r="CQ10" s="370"/>
      <c r="CR10" s="370"/>
      <c r="CS10" s="370"/>
      <c r="CT10" s="370"/>
      <c r="CU10" s="370"/>
      <c r="CV10" s="370"/>
      <c r="CW10" s="370"/>
      <c r="CX10" s="370"/>
      <c r="CY10" s="370"/>
      <c r="CZ10" s="370"/>
      <c r="DA10" s="370"/>
      <c r="DB10" s="370"/>
      <c r="DC10" s="370"/>
      <c r="DD10" s="370"/>
      <c r="DE10" s="370"/>
      <c r="DF10" s="370"/>
      <c r="DG10" s="370"/>
      <c r="DH10" s="370"/>
      <c r="DI10" s="370"/>
      <c r="DJ10" s="370"/>
      <c r="DK10" s="370"/>
      <c r="DL10" s="370"/>
      <c r="DM10" s="370"/>
      <c r="DN10" s="370"/>
      <c r="DO10" s="370"/>
      <c r="DP10" s="370"/>
      <c r="DQ10" s="370"/>
      <c r="DR10" s="370"/>
      <c r="DS10" s="370"/>
      <c r="DT10" s="370"/>
      <c r="DU10" s="370"/>
      <c r="DV10" s="370"/>
      <c r="DW10" s="370"/>
      <c r="DX10" s="370"/>
      <c r="DY10" s="370"/>
      <c r="DZ10" s="370"/>
      <c r="EA10" s="370"/>
      <c r="EB10" s="370"/>
      <c r="EC10" s="370"/>
      <c r="ED10" s="370"/>
      <c r="EE10" s="370"/>
      <c r="EF10" s="370"/>
      <c r="EG10" s="370"/>
      <c r="EH10" s="370"/>
      <c r="EI10" s="370"/>
      <c r="EJ10" s="370"/>
      <c r="EK10" s="370"/>
      <c r="EL10" s="370"/>
      <c r="EM10" s="370"/>
      <c r="EN10" s="370"/>
      <c r="EO10" s="370"/>
      <c r="EP10" s="370"/>
      <c r="EQ10" s="370"/>
      <c r="ER10" s="370"/>
      <c r="ES10" s="370"/>
      <c r="ET10" s="370"/>
      <c r="EU10" s="370"/>
      <c r="EV10" s="370"/>
      <c r="EW10" s="370"/>
      <c r="EX10" s="370"/>
      <c r="EY10" s="370"/>
      <c r="EZ10" s="370"/>
      <c r="FA10" s="370"/>
      <c r="FB10" s="370"/>
      <c r="FC10" s="370"/>
      <c r="FD10" s="370"/>
      <c r="FE10" s="370"/>
      <c r="FF10" s="370"/>
      <c r="FG10" s="370"/>
      <c r="FH10" s="370"/>
      <c r="FI10" s="370"/>
      <c r="FJ10" s="370"/>
      <c r="FK10" s="370"/>
      <c r="FL10" s="370"/>
      <c r="FM10" s="370"/>
      <c r="FN10" s="370"/>
      <c r="FO10" s="370"/>
      <c r="FP10" s="370"/>
      <c r="FQ10" s="370"/>
      <c r="FR10" s="370"/>
      <c r="FS10" s="370"/>
      <c r="FT10" s="370"/>
      <c r="FU10" s="370"/>
      <c r="FV10" s="370"/>
      <c r="FW10" s="370"/>
      <c r="FX10" s="370"/>
      <c r="FY10" s="370"/>
      <c r="FZ10" s="370"/>
      <c r="GA10" s="370"/>
      <c r="GB10" s="370"/>
      <c r="GC10" s="370"/>
      <c r="GD10" s="370"/>
      <c r="GE10" s="370"/>
      <c r="GF10" s="370"/>
      <c r="GG10" s="370"/>
      <c r="GH10" s="370"/>
      <c r="GI10" s="370"/>
      <c r="GJ10" s="370"/>
      <c r="GK10" s="370"/>
      <c r="GL10" s="370"/>
      <c r="GM10" s="370"/>
      <c r="GN10" s="370"/>
      <c r="GO10" s="370"/>
      <c r="GP10" s="370"/>
      <c r="GQ10" s="370"/>
      <c r="GR10" s="370"/>
      <c r="GS10" s="370"/>
      <c r="GT10" s="370"/>
      <c r="GU10" s="370"/>
      <c r="GV10" s="370"/>
      <c r="GW10" s="370"/>
      <c r="GX10" s="370"/>
      <c r="GY10" s="370"/>
      <c r="GZ10" s="370"/>
      <c r="HA10" s="370"/>
      <c r="HB10" s="370"/>
      <c r="HC10" s="370"/>
      <c r="HD10" s="370"/>
      <c r="HE10" s="370"/>
      <c r="HF10" s="370"/>
      <c r="HG10" s="370"/>
      <c r="HH10" s="370"/>
      <c r="HI10" s="370"/>
      <c r="HJ10" s="370"/>
      <c r="HK10" s="370"/>
      <c r="HL10" s="370"/>
      <c r="HM10" s="370"/>
      <c r="HN10" s="370"/>
      <c r="HO10" s="370"/>
      <c r="HP10" s="370"/>
      <c r="HQ10" s="370"/>
      <c r="HR10" s="370"/>
      <c r="HS10" s="370"/>
      <c r="HT10" s="370"/>
      <c r="HU10" s="370"/>
      <c r="HV10" s="370"/>
      <c r="HW10" s="370"/>
      <c r="HX10" s="370"/>
      <c r="HY10" s="370"/>
      <c r="HZ10" s="370"/>
      <c r="IA10" s="370"/>
      <c r="IB10" s="370"/>
      <c r="IC10" s="370"/>
      <c r="ID10" s="370"/>
      <c r="IE10" s="370"/>
      <c r="IF10" s="370"/>
      <c r="IG10" s="370"/>
      <c r="IH10" s="370"/>
      <c r="II10" s="370"/>
      <c r="IJ10" s="370"/>
      <c r="IK10" s="370"/>
      <c r="IL10" s="370"/>
      <c r="IM10" s="370"/>
      <c r="IN10" s="370"/>
      <c r="IO10" s="370"/>
      <c r="IP10" s="370"/>
      <c r="IQ10" s="370"/>
      <c r="IR10" s="370"/>
      <c r="IS10" s="370"/>
      <c r="IT10" s="370"/>
      <c r="IU10" s="370"/>
      <c r="IV10" s="370"/>
      <c r="IW10" s="370"/>
      <c r="IX10" s="370"/>
      <c r="IY10" s="370"/>
      <c r="IZ10" s="370"/>
      <c r="JA10" s="370"/>
      <c r="JB10" s="370"/>
      <c r="JC10" s="370"/>
      <c r="JD10" s="370"/>
      <c r="JE10" s="370"/>
      <c r="JF10" s="370"/>
    </row>
    <row r="11" spans="1:266" s="384" customFormat="1" ht="15" x14ac:dyDescent="0.25">
      <c r="A11" s="381"/>
      <c r="B11" s="381"/>
      <c r="C11" s="381"/>
      <c r="D11" s="381"/>
      <c r="E11" s="381"/>
      <c r="F11" s="382">
        <v>45900</v>
      </c>
      <c r="G11" s="382" t="s">
        <v>319</v>
      </c>
      <c r="H11" s="382" t="s">
        <v>319</v>
      </c>
      <c r="I11" s="382" t="s">
        <v>319</v>
      </c>
      <c r="J11" s="382" t="s">
        <v>319</v>
      </c>
      <c r="K11" s="382" t="s">
        <v>319</v>
      </c>
      <c r="L11" s="382">
        <v>39200</v>
      </c>
      <c r="M11" s="382">
        <v>28900</v>
      </c>
      <c r="N11" s="382">
        <v>0</v>
      </c>
      <c r="O11" s="382">
        <v>0</v>
      </c>
      <c r="P11" s="382">
        <v>29000</v>
      </c>
      <c r="Q11" s="382">
        <v>19500</v>
      </c>
      <c r="R11" s="382">
        <v>19500</v>
      </c>
      <c r="S11" s="382" t="s">
        <v>319</v>
      </c>
      <c r="T11" s="382">
        <v>13800</v>
      </c>
      <c r="U11" s="382">
        <v>13800</v>
      </c>
      <c r="V11" s="382">
        <v>13800</v>
      </c>
      <c r="W11" s="382">
        <v>19500</v>
      </c>
      <c r="X11" s="382">
        <v>100000</v>
      </c>
      <c r="Y11" s="382">
        <v>50000</v>
      </c>
      <c r="Z11" s="382">
        <v>53500</v>
      </c>
      <c r="AA11" s="382">
        <v>19500</v>
      </c>
      <c r="AB11" s="382" t="s">
        <v>319</v>
      </c>
      <c r="AC11" s="382">
        <v>19500</v>
      </c>
      <c r="AD11" s="382">
        <v>13800</v>
      </c>
      <c r="AE11" s="382" t="s">
        <v>319</v>
      </c>
      <c r="AF11" s="382">
        <v>484000</v>
      </c>
      <c r="AG11" s="382">
        <v>142600</v>
      </c>
      <c r="AH11" s="382">
        <v>71300</v>
      </c>
      <c r="AI11" s="382">
        <v>36600</v>
      </c>
      <c r="AJ11" s="382">
        <v>595000</v>
      </c>
      <c r="AK11" s="382">
        <v>396000</v>
      </c>
      <c r="AL11" s="382">
        <v>600000</v>
      </c>
      <c r="AM11" s="382">
        <v>158000</v>
      </c>
      <c r="AN11" s="381"/>
      <c r="AO11" s="382">
        <v>71000</v>
      </c>
      <c r="AP11" s="382">
        <v>138000</v>
      </c>
      <c r="AQ11" s="382">
        <v>2300000</v>
      </c>
      <c r="AR11" s="381"/>
      <c r="AS11" s="381"/>
      <c r="AT11" s="381"/>
      <c r="AU11" s="381"/>
      <c r="AV11" s="381"/>
      <c r="AW11" s="381"/>
      <c r="AX11" s="381"/>
      <c r="AY11" s="381"/>
      <c r="AZ11" s="381"/>
      <c r="BA11" s="381"/>
      <c r="BB11" s="373"/>
      <c r="BC11" s="383"/>
      <c r="BD11" s="383"/>
      <c r="BE11" s="383"/>
      <c r="BF11" s="383"/>
      <c r="BG11" s="383"/>
      <c r="BH11" s="383"/>
      <c r="BI11" s="383"/>
      <c r="BJ11" s="383"/>
      <c r="BK11" s="383"/>
      <c r="BL11" s="383"/>
      <c r="BM11" s="383"/>
      <c r="BN11" s="383"/>
      <c r="BO11" s="383"/>
      <c r="BP11" s="383"/>
      <c r="BQ11" s="383"/>
      <c r="BR11" s="383"/>
      <c r="BS11" s="383"/>
      <c r="BT11" s="383"/>
      <c r="BU11" s="383"/>
      <c r="BV11" s="383"/>
      <c r="BW11" s="383"/>
      <c r="BX11" s="383"/>
      <c r="BY11" s="383"/>
      <c r="BZ11" s="383"/>
      <c r="CA11" s="383"/>
      <c r="CB11" s="383"/>
      <c r="CC11" s="383"/>
      <c r="CD11" s="383"/>
      <c r="CE11" s="383"/>
      <c r="CF11" s="383"/>
      <c r="CG11" s="383"/>
      <c r="CH11" s="383"/>
      <c r="CI11" s="383"/>
      <c r="CJ11" s="383"/>
      <c r="CK11" s="383"/>
      <c r="CL11" s="383"/>
      <c r="CM11" s="383"/>
      <c r="CN11" s="383"/>
      <c r="CO11" s="383"/>
      <c r="CP11" s="383"/>
      <c r="CQ11" s="383"/>
      <c r="CR11" s="383"/>
      <c r="CS11" s="383"/>
      <c r="CT11" s="383"/>
      <c r="CU11" s="383"/>
      <c r="CV11" s="383"/>
      <c r="CW11" s="383"/>
      <c r="CX11" s="383"/>
      <c r="CY11" s="383"/>
      <c r="CZ11" s="383"/>
      <c r="DA11" s="383"/>
      <c r="DB11" s="383"/>
      <c r="DC11" s="383"/>
      <c r="DD11" s="383"/>
      <c r="DE11" s="383"/>
      <c r="DF11" s="383"/>
      <c r="DG11" s="383"/>
      <c r="DH11" s="383"/>
      <c r="DI11" s="383"/>
      <c r="DJ11" s="383"/>
      <c r="DK11" s="383"/>
      <c r="DL11" s="383"/>
      <c r="DM11" s="383"/>
      <c r="DN11" s="383"/>
      <c r="DO11" s="383"/>
      <c r="DP11" s="383"/>
      <c r="DQ11" s="383"/>
      <c r="DR11" s="383"/>
      <c r="DS11" s="383"/>
      <c r="DT11" s="383"/>
      <c r="DU11" s="383"/>
      <c r="DV11" s="383"/>
      <c r="DW11" s="383"/>
      <c r="DX11" s="383"/>
      <c r="DY11" s="383"/>
      <c r="DZ11" s="383"/>
      <c r="EA11" s="383"/>
      <c r="EB11" s="383"/>
      <c r="EC11" s="383"/>
      <c r="ED11" s="383"/>
      <c r="EE11" s="383"/>
      <c r="EF11" s="383"/>
      <c r="EG11" s="383"/>
      <c r="EH11" s="383"/>
      <c r="EI11" s="383"/>
      <c r="EJ11" s="383"/>
      <c r="EK11" s="383"/>
      <c r="EL11" s="383"/>
      <c r="EM11" s="383"/>
      <c r="EN11" s="383"/>
      <c r="EO11" s="383"/>
      <c r="EP11" s="383"/>
      <c r="EQ11" s="383"/>
      <c r="ER11" s="383"/>
      <c r="ES11" s="383"/>
      <c r="ET11" s="383"/>
      <c r="EU11" s="383"/>
      <c r="EV11" s="383"/>
      <c r="EW11" s="383"/>
      <c r="EX11" s="383"/>
      <c r="EY11" s="383"/>
      <c r="EZ11" s="383"/>
      <c r="FA11" s="383"/>
      <c r="FB11" s="383"/>
      <c r="FC11" s="383"/>
      <c r="FD11" s="383"/>
      <c r="FE11" s="383"/>
      <c r="FF11" s="383"/>
      <c r="FG11" s="383"/>
      <c r="FH11" s="383"/>
      <c r="FI11" s="383"/>
      <c r="FJ11" s="383"/>
      <c r="FK11" s="383"/>
      <c r="FL11" s="383"/>
      <c r="FM11" s="383"/>
      <c r="FN11" s="383"/>
      <c r="FO11" s="383"/>
      <c r="FP11" s="383"/>
      <c r="FQ11" s="383"/>
      <c r="FR11" s="383"/>
      <c r="FS11" s="383"/>
      <c r="FT11" s="383"/>
      <c r="FU11" s="383"/>
      <c r="FV11" s="383"/>
      <c r="FW11" s="383"/>
      <c r="FX11" s="383"/>
      <c r="FY11" s="383"/>
      <c r="FZ11" s="383"/>
      <c r="GA11" s="383"/>
      <c r="GB11" s="383"/>
      <c r="GC11" s="383"/>
      <c r="GD11" s="383"/>
      <c r="GE11" s="383"/>
      <c r="GF11" s="383"/>
      <c r="GG11" s="383"/>
      <c r="GH11" s="383"/>
      <c r="GI11" s="383"/>
      <c r="GJ11" s="383"/>
      <c r="GK11" s="383"/>
      <c r="GL11" s="383"/>
      <c r="GM11" s="383"/>
      <c r="GN11" s="383"/>
      <c r="GO11" s="383"/>
      <c r="GP11" s="383"/>
      <c r="GQ11" s="383"/>
      <c r="GR11" s="383"/>
      <c r="GS11" s="383"/>
      <c r="GT11" s="383"/>
      <c r="GU11" s="383"/>
      <c r="GV11" s="383"/>
      <c r="GW11" s="383"/>
      <c r="GX11" s="383"/>
      <c r="GY11" s="383"/>
      <c r="GZ11" s="383"/>
      <c r="HA11" s="383"/>
      <c r="HB11" s="383"/>
      <c r="HC11" s="383"/>
      <c r="HD11" s="383"/>
      <c r="HE11" s="383"/>
      <c r="HF11" s="383"/>
      <c r="HG11" s="383"/>
      <c r="HH11" s="383"/>
      <c r="HI11" s="383"/>
      <c r="HJ11" s="383"/>
      <c r="HK11" s="383"/>
      <c r="HL11" s="383"/>
      <c r="HM11" s="383"/>
      <c r="HN11" s="383"/>
      <c r="HO11" s="383"/>
      <c r="HP11" s="383"/>
      <c r="HQ11" s="383"/>
      <c r="HR11" s="383"/>
      <c r="HS11" s="383"/>
      <c r="HT11" s="383"/>
      <c r="HU11" s="383"/>
      <c r="HV11" s="383"/>
      <c r="HW11" s="383"/>
      <c r="HX11" s="383"/>
      <c r="HY11" s="383"/>
      <c r="HZ11" s="383"/>
      <c r="IA11" s="383"/>
      <c r="IB11" s="383"/>
      <c r="IC11" s="383"/>
      <c r="ID11" s="383"/>
      <c r="IE11" s="383"/>
      <c r="IF11" s="383"/>
      <c r="IG11" s="383"/>
      <c r="IH11" s="383"/>
      <c r="II11" s="383"/>
      <c r="IJ11" s="383"/>
      <c r="IK11" s="383"/>
      <c r="IL11" s="383"/>
      <c r="IM11" s="383"/>
      <c r="IN11" s="383"/>
      <c r="IO11" s="383"/>
      <c r="IP11" s="383"/>
      <c r="IQ11" s="383"/>
      <c r="IR11" s="383"/>
      <c r="IS11" s="383"/>
      <c r="IT11" s="383"/>
      <c r="IU11" s="383"/>
      <c r="IV11" s="383"/>
      <c r="IW11" s="383"/>
      <c r="IX11" s="383"/>
      <c r="IY11" s="383"/>
      <c r="IZ11" s="383"/>
      <c r="JA11" s="383"/>
      <c r="JB11" s="383"/>
      <c r="JC11" s="383"/>
      <c r="JD11" s="383"/>
      <c r="JE11" s="383"/>
      <c r="JF11" s="383"/>
    </row>
    <row r="12" spans="1:266" s="356" customFormat="1" x14ac:dyDescent="0.2">
      <c r="A12" s="374">
        <v>1</v>
      </c>
      <c r="B12" s="374" t="s">
        <v>282</v>
      </c>
      <c r="C12" s="375" t="s">
        <v>283</v>
      </c>
      <c r="D12" s="374">
        <v>1988</v>
      </c>
      <c r="E12" s="374" t="s">
        <v>18</v>
      </c>
      <c r="F12" s="376" t="s">
        <v>284</v>
      </c>
      <c r="G12" s="376" t="s">
        <v>284</v>
      </c>
      <c r="H12" s="376" t="s">
        <v>284</v>
      </c>
      <c r="I12" s="376" t="s">
        <v>284</v>
      </c>
      <c r="J12" s="376" t="s">
        <v>284</v>
      </c>
      <c r="K12" s="376" t="s">
        <v>284</v>
      </c>
      <c r="L12" s="376" t="s">
        <v>284</v>
      </c>
      <c r="M12" s="376" t="s">
        <v>284</v>
      </c>
      <c r="N12" s="376" t="s">
        <v>284</v>
      </c>
      <c r="O12" s="376" t="s">
        <v>284</v>
      </c>
      <c r="P12" s="376" t="s">
        <v>284</v>
      </c>
      <c r="Q12" s="376" t="s">
        <v>284</v>
      </c>
      <c r="R12" s="376" t="s">
        <v>284</v>
      </c>
      <c r="S12" s="376" t="s">
        <v>284</v>
      </c>
      <c r="T12" s="376" t="s">
        <v>284</v>
      </c>
      <c r="U12" s="376" t="s">
        <v>284</v>
      </c>
      <c r="V12" s="376" t="s">
        <v>284</v>
      </c>
      <c r="W12" s="376" t="s">
        <v>284</v>
      </c>
      <c r="X12" s="376" t="s">
        <v>284</v>
      </c>
      <c r="Y12" s="376" t="s">
        <v>284</v>
      </c>
      <c r="Z12" s="376" t="s">
        <v>284</v>
      </c>
      <c r="AA12" s="376" t="s">
        <v>284</v>
      </c>
      <c r="AB12" s="376" t="s">
        <v>284</v>
      </c>
      <c r="AC12" s="376" t="s">
        <v>284</v>
      </c>
      <c r="AD12" s="376" t="s">
        <v>284</v>
      </c>
      <c r="AE12" s="376" t="s">
        <v>284</v>
      </c>
      <c r="AF12" s="376" t="s">
        <v>284</v>
      </c>
      <c r="AG12" s="376" t="s">
        <v>284</v>
      </c>
      <c r="AH12" s="376" t="s">
        <v>284</v>
      </c>
      <c r="AI12" s="376" t="s">
        <v>284</v>
      </c>
      <c r="AJ12" s="376" t="s">
        <v>284</v>
      </c>
      <c r="AK12" s="376" t="s">
        <v>284</v>
      </c>
      <c r="AL12" s="376" t="s">
        <v>284</v>
      </c>
      <c r="AM12" s="376" t="s">
        <v>284</v>
      </c>
      <c r="AN12" s="376" t="s">
        <v>284</v>
      </c>
      <c r="AO12" s="376" t="s">
        <v>284</v>
      </c>
      <c r="AP12" s="376" t="s">
        <v>284</v>
      </c>
      <c r="AQ12" s="376" t="s">
        <v>284</v>
      </c>
      <c r="AR12" s="376"/>
      <c r="AS12" s="376"/>
      <c r="AT12" s="376"/>
      <c r="AU12" s="376"/>
      <c r="AV12" s="376"/>
      <c r="AW12" s="376"/>
      <c r="AX12" s="376"/>
      <c r="AY12" s="376"/>
      <c r="AZ12" s="376"/>
      <c r="BA12" s="376"/>
      <c r="BB12" s="377">
        <f>SUMIF(F12:BA12,"x",F11:$BA$11)</f>
        <v>5491700</v>
      </c>
      <c r="BC12" s="355"/>
    </row>
    <row r="14" spans="1:266" ht="15.75" x14ac:dyDescent="0.25">
      <c r="AM14" s="379" t="s">
        <v>285</v>
      </c>
      <c r="AN14" s="379"/>
      <c r="AO14" s="379"/>
      <c r="AP14" s="379"/>
      <c r="AQ14" s="379"/>
      <c r="AR14" s="379"/>
      <c r="AS14" s="379"/>
      <c r="AT14" s="379"/>
      <c r="AU14" s="379"/>
      <c r="AV14" s="379"/>
      <c r="AW14" s="379"/>
      <c r="AX14" s="379"/>
      <c r="AY14" s="379"/>
      <c r="AZ14" s="379"/>
      <c r="BA14" s="379"/>
      <c r="BB14" s="379"/>
    </row>
  </sheetData>
  <mergeCells count="8">
    <mergeCell ref="BB10:BB11"/>
    <mergeCell ref="AM14:BB14"/>
    <mergeCell ref="A1:BA1"/>
    <mergeCell ref="A2:BA2"/>
    <mergeCell ref="A3:BA3"/>
    <mergeCell ref="A4:BA4"/>
    <mergeCell ref="A6:BA6"/>
    <mergeCell ref="A7:BA7"/>
  </mergeCells>
  <conditionalFormatting sqref="C10:C1048576">
    <cfRule type="duplicateValues" dxfId="0" priority="1"/>
  </conditionalFormatting>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view="pageBreakPreview" topLeftCell="B1" zoomScale="60" zoomScaleNormal="100" workbookViewId="0">
      <selection activeCell="J22" sqref="J22"/>
    </sheetView>
  </sheetViews>
  <sheetFormatPr defaultColWidth="9.28515625" defaultRowHeight="15.75" x14ac:dyDescent="0.25"/>
  <cols>
    <col min="1" max="1" width="8" style="56" hidden="1" customWidth="1"/>
    <col min="2" max="2" width="7.28515625" style="94" customWidth="1"/>
    <col min="3" max="3" width="68.7109375" style="90" customWidth="1"/>
    <col min="4" max="4" width="18.140625" style="93" hidden="1" customWidth="1"/>
    <col min="5" max="5" width="13.42578125" style="93" hidden="1" customWidth="1"/>
    <col min="6" max="6" width="14.85546875" style="95" customWidth="1"/>
    <col min="7" max="7" width="17.5703125" style="56" bestFit="1" customWidth="1"/>
    <col min="8" max="16384" width="9.28515625" style="56"/>
  </cols>
  <sheetData>
    <row r="1" spans="2:9" s="97" customFormat="1" ht="16.5" customHeight="1" x14ac:dyDescent="0.25">
      <c r="B1" s="349" t="s">
        <v>13</v>
      </c>
      <c r="C1" s="349" t="s">
        <v>103</v>
      </c>
      <c r="D1" s="349" t="s">
        <v>104</v>
      </c>
      <c r="E1" s="349" t="s">
        <v>184</v>
      </c>
      <c r="F1" s="351" t="s">
        <v>183</v>
      </c>
      <c r="G1" s="96"/>
      <c r="H1" s="96"/>
      <c r="I1" s="96"/>
    </row>
    <row r="2" spans="2:9" s="81" customFormat="1" ht="22.5" customHeight="1" x14ac:dyDescent="0.25">
      <c r="B2" s="350"/>
      <c r="C2" s="350"/>
      <c r="D2" s="350"/>
      <c r="E2" s="350"/>
      <c r="F2" s="352"/>
    </row>
    <row r="3" spans="2:9" s="81" customFormat="1" x14ac:dyDescent="0.25">
      <c r="B3" s="98">
        <v>1</v>
      </c>
      <c r="C3" s="78" t="s">
        <v>113</v>
      </c>
      <c r="D3" s="99" t="s">
        <v>114</v>
      </c>
      <c r="E3" s="100">
        <v>39200</v>
      </c>
      <c r="F3" s="87">
        <v>39200</v>
      </c>
    </row>
    <row r="4" spans="2:9" s="81" customFormat="1" x14ac:dyDescent="0.25">
      <c r="B4" s="98">
        <v>2</v>
      </c>
      <c r="C4" s="79" t="s">
        <v>116</v>
      </c>
      <c r="D4" s="99" t="s">
        <v>117</v>
      </c>
      <c r="E4" s="87">
        <v>19500</v>
      </c>
      <c r="F4" s="87">
        <v>19500</v>
      </c>
    </row>
    <row r="5" spans="2:9" s="81" customFormat="1" x14ac:dyDescent="0.25">
      <c r="B5" s="98">
        <v>3</v>
      </c>
      <c r="C5" s="79" t="s">
        <v>118</v>
      </c>
      <c r="D5" s="99" t="s">
        <v>117</v>
      </c>
      <c r="E5" s="87">
        <v>19500</v>
      </c>
      <c r="F5" s="87">
        <v>19500</v>
      </c>
    </row>
    <row r="6" spans="2:9" s="81" customFormat="1" x14ac:dyDescent="0.25">
      <c r="B6" s="98">
        <v>4</v>
      </c>
      <c r="C6" s="79" t="s">
        <v>119</v>
      </c>
      <c r="D6" s="99" t="s">
        <v>117</v>
      </c>
      <c r="E6" s="100">
        <v>19500</v>
      </c>
      <c r="F6" s="87">
        <v>19500</v>
      </c>
    </row>
    <row r="7" spans="2:9" s="81" customFormat="1" x14ac:dyDescent="0.25">
      <c r="B7" s="98">
        <v>5</v>
      </c>
      <c r="C7" s="79" t="s">
        <v>120</v>
      </c>
      <c r="D7" s="99" t="s">
        <v>117</v>
      </c>
      <c r="E7" s="100">
        <v>29000</v>
      </c>
      <c r="F7" s="87">
        <v>29000</v>
      </c>
    </row>
    <row r="8" spans="2:9" s="81" customFormat="1" x14ac:dyDescent="0.25">
      <c r="B8" s="98">
        <v>6</v>
      </c>
      <c r="C8" s="79" t="s">
        <v>121</v>
      </c>
      <c r="D8" s="99" t="s">
        <v>122</v>
      </c>
      <c r="E8" s="100">
        <v>13800</v>
      </c>
      <c r="F8" s="87">
        <v>13800</v>
      </c>
    </row>
    <row r="9" spans="2:9" s="81" customFormat="1" x14ac:dyDescent="0.25">
      <c r="B9" s="98">
        <v>7</v>
      </c>
      <c r="C9" s="79" t="s">
        <v>191</v>
      </c>
      <c r="D9" s="99" t="s">
        <v>122</v>
      </c>
      <c r="E9" s="100">
        <v>13800</v>
      </c>
      <c r="F9" s="87">
        <v>13800</v>
      </c>
    </row>
    <row r="10" spans="2:9" s="81" customFormat="1" x14ac:dyDescent="0.25">
      <c r="B10" s="98">
        <v>8</v>
      </c>
      <c r="C10" s="80" t="s">
        <v>190</v>
      </c>
      <c r="D10" s="99" t="s">
        <v>122</v>
      </c>
      <c r="E10" s="87">
        <v>13800</v>
      </c>
      <c r="F10" s="87">
        <v>13800</v>
      </c>
    </row>
    <row r="11" spans="2:9" s="81" customFormat="1" x14ac:dyDescent="0.25">
      <c r="B11" s="98">
        <v>9</v>
      </c>
      <c r="C11" s="76" t="s">
        <v>189</v>
      </c>
      <c r="D11" s="345" t="s">
        <v>182</v>
      </c>
      <c r="E11" s="342">
        <v>203500</v>
      </c>
      <c r="F11" s="348">
        <v>203500</v>
      </c>
    </row>
    <row r="12" spans="2:9" s="81" customFormat="1" x14ac:dyDescent="0.25">
      <c r="B12" s="98">
        <v>10</v>
      </c>
      <c r="C12" s="76" t="s">
        <v>188</v>
      </c>
      <c r="D12" s="346"/>
      <c r="E12" s="343"/>
      <c r="F12" s="348"/>
    </row>
    <row r="13" spans="2:9" s="81" customFormat="1" x14ac:dyDescent="0.25">
      <c r="B13" s="98">
        <v>11</v>
      </c>
      <c r="C13" s="76" t="s">
        <v>181</v>
      </c>
      <c r="D13" s="347"/>
      <c r="E13" s="344"/>
      <c r="F13" s="348"/>
    </row>
    <row r="14" spans="2:9" s="81" customFormat="1" x14ac:dyDescent="0.25">
      <c r="B14" s="98">
        <v>12</v>
      </c>
      <c r="C14" s="80" t="s">
        <v>129</v>
      </c>
      <c r="D14" s="99" t="s">
        <v>122</v>
      </c>
      <c r="E14" s="87">
        <v>19600</v>
      </c>
      <c r="F14" s="87">
        <v>19600</v>
      </c>
    </row>
    <row r="15" spans="2:9" s="81" customFormat="1" x14ac:dyDescent="0.25">
      <c r="B15" s="98">
        <v>13</v>
      </c>
      <c r="C15" s="79" t="s">
        <v>176</v>
      </c>
      <c r="D15" s="79"/>
      <c r="E15" s="87">
        <v>19600</v>
      </c>
      <c r="F15" s="87">
        <v>19600</v>
      </c>
    </row>
    <row r="16" spans="2:9" s="81" customFormat="1" x14ac:dyDescent="0.25">
      <c r="B16" s="98">
        <v>14</v>
      </c>
      <c r="C16" s="80" t="s">
        <v>131</v>
      </c>
      <c r="D16" s="99" t="s">
        <v>122</v>
      </c>
      <c r="E16" s="87">
        <v>19600</v>
      </c>
      <c r="F16" s="87">
        <v>19600</v>
      </c>
    </row>
    <row r="17" spans="2:7" s="81" customFormat="1" x14ac:dyDescent="0.25">
      <c r="B17" s="98">
        <v>15</v>
      </c>
      <c r="C17" s="80" t="s">
        <v>132</v>
      </c>
      <c r="D17" s="99" t="s">
        <v>117</v>
      </c>
      <c r="E17" s="87">
        <v>13800</v>
      </c>
      <c r="F17" s="87">
        <v>13800</v>
      </c>
    </row>
    <row r="18" spans="2:7" s="81" customFormat="1" x14ac:dyDescent="0.25">
      <c r="B18" s="98">
        <v>16</v>
      </c>
      <c r="C18" s="80" t="s">
        <v>139</v>
      </c>
      <c r="D18" s="99" t="s">
        <v>117</v>
      </c>
      <c r="E18" s="87">
        <v>28900</v>
      </c>
      <c r="F18" s="87">
        <v>28900</v>
      </c>
    </row>
    <row r="19" spans="2:7" s="81" customFormat="1" x14ac:dyDescent="0.25">
      <c r="B19" s="98">
        <v>17</v>
      </c>
      <c r="C19" s="79" t="s">
        <v>180</v>
      </c>
      <c r="D19" s="99" t="s">
        <v>134</v>
      </c>
      <c r="E19" s="87">
        <v>72000</v>
      </c>
      <c r="F19" s="87">
        <v>72000</v>
      </c>
    </row>
    <row r="20" spans="2:7" s="81" customFormat="1" x14ac:dyDescent="0.25">
      <c r="B20" s="98">
        <v>18</v>
      </c>
      <c r="C20" s="80" t="s">
        <v>144</v>
      </c>
      <c r="D20" s="99" t="s">
        <v>108</v>
      </c>
      <c r="E20" s="87">
        <v>72000</v>
      </c>
      <c r="F20" s="87">
        <v>72000</v>
      </c>
    </row>
    <row r="21" spans="2:7" s="81" customFormat="1" x14ac:dyDescent="0.25">
      <c r="B21" s="98">
        <v>19</v>
      </c>
      <c r="C21" s="80" t="s">
        <v>195</v>
      </c>
      <c r="D21" s="99"/>
      <c r="E21" s="87">
        <v>37000</v>
      </c>
      <c r="F21" s="87">
        <v>75000</v>
      </c>
    </row>
    <row r="22" spans="2:7" s="81" customFormat="1" x14ac:dyDescent="0.25">
      <c r="B22" s="98">
        <v>20</v>
      </c>
      <c r="C22" s="89" t="s">
        <v>196</v>
      </c>
      <c r="D22" s="99"/>
      <c r="E22" s="87"/>
      <c r="F22" s="87">
        <v>37000</v>
      </c>
    </row>
    <row r="23" spans="2:7" s="81" customFormat="1" x14ac:dyDescent="0.25">
      <c r="B23" s="98">
        <v>21</v>
      </c>
      <c r="C23" s="89" t="s">
        <v>187</v>
      </c>
      <c r="D23" s="99"/>
      <c r="E23" s="87"/>
      <c r="F23" s="87">
        <v>1450600</v>
      </c>
    </row>
    <row r="24" spans="2:7" s="60" customFormat="1" x14ac:dyDescent="0.25">
      <c r="B24" s="98">
        <v>22</v>
      </c>
      <c r="C24" s="92" t="s">
        <v>186</v>
      </c>
      <c r="D24" s="65"/>
      <c r="E24" s="101"/>
      <c r="F24" s="87" t="s">
        <v>185</v>
      </c>
      <c r="G24" s="85"/>
    </row>
    <row r="25" spans="2:7" s="81" customFormat="1" x14ac:dyDescent="0.25">
      <c r="B25" s="98">
        <v>23</v>
      </c>
      <c r="C25" s="76" t="s">
        <v>130</v>
      </c>
      <c r="D25" s="102"/>
      <c r="E25" s="103"/>
      <c r="F25" s="102">
        <v>19500</v>
      </c>
    </row>
    <row r="26" spans="2:7" s="81" customFormat="1" x14ac:dyDescent="0.25">
      <c r="B26" s="98">
        <v>24</v>
      </c>
      <c r="C26" s="76" t="s">
        <v>156</v>
      </c>
      <c r="D26" s="102"/>
      <c r="E26" s="102"/>
      <c r="F26" s="102">
        <v>86400</v>
      </c>
    </row>
    <row r="27" spans="2:7" s="81" customFormat="1" x14ac:dyDescent="0.25">
      <c r="B27" s="98">
        <v>25</v>
      </c>
      <c r="C27" s="76" t="s">
        <v>197</v>
      </c>
      <c r="D27" s="102"/>
      <c r="E27" s="103"/>
      <c r="F27" s="102">
        <v>135900</v>
      </c>
    </row>
    <row r="28" spans="2:7" s="81" customFormat="1" x14ac:dyDescent="0.25">
      <c r="B28" s="98">
        <v>26</v>
      </c>
      <c r="C28" s="76" t="s">
        <v>157</v>
      </c>
      <c r="D28" s="102"/>
      <c r="E28" s="103"/>
      <c r="F28" s="102">
        <v>59900</v>
      </c>
    </row>
    <row r="29" spans="2:7" s="81" customFormat="1" x14ac:dyDescent="0.25">
      <c r="B29" s="98">
        <v>27</v>
      </c>
      <c r="C29" s="76" t="s">
        <v>160</v>
      </c>
      <c r="D29" s="102"/>
      <c r="E29" s="103"/>
      <c r="F29" s="102">
        <v>166300</v>
      </c>
    </row>
    <row r="30" spans="2:7" s="81" customFormat="1" x14ac:dyDescent="0.25">
      <c r="B30" s="98">
        <v>28</v>
      </c>
      <c r="C30" s="76" t="s">
        <v>161</v>
      </c>
      <c r="D30" s="102"/>
      <c r="E30" s="103"/>
      <c r="F30" s="102">
        <v>95000</v>
      </c>
    </row>
    <row r="31" spans="2:7" s="81" customFormat="1" x14ac:dyDescent="0.25">
      <c r="B31" s="98">
        <v>29</v>
      </c>
      <c r="C31" s="76" t="s">
        <v>163</v>
      </c>
      <c r="D31" s="102"/>
      <c r="E31" s="103"/>
      <c r="F31" s="102">
        <v>85500</v>
      </c>
    </row>
    <row r="32" spans="2:7" s="81" customFormat="1" x14ac:dyDescent="0.25">
      <c r="B32" s="98">
        <v>30</v>
      </c>
      <c r="C32" s="73" t="s">
        <v>169</v>
      </c>
      <c r="D32" s="88"/>
      <c r="E32" s="103"/>
      <c r="F32" s="88">
        <v>158000</v>
      </c>
    </row>
    <row r="33" spans="2:6" s="81" customFormat="1" x14ac:dyDescent="0.25">
      <c r="B33" s="98">
        <v>31</v>
      </c>
      <c r="C33" s="91" t="s">
        <v>162</v>
      </c>
      <c r="D33" s="104"/>
      <c r="E33" s="103"/>
      <c r="F33" s="102">
        <v>85000</v>
      </c>
    </row>
    <row r="34" spans="2:6" s="81" customFormat="1" ht="31.5" x14ac:dyDescent="0.25">
      <c r="B34" s="98">
        <v>32</v>
      </c>
      <c r="C34" s="78" t="s">
        <v>192</v>
      </c>
      <c r="D34" s="79"/>
      <c r="E34" s="79"/>
      <c r="F34" s="105" t="s">
        <v>193</v>
      </c>
    </row>
    <row r="35" spans="2:6" s="81" customFormat="1" x14ac:dyDescent="0.25">
      <c r="B35" s="98">
        <v>33</v>
      </c>
      <c r="C35" s="78" t="s">
        <v>198</v>
      </c>
      <c r="D35" s="79"/>
      <c r="E35" s="79"/>
      <c r="F35" s="105">
        <v>37000</v>
      </c>
    </row>
    <row r="36" spans="2:6" s="110" customFormat="1" x14ac:dyDescent="0.25">
      <c r="B36" s="106"/>
      <c r="C36" s="107" t="s">
        <v>194</v>
      </c>
      <c r="D36" s="108"/>
      <c r="E36" s="108"/>
      <c r="F36" s="109">
        <f>SUM(F3:F35)</f>
        <v>3108200</v>
      </c>
    </row>
  </sheetData>
  <mergeCells count="8">
    <mergeCell ref="E11:E13"/>
    <mergeCell ref="D11:D13"/>
    <mergeCell ref="F11:F13"/>
    <mergeCell ref="B1:B2"/>
    <mergeCell ref="C1:C2"/>
    <mergeCell ref="D1:D2"/>
    <mergeCell ref="F1:F2"/>
    <mergeCell ref="E1:E2"/>
  </mergeCells>
  <pageMargins left="0.7" right="0.7" top="0.75" bottom="0.75" header="0.3" footer="0.3"/>
  <pageSetup scale="9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Goi NV TỔNG</vt:lpstr>
      <vt:lpstr>3T</vt:lpstr>
      <vt:lpstr>6T</vt:lpstr>
      <vt:lpstr>DS</vt:lpstr>
      <vt:lpstr>Sheet3</vt:lpstr>
      <vt:lpstr>bảng ke</vt:lpstr>
      <vt:lpstr>gói chồng nguyet</vt:lpstr>
      <vt:lpstr>'3T'!Print_Area</vt:lpstr>
      <vt:lpstr>'gói chồng nguyet'!Print_Area</vt:lpstr>
      <vt:lpstr>Sheet3!Print_Area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cp:lastModifiedBy>
  <cp:lastPrinted>2024-06-20T09:58:53Z</cp:lastPrinted>
  <dcterms:created xsi:type="dcterms:W3CDTF">2022-03-17T08:23:25Z</dcterms:created>
  <dcterms:modified xsi:type="dcterms:W3CDTF">2024-11-11T08:40:40Z</dcterms:modified>
</cp:coreProperties>
</file>