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KIM NGUYEN\NĂM 2025\THÁNG 4\4. Nashtech 2025\"/>
    </mc:Choice>
  </mc:AlternateContent>
  <xr:revisionPtr revIDLastSave="0" documentId="13_ncr:1_{8629B450-BCD6-4B79-8C79-F188372FB6FE}" xr6:coauthVersionLast="47" xr6:coauthVersionMax="47" xr10:uidLastSave="{00000000-0000-0000-0000-000000000000}"/>
  <bookViews>
    <workbookView xWindow="-120" yWindow="-120" windowWidth="20730" windowHeight="11040" firstSheet="3" activeTab="11" xr2:uid="{00000000-000D-0000-FFFF-FFFF00000000}"/>
  </bookViews>
  <sheets>
    <sheet name="đề xuất thuê xe" sheetId="22" r:id="rId1"/>
    <sheet name="Đề xuất mua hàng" sheetId="26" r:id="rId2"/>
    <sheet name="đề xuất chi phí chuyển hồ sơ" sheetId="23" r:id="rId3"/>
    <sheet name="Đề xuất miễn, giảm dm" sheetId="24" r:id="rId4"/>
    <sheet name="Đề nghị phê duyệt thanh toán" sheetId="25" r:id="rId5"/>
    <sheet name="đề xuất phần quà" sheetId="27" r:id="rId6"/>
    <sheet name="đề xuất tặng phiếu nước" sheetId="33" state="hidden" r:id="rId7"/>
    <sheet name="Tạm ứng" sheetId="29" state="hidden" r:id="rId8"/>
    <sheet name="Tạm ứng lương" sheetId="36" state="hidden" r:id="rId9"/>
    <sheet name="ĐN Thanh toán" sheetId="30" state="hidden" r:id="rId10"/>
    <sheet name="ĐNTT.1" sheetId="31" state="hidden" r:id="rId11"/>
    <sheet name="đề xuất máy in" sheetId="37" r:id="rId12"/>
    <sheet name="Hoàn ứng" sheetId="32" r:id="rId13"/>
  </sheets>
  <definedNames>
    <definedName name="_xlnm.Print_Area" localSheetId="2">'đề xuất chi phí chuyển hồ sơ'!$A$1:$J$24</definedName>
    <definedName name="_xlnm.Print_Area" localSheetId="5">'đề xuất phần quà'!$A$1:$J$30</definedName>
    <definedName name="_xlnm.Print_Area" localSheetId="9">'ĐN Thanh toán'!$A$1:$G$48</definedName>
  </definedNames>
  <calcPr calcId="191029"/>
</workbook>
</file>

<file path=xl/calcChain.xml><?xml version="1.0" encoding="utf-8"?>
<calcChain xmlns="http://schemas.openxmlformats.org/spreadsheetml/2006/main">
  <c r="I20" i="27" l="1"/>
  <c r="I19" i="27"/>
  <c r="I21" i="27"/>
  <c r="I20" i="37"/>
  <c r="G19" i="36"/>
  <c r="H24" i="32"/>
  <c r="H23" i="32"/>
  <c r="H22" i="32"/>
  <c r="H21" i="32"/>
  <c r="H20" i="32"/>
  <c r="H19" i="32"/>
  <c r="H18" i="32"/>
  <c r="H17" i="32"/>
  <c r="H15" i="32"/>
  <c r="G15" i="32"/>
  <c r="F15" i="32"/>
  <c r="E15" i="32"/>
  <c r="E11" i="32"/>
  <c r="E27" i="32" l="1"/>
  <c r="F27" i="32" s="1"/>
  <c r="E26" i="32"/>
  <c r="B23" i="31" l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J22" i="31"/>
  <c r="J21" i="31"/>
  <c r="J20" i="31"/>
  <c r="J19" i="31"/>
  <c r="J34" i="31" s="1"/>
  <c r="F14" i="31"/>
  <c r="F13" i="31"/>
  <c r="G33" i="30"/>
  <c r="B20" i="30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F13" i="30"/>
  <c r="F14" i="30" s="1"/>
  <c r="G19" i="29" l="1"/>
  <c r="H22" i="25" l="1"/>
  <c r="I15" i="23" l="1"/>
</calcChain>
</file>

<file path=xl/sharedStrings.xml><?xml version="1.0" encoding="utf-8"?>
<sst xmlns="http://schemas.openxmlformats.org/spreadsheetml/2006/main" count="465" uniqueCount="234">
  <si>
    <t>ĐVT</t>
  </si>
  <si>
    <t>Số lượng</t>
  </si>
  <si>
    <t>Đơn giá</t>
  </si>
  <si>
    <t>Thành tiền</t>
  </si>
  <si>
    <t>Ghi chú</t>
  </si>
  <si>
    <t>Người đề nghị</t>
  </si>
  <si>
    <t>ĐỀ NGHỊ MUA HÀNG/CUNG CẤP DỊCH VỤ</t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</si>
  <si>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Thay thế, sửa chữa</t>
    </r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</si>
  <si>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Tiêu hao định kỳ</t>
    </r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</si>
  <si>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Khác</t>
    </r>
  </si>
  <si>
    <t>Đề xuất</t>
  </si>
  <si>
    <t>Lý do</t>
  </si>
  <si>
    <t>Chi tiết</t>
  </si>
  <si>
    <t>STT</t>
  </si>
  <si>
    <t>Tên hàng hóa dịch vụ</t>
  </si>
  <si>
    <t>Quy cách</t>
  </si>
  <si>
    <t>Tổng cộng</t>
  </si>
  <si>
    <t>Phòng/Bộ phận liên quan</t>
  </si>
  <si>
    <t>Tổng Giám Đốc</t>
  </si>
  <si>
    <t>ThS.BS Ngô Đức Hải</t>
  </si>
  <si>
    <t xml:space="preserve"> Điện thoại: 0236.3828489</t>
  </si>
  <si>
    <t xml:space="preserve">                               CÔNG TY CỔ PHẦN BỆNH VIỆN THIỆN NHÂN ĐÀ NẴNG</t>
  </si>
  <si>
    <t xml:space="preserve"> Địa chỉ     : 276-278-280 Đống Đa, P. Thanh Bình, Q. Hải Châu, Tp. Đà Nẵng</t>
  </si>
  <si>
    <t>Khoa/Phòng đề nghị: Phòng Kinh doanh</t>
  </si>
  <si>
    <r>
      <rPr>
        <i/>
        <sz val="12"/>
        <color theme="1"/>
        <rFont val="Wingdings"/>
        <charset val="2"/>
      </rPr>
      <t>o</t>
    </r>
    <r>
      <rPr>
        <i/>
        <sz val="12"/>
        <color theme="1"/>
        <rFont val="Times New Roman"/>
        <family val="1"/>
      </rPr>
      <t xml:space="preserve"> Mua sắm mới</t>
    </r>
  </si>
  <si>
    <t>Phục vụ khám sức khoẻ khách đoàn</t>
  </si>
  <si>
    <t>CÔNG TY CỔ PHẦN BỆNH VIỆN THIỆN NHÂN ĐÀ NẴNG</t>
  </si>
  <si>
    <t>276-278-280 Đống Đa, Thanh Bình, Hải Châu, Đà Nẵng</t>
  </si>
  <si>
    <t>ĐỀ XUẤT MUA HÀNG/DỊCH VỤ</t>
  </si>
  <si>
    <t xml:space="preserve">  </t>
  </si>
  <si>
    <t>Khoa/Phòng đề nghị:</t>
  </si>
  <si>
    <t>o Mua sắm mới</t>
  </si>
  <si>
    <t>o Tiêu hao định kỳ</t>
  </si>
  <si>
    <t>Đề xuất:</t>
  </si>
  <si>
    <t>Chi tiết:</t>
  </si>
  <si>
    <t>Tên hàng hóa</t>
  </si>
  <si>
    <t>Người đề xuất</t>
  </si>
  <si>
    <t>Trưởng bộ phận</t>
  </si>
  <si>
    <t>Bộ phận liên quan</t>
  </si>
  <si>
    <t>Tổng giám đốc</t>
  </si>
  <si>
    <t>Ths.Bs Ngô Đức Hải</t>
  </si>
  <si>
    <t>TRUNG TÂM CHẨN ĐOÁN Y KHOA KỸ THUẬT CAO THIỆN NHÂN</t>
  </si>
  <si>
    <t xml:space="preserve">                  Địa chỉ: 276-278-280 Đống Đa, Q. Hải Châu, Tp. Đà Nẵng </t>
  </si>
  <si>
    <t xml:space="preserve">  Điện thoại: 0236 3 828489</t>
  </si>
  <si>
    <t>Đơn vị:</t>
  </si>
  <si>
    <t>Khoa/Phòng đề nghị: Phòng Kinh Doanh khách đoàn</t>
  </si>
  <si>
    <t>Đối tượng được miễn/giảm</t>
  </si>
  <si>
    <t>Danh mục miễn/ giảm</t>
  </si>
  <si>
    <t>Chính sách ưu đãi</t>
  </si>
  <si>
    <t>Đơn giá sau miễn giảm</t>
  </si>
  <si>
    <t xml:space="preserve">                        Tổng Giám Đốc</t>
  </si>
  <si>
    <t xml:space="preserve">                    Ths.Bs. Ngô Đức Hải</t>
  </si>
  <si>
    <t xml:space="preserve">Địa chỉ: 276-278-280 Đống Đa, P.Thanh Bình, Q.Hải Châu, TP.Đà Nẵng. </t>
  </si>
  <si>
    <t>MST: 0401373898</t>
  </si>
  <si>
    <t>Điện thoại: 0236.3828489</t>
  </si>
  <si>
    <t>ĐỀ NGHỊ PHÊ DUYỆT THANH TOÁN</t>
  </si>
  <si>
    <t>Ngày 13 tháng 09 năm 2022</t>
  </si>
  <si>
    <t>Người đề nghị:   Hoàng Thị Hồng Nhung</t>
  </si>
  <si>
    <t>Lý do đề nghị:  Thanh toán chi phí KSK cho Lãnh Đạo Nhà Máy Lọc Dầu Bình Sơn ( Anh Bùi Ngọc Dương) tại Bệnh Viện Việt Pháp Hà Nội</t>
  </si>
  <si>
    <r>
      <rPr>
        <b/>
        <u/>
        <sz val="13"/>
        <color theme="1"/>
        <rFont val="Times New Roman"/>
        <family val="1"/>
      </rPr>
      <t>Thông tin ngân hàng</t>
    </r>
    <r>
      <rPr>
        <b/>
        <sz val="13"/>
        <color theme="1"/>
        <rFont val="Times New Roman"/>
        <family val="1"/>
      </rPr>
      <t>:</t>
    </r>
  </si>
  <si>
    <t xml:space="preserve">Tên tài khoản: </t>
  </si>
  <si>
    <t xml:space="preserve">Số tài khoản: </t>
  </si>
  <si>
    <t>Tên ngân hàng:</t>
  </si>
  <si>
    <t>Chi tiết thanh toán:</t>
  </si>
  <si>
    <t>Số hóa đơn</t>
  </si>
  <si>
    <t>Ngày hóa đơn</t>
  </si>
  <si>
    <t>Diễn giải</t>
  </si>
  <si>
    <t>Thanh toán chi phí KSK cho Lãnh Đạo Nhà Máy Lọc Dầu Bình Sơn ( Anh Bùi Ngọc Dương) tại Bệnh Viện Việt Pháp Hà Nội</t>
  </si>
  <si>
    <t xml:space="preserve">Số tiền bằng chữ: </t>
  </si>
  <si>
    <t>Mười một triệu tám trăm năm mươi nghìn đồng chẵn./.</t>
  </si>
  <si>
    <t>Kế toán trưởng</t>
  </si>
  <si>
    <t xml:space="preserve">                  Địa chỉ: 276-278-280 Đống Đa, Q. Hải Châu, Tp. Đà Nẵng. </t>
  </si>
  <si>
    <t>Số</t>
  </si>
  <si>
    <t>Khoa/Phòng đề nghị</t>
  </si>
  <si>
    <t>Phòng Kinh Doanh</t>
  </si>
  <si>
    <r>
      <rPr>
        <sz val="20"/>
        <color theme="1"/>
        <rFont val="Wingdings 2"/>
        <family val="1"/>
        <charset val="2"/>
      </rPr>
      <t>0</t>
    </r>
    <r>
      <rPr>
        <i/>
        <sz val="20"/>
        <color theme="1"/>
        <rFont val="Times New Roman"/>
        <family val="1"/>
      </rPr>
      <t>Mua sắm mới</t>
    </r>
  </si>
  <si>
    <r>
      <rPr>
        <sz val="20"/>
        <color theme="1"/>
        <rFont val="Wingdings 2"/>
        <family val="1"/>
        <charset val="2"/>
      </rPr>
      <t>0</t>
    </r>
    <r>
      <rPr>
        <i/>
        <sz val="20"/>
        <color theme="1"/>
        <rFont val="Times New Roman"/>
        <family val="1"/>
      </rPr>
      <t xml:space="preserve"> Thay thế, sửa chữa</t>
    </r>
  </si>
  <si>
    <r>
      <rPr>
        <sz val="20"/>
        <color theme="1"/>
        <rFont val="Wingdings 2"/>
        <family val="1"/>
        <charset val="2"/>
      </rPr>
      <t>0</t>
    </r>
    <r>
      <rPr>
        <i/>
        <sz val="20"/>
        <color theme="1"/>
        <rFont val="Times New Roman"/>
        <family val="1"/>
      </rPr>
      <t xml:space="preserve"> Tiêu hao định kỳ</t>
    </r>
  </si>
  <si>
    <r>
      <rPr>
        <sz val="20"/>
        <color theme="1"/>
        <rFont val="Wingdings 2"/>
        <family val="1"/>
        <charset val="2"/>
      </rPr>
      <t>0</t>
    </r>
    <r>
      <rPr>
        <i/>
        <sz val="20"/>
        <color theme="1"/>
        <rFont val="Times New Roman"/>
        <family val="1"/>
      </rPr>
      <t xml:space="preserve"> Khác</t>
    </r>
  </si>
  <si>
    <t>RAM_4GB (DDR3L buz 1600)</t>
  </si>
  <si>
    <t>Máy lỗi, chậm, thường xuyên không lưu được dữ liệu</t>
  </si>
  <si>
    <t>cái</t>
  </si>
  <si>
    <t>Tổng</t>
  </si>
  <si>
    <t xml:space="preserve"> Người đề nghị</t>
  </si>
  <si>
    <t xml:space="preserve">   Trưởng Bộ Phận</t>
  </si>
  <si>
    <t xml:space="preserve"> Phòng/Bộ phận liên quan</t>
  </si>
  <si>
    <t xml:space="preserve">    Tổng Giám đốc</t>
  </si>
  <si>
    <t>Xe</t>
  </si>
  <si>
    <t>Thuê xe 07 chổ đưa đón CBCNV Công ty Lọc Hóa Dầu Bình Sơn ra Thiện Nhân chụp MRI, Nhũ ảnh, Nội soi ngày 23/04/2023</t>
  </si>
  <si>
    <t>Thuê xe 07 chổ đưa đón CBCNV Công ty Lọc Hóa Dầu Bình Sơn ra Thiện Nhân chụp MRI, Nhũ ảnh, Nội soi</t>
  </si>
  <si>
    <t>Ngày 22/04/2023</t>
  </si>
  <si>
    <t>Công ty CP Bệnh Viện Thiện Nhân Đà Nẵng</t>
  </si>
  <si>
    <t>ĐỀ NGHỊ TẠM ỨNG</t>
  </si>
  <si>
    <r>
      <t>Khoa phòng/ Nhân viên đề nghị:</t>
    </r>
    <r>
      <rPr>
        <b/>
        <sz val="12"/>
        <rFont val="Times New Roman"/>
        <family val="1"/>
      </rPr>
      <t xml:space="preserve"> Phòng Kinh Doanh Khách Đoàn</t>
    </r>
  </si>
  <si>
    <t>Thông tin ngân hàng</t>
  </si>
  <si>
    <t>Tên tài khoản:</t>
  </si>
  <si>
    <t>Số tài khoản:</t>
  </si>
  <si>
    <t>Chi tiết tạm ứng:</t>
  </si>
  <si>
    <r>
      <t xml:space="preserve"> </t>
    </r>
    <r>
      <rPr>
        <b/>
        <i/>
        <sz val="12"/>
        <rFont val="Times New Roman"/>
        <family val="1"/>
      </rPr>
      <t>STT</t>
    </r>
  </si>
  <si>
    <t>Nguyễn Trương Tường Vy</t>
  </si>
  <si>
    <t>ThS. BS. Ngô Đức Hải</t>
  </si>
  <si>
    <t>276 - 278 - 280 Đống Đa, Phường Thanh Bình, Quận Hải Châu, Thành phố Đà Nẵng</t>
  </si>
  <si>
    <t>đồng</t>
  </si>
  <si>
    <t xml:space="preserve">                    Đào Thị Minh Diệp</t>
  </si>
  <si>
    <t xml:space="preserve">                        Người đề xuất</t>
  </si>
  <si>
    <t>CỘNG HOÀ XÃ HỘI CHỦ NGHĨA VIỆT NAM</t>
  </si>
  <si>
    <t/>
  </si>
  <si>
    <t>Độc lập - Tự do - Hạnh phúc</t>
  </si>
  <si>
    <t>ĐỀ NGHỊ THANH TOÁN</t>
  </si>
  <si>
    <t>Kính gửi: Tổng Giám đốc</t>
  </si>
  <si>
    <t>1. Đơn vị/người nhận tiền:</t>
  </si>
  <si>
    <t>- Tên đơn vị/người nhận:</t>
  </si>
  <si>
    <t xml:space="preserve">- Hình Thức Thanh Toán : </t>
  </si>
  <si>
    <r>
      <rPr>
        <sz val="13"/>
        <rFont val="Calibri"/>
        <family val="2"/>
      </rPr>
      <t xml:space="preserve">⃝ </t>
    </r>
    <r>
      <rPr>
        <sz val="13"/>
        <rFont val="Times New Roman"/>
        <family val="1"/>
      </rPr>
      <t>Tiền mặt</t>
    </r>
  </si>
  <si>
    <r>
      <rPr>
        <sz val="13"/>
        <rFont val="Calibri"/>
        <family val="2"/>
      </rPr>
      <t xml:space="preserve">⃝ </t>
    </r>
    <r>
      <rPr>
        <sz val="13"/>
        <rFont val="Times New Roman"/>
        <family val="1"/>
      </rPr>
      <t>Chuyển khoản</t>
    </r>
  </si>
  <si>
    <t xml:space="preserve">- Số tài khoản: </t>
  </si>
  <si>
    <t>- Ngân hàng:</t>
  </si>
  <si>
    <t>2. Số tiền đề nghị thanh toán:</t>
  </si>
  <si>
    <t xml:space="preserve">- Tổng giá trị : </t>
  </si>
  <si>
    <r>
      <t>-</t>
    </r>
    <r>
      <rPr>
        <b/>
        <sz val="13"/>
        <rFont val="Times New Roman"/>
        <family val="1"/>
      </rPr>
      <t xml:space="preserve"> Giá trị đề nghị thanh toán lần này:</t>
    </r>
  </si>
  <si>
    <t>3. Nội dung thanh toán:</t>
  </si>
  <si>
    <t>NGÀY HĐ</t>
  </si>
  <si>
    <t>SỐ HĐ</t>
  </si>
  <si>
    <t>TÊN NCC</t>
  </si>
  <si>
    <t>NỘI DUNG</t>
  </si>
  <si>
    <t>SỐ TIỀN</t>
  </si>
  <si>
    <t>TỔNG CỘNG:</t>
  </si>
  <si>
    <t>4. Hồ sơ đề nghị thanh toán gồm:</t>
  </si>
  <si>
    <t>- Hóa đơn</t>
  </si>
  <si>
    <r>
      <t>5. Thời hạn thanh toán</t>
    </r>
    <r>
      <rPr>
        <sz val="13"/>
        <rFont val="Times New Roman"/>
        <family val="1"/>
      </rPr>
      <t xml:space="preserve"> :</t>
    </r>
  </si>
  <si>
    <t>KẾ TOÁN TRƯỞNG</t>
  </si>
  <si>
    <t>Trưởng bộ phận/Khoa phòng liên quan</t>
  </si>
  <si>
    <t>NGƯỜI ĐỀ NGHỊ</t>
  </si>
  <si>
    <t>PHÊ DUYỆT CỦA TỔNG GIÁM ĐỐC</t>
  </si>
  <si>
    <t xml:space="preserve">- Tên đơn vị/người nhận: </t>
  </si>
  <si>
    <t>- Hình Thức Thanh Toán :</t>
  </si>
  <si>
    <r>
      <rPr>
        <sz val="13"/>
        <rFont val="Calibri"/>
        <family val="2"/>
      </rPr>
      <t>⃝</t>
    </r>
    <r>
      <rPr>
        <sz val="11.7"/>
        <rFont val="Times New Roman"/>
        <family val="1"/>
      </rPr>
      <t xml:space="preserve"> Tiền mặt</t>
    </r>
  </si>
  <si>
    <r>
      <rPr>
        <sz val="13"/>
        <rFont val="Calibri"/>
        <family val="2"/>
      </rPr>
      <t>⃝</t>
    </r>
    <r>
      <rPr>
        <sz val="11.7"/>
        <rFont val="Times New Roman"/>
        <family val="1"/>
      </rPr>
      <t xml:space="preserve"> Chuyển khoản</t>
    </r>
  </si>
  <si>
    <t>- Thanh toán …</t>
  </si>
  <si>
    <t>SỐ LƯỢNG</t>
  </si>
  <si>
    <t>ĐƠN GIÁ</t>
  </si>
  <si>
    <t>- …</t>
  </si>
  <si>
    <r>
      <t>5. Thời hạn thanh toán</t>
    </r>
    <r>
      <rPr>
        <sz val="13"/>
        <rFont val="Times New Roman"/>
        <family val="1"/>
      </rPr>
      <t xml:space="preserve"> : </t>
    </r>
  </si>
  <si>
    <t>KHOA/PHÒNG LIÊN QUAN</t>
  </si>
  <si>
    <t xml:space="preserve"> CÔNG TY CỔ PHẦN BỆNH VIỆN THIỆN NHÂN ĐÀ NẴNG</t>
  </si>
  <si>
    <t xml:space="preserve">                  Địa chỉ: 276-278-280 Đống Đa, P. Thanh Bình, Q. Hải Châu, TP. Đà Nẵng</t>
  </si>
  <si>
    <t xml:space="preserve">  Điện thoại: 02363 828489</t>
  </si>
  <si>
    <t>GIẤY THANH TOÁN TIỀN TẠM ỨNG</t>
  </si>
  <si>
    <t xml:space="preserve"> - Số tiền tạm ứng được thanh toán theo bảng dưới đây:</t>
  </si>
  <si>
    <t>DIỄN GIẢI</t>
  </si>
  <si>
    <t>I.</t>
  </si>
  <si>
    <t>Số tiền tạm ứng:</t>
  </si>
  <si>
    <t>Phiếu chi số</t>
  </si>
  <si>
    <t>Ngày tháng</t>
  </si>
  <si>
    <t>Nội dung</t>
  </si>
  <si>
    <t>II.</t>
  </si>
  <si>
    <t>Số tiền đã chi:</t>
  </si>
  <si>
    <t>Ngày HĐ</t>
  </si>
  <si>
    <t>Tên đơn vị</t>
  </si>
  <si>
    <t>THỰC TẾ</t>
  </si>
  <si>
    <t>CHÊNH LỆCH</t>
  </si>
  <si>
    <t>III.</t>
  </si>
  <si>
    <t>Chênh lệch:</t>
  </si>
  <si>
    <t>Số tạm ứng chi không hết (I-II):</t>
  </si>
  <si>
    <t>Chi quá số tạm ứng (II-I):</t>
  </si>
  <si>
    <t>100%</t>
  </si>
  <si>
    <t>Ngày  03/11/2023</t>
  </si>
  <si>
    <t>Đề xuất tặng phiếu nước cho khách hàng đến khám sức khỏe</t>
  </si>
  <si>
    <t>Đào Thị Minh Diệp</t>
  </si>
  <si>
    <t>PHÒNG KINH DOANH ĐOÀN</t>
  </si>
  <si>
    <t>Phòng Kinh doanh đoàn kính đề nghị Tổng Giám đốc phê duyệt thanh toán với các nội dung như sau:</t>
  </si>
  <si>
    <t>9</t>
  </si>
  <si>
    <t>CÔNG TY CỔ PHẦN CARDI PIZZERIA</t>
  </si>
  <si>
    <t>18</t>
  </si>
  <si>
    <t>CÔNG TY CỔ PHẦN TẬP ĐOÀN GOLDEN GATE - CHI NHÁNH MIỀN NAM</t>
  </si>
  <si>
    <t>Đà Nẵng, ngày 11 tháng 01 năm 2024</t>
  </si>
  <si>
    <t>Bằng chữ: Bốn triệu, một trăm tám mươi bảy nghìn,bốn trăm tám mươi đồng chẵn./.</t>
  </si>
  <si>
    <t>TRƯỞNG BỘ PHẬN</t>
  </si>
  <si>
    <t>Dịch vụ ăn uống</t>
  </si>
  <si>
    <t>- Thanh toán chi phí ăn uống</t>
  </si>
  <si>
    <t>Hoàng Thị Hồng Nhung</t>
  </si>
  <si>
    <t>Ngày 27 Tháng 02 Năm 2024</t>
  </si>
  <si>
    <t>Lý do đề nghị: Tạm ứng chi phí công tác tại Gia Lai - Kon Tum ( làm việc với Điện lực Gia Lai, Kon Tum, BHXH Kontum, VCB Kontum)</t>
  </si>
  <si>
    <t>Tạm ứng chi phí công tác tại Gia Lai - Kon Tum ( làm việc với Điện lực Gia Lai, Kon Tum, BHXH Kontum, VCB Kontum)</t>
  </si>
  <si>
    <t>276 - 278-280 Đống Đa, Phường Thanh Bình, Quận Hải Châu, Thành phố Đà Nẵng</t>
  </si>
  <si>
    <t>Ngày 25 Tháng 03 Năm 2024</t>
  </si>
  <si>
    <r>
      <t xml:space="preserve">Nhân viên đề nghị : </t>
    </r>
    <r>
      <rPr>
        <b/>
        <sz val="13"/>
        <rFont val="Times New Roman"/>
        <family val="1"/>
      </rPr>
      <t xml:space="preserve"> Đào Thị Minh Diệp</t>
    </r>
  </si>
  <si>
    <t>Lý do đề nghị: Tạm ứng lương tháng 02/2024</t>
  </si>
  <si>
    <r>
      <t xml:space="preserve"> </t>
    </r>
    <r>
      <rPr>
        <b/>
        <i/>
        <sz val="13"/>
        <rFont val="Times New Roman"/>
        <family val="1"/>
      </rPr>
      <t>STT</t>
    </r>
  </si>
  <si>
    <t>Tạm ứng lương tháng 02/2024</t>
  </si>
  <si>
    <t>Tổng cộng:</t>
  </si>
  <si>
    <t>(Số tiền bằng chữ:</t>
  </si>
  <si>
    <t>Năm triệu đồng chẵn./.</t>
  </si>
  <si>
    <t>Phòng nhân sự</t>
  </si>
  <si>
    <t>Đà Nẵng, ngày 16 tháng 04 năm 2024</t>
  </si>
  <si>
    <t>Phòng Kinh doanh đoàn kính đề nghị Tổng Giám đốc phê duyệt thanh toán  với các nội dung như sau:</t>
  </si>
  <si>
    <t>CÔNG TY CỔ PHẦN SÂM VIỆT LINH</t>
  </si>
  <si>
    <t>Sâm ngọc linh ngâm mật ong 175ml</t>
  </si>
  <si>
    <t>hủ</t>
  </si>
  <si>
    <t>00000275</t>
  </si>
  <si>
    <t>CÔNG TY TNHH MTV HOÀNG NY</t>
  </si>
  <si>
    <t>Tiền phòng</t>
  </si>
  <si>
    <t>Đêm</t>
  </si>
  <si>
    <t>CÔNG TY CỔ PHẦN DỊCH VỤ KHÁCH SẠN VĨNH HỘI</t>
  </si>
  <si>
    <t>Phòng nghỉ</t>
  </si>
  <si>
    <t>00000121</t>
  </si>
  <si>
    <t>CHI NHÁNH GIA LAI - CÔNG TY CỔ PHẦN DI CHUYỂN XANH VÀ THÔNG MINH GSM</t>
  </si>
  <si>
    <t>Cước vận chuyển</t>
  </si>
  <si>
    <t>Chuyến</t>
  </si>
  <si>
    <t>Ba triệu, không trăm ba mươi mốt nghìn đồng./.</t>
  </si>
  <si>
    <r>
      <t xml:space="preserve"> - </t>
    </r>
    <r>
      <rPr>
        <sz val="12"/>
        <color theme="1"/>
        <rFont val="Times New Roman"/>
        <family val="1"/>
        <charset val="163"/>
      </rPr>
      <t xml:space="preserve">Họ và tên người thanh toán: </t>
    </r>
    <r>
      <rPr>
        <b/>
        <sz val="12"/>
        <color theme="1"/>
        <rFont val="Times New Roman"/>
        <family val="1"/>
      </rPr>
      <t>Đào Thị Minh Diệp</t>
    </r>
  </si>
  <si>
    <r>
      <t xml:space="preserve"> - </t>
    </r>
    <r>
      <rPr>
        <sz val="12"/>
        <color theme="1"/>
        <rFont val="Times New Roman"/>
        <family val="1"/>
        <charset val="163"/>
      </rPr>
      <t xml:space="preserve">Bộ phận (hoặc địa chỉ): </t>
    </r>
    <r>
      <rPr>
        <b/>
        <sz val="12"/>
        <color theme="1"/>
        <rFont val="Times New Roman"/>
        <family val="1"/>
      </rPr>
      <t>Phòng kinh doanh đoàn</t>
    </r>
  </si>
  <si>
    <t>Phòng Kinh doanh đoàn</t>
  </si>
  <si>
    <t>Đà Nẵng, ngày   18  tháng 04 năm 2024</t>
  </si>
  <si>
    <t xml:space="preserve">ĐỀ XUẤT DUYỆT MIỄN DANH MỤC KHÁM SỨC KHỎE </t>
  </si>
  <si>
    <t>TỔNG CÔNG TY XÂY DỰNG CÔNG TRÌNH GIAO THÔNG 5 - CTCP</t>
  </si>
  <si>
    <t>Chi tiết: Đề xuất duyệt miễn chi phí khám phát sinh ngoài gói cho anh Lê Quang Vinh - Tổng Giám đốc Tổng Công Ty Xây Dựng Công Trình Giao Thông 5</t>
  </si>
  <si>
    <t>Lê Quang Vinh (Tổng Giám đốc)</t>
  </si>
  <si>
    <t>Siêu âm tim 2D tiêu chuẩn</t>
  </si>
  <si>
    <t>Ngày 14/05/2024</t>
  </si>
  <si>
    <t>Chi phí chuyển gấp  hồ sơ ( BB thương thảo + Hợp đồng KSK của đơn vị Viễn Thông Đà Nẵng) từ Quảng Ngãi ra Đà Nẵng ngày 14/05/2024</t>
  </si>
  <si>
    <t>Chi phí chuyển gấp hồ sơ ( BB thương thảo + Hợp đồng KSK của đơn vị Viễn Thông Đà Nẵng) từ Quảng Ngãi ra Đà Nẵng ngày 14/05/2024</t>
  </si>
  <si>
    <t>lần</t>
  </si>
  <si>
    <t>Ngày 31/05/2024</t>
  </si>
  <si>
    <t>Người đề nghị: Nguyễn Thị Xuân Sương - TPKD</t>
  </si>
  <si>
    <t>Nguyễn Thị Xuân Sương</t>
  </si>
  <si>
    <t>Cung cấp máy photo lớn phục vụ công việc</t>
  </si>
  <si>
    <t>bịch</t>
  </si>
  <si>
    <t>PHẦN ĂN SÁNG CHO CBNV Công ty TNHH NashTech Việt Nam 
(Lấy máu ngày 15/04/2025)</t>
  </si>
  <si>
    <t>Người đề nghị: Đào Thị Minh Diệp</t>
  </si>
  <si>
    <t>Ngày 12/04/2025</t>
  </si>
  <si>
    <t xml:space="preserve">Sữa </t>
  </si>
  <si>
    <t xml:space="preserve">Bánh bông lan </t>
  </si>
  <si>
    <t xml:space="preserve"> Tổng 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</si>
</sst>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(* #,##0.0000000_);_(* \(#,##0.0000000\);_(* &quot;-&quot;??_);_(@_)"/>
    <numFmt numFmtId="167" formatCode="_(* #,##0.00000_);_(* \(#,##0.00000\);_(* &quot;-&quot;??_);_(@_)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Wingdings"/>
      <charset val="2"/>
    </font>
    <font>
      <b/>
      <u/>
      <sz val="12"/>
      <color theme="1"/>
      <name val="Times New Roman"/>
      <family val="1"/>
    </font>
    <font>
      <sz val="11"/>
      <color theme="1"/>
      <name val="Times New Roman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  <charset val="2"/>
    </font>
    <font>
      <b/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u/>
      <sz val="16"/>
      <color theme="1"/>
      <name val="Times New Roman"/>
      <family val="1"/>
    </font>
    <font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20"/>
      <color theme="1"/>
      <name val="Times New Roman"/>
      <family val="1"/>
    </font>
    <font>
      <sz val="20"/>
      <color theme="1"/>
      <name val="Wingdings 2"/>
      <family val="1"/>
      <charset val="2"/>
    </font>
    <font>
      <b/>
      <sz val="12"/>
      <name val="Times New Roman"/>
      <family val="1"/>
    </font>
    <font>
      <b/>
      <sz val="15"/>
      <name val="Times New Roman"/>
      <family val="1"/>
    </font>
    <font>
      <i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i/>
      <sz val="12"/>
      <name val="Times New Roman"/>
      <family val="1"/>
    </font>
    <font>
      <sz val="10"/>
      <name val="VNI-Times"/>
    </font>
    <font>
      <b/>
      <sz val="12"/>
      <color theme="4" tint="-0.249977111117893"/>
      <name val="Times New Roman"/>
      <family val="1"/>
    </font>
    <font>
      <b/>
      <sz val="13"/>
      <color theme="4" tint="-0.249977111117893"/>
      <name val="Times New Roman"/>
      <family val="1"/>
    </font>
    <font>
      <b/>
      <sz val="13"/>
      <name val="Times New Roman"/>
      <family val="1"/>
    </font>
    <font>
      <sz val="13"/>
      <color theme="4" tint="-0.249977111117893"/>
      <name val="Times New Roman"/>
      <family val="1"/>
    </font>
    <font>
      <b/>
      <sz val="18"/>
      <color theme="4" tint="-0.249977111117893"/>
      <name val="Times New Roman"/>
      <family val="1"/>
    </font>
    <font>
      <sz val="13"/>
      <name val="Calibri"/>
      <family val="2"/>
    </font>
    <font>
      <sz val="12"/>
      <name val="Calibri"/>
      <family val="2"/>
    </font>
    <font>
      <sz val="11.7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3"/>
      <name val="Times New Roman"/>
      <family val="1"/>
    </font>
    <font>
      <i/>
      <sz val="13"/>
      <name val="Times New Roman"/>
      <family val="1"/>
    </font>
    <font>
      <b/>
      <u/>
      <sz val="13"/>
      <name val="Times New Roman"/>
      <family val="1"/>
    </font>
    <font>
      <b/>
      <sz val="11"/>
      <color theme="4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4"/>
      <color theme="1"/>
      <name val="Times New Roman"/>
      <family val="1"/>
      <charset val="16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43" fontId="1" fillId="0" borderId="0" applyFont="0" applyFill="0" applyBorder="0" applyAlignment="0" applyProtection="0"/>
    <xf numFmtId="0" fontId="45" fillId="0" borderId="0"/>
    <xf numFmtId="43" fontId="1" fillId="0" borderId="0" applyFont="0" applyFill="0" applyBorder="0" applyAlignment="0" applyProtection="0"/>
  </cellStyleXfs>
  <cellXfs count="420">
    <xf numFmtId="0" fontId="0" fillId="0" borderId="0" xfId="0"/>
    <xf numFmtId="0" fontId="13" fillId="0" borderId="1" xfId="2" applyFont="1" applyBorder="1" applyAlignment="1">
      <alignment horizontal="center" vertical="center" wrapText="1"/>
    </xf>
    <xf numFmtId="0" fontId="1" fillId="0" borderId="0" xfId="2"/>
    <xf numFmtId="0" fontId="6" fillId="0" borderId="0" xfId="2" applyFont="1"/>
    <xf numFmtId="0" fontId="7" fillId="0" borderId="0" xfId="2" applyFont="1"/>
    <xf numFmtId="0" fontId="8" fillId="0" borderId="0" xfId="2" applyFont="1"/>
    <xf numFmtId="0" fontId="5" fillId="0" borderId="0" xfId="2" applyFont="1" applyAlignment="1">
      <alignment horizontal="center"/>
    </xf>
    <xf numFmtId="0" fontId="7" fillId="0" borderId="1" xfId="2" applyFont="1" applyBorder="1" applyAlignment="1">
      <alignment horizontal="center"/>
    </xf>
    <xf numFmtId="0" fontId="10" fillId="0" borderId="0" xfId="2" applyFont="1"/>
    <xf numFmtId="0" fontId="7" fillId="0" borderId="1" xfId="2" applyFont="1" applyBorder="1"/>
    <xf numFmtId="0" fontId="3" fillId="0" borderId="0" xfId="2" applyFont="1"/>
    <xf numFmtId="0" fontId="13" fillId="0" borderId="1" xfId="2" quotePrefix="1" applyFont="1" applyBorder="1" applyAlignment="1">
      <alignment horizontal="center" vertical="center" wrapText="1"/>
    </xf>
    <xf numFmtId="3" fontId="13" fillId="0" borderId="1" xfId="2" applyNumberFormat="1" applyFont="1" applyBorder="1" applyAlignment="1">
      <alignment horizontal="right" vertical="center"/>
    </xf>
    <xf numFmtId="0" fontId="14" fillId="0" borderId="1" xfId="2" applyFont="1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6" fillId="0" borderId="0" xfId="2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 wrapText="1"/>
    </xf>
    <xf numFmtId="0" fontId="19" fillId="0" borderId="0" xfId="2" applyFont="1"/>
    <xf numFmtId="0" fontId="21" fillId="0" borderId="0" xfId="2" applyFont="1" applyAlignment="1">
      <alignment horizontal="right"/>
    </xf>
    <xf numFmtId="0" fontId="7" fillId="0" borderId="0" xfId="2" applyFont="1" applyAlignment="1">
      <alignment horizontal="right"/>
    </xf>
    <xf numFmtId="14" fontId="22" fillId="0" borderId="0" xfId="2" applyNumberFormat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5" fontId="3" fillId="0" borderId="1" xfId="6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24" fillId="0" borderId="1" xfId="6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165" fontId="27" fillId="0" borderId="0" xfId="6" applyNumberFormat="1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6" fillId="0" borderId="11" xfId="0" applyFont="1" applyBorder="1" applyAlignment="1">
      <alignment vertical="center"/>
    </xf>
    <xf numFmtId="0" fontId="28" fillId="0" borderId="12" xfId="0" applyFont="1" applyBorder="1" applyAlignment="1">
      <alignment vertical="center"/>
    </xf>
    <xf numFmtId="165" fontId="28" fillId="0" borderId="12" xfId="6" applyNumberFormat="1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8" fillId="3" borderId="0" xfId="0" applyFont="1" applyFill="1" applyAlignment="1">
      <alignment vertical="center"/>
    </xf>
    <xf numFmtId="165" fontId="28" fillId="3" borderId="0" xfId="6" applyNumberFormat="1" applyFont="1" applyFill="1" applyAlignment="1">
      <alignment vertical="center"/>
    </xf>
    <xf numFmtId="0" fontId="28" fillId="3" borderId="10" xfId="0" applyFont="1" applyFill="1" applyBorder="1" applyAlignment="1">
      <alignment vertical="center"/>
    </xf>
    <xf numFmtId="0" fontId="30" fillId="0" borderId="0" xfId="5" applyFont="1" applyAlignment="1">
      <alignment vertical="center" wrapText="1"/>
    </xf>
    <xf numFmtId="0" fontId="28" fillId="0" borderId="0" xfId="0" applyFont="1" applyAlignment="1">
      <alignment vertical="center"/>
    </xf>
    <xf numFmtId="165" fontId="28" fillId="0" borderId="0" xfId="6" applyNumberFormat="1" applyFont="1" applyAlignment="1">
      <alignment vertical="center"/>
    </xf>
    <xf numFmtId="0" fontId="28" fillId="0" borderId="10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65" fontId="16" fillId="3" borderId="1" xfId="6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0" fillId="0" borderId="1" xfId="5" quotePrefix="1" applyFont="1" applyBorder="1" applyAlignment="1">
      <alignment horizontal="center" vertical="center" wrapText="1"/>
    </xf>
    <xf numFmtId="14" fontId="28" fillId="0" borderId="1" xfId="6" quotePrefix="1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28" fillId="0" borderId="1" xfId="0" quotePrefix="1" applyFont="1" applyBorder="1" applyAlignment="1">
      <alignment horizontal="center" vertical="center" wrapText="1"/>
    </xf>
    <xf numFmtId="3" fontId="28" fillId="0" borderId="1" xfId="0" applyNumberFormat="1" applyFont="1" applyBorder="1" applyAlignment="1">
      <alignment horizontal="center" vertical="center"/>
    </xf>
    <xf numFmtId="165" fontId="16" fillId="0" borderId="1" xfId="6" applyNumberFormat="1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5" fontId="16" fillId="3" borderId="1" xfId="6" applyNumberFormat="1" applyFont="1" applyFill="1" applyBorder="1" applyAlignment="1">
      <alignment horizontal="center" vertical="center"/>
    </xf>
    <xf numFmtId="0" fontId="31" fillId="4" borderId="0" xfId="0" applyFont="1" applyFill="1" applyAlignment="1">
      <alignment horizontal="left" vertical="center"/>
    </xf>
    <xf numFmtId="0" fontId="32" fillId="4" borderId="14" xfId="0" applyFont="1" applyFill="1" applyBorder="1" applyAlignment="1">
      <alignment horizontal="left" vertical="center"/>
    </xf>
    <xf numFmtId="0" fontId="32" fillId="4" borderId="0" xfId="0" applyFont="1" applyFill="1" applyAlignment="1">
      <alignment horizontal="left" vertical="center"/>
    </xf>
    <xf numFmtId="165" fontId="32" fillId="4" borderId="0" xfId="6" applyNumberFormat="1" applyFont="1" applyFill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165" fontId="26" fillId="0" borderId="0" xfId="6" applyNumberFormat="1" applyFont="1" applyAlignment="1">
      <alignment vertical="center"/>
    </xf>
    <xf numFmtId="0" fontId="23" fillId="0" borderId="0" xfId="0" applyFont="1" applyAlignment="1">
      <alignment vertical="center"/>
    </xf>
    <xf numFmtId="165" fontId="23" fillId="0" borderId="0" xfId="6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4" fillId="0" borderId="0" xfId="0" applyFont="1"/>
    <xf numFmtId="3" fontId="34" fillId="0" borderId="0" xfId="0" applyNumberFormat="1" applyFont="1"/>
    <xf numFmtId="0" fontId="35" fillId="0" borderId="0" xfId="0" applyFont="1" applyAlignment="1">
      <alignment horizontal="center"/>
    </xf>
    <xf numFmtId="0" fontId="34" fillId="0" borderId="15" xfId="0" applyFont="1" applyBorder="1"/>
    <xf numFmtId="14" fontId="36" fillId="0" borderId="15" xfId="0" quotePrefix="1" applyNumberFormat="1" applyFont="1" applyBorder="1"/>
    <xf numFmtId="0" fontId="36" fillId="0" borderId="0" xfId="0" applyFont="1"/>
    <xf numFmtId="3" fontId="36" fillId="0" borderId="0" xfId="0" applyNumberFormat="1" applyFont="1"/>
    <xf numFmtId="3" fontId="34" fillId="0" borderId="15" xfId="0" applyNumberFormat="1" applyFont="1" applyBorder="1"/>
    <xf numFmtId="0" fontId="37" fillId="0" borderId="0" xfId="0" applyFont="1"/>
    <xf numFmtId="3" fontId="37" fillId="0" borderId="0" xfId="0" applyNumberFormat="1" applyFont="1"/>
    <xf numFmtId="0" fontId="34" fillId="0" borderId="14" xfId="0" applyFont="1" applyBorder="1"/>
    <xf numFmtId="3" fontId="34" fillId="0" borderId="14" xfId="0" applyNumberFormat="1" applyFont="1" applyBorder="1"/>
    <xf numFmtId="0" fontId="36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3" fontId="36" fillId="0" borderId="1" xfId="0" applyNumberFormat="1" applyFont="1" applyBorder="1" applyAlignment="1">
      <alignment horizontal="center" vertical="center" wrapText="1"/>
    </xf>
    <xf numFmtId="3" fontId="36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vertical="top"/>
    </xf>
    <xf numFmtId="3" fontId="34" fillId="0" borderId="0" xfId="0" applyNumberFormat="1" applyFont="1" applyAlignment="1">
      <alignment horizontal="center" vertical="top"/>
    </xf>
    <xf numFmtId="3" fontId="6" fillId="0" borderId="1" xfId="2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9" fillId="0" borderId="0" xfId="4" applyFont="1" applyAlignment="1">
      <alignment vertical="center" wrapText="1"/>
    </xf>
    <xf numFmtId="165" fontId="39" fillId="0" borderId="0" xfId="3" applyNumberFormat="1" applyFont="1" applyBorder="1" applyAlignment="1">
      <alignment vertical="center" wrapText="1"/>
    </xf>
    <xf numFmtId="0" fontId="39" fillId="0" borderId="0" xfId="4" applyFont="1" applyAlignment="1">
      <alignment horizontal="center" vertical="center" wrapText="1"/>
    </xf>
    <xf numFmtId="0" fontId="39" fillId="0" borderId="0" xfId="4" applyFont="1" applyAlignment="1">
      <alignment vertical="center"/>
    </xf>
    <xf numFmtId="0" fontId="13" fillId="0" borderId="0" xfId="1" applyFont="1" applyAlignment="1">
      <alignment vertical="center"/>
    </xf>
    <xf numFmtId="0" fontId="13" fillId="0" borderId="0" xfId="4" applyFont="1" applyAlignment="1">
      <alignment vertical="center" wrapText="1"/>
    </xf>
    <xf numFmtId="0" fontId="13" fillId="0" borderId="0" xfId="4" applyFont="1" applyAlignment="1">
      <alignment horizontal="center" vertical="center" wrapText="1"/>
    </xf>
    <xf numFmtId="0" fontId="13" fillId="0" borderId="0" xfId="4" applyFont="1" applyAlignment="1">
      <alignment vertical="center"/>
    </xf>
    <xf numFmtId="0" fontId="39" fillId="0" borderId="0" xfId="4" applyFont="1" applyAlignment="1">
      <alignment horizontal="center" vertical="center"/>
    </xf>
    <xf numFmtId="165" fontId="13" fillId="0" borderId="0" xfId="3" applyNumberFormat="1" applyFont="1" applyBorder="1" applyAlignment="1">
      <alignment vertical="center"/>
    </xf>
    <xf numFmtId="0" fontId="41" fillId="0" borderId="0" xfId="4" applyFont="1" applyAlignment="1">
      <alignment horizontal="center" vertical="center"/>
    </xf>
    <xf numFmtId="0" fontId="41" fillId="0" borderId="0" xfId="4" applyFont="1" applyAlignment="1">
      <alignment vertical="center"/>
    </xf>
    <xf numFmtId="165" fontId="41" fillId="0" borderId="0" xfId="3" applyNumberFormat="1" applyFont="1" applyBorder="1" applyAlignment="1">
      <alignment horizontal="center" vertical="center"/>
    </xf>
    <xf numFmtId="0" fontId="2" fillId="0" borderId="0" xfId="1"/>
    <xf numFmtId="0" fontId="43" fillId="0" borderId="0" xfId="1" applyFont="1" applyAlignment="1">
      <alignment vertical="center"/>
    </xf>
    <xf numFmtId="0" fontId="39" fillId="0" borderId="0" xfId="7" applyFont="1" applyAlignment="1">
      <alignment vertical="center"/>
    </xf>
    <xf numFmtId="0" fontId="39" fillId="0" borderId="0" xfId="1" applyFont="1" applyAlignment="1">
      <alignment vertical="center"/>
    </xf>
    <xf numFmtId="165" fontId="39" fillId="0" borderId="0" xfId="3" applyNumberFormat="1" applyFont="1" applyAlignment="1">
      <alignment vertical="center"/>
    </xf>
    <xf numFmtId="165" fontId="13" fillId="0" borderId="0" xfId="3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quotePrefix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quotePrefix="1" applyFont="1" applyAlignment="1">
      <alignment vertical="center"/>
    </xf>
    <xf numFmtId="165" fontId="30" fillId="0" borderId="0" xfId="6" applyNumberFormat="1" applyFont="1" applyAlignment="1">
      <alignment vertical="center"/>
    </xf>
    <xf numFmtId="165" fontId="48" fillId="2" borderId="0" xfId="6" applyNumberFormat="1" applyFont="1" applyFill="1" applyAlignment="1">
      <alignment vertical="center"/>
    </xf>
    <xf numFmtId="0" fontId="48" fillId="0" borderId="0" xfId="0" applyFont="1" applyAlignment="1">
      <alignment vertical="center"/>
    </xf>
    <xf numFmtId="0" fontId="52" fillId="0" borderId="0" xfId="0" applyFont="1" applyAlignment="1">
      <alignment horizontal="left" vertical="center"/>
    </xf>
    <xf numFmtId="0" fontId="48" fillId="6" borderId="1" xfId="0" applyFont="1" applyFill="1" applyBorder="1" applyAlignment="1">
      <alignment horizontal="center" vertical="center"/>
    </xf>
    <xf numFmtId="0" fontId="48" fillId="6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30" fillId="0" borderId="3" xfId="0" applyFont="1" applyBorder="1" applyAlignment="1">
      <alignment vertical="center" wrapText="1"/>
    </xf>
    <xf numFmtId="165" fontId="30" fillId="0" borderId="1" xfId="6" applyNumberFormat="1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 wrapText="1"/>
    </xf>
    <xf numFmtId="165" fontId="30" fillId="0" borderId="1" xfId="6" applyNumberFormat="1" applyFont="1" applyBorder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0" fontId="48" fillId="0" borderId="5" xfId="0" applyFont="1" applyBorder="1" applyAlignment="1">
      <alignment horizontal="center" vertical="center"/>
    </xf>
    <xf numFmtId="165" fontId="48" fillId="0" borderId="1" xfId="6" applyNumberFormat="1" applyFont="1" applyBorder="1" applyAlignment="1">
      <alignment horizontal="right" vertical="center"/>
    </xf>
    <xf numFmtId="165" fontId="13" fillId="0" borderId="0" xfId="6" applyNumberFormat="1" applyFont="1" applyAlignment="1">
      <alignment horizontal="left" vertical="center"/>
    </xf>
    <xf numFmtId="43" fontId="13" fillId="0" borderId="0" xfId="6" applyFont="1" applyAlignment="1">
      <alignment horizontal="left" vertical="center"/>
    </xf>
    <xf numFmtId="0" fontId="48" fillId="0" borderId="12" xfId="0" applyFont="1" applyBorder="1" applyAlignment="1">
      <alignment horizontal="center" vertical="center"/>
    </xf>
    <xf numFmtId="165" fontId="48" fillId="7" borderId="0" xfId="6" applyNumberFormat="1" applyFont="1" applyFill="1" applyAlignment="1">
      <alignment vertical="center"/>
    </xf>
    <xf numFmtId="165" fontId="48" fillId="0" borderId="0" xfId="6" applyNumberFormat="1" applyFont="1" applyFill="1" applyAlignment="1">
      <alignment vertical="center"/>
    </xf>
    <xf numFmtId="0" fontId="48" fillId="6" borderId="5" xfId="0" applyFont="1" applyFill="1" applyBorder="1" applyAlignment="1">
      <alignment horizontal="center" vertical="center"/>
    </xf>
    <xf numFmtId="0" fontId="48" fillId="6" borderId="5" xfId="0" applyFont="1" applyFill="1" applyBorder="1" applyAlignment="1">
      <alignment horizontal="center" vertical="center" wrapText="1"/>
    </xf>
    <xf numFmtId="14" fontId="30" fillId="0" borderId="1" xfId="0" applyNumberFormat="1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right" vertical="center" wrapText="1"/>
    </xf>
    <xf numFmtId="165" fontId="30" fillId="0" borderId="1" xfId="6" applyNumberFormat="1" applyFont="1" applyBorder="1" applyAlignment="1">
      <alignment horizontal="right" vertical="center" wrapText="1"/>
    </xf>
    <xf numFmtId="0" fontId="30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6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/>
    <xf numFmtId="165" fontId="55" fillId="0" borderId="0" xfId="6" applyNumberFormat="1" applyFont="1" applyBorder="1" applyAlignment="1">
      <alignment horizontal="center" vertical="center"/>
    </xf>
    <xf numFmtId="0" fontId="55" fillId="0" borderId="0" xfId="0" applyFont="1" applyAlignment="1">
      <alignment horizontal="center"/>
    </xf>
    <xf numFmtId="165" fontId="7" fillId="0" borderId="0" xfId="6" applyNumberFormat="1" applyFont="1" applyAlignment="1">
      <alignment horizontal="center" vertical="center" wrapText="1"/>
    </xf>
    <xf numFmtId="0" fontId="21" fillId="0" borderId="0" xfId="0" applyFont="1"/>
    <xf numFmtId="0" fontId="6" fillId="7" borderId="1" xfId="0" applyFont="1" applyFill="1" applyBorder="1" applyAlignment="1">
      <alignment horizontal="center" vertical="center"/>
    </xf>
    <xf numFmtId="165" fontId="6" fillId="7" borderId="1" xfId="6" applyNumberFormat="1" applyFont="1" applyFill="1" applyBorder="1" applyAlignment="1">
      <alignment vertical="center"/>
    </xf>
    <xf numFmtId="165" fontId="7" fillId="0" borderId="0" xfId="6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165" fontId="6" fillId="0" borderId="1" xfId="6" applyNumberFormat="1" applyFont="1" applyBorder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65" fontId="7" fillId="0" borderId="1" xfId="6" applyNumberFormat="1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center" vertical="center"/>
    </xf>
    <xf numFmtId="49" fontId="6" fillId="7" borderId="1" xfId="0" quotePrefix="1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/>
    </xf>
    <xf numFmtId="165" fontId="6" fillId="0" borderId="1" xfId="6" applyNumberFormat="1" applyFont="1" applyBorder="1" applyAlignment="1">
      <alignment horizontal="center" vertical="center"/>
    </xf>
    <xf numFmtId="165" fontId="21" fillId="0" borderId="0" xfId="0" applyNumberFormat="1" applyFont="1"/>
    <xf numFmtId="49" fontId="7" fillId="0" borderId="1" xfId="0" applyNumberFormat="1" applyFont="1" applyBorder="1" applyAlignment="1">
      <alignment vertical="center" wrapText="1"/>
    </xf>
    <xf numFmtId="0" fontId="55" fillId="0" borderId="1" xfId="0" applyFont="1" applyBorder="1" applyAlignment="1">
      <alignment horizontal="left" vertical="center" wrapText="1"/>
    </xf>
    <xf numFmtId="49" fontId="7" fillId="0" borderId="1" xfId="4" quotePrefix="1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4" fontId="7" fillId="0" borderId="1" xfId="5" quotePrefix="1" applyNumberFormat="1" applyFont="1" applyBorder="1" applyAlignment="1">
      <alignment vertical="center" wrapText="1"/>
    </xf>
    <xf numFmtId="0" fontId="7" fillId="0" borderId="1" xfId="5" applyFont="1" applyBorder="1" applyAlignment="1">
      <alignment vertical="center" wrapText="1"/>
    </xf>
    <xf numFmtId="3" fontId="7" fillId="0" borderId="1" xfId="8" applyNumberFormat="1" applyFont="1" applyBorder="1" applyAlignment="1">
      <alignment horizontal="right" vertical="center"/>
    </xf>
    <xf numFmtId="3" fontId="7" fillId="0" borderId="1" xfId="8" applyNumberFormat="1" applyFont="1" applyFill="1" applyBorder="1" applyAlignment="1">
      <alignment horizontal="right" vertical="center"/>
    </xf>
    <xf numFmtId="165" fontId="7" fillId="0" borderId="0" xfId="6" applyNumberFormat="1" applyFont="1" applyFill="1" applyAlignment="1">
      <alignment horizontal="center" vertical="center"/>
    </xf>
    <xf numFmtId="0" fontId="13" fillId="0" borderId="1" xfId="5" applyFont="1" applyBorder="1" applyAlignment="1">
      <alignment vertical="center" wrapText="1"/>
    </xf>
    <xf numFmtId="3" fontId="13" fillId="0" borderId="1" xfId="8" applyNumberFormat="1" applyFont="1" applyFill="1" applyBorder="1" applyAlignment="1">
      <alignment horizontal="right" vertical="center"/>
    </xf>
    <xf numFmtId="165" fontId="54" fillId="0" borderId="1" xfId="6" applyNumberFormat="1" applyFont="1" applyBorder="1" applyAlignment="1">
      <alignment vertical="center"/>
    </xf>
    <xf numFmtId="165" fontId="21" fillId="0" borderId="0" xfId="6" applyNumberFormat="1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6" fontId="21" fillId="0" borderId="0" xfId="0" applyNumberFormat="1" applyFont="1"/>
    <xf numFmtId="167" fontId="21" fillId="0" borderId="0" xfId="0" applyNumberFormat="1" applyFont="1"/>
    <xf numFmtId="0" fontId="21" fillId="0" borderId="12" xfId="0" applyFont="1" applyBorder="1"/>
    <xf numFmtId="0" fontId="13" fillId="0" borderId="0" xfId="5" applyFont="1" applyAlignment="1">
      <alignment horizontal="left" vertical="center" wrapText="1"/>
    </xf>
    <xf numFmtId="165" fontId="13" fillId="0" borderId="0" xfId="3" applyNumberFormat="1" applyFont="1" applyBorder="1" applyAlignment="1">
      <alignment horizontal="left" vertical="center" wrapText="1"/>
    </xf>
    <xf numFmtId="0" fontId="13" fillId="0" borderId="0" xfId="5" applyFont="1" applyAlignment="1">
      <alignment horizontal="center" vertical="center" wrapText="1"/>
    </xf>
    <xf numFmtId="0" fontId="39" fillId="5" borderId="1" xfId="4" applyFont="1" applyFill="1" applyBorder="1" applyAlignment="1">
      <alignment horizontal="center" vertical="center" wrapText="1"/>
    </xf>
    <xf numFmtId="0" fontId="44" fillId="5" borderId="1" xfId="4" applyFont="1" applyFill="1" applyBorder="1" applyAlignment="1">
      <alignment horizontal="center" vertical="center" wrapText="1"/>
    </xf>
    <xf numFmtId="165" fontId="44" fillId="5" borderId="1" xfId="3" applyNumberFormat="1" applyFont="1" applyFill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165" fontId="13" fillId="0" borderId="1" xfId="3" applyNumberFormat="1" applyFont="1" applyBorder="1" applyAlignment="1">
      <alignment horizontal="center" vertical="center" wrapText="1"/>
    </xf>
    <xf numFmtId="3" fontId="13" fillId="0" borderId="1" xfId="4" applyNumberFormat="1" applyFont="1" applyBorder="1" applyAlignment="1">
      <alignment horizontal="left" vertical="center" wrapText="1"/>
    </xf>
    <xf numFmtId="0" fontId="42" fillId="5" borderId="1" xfId="4" applyFont="1" applyFill="1" applyBorder="1" applyAlignment="1">
      <alignment vertical="center"/>
    </xf>
    <xf numFmtId="165" fontId="42" fillId="5" borderId="1" xfId="3" applyNumberFormat="1" applyFont="1" applyFill="1" applyBorder="1" applyAlignment="1">
      <alignment vertical="center"/>
    </xf>
    <xf numFmtId="3" fontId="42" fillId="5" borderId="1" xfId="4" applyNumberFormat="1" applyFont="1" applyFill="1" applyBorder="1" applyAlignment="1">
      <alignment vertical="center"/>
    </xf>
    <xf numFmtId="165" fontId="39" fillId="5" borderId="1" xfId="3" applyNumberFormat="1" applyFont="1" applyFill="1" applyBorder="1" applyAlignment="1">
      <alignment horizontal="left" vertical="center"/>
    </xf>
    <xf numFmtId="0" fontId="30" fillId="0" borderId="5" xfId="0" applyFont="1" applyBorder="1" applyAlignment="1">
      <alignment vertical="center" wrapText="1"/>
    </xf>
    <xf numFmtId="0" fontId="57" fillId="0" borderId="0" xfId="4" applyFont="1" applyAlignment="1">
      <alignment horizontal="center" vertical="center"/>
    </xf>
    <xf numFmtId="0" fontId="57" fillId="0" borderId="0" xfId="4" applyFont="1" applyAlignment="1">
      <alignment vertical="center"/>
    </xf>
    <xf numFmtId="165" fontId="57" fillId="0" borderId="0" xfId="3" applyNumberFormat="1" applyFont="1" applyBorder="1" applyAlignment="1">
      <alignment horizontal="center" vertical="center"/>
    </xf>
    <xf numFmtId="0" fontId="48" fillId="5" borderId="16" xfId="4" applyFont="1" applyFill="1" applyBorder="1" applyAlignment="1">
      <alignment horizontal="center" vertical="center" wrapText="1"/>
    </xf>
    <xf numFmtId="0" fontId="56" fillId="5" borderId="17" xfId="4" applyFont="1" applyFill="1" applyBorder="1" applyAlignment="1">
      <alignment horizontal="center" vertical="center" wrapText="1"/>
    </xf>
    <xf numFmtId="0" fontId="48" fillId="5" borderId="20" xfId="4" applyFont="1" applyFill="1" applyBorder="1" applyAlignment="1">
      <alignment horizontal="center" vertical="center" wrapText="1"/>
    </xf>
    <xf numFmtId="0" fontId="30" fillId="0" borderId="0" xfId="4" applyFont="1" applyAlignment="1">
      <alignment vertical="center"/>
    </xf>
    <xf numFmtId="0" fontId="30" fillId="0" borderId="21" xfId="4" applyFont="1" applyBorder="1" applyAlignment="1">
      <alignment horizontal="center" vertical="center" wrapText="1"/>
    </xf>
    <xf numFmtId="3" fontId="30" fillId="0" borderId="3" xfId="4" applyNumberFormat="1" applyFont="1" applyBorder="1" applyAlignment="1">
      <alignment horizontal="right" vertical="center" wrapText="1"/>
    </xf>
    <xf numFmtId="3" fontId="30" fillId="0" borderId="22" xfId="4" applyNumberFormat="1" applyFont="1" applyBorder="1" applyAlignment="1">
      <alignment horizontal="left" vertical="center" wrapText="1"/>
    </xf>
    <xf numFmtId="0" fontId="30" fillId="0" borderId="3" xfId="4" applyFont="1" applyBorder="1" applyAlignment="1">
      <alignment vertical="center" wrapText="1"/>
    </xf>
    <xf numFmtId="165" fontId="30" fillId="0" borderId="3" xfId="3" applyNumberFormat="1" applyFont="1" applyBorder="1" applyAlignment="1">
      <alignment vertical="center" wrapText="1"/>
    </xf>
    <xf numFmtId="0" fontId="58" fillId="5" borderId="23" xfId="4" applyFont="1" applyFill="1" applyBorder="1" applyAlignment="1">
      <alignment vertical="center"/>
    </xf>
    <xf numFmtId="3" fontId="58" fillId="5" borderId="24" xfId="4" applyNumberFormat="1" applyFont="1" applyFill="1" applyBorder="1" applyAlignment="1">
      <alignment vertical="center"/>
    </xf>
    <xf numFmtId="165" fontId="48" fillId="5" borderId="27" xfId="3" applyNumberFormat="1" applyFont="1" applyFill="1" applyBorder="1" applyAlignment="1">
      <alignment horizontal="left" vertical="center"/>
    </xf>
    <xf numFmtId="0" fontId="58" fillId="0" borderId="0" xfId="4" applyFont="1" applyAlignment="1">
      <alignment vertical="center"/>
    </xf>
    <xf numFmtId="0" fontId="48" fillId="0" borderId="0" xfId="4" applyFont="1" applyAlignment="1">
      <alignment horizontal="center" vertical="center"/>
    </xf>
    <xf numFmtId="0" fontId="48" fillId="0" borderId="0" xfId="4" applyFont="1" applyAlignment="1">
      <alignment horizontal="left" vertical="center"/>
    </xf>
    <xf numFmtId="0" fontId="58" fillId="0" borderId="0" xfId="4" applyFont="1" applyAlignment="1">
      <alignment horizontal="center" vertical="center"/>
    </xf>
    <xf numFmtId="3" fontId="58" fillId="0" borderId="0" xfId="4" applyNumberFormat="1" applyFont="1" applyAlignment="1">
      <alignment vertical="center"/>
    </xf>
    <xf numFmtId="165" fontId="48" fillId="0" borderId="0" xfId="3" applyNumberFormat="1" applyFont="1" applyFill="1" applyBorder="1" applyAlignment="1">
      <alignment horizontal="left" vertical="center"/>
    </xf>
    <xf numFmtId="165" fontId="30" fillId="0" borderId="0" xfId="3" applyNumberFormat="1" applyFont="1" applyAlignment="1">
      <alignment vertical="center"/>
    </xf>
    <xf numFmtId="0" fontId="48" fillId="0" borderId="0" xfId="7" applyFont="1" applyAlignment="1">
      <alignment horizontal="center" vertical="center"/>
    </xf>
    <xf numFmtId="0" fontId="48" fillId="0" borderId="0" xfId="7" applyFont="1" applyAlignment="1">
      <alignment vertical="center"/>
    </xf>
    <xf numFmtId="0" fontId="48" fillId="0" borderId="0" xfId="4" applyFont="1" applyAlignment="1">
      <alignment vertical="center"/>
    </xf>
    <xf numFmtId="0" fontId="48" fillId="0" borderId="0" xfId="4" applyFont="1" applyAlignment="1">
      <alignment horizontal="center" vertical="center" wrapText="1"/>
    </xf>
    <xf numFmtId="165" fontId="48" fillId="0" borderId="0" xfId="3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13" fillId="0" borderId="1" xfId="2" applyFont="1" applyBorder="1" applyAlignment="1">
      <alignment vertical="center" wrapText="1"/>
    </xf>
    <xf numFmtId="0" fontId="16" fillId="0" borderId="0" xfId="2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6" fillId="0" borderId="0" xfId="2" applyFont="1" applyAlignment="1">
      <alignment horizontal="center"/>
    </xf>
    <xf numFmtId="0" fontId="7" fillId="0" borderId="0" xfId="2" applyFont="1"/>
    <xf numFmtId="0" fontId="6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18" fillId="0" borderId="0" xfId="2" applyFont="1" applyAlignment="1">
      <alignment horizontal="center"/>
    </xf>
    <xf numFmtId="0" fontId="7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20" fillId="0" borderId="0" xfId="2" applyFont="1" applyAlignment="1">
      <alignment horizontal="right"/>
    </xf>
    <xf numFmtId="0" fontId="7" fillId="0" borderId="0" xfId="2" applyFont="1" applyAlignment="1">
      <alignment horizontal="right"/>
    </xf>
    <xf numFmtId="0" fontId="4" fillId="0" borderId="0" xfId="2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3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6" fillId="0" borderId="15" xfId="0" applyFont="1" applyBorder="1" applyAlignment="1">
      <alignment horizontal="center" wrapText="1"/>
    </xf>
    <xf numFmtId="0" fontId="34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6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30" fillId="0" borderId="9" xfId="5" applyFont="1" applyBorder="1" applyAlignment="1">
      <alignment horizontal="left" vertical="center" wrapText="1"/>
    </xf>
    <xf numFmtId="0" fontId="30" fillId="0" borderId="0" xfId="5" applyFont="1" applyAlignment="1">
      <alignment horizontal="left" vertical="center" wrapText="1"/>
    </xf>
    <xf numFmtId="0" fontId="30" fillId="0" borderId="10" xfId="5" applyFont="1" applyBorder="1" applyAlignment="1">
      <alignment horizontal="left" vertical="center" wrapText="1"/>
    </xf>
    <xf numFmtId="0" fontId="6" fillId="0" borderId="0" xfId="2" quotePrefix="1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44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0" fontId="13" fillId="0" borderId="1" xfId="2" quotePrefix="1" applyFont="1" applyBorder="1" applyAlignment="1">
      <alignment horizontal="left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3" fontId="13" fillId="0" borderId="3" xfId="2" applyNumberFormat="1" applyFont="1" applyBorder="1" applyAlignment="1">
      <alignment horizontal="center" vertical="center"/>
    </xf>
    <xf numFmtId="3" fontId="13" fillId="0" borderId="4" xfId="2" applyNumberFormat="1" applyFont="1" applyBorder="1" applyAlignment="1">
      <alignment horizontal="center" vertical="center"/>
    </xf>
    <xf numFmtId="3" fontId="13" fillId="0" borderId="5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42" fillId="0" borderId="0" xfId="5" applyFont="1" applyAlignment="1">
      <alignment horizontal="left" vertical="center" wrapText="1"/>
    </xf>
    <xf numFmtId="0" fontId="13" fillId="0" borderId="0" xfId="5" applyFont="1" applyAlignment="1">
      <alignment horizontal="left" vertical="center" wrapText="1"/>
    </xf>
    <xf numFmtId="0" fontId="39" fillId="0" borderId="0" xfId="7" applyFont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40" fillId="5" borderId="0" xfId="4" applyFont="1" applyFill="1" applyAlignment="1">
      <alignment horizontal="center" vertical="center"/>
    </xf>
    <xf numFmtId="0" fontId="41" fillId="0" borderId="0" xfId="4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44" fillId="5" borderId="1" xfId="4" applyFont="1" applyFill="1" applyBorder="1" applyAlignment="1">
      <alignment horizontal="center" vertical="center" wrapText="1"/>
    </xf>
    <xf numFmtId="0" fontId="13" fillId="0" borderId="1" xfId="4" applyFont="1" applyBorder="1" applyAlignment="1">
      <alignment horizontal="left" vertical="center" wrapText="1"/>
    </xf>
    <xf numFmtId="0" fontId="42" fillId="5" borderId="1" xfId="4" applyFont="1" applyFill="1" applyBorder="1" applyAlignment="1">
      <alignment horizontal="center" vertical="center"/>
    </xf>
    <xf numFmtId="0" fontId="30" fillId="0" borderId="3" xfId="4" applyFont="1" applyBorder="1" applyAlignment="1">
      <alignment horizontal="left" vertical="center" wrapText="1"/>
    </xf>
    <xf numFmtId="0" fontId="30" fillId="0" borderId="5" xfId="4" applyFont="1" applyBorder="1" applyAlignment="1">
      <alignment horizontal="left" vertical="center" wrapText="1"/>
    </xf>
    <xf numFmtId="0" fontId="39" fillId="0" borderId="0" xfId="0" applyFont="1" applyAlignment="1">
      <alignment horizontal="center" vertical="center"/>
    </xf>
    <xf numFmtId="0" fontId="57" fillId="0" borderId="0" xfId="4" applyFont="1" applyAlignment="1">
      <alignment horizontal="center" vertical="center"/>
    </xf>
    <xf numFmtId="0" fontId="58" fillId="0" borderId="6" xfId="5" applyFont="1" applyBorder="1" applyAlignment="1">
      <alignment horizontal="left" vertical="center" wrapText="1"/>
    </xf>
    <xf numFmtId="0" fontId="58" fillId="0" borderId="7" xfId="5" applyFont="1" applyBorder="1" applyAlignment="1">
      <alignment horizontal="left" vertical="center" wrapText="1"/>
    </xf>
    <xf numFmtId="0" fontId="58" fillId="0" borderId="8" xfId="5" applyFont="1" applyBorder="1" applyAlignment="1">
      <alignment horizontal="left" vertical="center" wrapText="1"/>
    </xf>
    <xf numFmtId="0" fontId="30" fillId="0" borderId="11" xfId="5" applyFont="1" applyBorder="1" applyAlignment="1">
      <alignment horizontal="left" vertical="center" wrapText="1"/>
    </xf>
    <xf numFmtId="0" fontId="30" fillId="0" borderId="12" xfId="5" applyFont="1" applyBorder="1" applyAlignment="1">
      <alignment horizontal="left" vertical="center" wrapText="1"/>
    </xf>
    <xf numFmtId="0" fontId="30" fillId="0" borderId="13" xfId="5" applyFont="1" applyBorder="1" applyAlignment="1">
      <alignment horizontal="left" vertical="center" wrapText="1"/>
    </xf>
    <xf numFmtId="0" fontId="58" fillId="0" borderId="9" xfId="5" applyFont="1" applyBorder="1" applyAlignment="1">
      <alignment horizontal="left" vertical="center" wrapText="1"/>
    </xf>
    <xf numFmtId="0" fontId="58" fillId="0" borderId="0" xfId="5" applyFont="1" applyAlignment="1">
      <alignment horizontal="left" vertical="center" wrapText="1"/>
    </xf>
    <xf numFmtId="0" fontId="58" fillId="0" borderId="10" xfId="5" applyFont="1" applyBorder="1" applyAlignment="1">
      <alignment horizontal="left" vertical="center" wrapText="1"/>
    </xf>
    <xf numFmtId="0" fontId="56" fillId="5" borderId="17" xfId="4" applyFont="1" applyFill="1" applyBorder="1" applyAlignment="1">
      <alignment horizontal="center" vertical="center" wrapText="1"/>
    </xf>
    <xf numFmtId="0" fontId="56" fillId="5" borderId="18" xfId="4" applyFont="1" applyFill="1" applyBorder="1" applyAlignment="1">
      <alignment horizontal="center" vertical="center" wrapText="1"/>
    </xf>
    <xf numFmtId="0" fontId="56" fillId="5" borderId="19" xfId="4" applyFont="1" applyFill="1" applyBorder="1" applyAlignment="1">
      <alignment horizontal="center" vertical="center" wrapText="1"/>
    </xf>
    <xf numFmtId="0" fontId="30" fillId="0" borderId="4" xfId="4" applyFont="1" applyBorder="1" applyAlignment="1">
      <alignment horizontal="left" vertical="center" wrapText="1"/>
    </xf>
    <xf numFmtId="0" fontId="48" fillId="0" borderId="0" xfId="7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58" fillId="5" borderId="24" xfId="4" applyFont="1" applyFill="1" applyBorder="1" applyAlignment="1">
      <alignment horizontal="center" vertical="center"/>
    </xf>
    <xf numFmtId="0" fontId="58" fillId="5" borderId="25" xfId="4" applyFont="1" applyFill="1" applyBorder="1" applyAlignment="1">
      <alignment horizontal="center" vertical="center"/>
    </xf>
    <xf numFmtId="0" fontId="58" fillId="5" borderId="26" xfId="4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48" fillId="0" borderId="0" xfId="0" applyFont="1" applyAlignment="1">
      <alignment horizontal="left" vertical="center"/>
    </xf>
    <xf numFmtId="0" fontId="30" fillId="0" borderId="0" xfId="0" quotePrefix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56" fillId="0" borderId="15" xfId="0" quotePrefix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48" fillId="0" borderId="14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 wrapText="1"/>
    </xf>
    <xf numFmtId="0" fontId="30" fillId="0" borderId="5" xfId="0" applyFont="1" applyBorder="1" applyAlignment="1">
      <alignment horizontal="left" vertical="center" wrapText="1"/>
    </xf>
    <xf numFmtId="0" fontId="48" fillId="0" borderId="3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0" xfId="0" quotePrefix="1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30" fillId="0" borderId="15" xfId="0" quotePrefix="1" applyFont="1" applyBorder="1" applyAlignment="1">
      <alignment horizontal="left" vertical="center"/>
    </xf>
    <xf numFmtId="0" fontId="7" fillId="0" borderId="0" xfId="2" quotePrefix="1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61" fillId="0" borderId="0" xfId="0" applyFont="1" applyAlignment="1">
      <alignment horizontal="center"/>
    </xf>
    <xf numFmtId="14" fontId="6" fillId="7" borderId="3" xfId="0" applyNumberFormat="1" applyFont="1" applyFill="1" applyBorder="1" applyAlignment="1">
      <alignment horizontal="left" vertical="center"/>
    </xf>
    <xf numFmtId="14" fontId="6" fillId="7" borderId="4" xfId="0" applyNumberFormat="1" applyFont="1" applyFill="1" applyBorder="1" applyAlignment="1">
      <alignment horizontal="left" vertical="center"/>
    </xf>
    <xf numFmtId="14" fontId="6" fillId="7" borderId="5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54" fillId="0" borderId="0" xfId="0" applyFont="1" applyAlignment="1">
      <alignment horizontal="left"/>
    </xf>
    <xf numFmtId="0" fontId="55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0" fontId="54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/>
    </xf>
    <xf numFmtId="14" fontId="22" fillId="0" borderId="0" xfId="2" applyNumberFormat="1" applyFont="1" applyAlignment="1">
      <alignment horizontal="right"/>
    </xf>
    <xf numFmtId="0" fontId="23" fillId="0" borderId="0" xfId="0" applyFont="1" applyAlignment="1">
      <alignment horizontal="center" wrapText="1"/>
    </xf>
    <xf numFmtId="0" fontId="26" fillId="0" borderId="0" xfId="0" applyFont="1"/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left"/>
    </xf>
  </cellXfs>
  <cellStyles count="9">
    <cellStyle name="Comma" xfId="6" builtinId="3"/>
    <cellStyle name="Comma 2" xfId="3" xr:uid="{00000000-0005-0000-0000-000001000000}"/>
    <cellStyle name="Comma 5" xfId="8" xr:uid="{C630FA5E-17C9-46D8-99F1-C0B44BC49A95}"/>
    <cellStyle name="Normal" xfId="0" builtinId="0"/>
    <cellStyle name="Normal 2" xfId="4" xr:uid="{00000000-0005-0000-0000-000003000000}"/>
    <cellStyle name="Normal 3" xfId="5" xr:uid="{00000000-0005-0000-0000-000004000000}"/>
    <cellStyle name="Normal 4" xfId="2" xr:uid="{00000000-0005-0000-0000-000005000000}"/>
    <cellStyle name="Normal 5" xfId="1" xr:uid="{00000000-0005-0000-0000-000006000000}"/>
    <cellStyle name="Normal_Test Run-Purc.Request-2" xfId="7" xr:uid="{07376018-ECFD-4C34-91C7-583316C32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4</xdr:row>
      <xdr:rowOff>142459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2AA7A-672F-43DD-9CE4-91CAC8143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476250</xdr:colOff>
      <xdr:row>4</xdr:row>
      <xdr:rowOff>161509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DA6D66-D230-45DA-964A-9B1CBED13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441057</xdr:colOff>
      <xdr:row>0</xdr:row>
      <xdr:rowOff>485</xdr:rowOff>
    </xdr:from>
    <xdr:to>
      <xdr:col>1</xdr:col>
      <xdr:colOff>508538</xdr:colOff>
      <xdr:row>3</xdr:row>
      <xdr:rowOff>184950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23685-D9C7-4383-9FC3-495FCA110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532" y="202286"/>
          <a:ext cx="882756" cy="7898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207169</xdr:colOff>
      <xdr:row>2</xdr:row>
      <xdr:rowOff>332959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C713CB-A545-4B8B-972D-55E3AA333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298450</xdr:colOff>
      <xdr:row>4</xdr:row>
      <xdr:rowOff>126584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02ADA-A0AD-4248-97DA-897E1F04E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514350</xdr:colOff>
      <xdr:row>4</xdr:row>
      <xdr:rowOff>199609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2B3B8-8870-45DA-BA2C-A6311CE29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3</xdr:row>
      <xdr:rowOff>104359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4F045-6FEE-4793-BA08-C80EE7860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476250</xdr:colOff>
      <xdr:row>4</xdr:row>
      <xdr:rowOff>161509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B0714-3F35-4F59-9481-F009E9017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257175</xdr:colOff>
      <xdr:row>19</xdr:row>
      <xdr:rowOff>39949</xdr:rowOff>
    </xdr:from>
    <xdr:to>
      <xdr:col>9</xdr:col>
      <xdr:colOff>1504949</xdr:colOff>
      <xdr:row>19</xdr:row>
      <xdr:rowOff>1714499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371855-ED48-A08B-A876-2D240A0F4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6650" y="5212024"/>
          <a:ext cx="1247774" cy="1674550"/>
        </a:xfrm>
        <a:prstGeom prst="rect">
          <a:avLst/>
        </a:prstGeom>
      </xdr:spPr>
    </xdr:pic>
    <xdr:clientData/>
  </xdr:twoCellAnchor>
  <xdr:twoCellAnchor editAs="oneCell">
    <xdr:from>
      <xdr:col>9</xdr:col>
      <xdr:colOff>40859</xdr:colOff>
      <xdr:row>18</xdr:row>
      <xdr:rowOff>47625</xdr:rowOff>
    </xdr:from>
    <xdr:to>
      <xdr:col>10</xdr:col>
      <xdr:colOff>1827</xdr:colOff>
      <xdr:row>18</xdr:row>
      <xdr:rowOff>1628774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6BA752-E460-BEA0-5E7B-EEC890924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0334" y="3571875"/>
          <a:ext cx="2183468" cy="15811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1</xdr:col>
      <xdr:colOff>476250</xdr:colOff>
      <xdr:row>4</xdr:row>
      <xdr:rowOff>161509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EA1DC-A5CB-4FC4-9F90-86FD3BB7C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5</xdr:row>
      <xdr:rowOff>123409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BEEDB0-139C-7DDF-9997-471A227F4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6325" cy="999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0</xdr:rowOff>
    </xdr:from>
    <xdr:to>
      <xdr:col>1</xdr:col>
      <xdr:colOff>514351</xdr:colOff>
      <xdr:row>4</xdr:row>
      <xdr:rowOff>157513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69251-24DD-404E-8414-8429F3B95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0"/>
          <a:ext cx="933450" cy="91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2"/>
  <sheetViews>
    <sheetView topLeftCell="A8" workbookViewId="0">
      <selection activeCell="A6" sqref="A6:J6"/>
    </sheetView>
  </sheetViews>
  <sheetFormatPr defaultRowHeight="15"/>
  <cols>
    <col min="2" max="2" width="12.5703125" customWidth="1"/>
    <col min="4" max="4" width="21.140625" customWidth="1"/>
    <col min="5" max="5" width="12.5703125" customWidth="1"/>
    <col min="6" max="6" width="10.5703125" customWidth="1"/>
    <col min="7" max="7" width="11.42578125" customWidth="1"/>
    <col min="8" max="8" width="10.140625" bestFit="1" customWidth="1"/>
    <col min="9" max="9" width="15.5703125" customWidth="1"/>
    <col min="10" max="10" width="16.28515625" customWidth="1"/>
  </cols>
  <sheetData>
    <row r="1" spans="1:13" ht="17.25" customHeight="1">
      <c r="A1" s="270" t="s">
        <v>21</v>
      </c>
      <c r="B1" s="270"/>
      <c r="C1" s="270"/>
      <c r="D1" s="270"/>
      <c r="E1" s="270"/>
      <c r="F1" s="270"/>
      <c r="G1" s="270"/>
      <c r="H1" s="270"/>
      <c r="I1" s="270"/>
      <c r="J1" s="270"/>
      <c r="K1" s="2"/>
      <c r="L1" s="2"/>
      <c r="M1" s="2"/>
    </row>
    <row r="2" spans="1:13" ht="17.25" customHeight="1">
      <c r="A2" s="20"/>
      <c r="B2" s="20"/>
      <c r="C2" s="271" t="s">
        <v>22</v>
      </c>
      <c r="D2" s="271"/>
      <c r="E2" s="271"/>
      <c r="F2" s="271"/>
      <c r="G2" s="271"/>
      <c r="H2" s="271"/>
      <c r="I2" s="271"/>
      <c r="J2" s="271"/>
      <c r="K2" s="2"/>
      <c r="L2" s="2"/>
      <c r="M2" s="2"/>
    </row>
    <row r="3" spans="1:13" ht="17.25" customHeight="1">
      <c r="A3" s="21"/>
      <c r="B3" s="21"/>
      <c r="C3" s="271" t="s">
        <v>20</v>
      </c>
      <c r="D3" s="271"/>
      <c r="E3" s="271"/>
      <c r="F3" s="271"/>
      <c r="G3" s="271"/>
      <c r="H3" s="271"/>
      <c r="I3" s="271"/>
      <c r="J3" s="271"/>
      <c r="K3" s="4"/>
      <c r="L3" s="4"/>
      <c r="M3" s="4"/>
    </row>
    <row r="4" spans="1:13" ht="15.75">
      <c r="A4" s="2"/>
      <c r="B4" s="2"/>
      <c r="C4" s="2"/>
      <c r="D4" s="269"/>
      <c r="E4" s="269"/>
      <c r="F4" s="269"/>
      <c r="G4" s="269"/>
      <c r="H4" s="269"/>
      <c r="I4" s="2"/>
      <c r="J4" s="2"/>
      <c r="K4" s="2"/>
      <c r="L4" s="2"/>
      <c r="M4" s="2"/>
    </row>
    <row r="5" spans="1:13" ht="15.75">
      <c r="A5" s="6"/>
      <c r="B5" s="10"/>
      <c r="C5" s="2"/>
      <c r="D5" s="2"/>
      <c r="E5" s="2"/>
      <c r="F5" s="2"/>
      <c r="G5" s="2"/>
      <c r="H5" s="2"/>
      <c r="I5" s="2"/>
      <c r="J5" s="22" t="s">
        <v>90</v>
      </c>
      <c r="K5" s="2"/>
      <c r="L5" s="2"/>
      <c r="M5" s="2"/>
    </row>
    <row r="6" spans="1:13" ht="22.5">
      <c r="A6" s="272" t="s">
        <v>6</v>
      </c>
      <c r="B6" s="272"/>
      <c r="C6" s="272"/>
      <c r="D6" s="272"/>
      <c r="E6" s="272"/>
      <c r="F6" s="272"/>
      <c r="G6" s="272"/>
      <c r="H6" s="272"/>
      <c r="I6" s="272"/>
      <c r="J6" s="272"/>
      <c r="K6" s="2"/>
      <c r="L6" s="2"/>
      <c r="M6" s="2"/>
    </row>
    <row r="8" spans="1:13" ht="15.75">
      <c r="A8" s="3" t="s">
        <v>23</v>
      </c>
      <c r="B8" s="4"/>
      <c r="C8" s="4"/>
      <c r="D8" s="4"/>
      <c r="E8" s="4"/>
      <c r="F8" s="4"/>
      <c r="G8" s="4"/>
      <c r="H8" s="4"/>
      <c r="I8" s="4"/>
      <c r="J8" s="4"/>
      <c r="K8" s="2"/>
      <c r="L8" s="2"/>
      <c r="M8" s="2"/>
    </row>
    <row r="9" spans="1:13" ht="6" customHeight="1">
      <c r="A9" s="4"/>
      <c r="B9" s="4"/>
      <c r="C9" s="4"/>
      <c r="D9" s="4"/>
      <c r="E9" s="4"/>
      <c r="F9" s="4"/>
      <c r="G9" s="4"/>
      <c r="H9" s="4"/>
      <c r="I9" s="4"/>
      <c r="J9" s="4"/>
      <c r="K9" s="2"/>
      <c r="L9" s="2"/>
      <c r="M9" s="2"/>
    </row>
    <row r="10" spans="1:13" ht="15.75" hidden="1">
      <c r="A10" s="3"/>
      <c r="B10" s="4"/>
      <c r="C10" s="4"/>
      <c r="D10" s="4"/>
      <c r="E10" s="4"/>
      <c r="F10" s="4"/>
      <c r="G10" s="4"/>
      <c r="H10" s="4"/>
      <c r="I10" s="4"/>
      <c r="J10" s="4"/>
      <c r="K10" s="2"/>
      <c r="L10" s="2"/>
      <c r="M10" s="2"/>
    </row>
    <row r="11" spans="1:13" ht="18.75" customHeight="1">
      <c r="A11" s="4"/>
      <c r="B11" s="19" t="s">
        <v>24</v>
      </c>
      <c r="C11" s="5"/>
      <c r="D11" s="5"/>
      <c r="E11" s="5"/>
      <c r="F11" s="5"/>
      <c r="G11" s="5"/>
      <c r="H11" s="5"/>
      <c r="I11" s="5" t="s">
        <v>7</v>
      </c>
      <c r="J11" s="4"/>
      <c r="K11" s="2"/>
      <c r="L11" s="2"/>
      <c r="M11" s="2"/>
    </row>
    <row r="12" spans="1:13" ht="21" customHeight="1">
      <c r="A12" s="4"/>
      <c r="B12" s="19" t="s">
        <v>8</v>
      </c>
      <c r="C12" s="5"/>
      <c r="D12" s="5"/>
      <c r="E12" s="5"/>
      <c r="F12" s="5"/>
      <c r="G12" s="5"/>
      <c r="H12" s="5"/>
      <c r="I12" s="5" t="s">
        <v>9</v>
      </c>
      <c r="J12" s="4"/>
    </row>
    <row r="13" spans="1:13" ht="7.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ht="24.75" customHeight="1">
      <c r="A14" s="3" t="s">
        <v>10</v>
      </c>
      <c r="B14" s="268" t="s">
        <v>89</v>
      </c>
      <c r="C14" s="269"/>
      <c r="D14" s="269"/>
      <c r="E14" s="269"/>
      <c r="F14" s="269"/>
      <c r="G14" s="269"/>
      <c r="H14" s="269"/>
      <c r="I14" s="269"/>
      <c r="J14" s="269"/>
    </row>
    <row r="15" spans="1:13" ht="20.25" hidden="1" customHeight="1">
      <c r="A15" s="3" t="s">
        <v>11</v>
      </c>
      <c r="B15" s="263" t="s">
        <v>25</v>
      </c>
      <c r="C15" s="263"/>
      <c r="D15" s="263"/>
      <c r="E15" s="263"/>
      <c r="F15" s="263"/>
      <c r="G15" s="263"/>
      <c r="H15" s="263"/>
      <c r="I15" s="263"/>
      <c r="J15" s="263"/>
    </row>
    <row r="16" spans="1:13" ht="20.25" customHeight="1">
      <c r="A16" s="3" t="s">
        <v>12</v>
      </c>
      <c r="B16" s="4"/>
      <c r="C16" s="4"/>
      <c r="D16" s="4"/>
      <c r="E16" s="4"/>
      <c r="F16" s="4"/>
      <c r="G16" s="4"/>
      <c r="H16" s="4"/>
      <c r="I16" s="4"/>
      <c r="J16" s="4"/>
    </row>
    <row r="17" spans="1:13" ht="9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3" ht="25.5" customHeight="1">
      <c r="A18" s="18" t="s">
        <v>13</v>
      </c>
      <c r="B18" s="264" t="s">
        <v>14</v>
      </c>
      <c r="C18" s="264"/>
      <c r="D18" s="264"/>
      <c r="E18" s="18" t="s">
        <v>15</v>
      </c>
      <c r="F18" s="18" t="s">
        <v>0</v>
      </c>
      <c r="G18" s="18" t="s">
        <v>1</v>
      </c>
      <c r="H18" s="18" t="s">
        <v>2</v>
      </c>
      <c r="I18" s="18" t="s">
        <v>3</v>
      </c>
      <c r="J18" s="18" t="s">
        <v>4</v>
      </c>
    </row>
    <row r="19" spans="1:13" s="14" customFormat="1" ht="54.75" customHeight="1">
      <c r="A19" s="1">
        <v>1</v>
      </c>
      <c r="B19" s="265" t="s">
        <v>88</v>
      </c>
      <c r="C19" s="265"/>
      <c r="D19" s="265"/>
      <c r="E19" s="1"/>
      <c r="F19" s="1" t="s">
        <v>87</v>
      </c>
      <c r="G19" s="11">
        <v>1</v>
      </c>
      <c r="H19" s="12"/>
      <c r="I19" s="12"/>
      <c r="J19" s="13"/>
    </row>
    <row r="20" spans="1:13" ht="24" customHeight="1">
      <c r="A20" s="7"/>
      <c r="B20" s="266" t="s">
        <v>16</v>
      </c>
      <c r="C20" s="266"/>
      <c r="D20" s="266"/>
      <c r="E20" s="7"/>
      <c r="F20" s="7"/>
      <c r="G20" s="7"/>
      <c r="H20" s="9"/>
      <c r="I20" s="109"/>
      <c r="J20" s="7"/>
    </row>
    <row r="21" spans="1:13" ht="15.7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3" s="15" customFormat="1" ht="18.75">
      <c r="A22" s="267" t="s">
        <v>5</v>
      </c>
      <c r="B22" s="267"/>
      <c r="C22" s="267"/>
      <c r="D22" s="267" t="s">
        <v>17</v>
      </c>
      <c r="E22" s="267"/>
      <c r="F22" s="267"/>
      <c r="G22" s="267"/>
      <c r="H22" s="267"/>
      <c r="I22" s="267" t="s">
        <v>18</v>
      </c>
      <c r="J22" s="267"/>
    </row>
    <row r="23" spans="1:13" s="15" customFormat="1" ht="17.2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3" s="15" customFormat="1" ht="19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3" s="15" customFormat="1" ht="19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3" s="15" customFormat="1" ht="17.2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3" s="15" customFormat="1" ht="17.2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3" s="15" customFormat="1" ht="17.25">
      <c r="A28" s="262"/>
      <c r="B28" s="262"/>
      <c r="C28" s="262"/>
      <c r="D28" s="262"/>
      <c r="E28" s="262"/>
      <c r="F28" s="262"/>
      <c r="G28" s="262"/>
      <c r="H28" s="262"/>
      <c r="I28" s="262" t="s">
        <v>19</v>
      </c>
      <c r="J28" s="262"/>
    </row>
    <row r="29" spans="1:13" ht="15.75">
      <c r="A29" s="2"/>
      <c r="B29" s="2"/>
      <c r="C29" s="3"/>
      <c r="D29" s="2"/>
      <c r="E29" s="2"/>
      <c r="F29" s="17"/>
      <c r="G29" s="17"/>
      <c r="H29" s="2"/>
      <c r="I29" s="2"/>
      <c r="J29" s="2"/>
    </row>
    <row r="30" spans="1:13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2"/>
      <c r="M30" s="2"/>
    </row>
    <row r="31" spans="1:13" ht="15.7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</row>
    <row r="32" spans="1:13" ht="15.75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2"/>
      <c r="M32" s="2"/>
    </row>
    <row r="33" spans="1:13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</row>
    <row r="34" spans="1:13" ht="15.75">
      <c r="A34" s="8"/>
      <c r="B34" s="3"/>
      <c r="C34" s="3"/>
      <c r="D34" s="3"/>
      <c r="E34" s="3"/>
      <c r="F34" s="3"/>
      <c r="G34" s="3"/>
      <c r="H34" s="3"/>
      <c r="I34" s="3"/>
      <c r="J34" s="3"/>
      <c r="K34" s="2"/>
      <c r="L34" s="2"/>
      <c r="M34" s="2"/>
    </row>
    <row r="35" spans="1:13" ht="15.7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</row>
    <row r="36" spans="1:13" ht="15.75">
      <c r="A36" s="3"/>
      <c r="B36" s="3"/>
      <c r="C36" s="3"/>
      <c r="D36" s="3"/>
      <c r="E36" s="3"/>
      <c r="F36" s="3"/>
      <c r="G36" s="3"/>
      <c r="H36" s="3"/>
      <c r="I36" s="3"/>
      <c r="J36" s="3"/>
      <c r="K36" s="2"/>
      <c r="L36" s="2"/>
      <c r="M36" s="2"/>
    </row>
    <row r="37" spans="1:13" ht="15.7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</row>
    <row r="38" spans="1:13" ht="15.75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2"/>
      <c r="M38" s="2"/>
    </row>
    <row r="39" spans="1:13" ht="15.75">
      <c r="A39" s="8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</row>
    <row r="40" spans="1:13" ht="15.75">
      <c r="A40" s="5"/>
      <c r="B40" s="4"/>
      <c r="C40" s="4"/>
      <c r="D40" s="2"/>
      <c r="E40" s="2"/>
      <c r="F40" s="4"/>
      <c r="G40" s="4"/>
      <c r="H40" s="4"/>
      <c r="I40" s="4"/>
      <c r="J40" s="2"/>
      <c r="K40" s="2"/>
      <c r="L40" s="2"/>
      <c r="M40" s="2"/>
    </row>
    <row r="42" spans="1:13" ht="15.75">
      <c r="A42" s="5"/>
      <c r="B42" s="4"/>
      <c r="C42" s="4"/>
      <c r="D42" s="2"/>
      <c r="E42" s="2"/>
      <c r="F42" s="4"/>
      <c r="G42" s="4"/>
      <c r="H42" s="4"/>
      <c r="I42" s="4"/>
      <c r="J42" s="2"/>
    </row>
  </sheetData>
  <mergeCells count="16">
    <mergeCell ref="B14:J14"/>
    <mergeCell ref="A1:J1"/>
    <mergeCell ref="C2:J2"/>
    <mergeCell ref="C3:J3"/>
    <mergeCell ref="D4:H4"/>
    <mergeCell ref="A6:J6"/>
    <mergeCell ref="A28:C28"/>
    <mergeCell ref="D28:H28"/>
    <mergeCell ref="I28:J28"/>
    <mergeCell ref="B15:J15"/>
    <mergeCell ref="B18:D18"/>
    <mergeCell ref="B19:D19"/>
    <mergeCell ref="B20:D20"/>
    <mergeCell ref="A22:C22"/>
    <mergeCell ref="D22:H22"/>
    <mergeCell ref="I22:J22"/>
  </mergeCells>
  <pageMargins left="0.62992125984251968" right="0.31496062992125984" top="0.47244094488188981" bottom="0" header="0.31496062992125984" footer="0.31496062992125984"/>
  <pageSetup paperSize="9" scale="7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A3C3E-8B72-4DC3-837E-A0CCFD5DF356}">
  <sheetPr>
    <pageSetUpPr fitToPage="1"/>
  </sheetPr>
  <dimension ref="B1:L48"/>
  <sheetViews>
    <sheetView topLeftCell="A15" zoomScale="80" zoomScaleNormal="80" workbookViewId="0">
      <selection activeCell="I19" sqref="I19:I22"/>
    </sheetView>
  </sheetViews>
  <sheetFormatPr defaultRowHeight="15.75"/>
  <cols>
    <col min="1" max="1" width="8" style="131" customWidth="1"/>
    <col min="2" max="2" width="7.28515625" style="131" customWidth="1"/>
    <col min="3" max="3" width="15" style="131" customWidth="1"/>
    <col min="4" max="4" width="12.140625" style="131" customWidth="1"/>
    <col min="5" max="5" width="24.5703125" style="131" customWidth="1"/>
    <col min="6" max="6" width="37.140625" style="131" customWidth="1"/>
    <col min="7" max="7" width="28.140625" style="131" customWidth="1"/>
    <col min="8" max="8" width="9.140625" style="131"/>
    <col min="9" max="9" width="19.42578125" style="131" customWidth="1"/>
    <col min="10" max="11" width="9.140625" style="131"/>
    <col min="12" max="12" width="14.7109375" style="131" bestFit="1" customWidth="1"/>
    <col min="13" max="16384" width="9.140625" style="131"/>
  </cols>
  <sheetData>
    <row r="1" spans="2:9" ht="37.5" customHeight="1">
      <c r="B1" s="377" t="s">
        <v>26</v>
      </c>
      <c r="C1" s="377"/>
      <c r="D1" s="377"/>
      <c r="E1" s="378" t="s">
        <v>105</v>
      </c>
      <c r="F1" s="378"/>
      <c r="G1" s="378"/>
      <c r="H1" s="130" t="s">
        <v>106</v>
      </c>
    </row>
    <row r="2" spans="2:9" ht="21" customHeight="1">
      <c r="B2" s="378" t="s">
        <v>169</v>
      </c>
      <c r="C2" s="378"/>
      <c r="D2" s="378"/>
      <c r="E2" s="378" t="s">
        <v>107</v>
      </c>
      <c r="F2" s="378"/>
      <c r="G2" s="378"/>
      <c r="H2" s="130" t="s">
        <v>106</v>
      </c>
    </row>
    <row r="3" spans="2:9" ht="22.5" customHeight="1">
      <c r="B3" s="132"/>
      <c r="C3" s="132" t="s">
        <v>106</v>
      </c>
      <c r="D3" s="133"/>
      <c r="E3" s="134" t="s">
        <v>106</v>
      </c>
      <c r="F3" s="379" t="s">
        <v>175</v>
      </c>
      <c r="G3" s="379"/>
    </row>
    <row r="4" spans="2:9" ht="22.5" customHeight="1">
      <c r="B4" s="371" t="s">
        <v>108</v>
      </c>
      <c r="C4" s="371"/>
      <c r="D4" s="371"/>
      <c r="E4" s="371"/>
      <c r="F4" s="371"/>
      <c r="G4" s="371"/>
    </row>
    <row r="5" spans="2:9" ht="21" customHeight="1">
      <c r="B5" s="372" t="s">
        <v>109</v>
      </c>
      <c r="C5" s="372"/>
      <c r="D5" s="372"/>
      <c r="E5" s="372"/>
      <c r="F5" s="372"/>
      <c r="G5" s="372"/>
    </row>
    <row r="6" spans="2:9" ht="33.75" customHeight="1">
      <c r="B6" s="132"/>
      <c r="C6" s="373" t="s">
        <v>170</v>
      </c>
      <c r="D6" s="374" t="s">
        <v>106</v>
      </c>
      <c r="E6" s="374" t="s">
        <v>106</v>
      </c>
      <c r="F6" s="374"/>
      <c r="G6" s="374"/>
    </row>
    <row r="7" spans="2:9" ht="20.100000000000001" customHeight="1">
      <c r="B7" s="375" t="s">
        <v>110</v>
      </c>
      <c r="C7" s="375"/>
      <c r="D7" s="375"/>
      <c r="E7" s="375"/>
      <c r="F7" s="375"/>
      <c r="G7" s="375"/>
      <c r="H7" s="131" t="s">
        <v>106</v>
      </c>
    </row>
    <row r="8" spans="2:9" ht="20.100000000000001" customHeight="1">
      <c r="B8" s="132"/>
      <c r="C8" s="376" t="s">
        <v>111</v>
      </c>
      <c r="D8" s="376"/>
      <c r="E8" s="375" t="s">
        <v>180</v>
      </c>
      <c r="F8" s="375"/>
      <c r="G8" s="375"/>
    </row>
    <row r="9" spans="2:9" ht="21.75" customHeight="1">
      <c r="B9" s="132"/>
      <c r="C9" s="376" t="s">
        <v>112</v>
      </c>
      <c r="D9" s="376"/>
      <c r="E9" s="382" t="s">
        <v>113</v>
      </c>
      <c r="F9" s="382"/>
      <c r="G9" s="136" t="s">
        <v>114</v>
      </c>
    </row>
    <row r="10" spans="2:9" ht="20.100000000000001" hidden="1" customHeight="1">
      <c r="B10" s="132"/>
      <c r="C10" s="139" t="s">
        <v>115</v>
      </c>
      <c r="D10" s="376"/>
      <c r="E10" s="376"/>
      <c r="F10" s="376"/>
      <c r="G10" s="136"/>
    </row>
    <row r="11" spans="2:9" ht="20.100000000000001" hidden="1" customHeight="1">
      <c r="B11" s="132"/>
      <c r="C11" s="139" t="s">
        <v>116</v>
      </c>
      <c r="D11" s="383"/>
      <c r="E11" s="383"/>
      <c r="F11" s="383"/>
      <c r="G11" s="383"/>
    </row>
    <row r="12" spans="2:9" ht="20.100000000000001" customHeight="1">
      <c r="B12" s="375" t="s">
        <v>117</v>
      </c>
      <c r="C12" s="375"/>
      <c r="D12" s="375"/>
      <c r="E12" s="375"/>
      <c r="F12" s="375"/>
      <c r="G12" s="375"/>
      <c r="H12" s="131" t="s">
        <v>106</v>
      </c>
    </row>
    <row r="13" spans="2:9" ht="20.100000000000001" customHeight="1">
      <c r="B13" s="132"/>
      <c r="C13" s="376" t="s">
        <v>118</v>
      </c>
      <c r="D13" s="376"/>
      <c r="E13" s="376"/>
      <c r="F13" s="140">
        <f>+G33</f>
        <v>4187480</v>
      </c>
      <c r="G13" s="136" t="s">
        <v>102</v>
      </c>
    </row>
    <row r="14" spans="2:9" ht="20.100000000000001" customHeight="1">
      <c r="B14" s="132"/>
      <c r="C14" s="376" t="s">
        <v>119</v>
      </c>
      <c r="D14" s="376"/>
      <c r="E14" s="376"/>
      <c r="F14" s="141">
        <f>+F13</f>
        <v>4187480</v>
      </c>
      <c r="G14" s="142" t="s">
        <v>102</v>
      </c>
    </row>
    <row r="15" spans="2:9" ht="20.100000000000001" customHeight="1">
      <c r="B15" s="132"/>
      <c r="C15" s="380" t="s">
        <v>176</v>
      </c>
      <c r="D15" s="380"/>
      <c r="E15" s="380"/>
      <c r="F15" s="380"/>
      <c r="G15" s="380"/>
      <c r="I15" s="143"/>
    </row>
    <row r="16" spans="2:9" ht="20.100000000000001" customHeight="1">
      <c r="B16" s="375" t="s">
        <v>120</v>
      </c>
      <c r="C16" s="375"/>
      <c r="D16" s="375"/>
      <c r="E16" s="375"/>
      <c r="F16" s="375"/>
      <c r="G16" s="375"/>
      <c r="H16" s="131" t="s">
        <v>106</v>
      </c>
    </row>
    <row r="17" spans="2:8" ht="36" customHeight="1">
      <c r="B17" s="132"/>
      <c r="C17" s="381" t="s">
        <v>179</v>
      </c>
      <c r="D17" s="381"/>
      <c r="E17" s="381"/>
      <c r="F17" s="381"/>
      <c r="G17" s="381"/>
      <c r="H17" s="131" t="s">
        <v>106</v>
      </c>
    </row>
    <row r="18" spans="2:8" ht="20.100000000000001" customHeight="1">
      <c r="B18" s="144" t="s">
        <v>13</v>
      </c>
      <c r="C18" s="144" t="s">
        <v>121</v>
      </c>
      <c r="D18" s="144" t="s">
        <v>122</v>
      </c>
      <c r="E18" s="145" t="s">
        <v>123</v>
      </c>
      <c r="F18" s="145" t="s">
        <v>124</v>
      </c>
      <c r="G18" s="144" t="s">
        <v>125</v>
      </c>
    </row>
    <row r="19" spans="2:8" ht="52.5" customHeight="1">
      <c r="B19" s="146">
        <v>1</v>
      </c>
      <c r="C19" s="147" t="s">
        <v>171</v>
      </c>
      <c r="D19" s="148">
        <v>45293</v>
      </c>
      <c r="E19" s="164" t="s">
        <v>172</v>
      </c>
      <c r="F19" s="164" t="s">
        <v>178</v>
      </c>
      <c r="G19" s="152">
        <v>3020000</v>
      </c>
    </row>
    <row r="20" spans="2:8" ht="66">
      <c r="B20" s="146">
        <f>+B19+1</f>
        <v>2</v>
      </c>
      <c r="C20" s="147" t="s">
        <v>173</v>
      </c>
      <c r="D20" s="148">
        <v>45302</v>
      </c>
      <c r="E20" s="164" t="s">
        <v>174</v>
      </c>
      <c r="F20" s="164" t="s">
        <v>178</v>
      </c>
      <c r="G20" s="150">
        <v>1167480</v>
      </c>
    </row>
    <row r="21" spans="2:8" ht="16.5" hidden="1">
      <c r="B21" s="146" t="e">
        <f>+#REF!+1</f>
        <v>#REF!</v>
      </c>
      <c r="C21" s="147"/>
      <c r="D21" s="148"/>
      <c r="E21" s="149"/>
      <c r="F21" s="230"/>
      <c r="G21" s="150"/>
    </row>
    <row r="22" spans="2:8" ht="20.100000000000001" hidden="1" customHeight="1">
      <c r="B22" s="146" t="e">
        <f t="shared" ref="B22:B32" si="0">+B21+1</f>
        <v>#REF!</v>
      </c>
      <c r="C22" s="147"/>
      <c r="D22" s="146"/>
      <c r="E22" s="149"/>
      <c r="F22" s="230"/>
      <c r="G22" s="150"/>
    </row>
    <row r="23" spans="2:8" ht="20.100000000000001" hidden="1" customHeight="1">
      <c r="B23" s="146" t="e">
        <f t="shared" si="0"/>
        <v>#REF!</v>
      </c>
      <c r="C23" s="147"/>
      <c r="D23" s="146"/>
      <c r="E23" s="149"/>
      <c r="F23" s="230"/>
      <c r="G23" s="150"/>
    </row>
    <row r="24" spans="2:8" ht="20.100000000000001" hidden="1" customHeight="1">
      <c r="B24" s="146" t="e">
        <f t="shared" si="0"/>
        <v>#REF!</v>
      </c>
      <c r="C24" s="147"/>
      <c r="D24" s="146"/>
      <c r="E24" s="149"/>
      <c r="F24" s="230"/>
      <c r="G24" s="150"/>
    </row>
    <row r="25" spans="2:8" ht="20.100000000000001" hidden="1" customHeight="1">
      <c r="B25" s="146" t="e">
        <f t="shared" si="0"/>
        <v>#REF!</v>
      </c>
      <c r="C25" s="147"/>
      <c r="D25" s="146"/>
      <c r="E25" s="385"/>
      <c r="F25" s="386"/>
      <c r="G25" s="150"/>
    </row>
    <row r="26" spans="2:8" ht="20.100000000000001" hidden="1" customHeight="1">
      <c r="B26" s="146" t="e">
        <f t="shared" si="0"/>
        <v>#REF!</v>
      </c>
      <c r="C26" s="147"/>
      <c r="D26" s="146"/>
      <c r="E26" s="385"/>
      <c r="F26" s="386"/>
      <c r="G26" s="150"/>
    </row>
    <row r="27" spans="2:8" ht="20.100000000000001" hidden="1" customHeight="1">
      <c r="B27" s="146" t="e">
        <f t="shared" si="0"/>
        <v>#REF!</v>
      </c>
      <c r="C27" s="147"/>
      <c r="D27" s="146"/>
      <c r="E27" s="385"/>
      <c r="F27" s="386"/>
      <c r="G27" s="150"/>
    </row>
    <row r="28" spans="2:8" ht="20.100000000000001" hidden="1" customHeight="1">
      <c r="B28" s="146" t="e">
        <f t="shared" si="0"/>
        <v>#REF!</v>
      </c>
      <c r="C28" s="147"/>
      <c r="D28" s="146"/>
      <c r="E28" s="385" t="s">
        <v>106</v>
      </c>
      <c r="F28" s="386"/>
      <c r="G28" s="150"/>
    </row>
    <row r="29" spans="2:8" ht="20.100000000000001" hidden="1" customHeight="1">
      <c r="B29" s="146" t="e">
        <f t="shared" si="0"/>
        <v>#REF!</v>
      </c>
      <c r="C29" s="147"/>
      <c r="D29" s="146"/>
      <c r="E29" s="385" t="s">
        <v>106</v>
      </c>
      <c r="F29" s="386"/>
      <c r="G29" s="150"/>
    </row>
    <row r="30" spans="2:8" ht="20.100000000000001" hidden="1" customHeight="1">
      <c r="B30" s="146" t="e">
        <f t="shared" si="0"/>
        <v>#REF!</v>
      </c>
      <c r="C30" s="147"/>
      <c r="D30" s="146"/>
      <c r="E30" s="385" t="s">
        <v>106</v>
      </c>
      <c r="F30" s="386"/>
      <c r="G30" s="150"/>
    </row>
    <row r="31" spans="2:8" ht="20.100000000000001" hidden="1" customHeight="1">
      <c r="B31" s="146" t="e">
        <f t="shared" si="0"/>
        <v>#REF!</v>
      </c>
      <c r="C31" s="147"/>
      <c r="D31" s="146"/>
      <c r="E31" s="385" t="s">
        <v>106</v>
      </c>
      <c r="F31" s="386"/>
      <c r="G31" s="150"/>
    </row>
    <row r="32" spans="2:8" ht="20.100000000000001" hidden="1" customHeight="1">
      <c r="B32" s="146" t="e">
        <f t="shared" si="0"/>
        <v>#REF!</v>
      </c>
      <c r="C32" s="147"/>
      <c r="D32" s="146"/>
      <c r="E32" s="385" t="s">
        <v>106</v>
      </c>
      <c r="F32" s="386"/>
      <c r="G32" s="150"/>
    </row>
    <row r="33" spans="2:12" ht="20.100000000000001" customHeight="1">
      <c r="B33" s="387" t="s">
        <v>126</v>
      </c>
      <c r="C33" s="388"/>
      <c r="D33" s="388"/>
      <c r="E33" s="388"/>
      <c r="F33" s="389"/>
      <c r="G33" s="155">
        <f>SUM(G19:G32)</f>
        <v>4187480</v>
      </c>
    </row>
    <row r="34" spans="2:12" ht="20.100000000000001" customHeight="1">
      <c r="B34" s="384" t="s">
        <v>127</v>
      </c>
      <c r="C34" s="384"/>
      <c r="D34" s="384"/>
      <c r="E34" s="384"/>
      <c r="F34" s="384"/>
      <c r="G34" s="384"/>
      <c r="L34" s="156"/>
    </row>
    <row r="35" spans="2:12" ht="20.100000000000001" customHeight="1">
      <c r="B35" s="132"/>
      <c r="C35" s="137" t="s">
        <v>128</v>
      </c>
      <c r="D35" s="383"/>
      <c r="E35" s="383"/>
      <c r="F35" s="383"/>
      <c r="G35" s="132"/>
    </row>
    <row r="36" spans="2:12" ht="20.100000000000001" customHeight="1">
      <c r="B36" s="132"/>
      <c r="C36" s="137"/>
      <c r="D36" s="132"/>
      <c r="E36" s="132"/>
      <c r="F36" s="132"/>
      <c r="G36" s="132"/>
      <c r="L36" s="157"/>
    </row>
    <row r="37" spans="2:12" ht="20.100000000000001" customHeight="1">
      <c r="B37" s="375" t="s">
        <v>129</v>
      </c>
      <c r="C37" s="375"/>
      <c r="D37" s="375"/>
      <c r="E37" s="375"/>
      <c r="F37" s="375"/>
      <c r="G37" s="375"/>
      <c r="L37" s="157"/>
    </row>
    <row r="38" spans="2:12" ht="20.100000000000001" customHeight="1">
      <c r="B38" s="372" t="s">
        <v>130</v>
      </c>
      <c r="C38" s="372"/>
      <c r="D38" s="372"/>
      <c r="E38" s="372" t="s">
        <v>177</v>
      </c>
      <c r="F38" s="372"/>
      <c r="G38" s="135" t="s">
        <v>132</v>
      </c>
      <c r="H38" s="130" t="s">
        <v>106</v>
      </c>
    </row>
    <row r="39" spans="2:12" ht="20.100000000000001" customHeight="1">
      <c r="B39" s="132"/>
      <c r="C39" s="133"/>
      <c r="D39" s="133"/>
      <c r="E39" s="132"/>
      <c r="F39" s="136"/>
      <c r="G39" s="135"/>
      <c r="H39" s="130"/>
    </row>
    <row r="40" spans="2:12" ht="20.100000000000001" customHeight="1">
      <c r="B40" s="132"/>
      <c r="C40" s="133"/>
      <c r="D40" s="133"/>
      <c r="E40" s="132"/>
      <c r="F40" s="136"/>
      <c r="G40" s="135"/>
      <c r="H40" s="130"/>
    </row>
    <row r="41" spans="2:12" ht="20.100000000000001" customHeight="1">
      <c r="B41" s="132"/>
      <c r="C41" s="133"/>
      <c r="D41" s="133"/>
      <c r="E41" s="132"/>
      <c r="F41" s="136"/>
      <c r="G41" s="135"/>
      <c r="H41" s="130"/>
    </row>
    <row r="42" spans="2:12" ht="20.100000000000001" customHeight="1">
      <c r="B42" s="132"/>
      <c r="C42" s="133"/>
      <c r="D42" s="133"/>
      <c r="E42" s="133"/>
      <c r="F42" s="132"/>
      <c r="G42" s="132"/>
    </row>
    <row r="43" spans="2:12" ht="20.100000000000001" customHeight="1" thickBot="1">
      <c r="B43" s="391" t="s">
        <v>99</v>
      </c>
      <c r="C43" s="391"/>
      <c r="D43" s="391"/>
      <c r="E43" s="391"/>
      <c r="F43" s="391"/>
      <c r="G43" s="158"/>
    </row>
    <row r="44" spans="2:12" ht="24.75" customHeight="1">
      <c r="B44" s="390" t="s">
        <v>133</v>
      </c>
      <c r="C44" s="390"/>
      <c r="D44" s="390"/>
      <c r="E44" s="390"/>
      <c r="F44" s="390"/>
      <c r="G44" s="390"/>
    </row>
    <row r="45" spans="2:12" ht="22.5" customHeight="1">
      <c r="B45" s="135"/>
      <c r="C45" s="135"/>
      <c r="D45" s="135"/>
      <c r="E45" s="135"/>
      <c r="F45" s="135"/>
      <c r="G45" s="135"/>
    </row>
    <row r="46" spans="2:12" ht="22.5" customHeight="1">
      <c r="B46" s="135"/>
      <c r="C46" s="135"/>
      <c r="D46" s="135"/>
      <c r="E46" s="135"/>
      <c r="F46" s="135"/>
      <c r="G46" s="135"/>
    </row>
    <row r="47" spans="2:12" ht="22.5" customHeight="1">
      <c r="B47" s="135"/>
      <c r="C47" s="135"/>
      <c r="D47" s="135"/>
      <c r="E47" s="135"/>
      <c r="F47" s="135"/>
      <c r="G47" s="135"/>
    </row>
    <row r="48" spans="2:12" ht="22.5" customHeight="1">
      <c r="B48" s="372" t="s">
        <v>19</v>
      </c>
      <c r="C48" s="372"/>
      <c r="D48" s="372"/>
      <c r="E48" s="372"/>
      <c r="F48" s="372"/>
      <c r="G48" s="372"/>
    </row>
  </sheetData>
  <mergeCells count="39">
    <mergeCell ref="B44:G44"/>
    <mergeCell ref="B48:G48"/>
    <mergeCell ref="D35:F35"/>
    <mergeCell ref="B37:G37"/>
    <mergeCell ref="B38:D38"/>
    <mergeCell ref="E38:F38"/>
    <mergeCell ref="B43:D43"/>
    <mergeCell ref="E43:F43"/>
    <mergeCell ref="B34:G34"/>
    <mergeCell ref="E25:F25"/>
    <mergeCell ref="E26:F26"/>
    <mergeCell ref="E27:F27"/>
    <mergeCell ref="E28:F28"/>
    <mergeCell ref="E29:F29"/>
    <mergeCell ref="E30:F30"/>
    <mergeCell ref="E31:F31"/>
    <mergeCell ref="E32:F32"/>
    <mergeCell ref="B33:F33"/>
    <mergeCell ref="C15:G15"/>
    <mergeCell ref="B16:G16"/>
    <mergeCell ref="C17:G17"/>
    <mergeCell ref="C9:D9"/>
    <mergeCell ref="E9:F9"/>
    <mergeCell ref="D10:F10"/>
    <mergeCell ref="D11:G11"/>
    <mergeCell ref="B12:G12"/>
    <mergeCell ref="C13:E13"/>
    <mergeCell ref="C14:E14"/>
    <mergeCell ref="B1:D1"/>
    <mergeCell ref="E1:G1"/>
    <mergeCell ref="B2:D2"/>
    <mergeCell ref="E2:G2"/>
    <mergeCell ref="F3:G3"/>
    <mergeCell ref="B4:G4"/>
    <mergeCell ref="B5:G5"/>
    <mergeCell ref="C6:G6"/>
    <mergeCell ref="B7:G7"/>
    <mergeCell ref="C8:D8"/>
    <mergeCell ref="E8:G8"/>
  </mergeCells>
  <pageMargins left="0.45" right="0.2" top="0.5" bottom="0.25" header="0.3" footer="0.3"/>
  <pageSetup scale="75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F8C8-B54B-425E-8144-C943F8F132E1}">
  <dimension ref="B1:L49"/>
  <sheetViews>
    <sheetView topLeftCell="A13" workbookViewId="0">
      <selection activeCell="I19" sqref="I19:I22"/>
    </sheetView>
  </sheetViews>
  <sheetFormatPr defaultRowHeight="15.75"/>
  <cols>
    <col min="1" max="1" width="8" style="131" customWidth="1"/>
    <col min="2" max="2" width="5.7109375" style="131" customWidth="1"/>
    <col min="3" max="3" width="15" style="131" customWidth="1"/>
    <col min="4" max="4" width="15.42578125" style="131" customWidth="1"/>
    <col min="5" max="5" width="32" style="131" customWidth="1"/>
    <col min="6" max="6" width="22.5703125" style="131" customWidth="1"/>
    <col min="7" max="7" width="12.28515625" style="169" customWidth="1"/>
    <col min="8" max="8" width="11.140625" style="131" customWidth="1"/>
    <col min="9" max="9" width="14" style="131" bestFit="1" customWidth="1"/>
    <col min="10" max="10" width="14.85546875" style="131" customWidth="1"/>
    <col min="11" max="11" width="9.140625" style="131"/>
    <col min="12" max="12" width="19.42578125" style="131" customWidth="1"/>
    <col min="13" max="16384" width="9.140625" style="131"/>
  </cols>
  <sheetData>
    <row r="1" spans="2:11" ht="37.5" customHeight="1">
      <c r="B1" s="377" t="s">
        <v>26</v>
      </c>
      <c r="C1" s="377"/>
      <c r="D1" s="377"/>
      <c r="E1" s="378" t="s">
        <v>105</v>
      </c>
      <c r="F1" s="378"/>
      <c r="G1" s="378"/>
      <c r="H1" s="378"/>
      <c r="I1" s="378"/>
      <c r="J1" s="378"/>
      <c r="K1" s="130" t="s">
        <v>106</v>
      </c>
    </row>
    <row r="2" spans="2:11" ht="21" customHeight="1">
      <c r="B2" s="378" t="s">
        <v>169</v>
      </c>
      <c r="C2" s="378"/>
      <c r="D2" s="378"/>
      <c r="E2" s="378" t="s">
        <v>107</v>
      </c>
      <c r="F2" s="378"/>
      <c r="G2" s="378"/>
      <c r="H2" s="378"/>
      <c r="I2" s="378"/>
      <c r="J2" s="378"/>
      <c r="K2" s="130" t="s">
        <v>106</v>
      </c>
    </row>
    <row r="3" spans="2:11" ht="22.5" customHeight="1">
      <c r="B3" s="132"/>
      <c r="C3" s="132" t="s">
        <v>106</v>
      </c>
      <c r="D3" s="133"/>
      <c r="E3" s="134" t="s">
        <v>106</v>
      </c>
      <c r="F3" s="379" t="s">
        <v>194</v>
      </c>
      <c r="G3" s="379"/>
      <c r="H3" s="379"/>
      <c r="I3" s="379"/>
      <c r="J3" s="379"/>
    </row>
    <row r="4" spans="2:11" ht="22.5" customHeight="1">
      <c r="B4" s="371" t="s">
        <v>108</v>
      </c>
      <c r="C4" s="371"/>
      <c r="D4" s="371"/>
      <c r="E4" s="371"/>
      <c r="F4" s="371"/>
      <c r="G4" s="371"/>
      <c r="H4" s="371"/>
      <c r="I4" s="371"/>
      <c r="J4" s="371"/>
    </row>
    <row r="5" spans="2:11" ht="21" customHeight="1">
      <c r="B5" s="372" t="s">
        <v>109</v>
      </c>
      <c r="C5" s="372"/>
      <c r="D5" s="372"/>
      <c r="E5" s="372"/>
      <c r="F5" s="372"/>
      <c r="G5" s="372"/>
      <c r="H5" s="372"/>
      <c r="I5" s="372"/>
      <c r="J5" s="372"/>
    </row>
    <row r="6" spans="2:11" ht="16.5">
      <c r="B6" s="132"/>
      <c r="C6" s="373" t="s">
        <v>195</v>
      </c>
      <c r="D6" s="374" t="s">
        <v>106</v>
      </c>
      <c r="E6" s="374" t="s">
        <v>106</v>
      </c>
      <c r="F6" s="374"/>
      <c r="G6" s="374"/>
      <c r="H6" s="374"/>
      <c r="I6" s="374"/>
      <c r="J6" s="374"/>
    </row>
    <row r="7" spans="2:11" ht="18.75" customHeight="1">
      <c r="B7" s="375" t="s">
        <v>110</v>
      </c>
      <c r="C7" s="375"/>
      <c r="D7" s="375"/>
      <c r="E7" s="375"/>
      <c r="F7" s="375"/>
      <c r="G7" s="375"/>
      <c r="H7" s="375"/>
      <c r="I7" s="375"/>
      <c r="J7" s="375"/>
      <c r="K7" s="131" t="s">
        <v>106</v>
      </c>
    </row>
    <row r="8" spans="2:11" ht="18" customHeight="1">
      <c r="B8" s="132"/>
      <c r="C8" s="376" t="s">
        <v>134</v>
      </c>
      <c r="D8" s="376"/>
      <c r="E8" s="375" t="s">
        <v>168</v>
      </c>
      <c r="F8" s="375"/>
      <c r="G8" s="375"/>
      <c r="H8" s="375"/>
      <c r="I8" s="375"/>
      <c r="J8" s="375"/>
    </row>
    <row r="9" spans="2:11" ht="24.75" customHeight="1">
      <c r="B9" s="132"/>
      <c r="C9" s="376" t="s">
        <v>135</v>
      </c>
      <c r="D9" s="376"/>
      <c r="E9" s="382" t="s">
        <v>136</v>
      </c>
      <c r="F9" s="382"/>
      <c r="G9" s="382" t="s">
        <v>137</v>
      </c>
      <c r="H9" s="382"/>
      <c r="I9" s="382"/>
      <c r="J9" s="136"/>
    </row>
    <row r="10" spans="2:11" ht="24.75" customHeight="1">
      <c r="B10" s="132"/>
      <c r="C10" s="139" t="s">
        <v>115</v>
      </c>
      <c r="D10" s="392"/>
      <c r="E10" s="375"/>
      <c r="F10" s="136"/>
      <c r="G10" s="138"/>
      <c r="H10" s="136"/>
      <c r="I10" s="136"/>
      <c r="J10" s="136"/>
    </row>
    <row r="11" spans="2:11" ht="16.5">
      <c r="B11" s="132"/>
      <c r="C11" s="139" t="s">
        <v>116</v>
      </c>
      <c r="D11" s="132"/>
      <c r="E11" s="132"/>
      <c r="F11" s="136"/>
      <c r="G11" s="138"/>
      <c r="H11" s="136"/>
      <c r="I11" s="136"/>
      <c r="J11" s="136"/>
    </row>
    <row r="12" spans="2:11" ht="19.5" customHeight="1">
      <c r="B12" s="375" t="s">
        <v>117</v>
      </c>
      <c r="C12" s="375"/>
      <c r="D12" s="375"/>
      <c r="E12" s="375"/>
      <c r="F12" s="375"/>
      <c r="G12" s="375"/>
      <c r="H12" s="375"/>
      <c r="I12" s="375"/>
      <c r="J12" s="375"/>
      <c r="K12" s="131" t="s">
        <v>106</v>
      </c>
    </row>
    <row r="13" spans="2:11" ht="16.5">
      <c r="B13" s="132"/>
      <c r="C13" s="376" t="s">
        <v>118</v>
      </c>
      <c r="D13" s="376"/>
      <c r="E13" s="376"/>
      <c r="F13" s="140">
        <f>+F14</f>
        <v>3031000</v>
      </c>
      <c r="G13" s="136" t="s">
        <v>102</v>
      </c>
      <c r="H13" s="140"/>
      <c r="I13" s="140"/>
    </row>
    <row r="14" spans="2:11" ht="16.5">
      <c r="B14" s="132"/>
      <c r="C14" s="376" t="s">
        <v>119</v>
      </c>
      <c r="D14" s="376"/>
      <c r="E14" s="376"/>
      <c r="F14" s="159">
        <f>+J34</f>
        <v>3031000</v>
      </c>
      <c r="G14" s="142" t="s">
        <v>102</v>
      </c>
      <c r="H14" s="160"/>
      <c r="I14" s="160"/>
    </row>
    <row r="15" spans="2:11" ht="16.5">
      <c r="B15" s="132"/>
      <c r="C15" s="393" t="s">
        <v>209</v>
      </c>
      <c r="D15" s="393"/>
      <c r="E15" s="393"/>
      <c r="F15" s="393"/>
      <c r="G15" s="393"/>
      <c r="H15" s="393"/>
      <c r="I15" s="393"/>
      <c r="J15" s="393"/>
    </row>
    <row r="16" spans="2:11" ht="16.5">
      <c r="B16" s="375" t="s">
        <v>120</v>
      </c>
      <c r="C16" s="375"/>
      <c r="D16" s="375"/>
      <c r="E16" s="375"/>
      <c r="F16" s="375"/>
      <c r="G16" s="375"/>
      <c r="H16" s="375"/>
      <c r="I16" s="375"/>
      <c r="J16" s="375"/>
      <c r="K16" s="131" t="s">
        <v>106</v>
      </c>
    </row>
    <row r="17" spans="2:12" ht="21.95" customHeight="1">
      <c r="B17" s="132"/>
      <c r="C17" s="394" t="s">
        <v>138</v>
      </c>
      <c r="D17" s="394"/>
      <c r="E17" s="394"/>
      <c r="F17" s="394"/>
      <c r="G17" s="394"/>
      <c r="H17" s="394"/>
      <c r="I17" s="394"/>
      <c r="J17" s="394"/>
      <c r="K17" s="131" t="s">
        <v>106</v>
      </c>
    </row>
    <row r="18" spans="2:12" ht="34.5" customHeight="1">
      <c r="B18" s="144" t="s">
        <v>13</v>
      </c>
      <c r="C18" s="144" t="s">
        <v>121</v>
      </c>
      <c r="D18" s="144" t="s">
        <v>122</v>
      </c>
      <c r="E18" s="144" t="s">
        <v>123</v>
      </c>
      <c r="F18" s="144" t="s">
        <v>124</v>
      </c>
      <c r="G18" s="161" t="s">
        <v>0</v>
      </c>
      <c r="H18" s="162" t="s">
        <v>139</v>
      </c>
      <c r="I18" s="161" t="s">
        <v>140</v>
      </c>
      <c r="J18" s="144" t="s">
        <v>125</v>
      </c>
    </row>
    <row r="19" spans="2:12" ht="34.5" customHeight="1">
      <c r="B19" s="146">
        <v>1</v>
      </c>
      <c r="C19" s="163">
        <v>45367</v>
      </c>
      <c r="D19" s="148">
        <v>4</v>
      </c>
      <c r="E19" s="164" t="s">
        <v>196</v>
      </c>
      <c r="F19" s="164" t="s">
        <v>197</v>
      </c>
      <c r="G19" s="165" t="s">
        <v>198</v>
      </c>
      <c r="H19" s="168">
        <v>1</v>
      </c>
      <c r="I19" s="167">
        <v>1700000</v>
      </c>
      <c r="J19" s="150">
        <f>+I19*H19</f>
        <v>1700000</v>
      </c>
    </row>
    <row r="20" spans="2:12" ht="33">
      <c r="B20" s="146">
        <v>2</v>
      </c>
      <c r="C20" s="163">
        <v>45352</v>
      </c>
      <c r="D20" s="148" t="s">
        <v>199</v>
      </c>
      <c r="E20" s="164" t="s">
        <v>200</v>
      </c>
      <c r="F20" s="164" t="s">
        <v>201</v>
      </c>
      <c r="G20" s="165" t="s">
        <v>202</v>
      </c>
      <c r="H20" s="168">
        <v>1</v>
      </c>
      <c r="I20" s="166">
        <v>300000</v>
      </c>
      <c r="J20" s="150">
        <f t="shared" ref="J20:J22" si="0">+I20*H20</f>
        <v>300000</v>
      </c>
    </row>
    <row r="21" spans="2:12" ht="33">
      <c r="B21" s="146">
        <v>3</v>
      </c>
      <c r="C21" s="163">
        <v>45351</v>
      </c>
      <c r="D21" s="146">
        <v>113</v>
      </c>
      <c r="E21" s="164" t="s">
        <v>203</v>
      </c>
      <c r="F21" s="164" t="s">
        <v>204</v>
      </c>
      <c r="G21" s="165" t="s">
        <v>202</v>
      </c>
      <c r="H21" s="168">
        <v>1</v>
      </c>
      <c r="I21" s="167">
        <v>400000</v>
      </c>
      <c r="J21" s="150">
        <f t="shared" si="0"/>
        <v>400000</v>
      </c>
      <c r="L21" s="153"/>
    </row>
    <row r="22" spans="2:12" ht="66">
      <c r="B22" s="146">
        <v>4</v>
      </c>
      <c r="C22" s="163">
        <v>45351</v>
      </c>
      <c r="D22" s="148" t="s">
        <v>205</v>
      </c>
      <c r="E22" s="164" t="s">
        <v>206</v>
      </c>
      <c r="F22" s="164" t="s">
        <v>207</v>
      </c>
      <c r="G22" s="168" t="s">
        <v>208</v>
      </c>
      <c r="H22" s="168">
        <v>1</v>
      </c>
      <c r="I22" s="166">
        <v>631000</v>
      </c>
      <c r="J22" s="150">
        <f t="shared" si="0"/>
        <v>631000</v>
      </c>
    </row>
    <row r="23" spans="2:12" ht="36" hidden="1" customHeight="1">
      <c r="B23" s="146">
        <f t="shared" ref="B23:B33" si="1">+B22+1</f>
        <v>5</v>
      </c>
      <c r="C23" s="147"/>
      <c r="D23" s="146"/>
      <c r="E23" s="385"/>
      <c r="F23" s="386"/>
      <c r="G23" s="165"/>
      <c r="H23" s="151"/>
      <c r="I23" s="151"/>
      <c r="J23" s="150"/>
    </row>
    <row r="24" spans="2:12" ht="16.5" hidden="1">
      <c r="B24" s="146">
        <f t="shared" si="1"/>
        <v>6</v>
      </c>
      <c r="C24" s="147"/>
      <c r="D24" s="146"/>
      <c r="E24" s="385"/>
      <c r="F24" s="386"/>
      <c r="G24" s="165"/>
      <c r="H24" s="151"/>
      <c r="I24" s="151"/>
      <c r="J24" s="150"/>
    </row>
    <row r="25" spans="2:12" ht="33" hidden="1" customHeight="1">
      <c r="B25" s="146">
        <f t="shared" si="1"/>
        <v>7</v>
      </c>
      <c r="C25" s="147"/>
      <c r="D25" s="146"/>
      <c r="E25" s="385"/>
      <c r="F25" s="386"/>
      <c r="G25" s="165"/>
      <c r="H25" s="151"/>
      <c r="I25" s="151"/>
      <c r="J25" s="150"/>
    </row>
    <row r="26" spans="2:12" ht="16.5" hidden="1">
      <c r="B26" s="146">
        <f t="shared" si="1"/>
        <v>8</v>
      </c>
      <c r="C26" s="147"/>
      <c r="D26" s="146"/>
      <c r="E26" s="385"/>
      <c r="F26" s="386"/>
      <c r="G26" s="165"/>
      <c r="H26" s="151"/>
      <c r="I26" s="151"/>
      <c r="J26" s="150"/>
    </row>
    <row r="27" spans="2:12" ht="16.5" hidden="1">
      <c r="B27" s="146">
        <f t="shared" si="1"/>
        <v>9</v>
      </c>
      <c r="C27" s="147"/>
      <c r="D27" s="146"/>
      <c r="E27" s="385"/>
      <c r="F27" s="386"/>
      <c r="G27" s="165"/>
      <c r="H27" s="151"/>
      <c r="I27" s="151"/>
      <c r="J27" s="150"/>
    </row>
    <row r="28" spans="2:12" ht="16.5" hidden="1">
      <c r="B28" s="146">
        <f t="shared" si="1"/>
        <v>10</v>
      </c>
      <c r="C28" s="147"/>
      <c r="D28" s="146"/>
      <c r="E28" s="385"/>
      <c r="F28" s="386"/>
      <c r="G28" s="165"/>
      <c r="H28" s="151"/>
      <c r="I28" s="151"/>
      <c r="J28" s="150"/>
    </row>
    <row r="29" spans="2:12" ht="21.95" hidden="1" customHeight="1">
      <c r="B29" s="146">
        <f t="shared" si="1"/>
        <v>11</v>
      </c>
      <c r="C29" s="147"/>
      <c r="D29" s="146"/>
      <c r="E29" s="385" t="s">
        <v>106</v>
      </c>
      <c r="F29" s="386"/>
      <c r="G29" s="165"/>
      <c r="H29" s="151"/>
      <c r="I29" s="151"/>
      <c r="J29" s="150"/>
    </row>
    <row r="30" spans="2:12" ht="21.95" hidden="1" customHeight="1">
      <c r="B30" s="146">
        <f t="shared" si="1"/>
        <v>12</v>
      </c>
      <c r="C30" s="147"/>
      <c r="D30" s="146"/>
      <c r="E30" s="385" t="s">
        <v>106</v>
      </c>
      <c r="F30" s="386"/>
      <c r="G30" s="165"/>
      <c r="H30" s="151"/>
      <c r="I30" s="151"/>
      <c r="J30" s="150"/>
    </row>
    <row r="31" spans="2:12" ht="21.95" hidden="1" customHeight="1">
      <c r="B31" s="146">
        <f t="shared" si="1"/>
        <v>13</v>
      </c>
      <c r="C31" s="147"/>
      <c r="D31" s="146"/>
      <c r="E31" s="385" t="s">
        <v>106</v>
      </c>
      <c r="F31" s="386"/>
      <c r="G31" s="165"/>
      <c r="H31" s="151"/>
      <c r="I31" s="151"/>
      <c r="J31" s="150"/>
    </row>
    <row r="32" spans="2:12" ht="21.95" hidden="1" customHeight="1">
      <c r="B32" s="146">
        <f t="shared" si="1"/>
        <v>14</v>
      </c>
      <c r="C32" s="147"/>
      <c r="D32" s="146"/>
      <c r="E32" s="385" t="s">
        <v>106</v>
      </c>
      <c r="F32" s="386"/>
      <c r="G32" s="165"/>
      <c r="H32" s="151"/>
      <c r="I32" s="151"/>
      <c r="J32" s="150"/>
    </row>
    <row r="33" spans="2:11" ht="16.5" hidden="1">
      <c r="B33" s="146">
        <f t="shared" si="1"/>
        <v>15</v>
      </c>
      <c r="C33" s="147"/>
      <c r="D33" s="146"/>
      <c r="E33" s="385" t="s">
        <v>106</v>
      </c>
      <c r="F33" s="386"/>
      <c r="G33" s="165"/>
      <c r="H33" s="151"/>
      <c r="I33" s="151"/>
      <c r="J33" s="150"/>
    </row>
    <row r="34" spans="2:11" ht="21.95" customHeight="1">
      <c r="B34" s="387" t="s">
        <v>126</v>
      </c>
      <c r="C34" s="388"/>
      <c r="D34" s="388"/>
      <c r="E34" s="388"/>
      <c r="F34" s="389"/>
      <c r="G34" s="154"/>
      <c r="H34" s="154"/>
      <c r="I34" s="154"/>
      <c r="J34" s="155">
        <f>SUM(J19:J33)</f>
        <v>3031000</v>
      </c>
    </row>
    <row r="35" spans="2:11" ht="16.5">
      <c r="B35" s="384" t="s">
        <v>127</v>
      </c>
      <c r="C35" s="384"/>
      <c r="D35" s="384"/>
      <c r="E35" s="384"/>
      <c r="F35" s="384"/>
      <c r="G35" s="384"/>
      <c r="H35" s="384"/>
      <c r="I35" s="384"/>
      <c r="J35" s="384"/>
    </row>
    <row r="36" spans="2:11" ht="16.5">
      <c r="B36" s="132"/>
      <c r="C36" s="137" t="s">
        <v>128</v>
      </c>
      <c r="D36" s="383"/>
      <c r="E36" s="383"/>
      <c r="F36" s="383"/>
      <c r="G36" s="138"/>
      <c r="H36" s="132"/>
      <c r="I36" s="132"/>
      <c r="J36" s="132"/>
    </row>
    <row r="37" spans="2:11" ht="16.5">
      <c r="B37" s="132"/>
      <c r="C37" s="137" t="s">
        <v>141</v>
      </c>
      <c r="D37" s="132"/>
      <c r="E37" s="132"/>
      <c r="F37" s="132"/>
      <c r="G37" s="138"/>
      <c r="H37" s="132"/>
      <c r="I37" s="132"/>
      <c r="J37" s="132"/>
    </row>
    <row r="38" spans="2:11" ht="16.5">
      <c r="B38" s="375" t="s">
        <v>142</v>
      </c>
      <c r="C38" s="375"/>
      <c r="D38" s="375"/>
      <c r="E38" s="372"/>
      <c r="F38" s="372"/>
      <c r="G38" s="372"/>
      <c r="H38" s="372"/>
      <c r="I38" s="372"/>
      <c r="J38" s="372"/>
    </row>
    <row r="39" spans="2:11" ht="16.5">
      <c r="B39" s="372" t="s">
        <v>130</v>
      </c>
      <c r="C39" s="372"/>
      <c r="D39" s="372"/>
      <c r="E39" s="372" t="s">
        <v>143</v>
      </c>
      <c r="F39" s="372"/>
      <c r="G39" s="372"/>
      <c r="H39" s="372" t="s">
        <v>132</v>
      </c>
      <c r="I39" s="372"/>
      <c r="J39" s="372"/>
      <c r="K39" s="130" t="s">
        <v>106</v>
      </c>
    </row>
    <row r="40" spans="2:11" ht="16.5">
      <c r="B40" s="132"/>
      <c r="C40" s="133"/>
      <c r="D40" s="133"/>
      <c r="E40" s="132"/>
      <c r="F40" s="136"/>
      <c r="G40" s="138"/>
      <c r="H40" s="136"/>
      <c r="I40" s="136"/>
      <c r="J40" s="135"/>
      <c r="K40" s="130"/>
    </row>
    <row r="41" spans="2:11" ht="16.5">
      <c r="B41" s="132"/>
      <c r="C41" s="133"/>
      <c r="D41" s="133"/>
      <c r="E41" s="132"/>
      <c r="F41" s="136"/>
      <c r="G41" s="138"/>
      <c r="H41" s="136"/>
      <c r="I41" s="136"/>
      <c r="J41" s="135"/>
      <c r="K41" s="130"/>
    </row>
    <row r="42" spans="2:11" ht="16.5">
      <c r="B42" s="132"/>
      <c r="C42" s="133"/>
      <c r="D42" s="133"/>
      <c r="E42" s="132"/>
      <c r="F42" s="136"/>
      <c r="G42" s="138"/>
      <c r="H42" s="136"/>
      <c r="I42" s="136"/>
      <c r="J42" s="135"/>
      <c r="K42" s="130"/>
    </row>
    <row r="43" spans="2:11" ht="16.5">
      <c r="B43" s="132"/>
      <c r="C43" s="133"/>
      <c r="D43" s="133"/>
      <c r="E43" s="133"/>
      <c r="F43" s="132"/>
      <c r="G43" s="138"/>
      <c r="H43" s="132"/>
      <c r="I43" s="132"/>
      <c r="J43" s="132"/>
    </row>
    <row r="44" spans="2:11" ht="22.5" customHeight="1" thickBot="1">
      <c r="B44" s="391" t="s">
        <v>99</v>
      </c>
      <c r="C44" s="391"/>
      <c r="D44" s="391"/>
      <c r="E44" s="391"/>
      <c r="F44" s="391"/>
      <c r="G44" s="391"/>
      <c r="H44" s="391"/>
      <c r="I44" s="391"/>
      <c r="J44" s="391"/>
    </row>
    <row r="45" spans="2:11" ht="24.75" customHeight="1">
      <c r="B45" s="390" t="s">
        <v>133</v>
      </c>
      <c r="C45" s="390"/>
      <c r="D45" s="390"/>
      <c r="E45" s="390"/>
      <c r="F45" s="390"/>
      <c r="G45" s="390"/>
      <c r="H45" s="390"/>
      <c r="I45" s="390"/>
      <c r="J45" s="390"/>
    </row>
    <row r="46" spans="2:11" ht="22.5" customHeight="1">
      <c r="B46" s="135"/>
      <c r="C46" s="135"/>
      <c r="D46" s="135"/>
      <c r="E46" s="135"/>
      <c r="F46" s="135"/>
      <c r="G46" s="135"/>
      <c r="H46" s="135"/>
      <c r="I46" s="135"/>
      <c r="J46" s="135"/>
    </row>
    <row r="47" spans="2:11" ht="22.5" customHeight="1">
      <c r="B47" s="135"/>
      <c r="C47" s="135"/>
      <c r="D47" s="135"/>
      <c r="E47" s="135"/>
      <c r="F47" s="135"/>
      <c r="G47" s="135"/>
      <c r="H47" s="135"/>
      <c r="I47" s="135"/>
      <c r="J47" s="135"/>
    </row>
    <row r="48" spans="2:11" ht="22.5" customHeight="1">
      <c r="B48" s="135"/>
      <c r="C48" s="135"/>
      <c r="D48" s="135"/>
      <c r="E48" s="135"/>
      <c r="F48" s="135"/>
      <c r="G48" s="135"/>
      <c r="H48" s="135"/>
      <c r="I48" s="135"/>
      <c r="J48" s="135"/>
    </row>
    <row r="49" spans="2:10" ht="22.5" customHeight="1">
      <c r="B49" s="372" t="s">
        <v>19</v>
      </c>
      <c r="C49" s="372"/>
      <c r="D49" s="372"/>
      <c r="E49" s="372"/>
      <c r="F49" s="372"/>
      <c r="G49" s="372"/>
      <c r="H49" s="372"/>
      <c r="I49" s="372"/>
      <c r="J49" s="372"/>
    </row>
  </sheetData>
  <mergeCells count="45">
    <mergeCell ref="B44:D44"/>
    <mergeCell ref="E44:G44"/>
    <mergeCell ref="H44:J44"/>
    <mergeCell ref="B45:J45"/>
    <mergeCell ref="B49:J49"/>
    <mergeCell ref="B39:D39"/>
    <mergeCell ref="E39:G39"/>
    <mergeCell ref="H39:J39"/>
    <mergeCell ref="E28:F28"/>
    <mergeCell ref="E29:F29"/>
    <mergeCell ref="E30:F30"/>
    <mergeCell ref="E31:F31"/>
    <mergeCell ref="E32:F32"/>
    <mergeCell ref="E33:F33"/>
    <mergeCell ref="B34:F34"/>
    <mergeCell ref="B35:J35"/>
    <mergeCell ref="D36:F36"/>
    <mergeCell ref="B38:D38"/>
    <mergeCell ref="E38:J38"/>
    <mergeCell ref="E27:F27"/>
    <mergeCell ref="D10:E10"/>
    <mergeCell ref="B12:J12"/>
    <mergeCell ref="C13:E13"/>
    <mergeCell ref="C14:E14"/>
    <mergeCell ref="C15:J15"/>
    <mergeCell ref="B16:J16"/>
    <mergeCell ref="C17:J17"/>
    <mergeCell ref="E23:F23"/>
    <mergeCell ref="E24:F24"/>
    <mergeCell ref="E25:F25"/>
    <mergeCell ref="E26:F26"/>
    <mergeCell ref="C9:D9"/>
    <mergeCell ref="E9:F9"/>
    <mergeCell ref="G9:I9"/>
    <mergeCell ref="B1:D1"/>
    <mergeCell ref="E1:J1"/>
    <mergeCell ref="B2:D2"/>
    <mergeCell ref="E2:J2"/>
    <mergeCell ref="F3:J3"/>
    <mergeCell ref="B4:J4"/>
    <mergeCell ref="B5:J5"/>
    <mergeCell ref="C6:J6"/>
    <mergeCell ref="B7:J7"/>
    <mergeCell ref="C8:D8"/>
    <mergeCell ref="E8:J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F544-E0EE-4B32-80F9-6ED837B83965}">
  <sheetPr>
    <pageSetUpPr fitToPage="1"/>
  </sheetPr>
  <dimension ref="A1:M42"/>
  <sheetViews>
    <sheetView tabSelected="1" topLeftCell="A14" workbookViewId="0">
      <selection activeCell="N24" sqref="N24"/>
    </sheetView>
  </sheetViews>
  <sheetFormatPr defaultRowHeight="15"/>
  <cols>
    <col min="2" max="2" width="12.5703125" customWidth="1"/>
    <col min="4" max="4" width="21.140625" customWidth="1"/>
    <col min="5" max="5" width="12.5703125" customWidth="1"/>
    <col min="6" max="6" width="10.5703125" customWidth="1"/>
    <col min="7" max="7" width="11.42578125" customWidth="1"/>
    <col min="8" max="8" width="10.140625" bestFit="1" customWidth="1"/>
    <col min="9" max="9" width="15.5703125" customWidth="1"/>
    <col min="10" max="10" width="16.28515625" customWidth="1"/>
  </cols>
  <sheetData>
    <row r="1" spans="1:13" ht="17.25" customHeight="1">
      <c r="A1" s="327" t="s">
        <v>21</v>
      </c>
      <c r="B1" s="327"/>
      <c r="C1" s="327"/>
      <c r="D1" s="327"/>
      <c r="E1" s="327"/>
      <c r="F1" s="327"/>
      <c r="G1" s="327"/>
      <c r="H1" s="327"/>
      <c r="I1" s="327"/>
      <c r="J1" s="327"/>
      <c r="K1" s="2"/>
      <c r="L1" s="2"/>
      <c r="M1" s="2"/>
    </row>
    <row r="2" spans="1:13" ht="17.25" customHeight="1">
      <c r="A2" s="20"/>
      <c r="B2" s="20"/>
      <c r="C2" s="328" t="s">
        <v>22</v>
      </c>
      <c r="D2" s="328"/>
      <c r="E2" s="328"/>
      <c r="F2" s="328"/>
      <c r="G2" s="328"/>
      <c r="H2" s="328"/>
      <c r="I2" s="328"/>
      <c r="J2" s="328"/>
      <c r="K2" s="2"/>
      <c r="L2" s="2"/>
      <c r="M2" s="2"/>
    </row>
    <row r="3" spans="1:13" ht="17.25" customHeight="1">
      <c r="A3" s="21"/>
      <c r="B3" s="21"/>
      <c r="C3" s="328" t="s">
        <v>20</v>
      </c>
      <c r="D3" s="328"/>
      <c r="E3" s="328"/>
      <c r="F3" s="328"/>
      <c r="G3" s="328"/>
      <c r="H3" s="328"/>
      <c r="I3" s="328"/>
      <c r="J3" s="328"/>
      <c r="K3" s="4"/>
      <c r="L3" s="4"/>
      <c r="M3" s="4"/>
    </row>
    <row r="4" spans="1:13" ht="15.75">
      <c r="A4" s="2"/>
      <c r="B4" s="2"/>
      <c r="C4" s="2"/>
      <c r="D4" s="269"/>
      <c r="E4" s="269"/>
      <c r="F4" s="269"/>
      <c r="G4" s="269"/>
      <c r="H4" s="269"/>
      <c r="I4" s="2"/>
      <c r="J4" s="2"/>
      <c r="K4" s="2"/>
      <c r="L4" s="2"/>
      <c r="M4" s="2"/>
    </row>
    <row r="5" spans="1:13" ht="15.75">
      <c r="A5" s="6"/>
      <c r="B5" s="10"/>
      <c r="C5" s="2"/>
      <c r="D5" s="2"/>
      <c r="E5" s="2"/>
      <c r="F5" s="2"/>
      <c r="G5" s="2"/>
      <c r="H5" s="2"/>
      <c r="I5" s="2"/>
      <c r="J5" s="22" t="s">
        <v>223</v>
      </c>
      <c r="K5" s="2"/>
      <c r="L5" s="2"/>
      <c r="M5" s="2"/>
    </row>
    <row r="6" spans="1:13" ht="22.5">
      <c r="A6" s="272" t="s">
        <v>28</v>
      </c>
      <c r="B6" s="272"/>
      <c r="C6" s="272"/>
      <c r="D6" s="272"/>
      <c r="E6" s="272"/>
      <c r="F6" s="272"/>
      <c r="G6" s="272"/>
      <c r="H6" s="272"/>
      <c r="I6" s="272"/>
      <c r="J6" s="272"/>
      <c r="K6" s="2"/>
      <c r="L6" s="2"/>
      <c r="M6" s="2"/>
    </row>
    <row r="8" spans="1:13" ht="15.75">
      <c r="A8" s="3" t="s">
        <v>224</v>
      </c>
      <c r="B8" s="4"/>
      <c r="C8" s="4"/>
      <c r="D8" s="4"/>
      <c r="E8" s="4"/>
      <c r="F8" s="4"/>
      <c r="G8" s="4"/>
      <c r="H8" s="4"/>
      <c r="I8" s="4"/>
      <c r="J8" s="4"/>
      <c r="K8" s="2"/>
      <c r="L8" s="2"/>
      <c r="M8" s="2"/>
    </row>
    <row r="9" spans="1:13" ht="6" customHeight="1">
      <c r="A9" s="4"/>
      <c r="B9" s="4"/>
      <c r="C9" s="4"/>
      <c r="D9" s="4"/>
      <c r="E9" s="4"/>
      <c r="F9" s="4"/>
      <c r="G9" s="4"/>
      <c r="H9" s="4"/>
      <c r="I9" s="4"/>
      <c r="J9" s="4"/>
      <c r="K9" s="2"/>
      <c r="L9" s="2"/>
      <c r="M9" s="2"/>
    </row>
    <row r="10" spans="1:13" ht="15.75" hidden="1">
      <c r="A10" s="3"/>
      <c r="B10" s="4"/>
      <c r="C10" s="4"/>
      <c r="D10" s="4"/>
      <c r="E10" s="4"/>
      <c r="F10" s="4"/>
      <c r="G10" s="4"/>
      <c r="H10" s="4"/>
      <c r="I10" s="4"/>
      <c r="J10" s="4"/>
      <c r="K10" s="2"/>
      <c r="L10" s="2"/>
      <c r="M10" s="2"/>
    </row>
    <row r="11" spans="1:13" ht="18.75" customHeight="1">
      <c r="A11" s="4"/>
      <c r="B11" s="19" t="s">
        <v>24</v>
      </c>
      <c r="C11" s="5"/>
      <c r="D11" s="5"/>
      <c r="E11" s="5"/>
      <c r="F11" s="5"/>
      <c r="G11" s="5"/>
      <c r="H11" s="5"/>
      <c r="I11" s="5" t="s">
        <v>7</v>
      </c>
      <c r="J11" s="4"/>
      <c r="K11" s="2"/>
      <c r="L11" s="2"/>
      <c r="M11" s="2"/>
    </row>
    <row r="12" spans="1:13" ht="21" customHeight="1">
      <c r="A12" s="4"/>
      <c r="B12" s="19" t="s">
        <v>8</v>
      </c>
      <c r="C12" s="5"/>
      <c r="D12" s="5"/>
      <c r="E12" s="5"/>
      <c r="F12" s="5"/>
      <c r="G12" s="5"/>
      <c r="H12" s="5"/>
      <c r="I12" s="5" t="s">
        <v>9</v>
      </c>
      <c r="J12" s="4"/>
    </row>
    <row r="13" spans="1:13" ht="7.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ht="24.75" customHeight="1">
      <c r="A14" s="258" t="s">
        <v>10</v>
      </c>
      <c r="B14" s="395" t="s">
        <v>226</v>
      </c>
      <c r="C14" s="396"/>
      <c r="D14" s="396"/>
      <c r="E14" s="396"/>
      <c r="F14" s="396"/>
      <c r="G14" s="396"/>
      <c r="H14" s="396"/>
      <c r="I14" s="396"/>
      <c r="J14" s="396"/>
    </row>
    <row r="15" spans="1:13" ht="20.25" hidden="1" customHeight="1">
      <c r="A15" s="3" t="s">
        <v>11</v>
      </c>
      <c r="B15" s="263" t="s">
        <v>25</v>
      </c>
      <c r="C15" s="263"/>
      <c r="D15" s="263"/>
      <c r="E15" s="263"/>
      <c r="F15" s="263"/>
      <c r="G15" s="263"/>
      <c r="H15" s="263"/>
      <c r="I15" s="263"/>
      <c r="J15" s="263"/>
    </row>
    <row r="16" spans="1:13" ht="20.25" customHeight="1">
      <c r="A16" s="3" t="s">
        <v>12</v>
      </c>
      <c r="B16" s="4"/>
      <c r="C16" s="4"/>
      <c r="D16" s="4"/>
      <c r="E16" s="4"/>
      <c r="F16" s="4"/>
      <c r="G16" s="4"/>
      <c r="H16" s="4"/>
      <c r="I16" s="4"/>
      <c r="J16" s="4"/>
    </row>
    <row r="17" spans="1:13" ht="9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3" ht="25.5" customHeight="1">
      <c r="A18" s="18" t="s">
        <v>13</v>
      </c>
      <c r="B18" s="264" t="s">
        <v>14</v>
      </c>
      <c r="C18" s="264"/>
      <c r="D18" s="264"/>
      <c r="E18" s="18" t="s">
        <v>15</v>
      </c>
      <c r="F18" s="18" t="s">
        <v>0</v>
      </c>
      <c r="G18" s="18" t="s">
        <v>1</v>
      </c>
      <c r="H18" s="18" t="s">
        <v>2</v>
      </c>
      <c r="I18" s="18" t="s">
        <v>3</v>
      </c>
      <c r="J18" s="18" t="s">
        <v>4</v>
      </c>
    </row>
    <row r="19" spans="1:13" s="14" customFormat="1" ht="54.75" customHeight="1">
      <c r="A19" s="1">
        <v>1</v>
      </c>
      <c r="B19" s="329" t="s">
        <v>226</v>
      </c>
      <c r="C19" s="265"/>
      <c r="D19" s="265"/>
      <c r="E19" s="1"/>
      <c r="F19" s="1" t="s">
        <v>81</v>
      </c>
      <c r="G19" s="11">
        <v>1</v>
      </c>
      <c r="H19" s="12"/>
      <c r="I19" s="12"/>
      <c r="J19" s="259"/>
    </row>
    <row r="20" spans="1:13" ht="24" customHeight="1">
      <c r="A20" s="7"/>
      <c r="B20" s="266" t="s">
        <v>16</v>
      </c>
      <c r="C20" s="266"/>
      <c r="D20" s="266"/>
      <c r="E20" s="7"/>
      <c r="F20" s="7"/>
      <c r="G20" s="7"/>
      <c r="H20" s="9"/>
      <c r="I20" s="109">
        <f>I19</f>
        <v>0</v>
      </c>
      <c r="J20" s="7"/>
    </row>
    <row r="21" spans="1:13" ht="15.7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3" s="15" customFormat="1" ht="18.75">
      <c r="A22" s="267" t="s">
        <v>5</v>
      </c>
      <c r="B22" s="267"/>
      <c r="C22" s="267"/>
      <c r="D22" s="267" t="s">
        <v>17</v>
      </c>
      <c r="E22" s="267"/>
      <c r="F22" s="267"/>
      <c r="G22" s="267"/>
      <c r="H22" s="267"/>
      <c r="I22" s="267" t="s">
        <v>18</v>
      </c>
      <c r="J22" s="267"/>
    </row>
    <row r="23" spans="1:13" s="15" customFormat="1" ht="17.2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3" s="15" customFormat="1" ht="19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3" s="15" customFormat="1" ht="19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3" s="15" customFormat="1" ht="17.2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3" s="15" customFormat="1" ht="17.2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3" s="15" customFormat="1" ht="17.25">
      <c r="A28" s="262" t="s">
        <v>225</v>
      </c>
      <c r="B28" s="262"/>
      <c r="C28" s="262"/>
      <c r="D28" s="262"/>
      <c r="E28" s="262"/>
      <c r="F28" s="262"/>
      <c r="G28" s="262"/>
      <c r="H28" s="262"/>
      <c r="I28" s="262" t="s">
        <v>19</v>
      </c>
      <c r="J28" s="262"/>
    </row>
    <row r="29" spans="1:13" ht="15.75">
      <c r="A29" s="2"/>
      <c r="B29" s="2"/>
      <c r="C29" s="3"/>
      <c r="D29" s="2"/>
      <c r="E29" s="2"/>
      <c r="F29" s="17"/>
      <c r="G29" s="17"/>
      <c r="H29" s="2"/>
      <c r="I29" s="2"/>
      <c r="J29" s="2"/>
    </row>
    <row r="30" spans="1:13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2"/>
      <c r="M30" s="2"/>
    </row>
    <row r="31" spans="1:13" ht="15.7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</row>
    <row r="32" spans="1:13" ht="15.75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2"/>
      <c r="M32" s="2"/>
    </row>
    <row r="33" spans="1:13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</row>
    <row r="34" spans="1:13" ht="15.75">
      <c r="A34" s="8"/>
      <c r="B34" s="3"/>
      <c r="C34" s="3"/>
      <c r="D34" s="3"/>
      <c r="E34" s="3"/>
      <c r="F34" s="3"/>
      <c r="G34" s="3"/>
      <c r="H34" s="3"/>
      <c r="I34" s="3"/>
      <c r="J34" s="3"/>
      <c r="K34" s="2"/>
      <c r="L34" s="2"/>
      <c r="M34" s="2"/>
    </row>
    <row r="35" spans="1:13" ht="15.7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</row>
    <row r="36" spans="1:13" ht="15.75">
      <c r="A36" s="3"/>
      <c r="B36" s="3"/>
      <c r="C36" s="3"/>
      <c r="D36" s="3"/>
      <c r="E36" s="3"/>
      <c r="F36" s="3"/>
      <c r="G36" s="3"/>
      <c r="H36" s="3"/>
      <c r="I36" s="3"/>
      <c r="J36" s="3"/>
      <c r="K36" s="2"/>
      <c r="L36" s="2"/>
      <c r="M36" s="2"/>
    </row>
    <row r="37" spans="1:13" ht="15.7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</row>
    <row r="38" spans="1:13" ht="15.75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2"/>
      <c r="M38" s="2"/>
    </row>
    <row r="39" spans="1:13" ht="15.75">
      <c r="A39" s="8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</row>
    <row r="40" spans="1:13" ht="15.75">
      <c r="A40" s="5"/>
      <c r="B40" s="4"/>
      <c r="C40" s="4"/>
      <c r="D40" s="2"/>
      <c r="E40" s="2"/>
      <c r="F40" s="4"/>
      <c r="G40" s="4"/>
      <c r="H40" s="4"/>
      <c r="I40" s="4"/>
      <c r="J40" s="2"/>
      <c r="K40" s="2"/>
      <c r="L40" s="2"/>
      <c r="M40" s="2"/>
    </row>
    <row r="42" spans="1:13" ht="15.75">
      <c r="A42" s="5"/>
      <c r="B42" s="4"/>
      <c r="C42" s="4"/>
      <c r="D42" s="2"/>
      <c r="E42" s="2"/>
      <c r="F42" s="4"/>
      <c r="G42" s="4"/>
      <c r="H42" s="4"/>
      <c r="I42" s="4"/>
      <c r="J42" s="2"/>
    </row>
  </sheetData>
  <mergeCells count="16">
    <mergeCell ref="A28:C28"/>
    <mergeCell ref="D28:H28"/>
    <mergeCell ref="I28:J28"/>
    <mergeCell ref="B15:J15"/>
    <mergeCell ref="B18:D18"/>
    <mergeCell ref="B19:D19"/>
    <mergeCell ref="B20:D20"/>
    <mergeCell ref="A22:C22"/>
    <mergeCell ref="D22:H22"/>
    <mergeCell ref="I22:J22"/>
    <mergeCell ref="B14:J14"/>
    <mergeCell ref="A1:J1"/>
    <mergeCell ref="C2:J2"/>
    <mergeCell ref="C3:J3"/>
    <mergeCell ref="D4:H4"/>
    <mergeCell ref="A6:J6"/>
  </mergeCells>
  <pageMargins left="0.62992125984251968" right="0.31496062992125984" top="0.47244094488188981" bottom="0" header="0.31496062992125984" footer="0.31496062992125984"/>
  <pageSetup paperSize="9" scale="7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3483-F97C-4A41-BEE4-B6C762428276}">
  <sheetPr>
    <pageSetUpPr fitToPage="1"/>
  </sheetPr>
  <dimension ref="A1:K45"/>
  <sheetViews>
    <sheetView view="pageBreakPreview" zoomScale="60" zoomScaleNormal="100" workbookViewId="0">
      <selection activeCell="D17" sqref="D17"/>
    </sheetView>
  </sheetViews>
  <sheetFormatPr defaultRowHeight="15.75"/>
  <cols>
    <col min="1" max="1" width="12.28515625" style="179" customWidth="1"/>
    <col min="2" max="2" width="18.5703125" style="179" customWidth="1"/>
    <col min="3" max="3" width="26" style="179" customWidth="1"/>
    <col min="4" max="4" width="37.140625" style="179" customWidth="1"/>
    <col min="5" max="5" width="24.140625" style="179" customWidth="1"/>
    <col min="6" max="6" width="15.140625" style="209" hidden="1" customWidth="1"/>
    <col min="7" max="7" width="9.140625" style="179" hidden="1" customWidth="1"/>
    <col min="8" max="8" width="14.140625" style="179" hidden="1" customWidth="1"/>
    <col min="9" max="9" width="9.140625" style="179"/>
    <col min="10" max="10" width="11.5703125" style="179" bestFit="1" customWidth="1"/>
    <col min="11" max="11" width="12.28515625" style="179" customWidth="1"/>
    <col min="12" max="16384" width="9.140625" style="179"/>
  </cols>
  <sheetData>
    <row r="1" spans="1:9" s="170" customFormat="1">
      <c r="A1" s="400" t="s">
        <v>144</v>
      </c>
      <c r="B1" s="400"/>
      <c r="C1" s="400"/>
      <c r="D1" s="400"/>
      <c r="E1" s="400"/>
      <c r="F1" s="400"/>
      <c r="G1" s="400"/>
      <c r="H1" s="172"/>
    </row>
    <row r="2" spans="1:9" s="170" customFormat="1">
      <c r="A2" s="401" t="s">
        <v>145</v>
      </c>
      <c r="B2" s="401"/>
      <c r="C2" s="401"/>
      <c r="D2" s="401"/>
      <c r="E2" s="401"/>
      <c r="F2" s="401"/>
      <c r="G2" s="401"/>
    </row>
    <row r="3" spans="1:9" s="170" customFormat="1">
      <c r="A3" s="401" t="s">
        <v>146</v>
      </c>
      <c r="B3" s="401"/>
      <c r="C3" s="401"/>
      <c r="D3" s="401"/>
      <c r="E3" s="401"/>
      <c r="F3" s="401"/>
      <c r="G3" s="401"/>
    </row>
    <row r="4" spans="1:9" s="170" customFormat="1" ht="19.5" customHeight="1">
      <c r="A4" s="173"/>
      <c r="B4" s="173"/>
      <c r="C4" s="173"/>
      <c r="D4" s="402" t="s">
        <v>194</v>
      </c>
      <c r="E4" s="402"/>
      <c r="F4" s="171"/>
      <c r="G4" s="173"/>
    </row>
    <row r="5" spans="1:9" s="170" customFormat="1" ht="18.75">
      <c r="A5" s="403" t="s">
        <v>147</v>
      </c>
      <c r="B5" s="403"/>
      <c r="C5" s="403"/>
      <c r="D5" s="403"/>
      <c r="E5" s="403"/>
      <c r="F5" s="171"/>
      <c r="G5" s="173"/>
    </row>
    <row r="6" spans="1:9" s="175" customFormat="1">
      <c r="B6" s="410" t="s">
        <v>210</v>
      </c>
      <c r="C6" s="410"/>
      <c r="D6" s="410"/>
      <c r="E6" s="410"/>
      <c r="F6" s="176"/>
      <c r="G6" s="177"/>
    </row>
    <row r="7" spans="1:9" s="175" customFormat="1">
      <c r="A7" s="174"/>
      <c r="B7" s="410" t="s">
        <v>211</v>
      </c>
      <c r="C7" s="410"/>
      <c r="D7" s="410"/>
      <c r="E7" s="410"/>
      <c r="F7" s="176"/>
      <c r="G7" s="177"/>
    </row>
    <row r="8" spans="1:9" s="175" customFormat="1">
      <c r="A8" s="177"/>
      <c r="B8" s="411" t="s">
        <v>148</v>
      </c>
      <c r="C8" s="411"/>
      <c r="D8" s="411"/>
      <c r="E8" s="411"/>
      <c r="F8" s="176"/>
      <c r="G8" s="177"/>
    </row>
    <row r="9" spans="1:9" s="170" customFormat="1">
      <c r="A9" s="173"/>
      <c r="B9" s="173"/>
      <c r="C9" s="173"/>
      <c r="D9" s="173"/>
      <c r="E9" s="173"/>
      <c r="F9" s="171"/>
      <c r="G9" s="173"/>
    </row>
    <row r="10" spans="1:9">
      <c r="A10" s="27" t="s">
        <v>13</v>
      </c>
      <c r="B10" s="293" t="s">
        <v>149</v>
      </c>
      <c r="C10" s="294"/>
      <c r="D10" s="298"/>
      <c r="E10" s="27" t="s">
        <v>125</v>
      </c>
      <c r="F10" s="178"/>
    </row>
    <row r="11" spans="1:9">
      <c r="A11" s="180" t="s">
        <v>150</v>
      </c>
      <c r="B11" s="404" t="s">
        <v>151</v>
      </c>
      <c r="C11" s="405"/>
      <c r="D11" s="406"/>
      <c r="E11" s="181">
        <f>+SUM(E13:E14)</f>
        <v>4000000</v>
      </c>
      <c r="F11" s="182"/>
    </row>
    <row r="12" spans="1:9">
      <c r="A12" s="183" t="s">
        <v>13</v>
      </c>
      <c r="B12" s="184" t="s">
        <v>152</v>
      </c>
      <c r="C12" s="185" t="s">
        <v>153</v>
      </c>
      <c r="D12" s="27" t="s">
        <v>154</v>
      </c>
      <c r="E12" s="186"/>
      <c r="F12" s="182"/>
    </row>
    <row r="13" spans="1:9" ht="63">
      <c r="A13" s="41">
        <v>1</v>
      </c>
      <c r="B13" s="110"/>
      <c r="C13" s="187"/>
      <c r="D13" s="188" t="s">
        <v>183</v>
      </c>
      <c r="E13" s="189">
        <v>4000000</v>
      </c>
      <c r="F13" s="182"/>
    </row>
    <row r="14" spans="1:9" hidden="1">
      <c r="A14" s="41">
        <v>2</v>
      </c>
      <c r="B14" s="190"/>
      <c r="C14" s="187"/>
      <c r="D14" s="188"/>
      <c r="E14" s="189"/>
      <c r="F14" s="182"/>
    </row>
    <row r="15" spans="1:9">
      <c r="A15" s="180" t="s">
        <v>155</v>
      </c>
      <c r="B15" s="191" t="s">
        <v>156</v>
      </c>
      <c r="C15" s="192"/>
      <c r="D15" s="193"/>
      <c r="E15" s="181">
        <f>SUM(E17:E24)</f>
        <v>3031000</v>
      </c>
      <c r="F15" s="181">
        <f t="shared" ref="F15:H15" si="0">SUM(F17:F24)</f>
        <v>72030000</v>
      </c>
      <c r="G15" s="181">
        <f t="shared" si="0"/>
        <v>0</v>
      </c>
      <c r="H15" s="181">
        <f t="shared" si="0"/>
        <v>68999000</v>
      </c>
    </row>
    <row r="16" spans="1:9">
      <c r="A16" s="184" t="s">
        <v>64</v>
      </c>
      <c r="B16" s="194" t="s">
        <v>157</v>
      </c>
      <c r="C16" s="194" t="s">
        <v>158</v>
      </c>
      <c r="D16" s="183" t="s">
        <v>154</v>
      </c>
      <c r="E16" s="195"/>
      <c r="F16" s="182" t="s">
        <v>159</v>
      </c>
      <c r="H16" s="179" t="s">
        <v>160</v>
      </c>
      <c r="I16" s="196"/>
    </row>
    <row r="17" spans="1:11" ht="35.25" customHeight="1">
      <c r="A17" s="148">
        <v>4</v>
      </c>
      <c r="B17" s="163">
        <v>45367</v>
      </c>
      <c r="C17" s="197" t="s">
        <v>196</v>
      </c>
      <c r="D17" s="198" t="s">
        <v>197</v>
      </c>
      <c r="E17" s="167">
        <v>1700000</v>
      </c>
      <c r="F17" s="182">
        <v>15100000</v>
      </c>
      <c r="H17" s="196">
        <f>F17-E17</f>
        <v>13400000</v>
      </c>
    </row>
    <row r="18" spans="1:11" ht="31.5">
      <c r="A18" s="148" t="s">
        <v>199</v>
      </c>
      <c r="B18" s="163">
        <v>45352</v>
      </c>
      <c r="C18" s="197" t="s">
        <v>200</v>
      </c>
      <c r="D18" s="198" t="s">
        <v>201</v>
      </c>
      <c r="E18" s="166">
        <v>300000</v>
      </c>
      <c r="F18" s="182">
        <v>26910000</v>
      </c>
      <c r="H18" s="196">
        <f>F18-E18</f>
        <v>26610000</v>
      </c>
      <c r="J18" s="196"/>
    </row>
    <row r="19" spans="1:11" ht="47.25">
      <c r="A19" s="146">
        <v>113</v>
      </c>
      <c r="B19" s="163">
        <v>45351</v>
      </c>
      <c r="C19" s="197" t="s">
        <v>203</v>
      </c>
      <c r="D19" s="198" t="s">
        <v>204</v>
      </c>
      <c r="E19" s="167">
        <v>400000</v>
      </c>
      <c r="F19" s="182">
        <v>3254000</v>
      </c>
      <c r="H19" s="196">
        <f t="shared" ref="H19:H24" si="1">F19-E19</f>
        <v>2854000</v>
      </c>
    </row>
    <row r="20" spans="1:11" ht="63">
      <c r="A20" s="148" t="s">
        <v>205</v>
      </c>
      <c r="B20" s="163">
        <v>45351</v>
      </c>
      <c r="C20" s="201" t="s">
        <v>206</v>
      </c>
      <c r="D20" s="202" t="s">
        <v>207</v>
      </c>
      <c r="E20" s="166">
        <v>631000</v>
      </c>
      <c r="F20" s="182">
        <v>5600000</v>
      </c>
      <c r="H20" s="196">
        <f t="shared" si="1"/>
        <v>4969000</v>
      </c>
    </row>
    <row r="21" spans="1:11" hidden="1">
      <c r="A21" s="200"/>
      <c r="B21" s="199"/>
      <c r="C21" s="201"/>
      <c r="D21" s="202"/>
      <c r="E21" s="203"/>
      <c r="F21" s="182">
        <v>3055000</v>
      </c>
      <c r="H21" s="196">
        <f t="shared" si="1"/>
        <v>3055000</v>
      </c>
    </row>
    <row r="22" spans="1:11" hidden="1">
      <c r="A22" s="200"/>
      <c r="B22" s="199"/>
      <c r="C22" s="201"/>
      <c r="D22" s="202"/>
      <c r="E22" s="203"/>
      <c r="F22" s="182">
        <v>16000000</v>
      </c>
      <c r="H22" s="196">
        <f t="shared" si="1"/>
        <v>16000000</v>
      </c>
    </row>
    <row r="23" spans="1:11" hidden="1">
      <c r="A23" s="200"/>
      <c r="B23" s="199"/>
      <c r="C23" s="201"/>
      <c r="D23" s="202"/>
      <c r="E23" s="204"/>
      <c r="F23" s="205"/>
      <c r="H23" s="196">
        <f>F23-E23</f>
        <v>0</v>
      </c>
    </row>
    <row r="24" spans="1:11" hidden="1">
      <c r="A24" s="200"/>
      <c r="B24" s="199"/>
      <c r="C24" s="201"/>
      <c r="D24" s="206"/>
      <c r="E24" s="207"/>
      <c r="F24" s="205">
        <v>2111000</v>
      </c>
      <c r="H24" s="196">
        <f t="shared" si="1"/>
        <v>2111000</v>
      </c>
    </row>
    <row r="25" spans="1:11">
      <c r="A25" s="180" t="s">
        <v>161</v>
      </c>
      <c r="B25" s="407" t="s">
        <v>162</v>
      </c>
      <c r="C25" s="408"/>
      <c r="D25" s="409"/>
      <c r="E25" s="181"/>
      <c r="F25" s="182"/>
    </row>
    <row r="26" spans="1:11">
      <c r="A26" s="41">
        <v>1</v>
      </c>
      <c r="B26" s="397" t="s">
        <v>163</v>
      </c>
      <c r="C26" s="398"/>
      <c r="D26" s="399"/>
      <c r="E26" s="208">
        <f>IF(E11&gt;E15,E11-E15,"")</f>
        <v>969000</v>
      </c>
      <c r="F26" s="182"/>
    </row>
    <row r="27" spans="1:11">
      <c r="A27" s="41">
        <v>2</v>
      </c>
      <c r="B27" s="397" t="s">
        <v>164</v>
      </c>
      <c r="C27" s="398"/>
      <c r="D27" s="399"/>
      <c r="E27" s="208" t="str">
        <f>IF(E11&lt;E15,E15-E11,"")</f>
        <v/>
      </c>
      <c r="F27" s="182" t="e">
        <f>E27+917000</f>
        <v>#VALUE!</v>
      </c>
      <c r="J27" s="196"/>
    </row>
    <row r="28" spans="1:11">
      <c r="J28" s="196"/>
    </row>
    <row r="29" spans="1:11">
      <c r="A29" s="413" t="s">
        <v>70</v>
      </c>
      <c r="B29" s="413"/>
      <c r="C29" s="413" t="s">
        <v>131</v>
      </c>
      <c r="D29" s="413"/>
      <c r="E29" s="210" t="s">
        <v>5</v>
      </c>
      <c r="F29" s="179"/>
    </row>
    <row r="30" spans="1:11">
      <c r="A30" s="211"/>
      <c r="B30" s="212"/>
      <c r="E30" s="213"/>
      <c r="F30" s="179"/>
      <c r="J30" s="196"/>
      <c r="K30" s="214"/>
    </row>
    <row r="31" spans="1:11">
      <c r="A31" s="211"/>
      <c r="B31" s="211"/>
      <c r="E31" s="213"/>
      <c r="F31" s="179"/>
    </row>
    <row r="32" spans="1:11">
      <c r="A32" s="211"/>
      <c r="B32" s="211"/>
      <c r="E32" s="213"/>
      <c r="F32" s="179"/>
    </row>
    <row r="33" spans="1:11">
      <c r="A33" s="211"/>
      <c r="B33" s="212"/>
      <c r="E33" s="213"/>
      <c r="F33" s="179"/>
      <c r="K33" s="215"/>
    </row>
    <row r="34" spans="1:11">
      <c r="A34" s="413" t="s">
        <v>99</v>
      </c>
      <c r="B34" s="413"/>
      <c r="C34" s="413"/>
      <c r="D34" s="413"/>
      <c r="E34" s="29" t="s">
        <v>168</v>
      </c>
      <c r="F34" s="179"/>
    </row>
    <row r="35" spans="1:11" ht="16.5" thickBot="1">
      <c r="A35" s="216"/>
      <c r="B35" s="216"/>
      <c r="C35" s="216"/>
      <c r="D35" s="414"/>
      <c r="E35" s="414"/>
      <c r="F35" s="216"/>
    </row>
    <row r="36" spans="1:11" ht="9" customHeight="1">
      <c r="F36" s="179"/>
    </row>
    <row r="37" spans="1:11">
      <c r="C37" s="412" t="s">
        <v>133</v>
      </c>
      <c r="D37" s="412"/>
      <c r="F37" s="179"/>
    </row>
    <row r="38" spans="1:11">
      <c r="F38" s="179"/>
    </row>
    <row r="39" spans="1:11">
      <c r="F39" s="179"/>
    </row>
    <row r="40" spans="1:11">
      <c r="F40" s="179"/>
    </row>
    <row r="41" spans="1:11">
      <c r="F41" s="179"/>
    </row>
    <row r="42" spans="1:11">
      <c r="C42" s="412" t="s">
        <v>19</v>
      </c>
      <c r="D42" s="412"/>
      <c r="F42" s="179"/>
    </row>
    <row r="43" spans="1:11">
      <c r="F43" s="179"/>
    </row>
    <row r="44" spans="1:11">
      <c r="F44" s="179"/>
    </row>
    <row r="45" spans="1:11">
      <c r="F45" s="179"/>
    </row>
  </sheetData>
  <mergeCells count="20">
    <mergeCell ref="C42:D42"/>
    <mergeCell ref="A29:B29"/>
    <mergeCell ref="C29:D29"/>
    <mergeCell ref="A34:B34"/>
    <mergeCell ref="C34:D34"/>
    <mergeCell ref="D35:E35"/>
    <mergeCell ref="C37:D37"/>
    <mergeCell ref="B27:D27"/>
    <mergeCell ref="A1:G1"/>
    <mergeCell ref="A2:G2"/>
    <mergeCell ref="A3:G3"/>
    <mergeCell ref="D4:E4"/>
    <mergeCell ref="A5:E5"/>
    <mergeCell ref="B10:D10"/>
    <mergeCell ref="B11:D11"/>
    <mergeCell ref="B25:D25"/>
    <mergeCell ref="B26:D26"/>
    <mergeCell ref="B6:E6"/>
    <mergeCell ref="B7:E7"/>
    <mergeCell ref="B8:E8"/>
  </mergeCells>
  <pageMargins left="0.45" right="0.2" top="0.5" bottom="0.5" header="0.3" footer="0.3"/>
  <pageSetup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7C61-555F-46AA-B32F-9FDC48AC36AB}">
  <dimension ref="A1:I30"/>
  <sheetViews>
    <sheetView topLeftCell="A4" zoomScale="80" zoomScaleNormal="80" workbookViewId="0">
      <selection activeCell="A3" sqref="A3:I3"/>
    </sheetView>
  </sheetViews>
  <sheetFormatPr defaultRowHeight="26.25"/>
  <cols>
    <col min="1" max="1" width="13" style="85" customWidth="1"/>
    <col min="2" max="2" width="24.5703125" style="85" customWidth="1"/>
    <col min="3" max="3" width="33.5703125" style="85" customWidth="1"/>
    <col min="4" max="4" width="11.140625" style="85" customWidth="1"/>
    <col min="5" max="5" width="9.140625" style="85"/>
    <col min="6" max="6" width="14.5703125" style="85" customWidth="1"/>
    <col min="7" max="7" width="17" style="86" customWidth="1"/>
    <col min="8" max="8" width="26.140625" style="86" customWidth="1"/>
    <col min="9" max="9" width="17.7109375" style="85" customWidth="1"/>
    <col min="10" max="16384" width="9.140625" style="85"/>
  </cols>
  <sheetData>
    <row r="1" spans="1:9">
      <c r="A1" s="286" t="s">
        <v>41</v>
      </c>
      <c r="B1" s="286"/>
      <c r="C1" s="286"/>
      <c r="D1" s="286"/>
      <c r="E1" s="286"/>
      <c r="F1" s="286"/>
      <c r="G1" s="286"/>
      <c r="H1" s="286"/>
      <c r="I1" s="286"/>
    </row>
    <row r="2" spans="1:9">
      <c r="A2" s="287" t="s">
        <v>71</v>
      </c>
      <c r="B2" s="287"/>
      <c r="C2" s="287"/>
      <c r="D2" s="287"/>
      <c r="E2" s="287"/>
      <c r="F2" s="287"/>
      <c r="G2" s="287"/>
      <c r="H2" s="287"/>
      <c r="I2" s="287"/>
    </row>
    <row r="3" spans="1:9">
      <c r="A3" s="287" t="s">
        <v>43</v>
      </c>
      <c r="B3" s="287"/>
      <c r="C3" s="287"/>
      <c r="D3" s="287"/>
      <c r="E3" s="287"/>
      <c r="F3" s="287"/>
      <c r="G3" s="287"/>
      <c r="H3" s="287"/>
      <c r="I3" s="287"/>
    </row>
    <row r="5" spans="1:9">
      <c r="A5" s="87" t="s">
        <v>72</v>
      </c>
      <c r="B5" s="88"/>
      <c r="I5" s="89">
        <v>44929</v>
      </c>
    </row>
    <row r="6" spans="1:9">
      <c r="A6" s="90" t="s">
        <v>6</v>
      </c>
      <c r="B6" s="90"/>
      <c r="C6" s="90"/>
      <c r="D6" s="90"/>
      <c r="E6" s="90"/>
      <c r="F6" s="90"/>
      <c r="G6" s="91"/>
      <c r="H6" s="91"/>
      <c r="I6" s="90"/>
    </row>
    <row r="8" spans="1:9">
      <c r="A8" s="90" t="s">
        <v>73</v>
      </c>
      <c r="C8" s="88" t="s">
        <v>74</v>
      </c>
      <c r="D8" s="88"/>
      <c r="E8" s="88"/>
      <c r="F8" s="88"/>
      <c r="G8" s="92"/>
      <c r="H8" s="92"/>
    </row>
    <row r="9" spans="1:9">
      <c r="A9" s="90"/>
    </row>
    <row r="10" spans="1:9">
      <c r="B10" s="93" t="s">
        <v>75</v>
      </c>
      <c r="C10" s="93"/>
      <c r="D10" s="93"/>
      <c r="E10" s="93"/>
      <c r="F10" s="93"/>
      <c r="G10" s="94"/>
      <c r="H10" s="94" t="s">
        <v>76</v>
      </c>
    </row>
    <row r="11" spans="1:9">
      <c r="B11" s="93" t="s">
        <v>77</v>
      </c>
      <c r="C11" s="93"/>
      <c r="D11" s="93"/>
      <c r="E11" s="93"/>
      <c r="F11" s="93"/>
      <c r="G11" s="94"/>
      <c r="H11" s="94" t="s">
        <v>78</v>
      </c>
    </row>
    <row r="13" spans="1:9">
      <c r="A13" s="90" t="s">
        <v>10</v>
      </c>
      <c r="B13" s="288" t="s">
        <v>79</v>
      </c>
      <c r="C13" s="288"/>
      <c r="D13" s="288"/>
      <c r="E13" s="288"/>
      <c r="F13" s="288"/>
      <c r="G13" s="288"/>
      <c r="H13" s="288"/>
      <c r="I13" s="288"/>
    </row>
    <row r="14" spans="1:9">
      <c r="B14" s="95"/>
      <c r="C14" s="95"/>
      <c r="D14" s="95"/>
      <c r="E14" s="95"/>
      <c r="F14" s="95"/>
      <c r="G14" s="96"/>
      <c r="H14" s="96"/>
      <c r="I14" s="95"/>
    </row>
    <row r="15" spans="1:9" s="98" customFormat="1">
      <c r="A15" s="97" t="s">
        <v>11</v>
      </c>
      <c r="B15" s="289" t="s">
        <v>80</v>
      </c>
      <c r="C15" s="289"/>
      <c r="D15" s="289"/>
      <c r="E15" s="289"/>
      <c r="F15" s="289"/>
      <c r="G15" s="289"/>
      <c r="H15" s="289"/>
      <c r="I15" s="289"/>
    </row>
    <row r="16" spans="1:9">
      <c r="B16" s="95"/>
      <c r="C16" s="95"/>
      <c r="D16" s="95"/>
      <c r="E16" s="95"/>
      <c r="F16" s="95"/>
      <c r="G16" s="96"/>
      <c r="H16" s="96"/>
      <c r="I16" s="95"/>
    </row>
    <row r="17" spans="1:9">
      <c r="A17" s="90" t="s">
        <v>12</v>
      </c>
    </row>
    <row r="19" spans="1:9" s="98" customFormat="1" ht="51">
      <c r="A19" s="99" t="s">
        <v>13</v>
      </c>
      <c r="B19" s="283" t="s">
        <v>14</v>
      </c>
      <c r="C19" s="284"/>
      <c r="D19" s="285"/>
      <c r="E19" s="100" t="s">
        <v>0</v>
      </c>
      <c r="F19" s="100" t="s">
        <v>1</v>
      </c>
      <c r="G19" s="101" t="s">
        <v>2</v>
      </c>
      <c r="H19" s="102" t="s">
        <v>3</v>
      </c>
      <c r="I19" s="99" t="s">
        <v>4</v>
      </c>
    </row>
    <row r="20" spans="1:9" s="98" customFormat="1">
      <c r="A20" s="103">
        <v>1</v>
      </c>
      <c r="B20" s="275" t="s">
        <v>79</v>
      </c>
      <c r="C20" s="276"/>
      <c r="D20" s="277"/>
      <c r="E20" s="103" t="s">
        <v>81</v>
      </c>
      <c r="F20" s="103">
        <v>1</v>
      </c>
      <c r="G20" s="104"/>
      <c r="H20" s="104"/>
      <c r="I20" s="99"/>
    </row>
    <row r="21" spans="1:9" s="98" customFormat="1">
      <c r="A21" s="278" t="s">
        <v>82</v>
      </c>
      <c r="B21" s="278"/>
      <c r="C21" s="278"/>
      <c r="D21" s="278"/>
      <c r="E21" s="278"/>
      <c r="F21" s="278"/>
      <c r="G21" s="278"/>
      <c r="H21" s="102"/>
      <c r="I21" s="105"/>
    </row>
    <row r="22" spans="1:9">
      <c r="A22" s="106"/>
      <c r="B22" s="279"/>
      <c r="C22" s="279"/>
      <c r="D22" s="107"/>
      <c r="E22" s="106"/>
      <c r="F22" s="106"/>
      <c r="G22" s="108"/>
      <c r="H22" s="108"/>
      <c r="I22" s="106"/>
    </row>
    <row r="23" spans="1:9">
      <c r="A23" s="280" t="s">
        <v>83</v>
      </c>
      <c r="B23" s="280"/>
      <c r="C23" s="281" t="s">
        <v>84</v>
      </c>
      <c r="D23" s="281"/>
      <c r="E23" s="282" t="s">
        <v>85</v>
      </c>
      <c r="F23" s="282"/>
      <c r="G23" s="282"/>
      <c r="H23" s="273" t="s">
        <v>86</v>
      </c>
      <c r="I23" s="273"/>
    </row>
    <row r="29" spans="1:9">
      <c r="I29" s="85" t="s">
        <v>29</v>
      </c>
    </row>
    <row r="30" spans="1:9">
      <c r="A30" s="274"/>
      <c r="B30" s="274"/>
    </row>
  </sheetData>
  <mergeCells count="14">
    <mergeCell ref="B19:D19"/>
    <mergeCell ref="A1:I1"/>
    <mergeCell ref="A2:I2"/>
    <mergeCell ref="A3:I3"/>
    <mergeCell ref="B13:I13"/>
    <mergeCell ref="B15:I15"/>
    <mergeCell ref="H23:I23"/>
    <mergeCell ref="A30:B30"/>
    <mergeCell ref="B20:D20"/>
    <mergeCell ref="A21:G21"/>
    <mergeCell ref="B22:C22"/>
    <mergeCell ref="A23:B23"/>
    <mergeCell ref="C23:D23"/>
    <mergeCell ref="E23:G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4"/>
  <sheetViews>
    <sheetView zoomScaleNormal="100" zoomScaleSheetLayoutView="70" workbookViewId="0">
      <selection activeCell="A5" sqref="A5:J6"/>
    </sheetView>
  </sheetViews>
  <sheetFormatPr defaultColWidth="9" defaultRowHeight="15.75"/>
  <cols>
    <col min="1" max="1" width="11.5703125" style="23" customWidth="1"/>
    <col min="2" max="2" width="15.140625" style="23" customWidth="1"/>
    <col min="3" max="3" width="12.28515625" style="23" customWidth="1"/>
    <col min="4" max="4" width="6.5703125" style="23" customWidth="1"/>
    <col min="5" max="5" width="13" style="23" customWidth="1"/>
    <col min="6" max="6" width="9.7109375" style="23" customWidth="1"/>
    <col min="7" max="7" width="10.5703125" style="23" customWidth="1"/>
    <col min="8" max="8" width="10" style="23" customWidth="1"/>
    <col min="9" max="9" width="12.140625" style="23" customWidth="1"/>
    <col min="10" max="10" width="20.5703125" style="23" customWidth="1"/>
    <col min="11" max="11" width="9" style="23"/>
    <col min="12" max="12" width="11.7109375" style="23" customWidth="1"/>
    <col min="13" max="16384" width="9" style="23"/>
  </cols>
  <sheetData>
    <row r="1" spans="1:11">
      <c r="D1" s="300" t="s">
        <v>26</v>
      </c>
      <c r="E1" s="300"/>
      <c r="F1" s="300"/>
      <c r="G1" s="300"/>
      <c r="H1" s="300"/>
      <c r="I1" s="300"/>
      <c r="J1" s="300"/>
    </row>
    <row r="2" spans="1:11">
      <c r="A2" s="24"/>
      <c r="B2" s="24"/>
      <c r="C2" s="24"/>
      <c r="D2" s="301" t="s">
        <v>27</v>
      </c>
      <c r="E2" s="301"/>
      <c r="F2" s="301"/>
      <c r="G2" s="301"/>
      <c r="H2" s="301"/>
      <c r="I2" s="301"/>
      <c r="J2" s="301"/>
    </row>
    <row r="3" spans="1:11" ht="20.25">
      <c r="A3" s="24"/>
      <c r="B3" s="24"/>
      <c r="C3" s="302"/>
      <c r="D3" s="302"/>
      <c r="E3" s="302"/>
      <c r="F3" s="302"/>
      <c r="G3" s="302"/>
      <c r="H3" s="302"/>
      <c r="I3" s="302"/>
      <c r="J3" s="302"/>
    </row>
    <row r="4" spans="1:11">
      <c r="A4" s="301" t="s">
        <v>219</v>
      </c>
      <c r="B4" s="301"/>
      <c r="C4" s="301"/>
      <c r="D4" s="301"/>
      <c r="E4" s="301"/>
      <c r="F4" s="301"/>
      <c r="G4" s="301"/>
      <c r="H4" s="301"/>
      <c r="I4" s="301"/>
      <c r="J4" s="301"/>
    </row>
    <row r="5" spans="1:11">
      <c r="A5" s="303" t="s">
        <v>28</v>
      </c>
      <c r="B5" s="303"/>
      <c r="C5" s="303"/>
      <c r="D5" s="303"/>
      <c r="E5" s="303"/>
      <c r="F5" s="303"/>
      <c r="G5" s="303"/>
      <c r="H5" s="303"/>
      <c r="I5" s="303"/>
      <c r="J5" s="303"/>
      <c r="K5" s="23" t="s">
        <v>29</v>
      </c>
    </row>
    <row r="6" spans="1:11">
      <c r="A6" s="303"/>
      <c r="B6" s="303"/>
      <c r="C6" s="303"/>
      <c r="D6" s="303"/>
      <c r="E6" s="303"/>
      <c r="F6" s="303"/>
      <c r="G6" s="303"/>
      <c r="H6" s="303"/>
      <c r="I6" s="303"/>
      <c r="J6" s="303"/>
    </row>
    <row r="7" spans="1:11" ht="27" customHeight="1">
      <c r="A7" s="25" t="s">
        <v>30</v>
      </c>
      <c r="C7" s="299" t="s">
        <v>212</v>
      </c>
      <c r="D7" s="299"/>
      <c r="E7" s="299"/>
      <c r="F7" s="299"/>
      <c r="G7" s="299"/>
      <c r="H7" s="299"/>
      <c r="I7" s="299"/>
      <c r="J7" s="299"/>
    </row>
    <row r="8" spans="1:11">
      <c r="C8" s="26" t="s">
        <v>31</v>
      </c>
      <c r="D8" s="26"/>
      <c r="E8" s="26"/>
    </row>
    <row r="9" spans="1:11">
      <c r="C9" s="26" t="s">
        <v>32</v>
      </c>
      <c r="D9" s="26"/>
      <c r="E9" s="26"/>
    </row>
    <row r="10" spans="1:11">
      <c r="C10" s="26"/>
      <c r="D10" s="26"/>
      <c r="E10" s="26"/>
    </row>
    <row r="11" spans="1:11" ht="40.5" customHeight="1">
      <c r="A11" s="25" t="s">
        <v>33</v>
      </c>
      <c r="B11" s="291" t="s">
        <v>220</v>
      </c>
      <c r="C11" s="291"/>
      <c r="D11" s="291"/>
      <c r="E11" s="291"/>
      <c r="F11" s="291"/>
      <c r="G11" s="291"/>
      <c r="H11" s="291"/>
      <c r="I11" s="291"/>
      <c r="J11" s="291"/>
    </row>
    <row r="12" spans="1:11">
      <c r="A12" s="25" t="s">
        <v>34</v>
      </c>
      <c r="B12" s="292"/>
      <c r="C12" s="292"/>
      <c r="D12" s="292"/>
      <c r="E12" s="292"/>
      <c r="F12" s="292"/>
      <c r="G12" s="292"/>
      <c r="H12" s="292"/>
      <c r="I12" s="292"/>
      <c r="J12" s="292"/>
    </row>
    <row r="13" spans="1:11" s="29" customFormat="1" ht="25.5" customHeight="1">
      <c r="A13" s="27" t="s">
        <v>13</v>
      </c>
      <c r="B13" s="293" t="s">
        <v>35</v>
      </c>
      <c r="C13" s="294"/>
      <c r="D13" s="294"/>
      <c r="E13" s="28"/>
      <c r="F13" s="27" t="s">
        <v>0</v>
      </c>
      <c r="G13" s="27" t="s">
        <v>1</v>
      </c>
      <c r="H13" s="27" t="s">
        <v>2</v>
      </c>
      <c r="I13" s="27" t="s">
        <v>3</v>
      </c>
      <c r="J13" s="27" t="s">
        <v>4</v>
      </c>
    </row>
    <row r="14" spans="1:11" s="29" customFormat="1" ht="105" customHeight="1">
      <c r="A14" s="30">
        <v>1</v>
      </c>
      <c r="B14" s="295" t="s">
        <v>221</v>
      </c>
      <c r="C14" s="296"/>
      <c r="D14" s="296"/>
      <c r="E14" s="297"/>
      <c r="F14" s="31" t="s">
        <v>222</v>
      </c>
      <c r="G14" s="31">
        <v>1</v>
      </c>
      <c r="H14" s="32">
        <v>100000</v>
      </c>
      <c r="I14" s="32">
        <v>100000</v>
      </c>
      <c r="J14" s="33"/>
    </row>
    <row r="15" spans="1:11" s="29" customFormat="1" ht="27" customHeight="1">
      <c r="A15" s="293" t="s">
        <v>16</v>
      </c>
      <c r="B15" s="294"/>
      <c r="C15" s="294"/>
      <c r="D15" s="294"/>
      <c r="E15" s="294"/>
      <c r="F15" s="294"/>
      <c r="G15" s="294"/>
      <c r="H15" s="298"/>
      <c r="I15" s="34">
        <f>SUM(I14:I14)</f>
        <v>100000</v>
      </c>
      <c r="J15" s="31"/>
    </row>
    <row r="16" spans="1:11">
      <c r="A16" s="290"/>
      <c r="B16" s="290"/>
      <c r="C16" s="290"/>
      <c r="D16" s="29"/>
      <c r="E16" s="29"/>
      <c r="F16" s="29"/>
      <c r="G16" s="29"/>
      <c r="H16" s="29"/>
      <c r="I16" s="29"/>
      <c r="J16" s="29"/>
      <c r="K16" s="29"/>
    </row>
    <row r="17" spans="1:12">
      <c r="A17" s="290" t="s">
        <v>36</v>
      </c>
      <c r="B17" s="290"/>
      <c r="C17" s="25"/>
      <c r="D17" s="29" t="s">
        <v>37</v>
      </c>
      <c r="E17" s="25"/>
      <c r="F17" s="25"/>
      <c r="G17" s="25" t="s">
        <v>38</v>
      </c>
      <c r="H17" s="29"/>
      <c r="I17" s="29"/>
      <c r="J17" s="29" t="s">
        <v>39</v>
      </c>
      <c r="L17" s="25"/>
    </row>
    <row r="18" spans="1:12">
      <c r="J18" s="24"/>
    </row>
    <row r="19" spans="1:12">
      <c r="J19" s="24"/>
    </row>
    <row r="20" spans="1:12">
      <c r="J20" s="24"/>
    </row>
    <row r="21" spans="1:12">
      <c r="J21" s="24"/>
    </row>
    <row r="22" spans="1:12">
      <c r="J22" s="24"/>
    </row>
    <row r="23" spans="1:12">
      <c r="J23" s="24"/>
    </row>
    <row r="24" spans="1:12">
      <c r="A24" s="290"/>
      <c r="B24" s="290"/>
      <c r="C24" s="290"/>
      <c r="D24" s="290"/>
      <c r="E24" s="290"/>
      <c r="F24" s="25"/>
      <c r="G24" s="25"/>
      <c r="H24" s="25"/>
      <c r="I24" s="25"/>
      <c r="J24" s="29" t="s">
        <v>40</v>
      </c>
      <c r="K24" s="29"/>
    </row>
  </sheetData>
  <mergeCells count="15">
    <mergeCell ref="C7:J7"/>
    <mergeCell ref="D1:J1"/>
    <mergeCell ref="D2:J2"/>
    <mergeCell ref="C3:J3"/>
    <mergeCell ref="A4:J4"/>
    <mergeCell ref="A5:J6"/>
    <mergeCell ref="A17:B17"/>
    <mergeCell ref="A24:B24"/>
    <mergeCell ref="C24:E24"/>
    <mergeCell ref="B11:J11"/>
    <mergeCell ref="B12:J12"/>
    <mergeCell ref="B13:D13"/>
    <mergeCell ref="B14:E14"/>
    <mergeCell ref="A15:H15"/>
    <mergeCell ref="A16:C16"/>
  </mergeCells>
  <pageMargins left="0.45" right="0.2" top="0.5" bottom="0.25" header="0.3" footer="0.3"/>
  <pageSetup scale="8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1580-E373-4404-97EB-9FE9C3B7A245}">
  <sheetPr>
    <pageSetUpPr fitToPage="1"/>
  </sheetPr>
  <dimension ref="A1:G27"/>
  <sheetViews>
    <sheetView topLeftCell="A10" workbookViewId="0">
      <selection activeCell="C22" sqref="C22"/>
    </sheetView>
  </sheetViews>
  <sheetFormatPr defaultColWidth="9.140625" defaultRowHeight="15.75"/>
  <cols>
    <col min="1" max="1" width="8.42578125" style="23" customWidth="1"/>
    <col min="2" max="2" width="37.85546875" style="23" customWidth="1"/>
    <col min="3" max="3" width="41.140625" style="23" customWidth="1"/>
    <col min="4" max="4" width="16" style="36" customWidth="1"/>
    <col min="5" max="5" width="15.85546875" style="36" customWidth="1"/>
    <col min="6" max="6" width="13.140625" style="36" customWidth="1"/>
    <col min="7" max="7" width="10.140625" style="23" bestFit="1" customWidth="1"/>
    <col min="8" max="16384" width="9.140625" style="23"/>
  </cols>
  <sheetData>
    <row r="1" spans="1:7">
      <c r="A1" s="306" t="s">
        <v>26</v>
      </c>
      <c r="B1" s="306"/>
      <c r="C1" s="306"/>
      <c r="D1" s="306"/>
      <c r="E1" s="306"/>
      <c r="F1" s="306"/>
    </row>
    <row r="2" spans="1:7">
      <c r="A2" s="307" t="s">
        <v>41</v>
      </c>
      <c r="B2" s="307"/>
      <c r="C2" s="307"/>
      <c r="D2" s="307"/>
      <c r="E2" s="307"/>
      <c r="F2" s="307"/>
    </row>
    <row r="3" spans="1:7">
      <c r="A3" s="308" t="s">
        <v>42</v>
      </c>
      <c r="B3" s="308"/>
      <c r="C3" s="308"/>
      <c r="D3" s="308"/>
      <c r="E3" s="308"/>
      <c r="F3" s="308"/>
    </row>
    <row r="4" spans="1:7">
      <c r="A4" s="308" t="s">
        <v>43</v>
      </c>
      <c r="B4" s="308"/>
      <c r="C4" s="308"/>
      <c r="D4" s="308"/>
      <c r="E4" s="308"/>
      <c r="F4" s="308"/>
    </row>
    <row r="6" spans="1:7">
      <c r="C6" s="310" t="s">
        <v>213</v>
      </c>
      <c r="D6" s="310"/>
      <c r="E6" s="310"/>
      <c r="F6" s="310"/>
    </row>
    <row r="7" spans="1:7">
      <c r="A7" s="35"/>
      <c r="B7" s="35"/>
    </row>
    <row r="8" spans="1:7" ht="45" customHeight="1">
      <c r="A8" s="309" t="s">
        <v>214</v>
      </c>
      <c r="B8" s="302"/>
      <c r="C8" s="302"/>
      <c r="D8" s="302"/>
      <c r="E8" s="302"/>
      <c r="F8" s="302"/>
    </row>
    <row r="9" spans="1:7" ht="26.25" customHeight="1">
      <c r="A9" s="25" t="s">
        <v>44</v>
      </c>
      <c r="B9" s="25" t="s">
        <v>215</v>
      </c>
      <c r="D9" s="37"/>
      <c r="E9" s="37"/>
      <c r="F9" s="37"/>
    </row>
    <row r="11" spans="1:7">
      <c r="A11" s="25" t="s">
        <v>45</v>
      </c>
      <c r="B11" s="25"/>
    </row>
    <row r="13" spans="1:7" ht="31.5" customHeight="1">
      <c r="A13" s="305" t="s">
        <v>216</v>
      </c>
      <c r="B13" s="305"/>
      <c r="C13" s="305"/>
      <c r="D13" s="305"/>
      <c r="E13" s="305"/>
      <c r="F13" s="305"/>
    </row>
    <row r="15" spans="1:7" s="40" customFormat="1" ht="31.5">
      <c r="A15" s="38" t="s">
        <v>13</v>
      </c>
      <c r="B15" s="38" t="s">
        <v>46</v>
      </c>
      <c r="C15" s="38" t="s">
        <v>47</v>
      </c>
      <c r="D15" s="39" t="s">
        <v>2</v>
      </c>
      <c r="E15" s="39" t="s">
        <v>48</v>
      </c>
      <c r="F15" s="39" t="s">
        <v>49</v>
      </c>
    </row>
    <row r="16" spans="1:7" ht="75" customHeight="1">
      <c r="A16" s="41">
        <v>1</v>
      </c>
      <c r="B16" s="27" t="s">
        <v>217</v>
      </c>
      <c r="C16" s="42" t="s">
        <v>218</v>
      </c>
      <c r="D16" s="43">
        <v>250000</v>
      </c>
      <c r="E16" s="44" t="s">
        <v>165</v>
      </c>
      <c r="F16" s="43">
        <v>0</v>
      </c>
      <c r="G16" s="36"/>
    </row>
    <row r="18" spans="1:6">
      <c r="A18" s="290" t="s">
        <v>5</v>
      </c>
      <c r="B18" s="290"/>
      <c r="C18" s="29" t="s">
        <v>37</v>
      </c>
      <c r="D18" s="304" t="s">
        <v>50</v>
      </c>
      <c r="E18" s="304"/>
      <c r="F18" s="304"/>
    </row>
    <row r="19" spans="1:6">
      <c r="B19" s="24"/>
      <c r="C19" s="24"/>
    </row>
    <row r="20" spans="1:6">
      <c r="B20" s="24"/>
      <c r="C20" s="24"/>
    </row>
    <row r="21" spans="1:6">
      <c r="B21" s="24"/>
      <c r="C21" s="24"/>
    </row>
    <row r="22" spans="1:6">
      <c r="B22" s="24"/>
      <c r="C22" s="24"/>
    </row>
    <row r="23" spans="1:6">
      <c r="B23" s="24"/>
      <c r="C23" s="24"/>
    </row>
    <row r="24" spans="1:6">
      <c r="A24" s="290" t="s">
        <v>180</v>
      </c>
      <c r="B24" s="290"/>
      <c r="C24" s="29" t="s">
        <v>168</v>
      </c>
      <c r="D24" s="304" t="s">
        <v>51</v>
      </c>
      <c r="E24" s="304"/>
      <c r="F24" s="304"/>
    </row>
    <row r="27" spans="1:6">
      <c r="D27" s="23"/>
      <c r="E27" s="23"/>
      <c r="F27" s="23"/>
    </row>
  </sheetData>
  <mergeCells count="11">
    <mergeCell ref="A1:F1"/>
    <mergeCell ref="A2:F2"/>
    <mergeCell ref="A3:F3"/>
    <mergeCell ref="A4:F4"/>
    <mergeCell ref="A8:F8"/>
    <mergeCell ref="C6:F6"/>
    <mergeCell ref="A18:B18"/>
    <mergeCell ref="D18:F18"/>
    <mergeCell ref="A24:B24"/>
    <mergeCell ref="D24:F24"/>
    <mergeCell ref="A13:F13"/>
  </mergeCells>
  <pageMargins left="0.45" right="0.2" top="0.5" bottom="0.25" header="0.3" footer="0.3"/>
  <pageSetup scale="75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C159-94EB-4CF1-8D8D-8048627E284E}">
  <dimension ref="A1:I39"/>
  <sheetViews>
    <sheetView topLeftCell="A7" workbookViewId="0">
      <selection activeCell="A9" sqref="A9:I9"/>
    </sheetView>
  </sheetViews>
  <sheetFormatPr defaultColWidth="9.140625" defaultRowHeight="20.25"/>
  <cols>
    <col min="1" max="1" width="6" style="45" customWidth="1"/>
    <col min="2" max="2" width="17.5703125" style="45" customWidth="1"/>
    <col min="3" max="3" width="15.42578125" style="45" customWidth="1"/>
    <col min="4" max="4" width="37.85546875" style="45" customWidth="1"/>
    <col min="5" max="5" width="9.28515625" style="45" customWidth="1"/>
    <col min="6" max="6" width="10.42578125" style="45" customWidth="1"/>
    <col min="7" max="7" width="13.85546875" style="45" bestFit="1" customWidth="1"/>
    <col min="8" max="8" width="20.28515625" style="80" customWidth="1"/>
    <col min="9" max="9" width="11" style="45" customWidth="1"/>
    <col min="10" max="16384" width="9.140625" style="45"/>
  </cols>
  <sheetData>
    <row r="1" spans="1:9" ht="22.5" customHeight="1">
      <c r="A1" s="312" t="s">
        <v>26</v>
      </c>
      <c r="B1" s="312"/>
      <c r="C1" s="312"/>
      <c r="D1" s="312"/>
      <c r="E1" s="312"/>
      <c r="F1" s="312"/>
      <c r="G1" s="312"/>
      <c r="H1" s="312"/>
      <c r="I1" s="312"/>
    </row>
    <row r="2" spans="1:9" ht="26.25" customHeight="1">
      <c r="A2" s="313" t="s">
        <v>52</v>
      </c>
      <c r="B2" s="313"/>
      <c r="C2" s="313"/>
      <c r="D2" s="313"/>
      <c r="E2" s="313"/>
      <c r="F2" s="313"/>
      <c r="G2" s="313"/>
      <c r="H2" s="313"/>
      <c r="I2" s="313"/>
    </row>
    <row r="3" spans="1:9" ht="21.75" customHeight="1">
      <c r="A3" s="313" t="s">
        <v>53</v>
      </c>
      <c r="B3" s="313"/>
      <c r="C3" s="313"/>
      <c r="D3" s="313"/>
      <c r="E3" s="313"/>
      <c r="F3" s="313"/>
      <c r="G3" s="313"/>
      <c r="H3" s="313"/>
      <c r="I3" s="313"/>
    </row>
    <row r="4" spans="1:9" ht="20.25" customHeight="1">
      <c r="A4" s="313" t="s">
        <v>54</v>
      </c>
      <c r="B4" s="313"/>
      <c r="C4" s="313"/>
      <c r="D4" s="313"/>
      <c r="E4" s="313"/>
      <c r="F4" s="313"/>
      <c r="G4" s="313"/>
      <c r="H4" s="313"/>
      <c r="I4" s="313"/>
    </row>
    <row r="5" spans="1:9" ht="16.5" customHeight="1">
      <c r="A5" s="46"/>
      <c r="B5" s="46"/>
      <c r="C5" s="46"/>
      <c r="D5" s="46"/>
      <c r="E5" s="46"/>
      <c r="F5" s="46"/>
      <c r="G5" s="46"/>
      <c r="H5" s="46"/>
      <c r="I5" s="46"/>
    </row>
    <row r="6" spans="1:9" ht="16.5" customHeight="1">
      <c r="A6" s="46"/>
      <c r="B6" s="46"/>
      <c r="C6" s="46"/>
      <c r="D6" s="46"/>
      <c r="E6" s="46"/>
      <c r="F6" s="46"/>
      <c r="G6" s="46"/>
      <c r="H6" s="46"/>
      <c r="I6" s="46"/>
    </row>
    <row r="7" spans="1:9" ht="19.5" customHeight="1">
      <c r="A7" s="46"/>
      <c r="B7" s="46"/>
      <c r="C7" s="46"/>
      <c r="D7" s="46"/>
      <c r="E7" s="46"/>
      <c r="F7" s="46"/>
      <c r="G7" s="46"/>
      <c r="H7" s="46"/>
      <c r="I7" s="46"/>
    </row>
    <row r="8" spans="1:9" ht="23.25" customHeight="1">
      <c r="A8" s="314" t="s">
        <v>55</v>
      </c>
      <c r="B8" s="314"/>
      <c r="C8" s="314"/>
      <c r="D8" s="314"/>
      <c r="E8" s="314"/>
      <c r="F8" s="314"/>
      <c r="G8" s="314"/>
      <c r="H8" s="314"/>
      <c r="I8" s="314"/>
    </row>
    <row r="9" spans="1:9">
      <c r="A9" s="315" t="s">
        <v>56</v>
      </c>
      <c r="B9" s="315"/>
      <c r="C9" s="315"/>
      <c r="D9" s="315"/>
      <c r="E9" s="315"/>
      <c r="F9" s="315"/>
      <c r="G9" s="315"/>
      <c r="H9" s="315"/>
      <c r="I9" s="315"/>
    </row>
    <row r="10" spans="1:9" ht="21" thickBot="1">
      <c r="A10" s="47"/>
      <c r="B10" s="47"/>
      <c r="C10" s="47"/>
      <c r="D10" s="47"/>
      <c r="E10" s="47"/>
      <c r="F10" s="47"/>
      <c r="G10" s="47"/>
      <c r="H10" s="48"/>
      <c r="I10" s="47"/>
    </row>
    <row r="11" spans="1:9" ht="23.25" customHeight="1">
      <c r="A11" s="316" t="s">
        <v>57</v>
      </c>
      <c r="B11" s="317"/>
      <c r="C11" s="317"/>
      <c r="D11" s="317"/>
      <c r="E11" s="317"/>
      <c r="F11" s="317"/>
      <c r="G11" s="317"/>
      <c r="H11" s="317"/>
      <c r="I11" s="318"/>
    </row>
    <row r="12" spans="1:9" s="49" customFormat="1" ht="48.75" customHeight="1">
      <c r="A12" s="319" t="s">
        <v>58</v>
      </c>
      <c r="B12" s="320"/>
      <c r="C12" s="320"/>
      <c r="D12" s="320"/>
      <c r="E12" s="320"/>
      <c r="F12" s="320"/>
      <c r="G12" s="320"/>
      <c r="H12" s="320"/>
      <c r="I12" s="321"/>
    </row>
    <row r="13" spans="1:9" ht="9" customHeight="1" thickBot="1">
      <c r="A13" s="50"/>
      <c r="B13" s="51"/>
      <c r="C13" s="51"/>
      <c r="D13" s="51"/>
      <c r="E13" s="51"/>
      <c r="F13" s="51"/>
      <c r="G13" s="51"/>
      <c r="H13" s="52"/>
      <c r="I13" s="53"/>
    </row>
    <row r="14" spans="1:9" ht="18" customHeight="1">
      <c r="A14" s="54" t="s">
        <v>59</v>
      </c>
      <c r="B14" s="55"/>
      <c r="C14" s="55"/>
      <c r="D14" s="55"/>
      <c r="E14" s="55"/>
      <c r="F14" s="55"/>
      <c r="G14" s="55"/>
      <c r="H14" s="56"/>
      <c r="I14" s="57"/>
    </row>
    <row r="15" spans="1:9">
      <c r="A15" s="322" t="s">
        <v>60</v>
      </c>
      <c r="B15" s="323"/>
      <c r="C15" s="323"/>
      <c r="D15" s="323"/>
      <c r="E15" s="323"/>
      <c r="F15" s="323"/>
      <c r="G15" s="323"/>
      <c r="H15" s="323"/>
      <c r="I15" s="324"/>
    </row>
    <row r="16" spans="1:9">
      <c r="A16" s="322" t="s">
        <v>61</v>
      </c>
      <c r="B16" s="323"/>
      <c r="C16" s="323"/>
      <c r="D16" s="58"/>
      <c r="E16" s="59"/>
      <c r="F16" s="59"/>
      <c r="G16" s="59"/>
      <c r="H16" s="60"/>
      <c r="I16" s="61"/>
    </row>
    <row r="17" spans="1:9">
      <c r="A17" s="322" t="s">
        <v>62</v>
      </c>
      <c r="B17" s="323"/>
      <c r="C17" s="323"/>
      <c r="D17" s="58"/>
      <c r="E17" s="59"/>
      <c r="F17" s="59"/>
      <c r="G17" s="59"/>
      <c r="H17" s="60"/>
      <c r="I17" s="61"/>
    </row>
    <row r="18" spans="1:9">
      <c r="A18" s="62" t="s">
        <v>63</v>
      </c>
      <c r="B18" s="59"/>
      <c r="C18" s="59"/>
      <c r="D18" s="59"/>
      <c r="E18" s="59"/>
      <c r="F18" s="59"/>
      <c r="G18" s="59"/>
      <c r="H18" s="60"/>
      <c r="I18" s="61"/>
    </row>
    <row r="19" spans="1:9">
      <c r="A19" s="63"/>
      <c r="B19" s="59"/>
      <c r="C19" s="59"/>
      <c r="D19" s="59"/>
      <c r="E19" s="59"/>
      <c r="F19" s="59"/>
      <c r="G19" s="59"/>
      <c r="H19" s="60"/>
      <c r="I19" s="61"/>
    </row>
    <row r="20" spans="1:9" s="46" customFormat="1" ht="33">
      <c r="A20" s="64" t="s">
        <v>13</v>
      </c>
      <c r="B20" s="64" t="s">
        <v>64</v>
      </c>
      <c r="C20" s="64" t="s">
        <v>65</v>
      </c>
      <c r="D20" s="64" t="s">
        <v>66</v>
      </c>
      <c r="E20" s="64" t="s">
        <v>0</v>
      </c>
      <c r="F20" s="64" t="s">
        <v>1</v>
      </c>
      <c r="G20" s="64" t="s">
        <v>2</v>
      </c>
      <c r="H20" s="65" t="s">
        <v>3</v>
      </c>
      <c r="I20" s="64" t="s">
        <v>4</v>
      </c>
    </row>
    <row r="21" spans="1:9" ht="83.25" customHeight="1">
      <c r="A21" s="66">
        <v>1</v>
      </c>
      <c r="B21" s="67">
        <v>59116</v>
      </c>
      <c r="C21" s="68">
        <v>44812</v>
      </c>
      <c r="D21" s="69" t="s">
        <v>67</v>
      </c>
      <c r="E21" s="66"/>
      <c r="F21" s="70"/>
      <c r="G21" s="71"/>
      <c r="H21" s="72">
        <v>11850000</v>
      </c>
      <c r="I21" s="69"/>
    </row>
    <row r="22" spans="1:9">
      <c r="A22" s="311" t="s">
        <v>16</v>
      </c>
      <c r="B22" s="311"/>
      <c r="C22" s="311"/>
      <c r="D22" s="311"/>
      <c r="E22" s="73"/>
      <c r="F22" s="73"/>
      <c r="G22" s="73"/>
      <c r="H22" s="74">
        <f>SUM(H21:H21)</f>
        <v>11850000</v>
      </c>
      <c r="I22" s="73"/>
    </row>
    <row r="23" spans="1:9" s="79" customFormat="1" ht="24" customHeight="1">
      <c r="A23" s="75" t="s">
        <v>68</v>
      </c>
      <c r="B23" s="76"/>
      <c r="C23" s="77" t="s">
        <v>69</v>
      </c>
      <c r="D23" s="77"/>
      <c r="E23" s="75"/>
      <c r="F23" s="75"/>
      <c r="G23" s="75"/>
      <c r="H23" s="78"/>
      <c r="I23" s="75"/>
    </row>
    <row r="25" spans="1:9">
      <c r="A25" s="302" t="s">
        <v>5</v>
      </c>
      <c r="B25" s="302"/>
      <c r="C25" s="302"/>
      <c r="D25" s="302" t="s">
        <v>70</v>
      </c>
      <c r="E25" s="302"/>
      <c r="F25" s="302"/>
      <c r="G25" s="302"/>
      <c r="H25" s="302" t="s">
        <v>18</v>
      </c>
      <c r="I25" s="302"/>
    </row>
    <row r="26" spans="1:9">
      <c r="A26" s="81"/>
      <c r="B26" s="81"/>
      <c r="C26" s="81"/>
      <c r="D26" s="81"/>
      <c r="E26" s="81"/>
      <c r="F26" s="81"/>
      <c r="G26" s="81"/>
      <c r="H26" s="82"/>
      <c r="I26" s="81"/>
    </row>
    <row r="27" spans="1:9">
      <c r="A27" s="81"/>
      <c r="B27" s="81"/>
      <c r="C27" s="81"/>
      <c r="D27" s="81"/>
      <c r="E27" s="81"/>
      <c r="F27" s="81"/>
      <c r="G27" s="81"/>
      <c r="H27" s="82"/>
      <c r="I27" s="81"/>
    </row>
    <row r="28" spans="1:9">
      <c r="D28" s="81"/>
      <c r="E28" s="81"/>
      <c r="F28" s="81"/>
      <c r="G28" s="81"/>
      <c r="H28" s="82"/>
      <c r="I28" s="81"/>
    </row>
    <row r="29" spans="1:9">
      <c r="A29" s="302"/>
      <c r="B29" s="302"/>
      <c r="C29" s="302"/>
      <c r="D29" s="81"/>
      <c r="E29" s="81"/>
      <c r="F29" s="81"/>
      <c r="G29" s="81"/>
      <c r="H29" s="82"/>
      <c r="I29" s="81"/>
    </row>
    <row r="30" spans="1:9">
      <c r="A30" s="81"/>
      <c r="B30" s="81"/>
      <c r="C30" s="81"/>
      <c r="D30" s="81"/>
      <c r="E30" s="81"/>
      <c r="F30" s="81"/>
      <c r="G30" s="81"/>
      <c r="H30" s="82"/>
      <c r="I30" s="81"/>
    </row>
    <row r="31" spans="1:9">
      <c r="A31" s="302"/>
      <c r="B31" s="302"/>
      <c r="C31" s="302"/>
      <c r="D31" s="81"/>
      <c r="E31" s="81"/>
      <c r="F31" s="81"/>
      <c r="G31" s="81"/>
      <c r="H31" s="302"/>
      <c r="I31" s="302"/>
    </row>
    <row r="32" spans="1:9">
      <c r="A32" s="81"/>
      <c r="B32" s="81"/>
      <c r="C32" s="81"/>
      <c r="D32" s="81"/>
      <c r="E32" s="81"/>
      <c r="F32" s="81"/>
      <c r="G32" s="81"/>
      <c r="H32" s="82"/>
      <c r="I32" s="81"/>
    </row>
    <row r="33" spans="1:9">
      <c r="A33" s="81"/>
      <c r="B33" s="81"/>
      <c r="C33" s="81"/>
      <c r="D33" s="81"/>
      <c r="E33" s="81"/>
      <c r="F33" s="81"/>
      <c r="G33" s="81"/>
      <c r="H33" s="82"/>
      <c r="I33" s="81"/>
    </row>
    <row r="34" spans="1:9">
      <c r="A34" s="81"/>
      <c r="B34" s="81"/>
      <c r="C34" s="81"/>
      <c r="D34" s="81"/>
      <c r="E34" s="81"/>
      <c r="F34" s="81"/>
      <c r="G34" s="81"/>
      <c r="H34" s="82"/>
      <c r="I34" s="81"/>
    </row>
    <row r="35" spans="1:9">
      <c r="A35" s="83"/>
      <c r="B35" s="81"/>
      <c r="C35" s="81"/>
      <c r="D35" s="81"/>
      <c r="E35" s="81"/>
      <c r="F35" s="81"/>
      <c r="G35" s="81"/>
      <c r="H35" s="82"/>
      <c r="I35" s="81"/>
    </row>
    <row r="36" spans="1:9">
      <c r="A36" s="84"/>
    </row>
    <row r="37" spans="1:9">
      <c r="A37" s="84"/>
    </row>
    <row r="38" spans="1:9">
      <c r="A38" s="84"/>
    </row>
    <row r="39" spans="1:9">
      <c r="A39" s="84"/>
    </row>
  </sheetData>
  <mergeCells count="18">
    <mergeCell ref="A22:D22"/>
    <mergeCell ref="A1:I1"/>
    <mergeCell ref="A2:I2"/>
    <mergeCell ref="A3:I3"/>
    <mergeCell ref="A4:I4"/>
    <mergeCell ref="A8:I8"/>
    <mergeCell ref="A9:I9"/>
    <mergeCell ref="A11:I11"/>
    <mergeCell ref="A12:I12"/>
    <mergeCell ref="A15:I15"/>
    <mergeCell ref="A16:C16"/>
    <mergeCell ref="A17:C17"/>
    <mergeCell ref="A25:C25"/>
    <mergeCell ref="D25:G25"/>
    <mergeCell ref="H25:I25"/>
    <mergeCell ref="A29:C29"/>
    <mergeCell ref="A31:C31"/>
    <mergeCell ref="H31:I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F647-0EC6-4A83-A23F-3F0863F69A32}">
  <dimension ref="A1:L44"/>
  <sheetViews>
    <sheetView view="pageBreakPreview" topLeftCell="A14" zoomScale="60" zoomScaleNormal="100" workbookViewId="0">
      <selection activeCell="H25" sqref="H25"/>
    </sheetView>
  </sheetViews>
  <sheetFormatPr defaultRowHeight="15"/>
  <cols>
    <col min="2" max="2" width="12.5703125" customWidth="1"/>
    <col min="3" max="3" width="15.7109375" customWidth="1"/>
    <col min="4" max="4" width="7.7109375" customWidth="1"/>
    <col min="5" max="5" width="17.140625" customWidth="1"/>
    <col min="6" max="6" width="11.28515625" customWidth="1"/>
    <col min="7" max="7" width="10.42578125" customWidth="1"/>
    <col min="8" max="8" width="10.85546875" customWidth="1"/>
    <col min="9" max="9" width="13.5703125" customWidth="1"/>
    <col min="10" max="10" width="33.42578125" customWidth="1"/>
  </cols>
  <sheetData>
    <row r="1" spans="1:12" ht="17.25" customHeight="1">
      <c r="A1" s="327" t="s">
        <v>21</v>
      </c>
      <c r="B1" s="327"/>
      <c r="C1" s="327"/>
      <c r="D1" s="327"/>
      <c r="E1" s="327"/>
      <c r="F1" s="327"/>
      <c r="G1" s="327"/>
      <c r="H1" s="327"/>
      <c r="I1" s="327"/>
      <c r="J1" s="327"/>
      <c r="K1" s="2"/>
      <c r="L1" s="2"/>
    </row>
    <row r="2" spans="1:12" ht="17.25" customHeight="1">
      <c r="A2" s="20"/>
      <c r="B2" s="20"/>
      <c r="C2" s="328" t="s">
        <v>22</v>
      </c>
      <c r="D2" s="328"/>
      <c r="E2" s="328"/>
      <c r="F2" s="328"/>
      <c r="G2" s="328"/>
      <c r="H2" s="328"/>
      <c r="I2" s="328"/>
      <c r="J2" s="328"/>
      <c r="K2" s="2"/>
      <c r="L2" s="2"/>
    </row>
    <row r="3" spans="1:12" ht="17.25" customHeight="1">
      <c r="A3" s="21"/>
      <c r="B3" s="21"/>
      <c r="C3" s="328" t="s">
        <v>20</v>
      </c>
      <c r="D3" s="328"/>
      <c r="E3" s="328"/>
      <c r="F3" s="328"/>
      <c r="G3" s="328"/>
      <c r="H3" s="328"/>
      <c r="I3" s="328"/>
      <c r="J3" s="328"/>
      <c r="K3" s="4"/>
      <c r="L3" s="4"/>
    </row>
    <row r="4" spans="1:12" ht="15.75">
      <c r="A4" s="2"/>
      <c r="B4" s="2"/>
      <c r="C4" s="2"/>
      <c r="D4" s="269"/>
      <c r="E4" s="269"/>
      <c r="F4" s="269"/>
      <c r="G4" s="269"/>
      <c r="H4" s="269"/>
      <c r="I4" s="2"/>
      <c r="J4" s="2"/>
      <c r="K4" s="2"/>
      <c r="L4" s="2"/>
    </row>
    <row r="5" spans="1:12" ht="15.75">
      <c r="A5" s="6"/>
      <c r="B5" s="10"/>
      <c r="C5" s="2"/>
      <c r="D5" s="2"/>
      <c r="E5" s="2"/>
      <c r="F5" s="2"/>
      <c r="G5" s="2"/>
      <c r="H5" s="2"/>
      <c r="I5" s="2"/>
      <c r="J5" s="415" t="s">
        <v>230</v>
      </c>
      <c r="K5" s="2"/>
      <c r="L5" s="2"/>
    </row>
    <row r="6" spans="1:12" ht="22.5">
      <c r="A6" s="272" t="s">
        <v>28</v>
      </c>
      <c r="B6" s="272"/>
      <c r="C6" s="272"/>
      <c r="D6" s="272"/>
      <c r="E6" s="272"/>
      <c r="F6" s="272"/>
      <c r="G6" s="272"/>
      <c r="H6" s="272"/>
      <c r="I6" s="272"/>
      <c r="J6" s="272"/>
      <c r="K6" s="2"/>
      <c r="L6" s="2"/>
    </row>
    <row r="7" spans="1:12" ht="6.75" customHeight="1"/>
    <row r="8" spans="1:12" ht="15.75">
      <c r="A8" s="3" t="s">
        <v>229</v>
      </c>
      <c r="B8" s="4"/>
      <c r="C8" s="4"/>
      <c r="D8" s="4"/>
      <c r="E8" s="4"/>
      <c r="F8" s="4"/>
      <c r="G8" s="4"/>
      <c r="H8" s="4"/>
      <c r="I8" s="4"/>
      <c r="J8" s="4"/>
      <c r="K8" s="2"/>
      <c r="L8" s="2"/>
    </row>
    <row r="9" spans="1:12" ht="6" customHeight="1">
      <c r="A9" s="4"/>
      <c r="B9" s="4"/>
      <c r="C9" s="4"/>
      <c r="D9" s="4"/>
      <c r="E9" s="4"/>
      <c r="F9" s="4"/>
      <c r="G9" s="4"/>
      <c r="H9" s="4"/>
      <c r="I9" s="4"/>
      <c r="J9" s="4"/>
      <c r="K9" s="2"/>
      <c r="L9" s="2"/>
    </row>
    <row r="10" spans="1:12" ht="15.75" hidden="1">
      <c r="A10" s="3"/>
      <c r="B10" s="4"/>
      <c r="C10" s="4"/>
      <c r="D10" s="4"/>
      <c r="E10" s="4"/>
      <c r="F10" s="4"/>
      <c r="G10" s="4"/>
      <c r="H10" s="4"/>
      <c r="I10" s="4"/>
      <c r="J10" s="4"/>
      <c r="K10" s="2"/>
      <c r="L10" s="2"/>
    </row>
    <row r="11" spans="1:12" ht="18.75" customHeight="1">
      <c r="A11" s="4"/>
      <c r="B11" s="19" t="s">
        <v>24</v>
      </c>
      <c r="C11" s="5"/>
      <c r="D11" s="5"/>
      <c r="E11" s="5"/>
      <c r="F11" s="5"/>
      <c r="G11" s="5"/>
      <c r="H11" s="5"/>
      <c r="I11" s="5" t="s">
        <v>7</v>
      </c>
      <c r="J11" s="4"/>
      <c r="K11" s="2"/>
      <c r="L11" s="2"/>
    </row>
    <row r="12" spans="1:12" ht="21" customHeight="1">
      <c r="A12" s="4"/>
      <c r="B12" s="19" t="s">
        <v>8</v>
      </c>
      <c r="C12" s="5"/>
      <c r="D12" s="5"/>
      <c r="E12" s="5"/>
      <c r="F12" s="5"/>
      <c r="G12" s="5"/>
      <c r="H12" s="5"/>
      <c r="I12" s="5" t="s">
        <v>9</v>
      </c>
      <c r="J12" s="4"/>
    </row>
    <row r="13" spans="1:12" ht="7.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2" ht="45" customHeight="1">
      <c r="A14" s="258" t="s">
        <v>10</v>
      </c>
      <c r="B14" s="325" t="s">
        <v>228</v>
      </c>
      <c r="C14" s="326"/>
      <c r="D14" s="326"/>
      <c r="E14" s="326"/>
      <c r="F14" s="326"/>
      <c r="G14" s="326"/>
      <c r="H14" s="326"/>
      <c r="I14" s="326"/>
      <c r="J14" s="326"/>
    </row>
    <row r="15" spans="1:12" ht="20.25" hidden="1" customHeight="1">
      <c r="A15" s="3" t="s">
        <v>11</v>
      </c>
      <c r="B15" s="263" t="s">
        <v>25</v>
      </c>
      <c r="C15" s="263"/>
      <c r="D15" s="263"/>
      <c r="E15" s="263"/>
      <c r="F15" s="263"/>
      <c r="G15" s="263"/>
      <c r="H15" s="263"/>
      <c r="I15" s="263"/>
      <c r="J15" s="263"/>
    </row>
    <row r="16" spans="1:12" ht="20.25" customHeight="1">
      <c r="A16" s="3" t="s">
        <v>12</v>
      </c>
      <c r="B16" s="4"/>
      <c r="C16" s="4"/>
      <c r="D16" s="4"/>
      <c r="E16" s="4"/>
      <c r="F16" s="4"/>
      <c r="G16" s="4"/>
      <c r="H16" s="4"/>
      <c r="I16" s="4"/>
      <c r="J16" s="4"/>
    </row>
    <row r="17" spans="1:12" ht="5.2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2" ht="25.5" customHeight="1">
      <c r="A18" s="18" t="s">
        <v>13</v>
      </c>
      <c r="B18" s="264" t="s">
        <v>14</v>
      </c>
      <c r="C18" s="264"/>
      <c r="D18" s="264"/>
      <c r="E18" s="18" t="s">
        <v>15</v>
      </c>
      <c r="F18" s="18" t="s">
        <v>0</v>
      </c>
      <c r="G18" s="18" t="s">
        <v>1</v>
      </c>
      <c r="H18" s="18" t="s">
        <v>2</v>
      </c>
      <c r="I18" s="18" t="s">
        <v>3</v>
      </c>
      <c r="J18" s="18" t="s">
        <v>4</v>
      </c>
    </row>
    <row r="19" spans="1:12" s="14" customFormat="1" ht="129.75" customHeight="1">
      <c r="A19" s="1">
        <v>1</v>
      </c>
      <c r="B19" s="329" t="s">
        <v>232</v>
      </c>
      <c r="C19" s="265"/>
      <c r="D19" s="265"/>
      <c r="E19" s="1"/>
      <c r="F19" s="1" t="s">
        <v>81</v>
      </c>
      <c r="G19" s="11">
        <v>60</v>
      </c>
      <c r="H19" s="12">
        <v>5000</v>
      </c>
      <c r="I19" s="12">
        <f>H19*G19</f>
        <v>300000</v>
      </c>
      <c r="J19" s="259"/>
    </row>
    <row r="20" spans="1:12" s="14" customFormat="1" ht="135" customHeight="1">
      <c r="A20" s="1">
        <v>2</v>
      </c>
      <c r="B20" s="329" t="s">
        <v>231</v>
      </c>
      <c r="C20" s="265"/>
      <c r="D20" s="265"/>
      <c r="E20" s="1"/>
      <c r="F20" s="1" t="s">
        <v>227</v>
      </c>
      <c r="G20" s="11">
        <v>60</v>
      </c>
      <c r="H20" s="12">
        <v>6500</v>
      </c>
      <c r="I20" s="12">
        <f>H20*G20</f>
        <v>390000</v>
      </c>
      <c r="J20" s="259"/>
    </row>
    <row r="21" spans="1:12" ht="27" customHeight="1">
      <c r="A21" s="7"/>
      <c r="B21" s="266" t="s">
        <v>16</v>
      </c>
      <c r="C21" s="266"/>
      <c r="D21" s="266"/>
      <c r="E21" s="7"/>
      <c r="F21" s="7"/>
      <c r="G21" s="7"/>
      <c r="H21" s="9"/>
      <c r="I21" s="109">
        <f>SUM(I19:I20)</f>
        <v>690000</v>
      </c>
      <c r="J21" s="7"/>
    </row>
    <row r="22" spans="1:12" ht="15.7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2" s="417" customFormat="1" ht="20.25" customHeight="1">
      <c r="A23" s="302" t="s">
        <v>83</v>
      </c>
      <c r="B23" s="302"/>
      <c r="C23" s="302"/>
      <c r="D23" s="419" t="s">
        <v>84</v>
      </c>
      <c r="F23" s="418"/>
      <c r="G23" s="416" t="s">
        <v>85</v>
      </c>
      <c r="H23" s="416"/>
      <c r="I23" s="416"/>
      <c r="J23" s="261" t="s">
        <v>233</v>
      </c>
    </row>
    <row r="24" spans="1:12" s="15" customFormat="1" ht="17.25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2" s="15" customFormat="1" ht="19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2" s="15" customFormat="1" ht="19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2" s="15" customFormat="1" ht="19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2" s="15" customFormat="1" ht="17.25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spans="1:12" s="15" customFormat="1" ht="17.25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 spans="1:12" s="15" customFormat="1" ht="17.25">
      <c r="A30" s="262" t="s">
        <v>168</v>
      </c>
      <c r="B30" s="262"/>
      <c r="C30" s="262"/>
      <c r="D30" s="262"/>
      <c r="E30" s="262"/>
      <c r="F30" s="262"/>
      <c r="G30" s="262"/>
      <c r="H30" s="262"/>
      <c r="J30" s="260" t="s">
        <v>19</v>
      </c>
    </row>
    <row r="31" spans="1:12" ht="15.75">
      <c r="A31" s="2"/>
      <c r="B31" s="2"/>
      <c r="C31" s="3"/>
      <c r="D31" s="2"/>
      <c r="E31" s="2"/>
      <c r="F31" s="17"/>
      <c r="G31" s="17"/>
      <c r="H31" s="2"/>
      <c r="I31" s="2"/>
      <c r="J31" s="2"/>
    </row>
    <row r="32" spans="1:12" ht="15.75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2"/>
    </row>
    <row r="33" spans="1:12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</row>
    <row r="34" spans="1:12" ht="15.75">
      <c r="A34" s="3"/>
      <c r="B34" s="3"/>
      <c r="C34" s="3"/>
      <c r="D34" s="3"/>
      <c r="E34" s="3"/>
      <c r="F34" s="3"/>
      <c r="G34" s="3"/>
      <c r="H34" s="3"/>
      <c r="I34" s="3"/>
      <c r="J34" s="3"/>
      <c r="K34" s="2"/>
      <c r="L34" s="2"/>
    </row>
    <row r="35" spans="1:12" ht="15.7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</row>
    <row r="36" spans="1:12" ht="15.75">
      <c r="A36" s="8"/>
      <c r="B36" s="3"/>
      <c r="C36" s="3"/>
      <c r="D36" s="3"/>
      <c r="E36" s="3"/>
      <c r="F36" s="3"/>
      <c r="G36" s="3"/>
      <c r="H36" s="3"/>
      <c r="I36" s="3"/>
      <c r="J36" s="3"/>
      <c r="K36" s="2"/>
      <c r="L36" s="2"/>
    </row>
    <row r="37" spans="1:12" ht="15.7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</row>
    <row r="38" spans="1:12" ht="15.75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2"/>
    </row>
    <row r="39" spans="1:12" ht="15.75">
      <c r="A39" s="3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</row>
    <row r="40" spans="1:12" ht="15.75">
      <c r="A40" s="3"/>
      <c r="B40" s="3"/>
      <c r="C40" s="3"/>
      <c r="D40" s="3"/>
      <c r="E40" s="3"/>
      <c r="F40" s="3"/>
      <c r="G40" s="3"/>
      <c r="H40" s="3"/>
      <c r="I40" s="3"/>
      <c r="J40" s="3"/>
      <c r="K40" s="2"/>
      <c r="L40" s="2"/>
    </row>
    <row r="41" spans="1:12" ht="15.75">
      <c r="A41" s="8"/>
      <c r="B41" s="3"/>
      <c r="C41" s="3"/>
      <c r="D41" s="3"/>
      <c r="E41" s="3"/>
      <c r="F41" s="3"/>
      <c r="G41" s="3"/>
      <c r="H41" s="3"/>
      <c r="I41" s="3"/>
      <c r="J41" s="3"/>
      <c r="K41" s="2"/>
      <c r="L41" s="2"/>
    </row>
    <row r="42" spans="1:12" ht="15.75">
      <c r="A42" s="5"/>
      <c r="B42" s="4"/>
      <c r="C42" s="4"/>
      <c r="D42" s="2"/>
      <c r="E42" s="2"/>
      <c r="F42" s="4"/>
      <c r="G42" s="4"/>
      <c r="H42" s="4"/>
      <c r="I42" s="4"/>
      <c r="J42" s="2"/>
      <c r="K42" s="2"/>
      <c r="L42" s="2"/>
    </row>
    <row r="44" spans="1:12" ht="15.75">
      <c r="A44" s="5"/>
      <c r="B44" s="4"/>
      <c r="C44" s="4"/>
      <c r="D44" s="2"/>
      <c r="E44" s="2"/>
      <c r="F44" s="4"/>
      <c r="G44" s="4"/>
      <c r="H44" s="4"/>
      <c r="I44" s="4"/>
      <c r="J44" s="2"/>
    </row>
  </sheetData>
  <mergeCells count="15">
    <mergeCell ref="A30:C30"/>
    <mergeCell ref="D30:H30"/>
    <mergeCell ref="B15:J15"/>
    <mergeCell ref="B18:D18"/>
    <mergeCell ref="B19:D19"/>
    <mergeCell ref="B21:D21"/>
    <mergeCell ref="A23:C23"/>
    <mergeCell ref="B20:D20"/>
    <mergeCell ref="G23:I23"/>
    <mergeCell ref="B14:J14"/>
    <mergeCell ref="A1:J1"/>
    <mergeCell ref="C2:J2"/>
    <mergeCell ref="C3:J3"/>
    <mergeCell ref="D4:H4"/>
    <mergeCell ref="A6:J6"/>
  </mergeCells>
  <printOptions horizontalCentered="1"/>
  <pageMargins left="0.25" right="0.25" top="0.25" bottom="0" header="0.31496062992126" footer="0.31496062992126"/>
  <pageSetup paperSize="9" scale="7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43B3-A93C-4781-9F7B-999E301D01D6}">
  <sheetPr>
    <pageSetUpPr fitToPage="1"/>
  </sheetPr>
  <dimension ref="A1:M42"/>
  <sheetViews>
    <sheetView topLeftCell="A2" workbookViewId="0">
      <selection activeCell="F24" sqref="F24"/>
    </sheetView>
  </sheetViews>
  <sheetFormatPr defaultRowHeight="15"/>
  <cols>
    <col min="2" max="2" width="12.5703125" customWidth="1"/>
    <col min="4" max="4" width="21.140625" customWidth="1"/>
    <col min="5" max="5" width="12.5703125" customWidth="1"/>
    <col min="6" max="6" width="10.5703125" customWidth="1"/>
    <col min="7" max="7" width="11.42578125" customWidth="1"/>
    <col min="8" max="8" width="10.140625" bestFit="1" customWidth="1"/>
    <col min="9" max="9" width="15.5703125" customWidth="1"/>
    <col min="10" max="10" width="16.28515625" customWidth="1"/>
  </cols>
  <sheetData>
    <row r="1" spans="1:13" ht="17.25" customHeight="1">
      <c r="A1" s="327" t="s">
        <v>21</v>
      </c>
      <c r="B1" s="327"/>
      <c r="C1" s="327"/>
      <c r="D1" s="327"/>
      <c r="E1" s="327"/>
      <c r="F1" s="327"/>
      <c r="G1" s="327"/>
      <c r="H1" s="327"/>
      <c r="I1" s="327"/>
      <c r="J1" s="327"/>
      <c r="K1" s="2"/>
      <c r="L1" s="2"/>
      <c r="M1" s="2"/>
    </row>
    <row r="2" spans="1:13" ht="17.25" customHeight="1">
      <c r="A2" s="20"/>
      <c r="B2" s="20"/>
      <c r="C2" s="328" t="s">
        <v>22</v>
      </c>
      <c r="D2" s="328"/>
      <c r="E2" s="328"/>
      <c r="F2" s="328"/>
      <c r="G2" s="328"/>
      <c r="H2" s="328"/>
      <c r="I2" s="328"/>
      <c r="J2" s="328"/>
      <c r="K2" s="2"/>
      <c r="L2" s="2"/>
      <c r="M2" s="2"/>
    </row>
    <row r="3" spans="1:13" ht="17.25" customHeight="1">
      <c r="A3" s="21"/>
      <c r="B3" s="21"/>
      <c r="C3" s="328" t="s">
        <v>20</v>
      </c>
      <c r="D3" s="328"/>
      <c r="E3" s="328"/>
      <c r="F3" s="328"/>
      <c r="G3" s="328"/>
      <c r="H3" s="328"/>
      <c r="I3" s="328"/>
      <c r="J3" s="328"/>
      <c r="K3" s="4"/>
      <c r="L3" s="4"/>
      <c r="M3" s="4"/>
    </row>
    <row r="4" spans="1:13" ht="15.75">
      <c r="A4" s="2"/>
      <c r="B4" s="2"/>
      <c r="C4" s="2"/>
      <c r="D4" s="269"/>
      <c r="E4" s="269"/>
      <c r="F4" s="269"/>
      <c r="G4" s="269"/>
      <c r="H4" s="269"/>
      <c r="I4" s="2"/>
      <c r="J4" s="2"/>
      <c r="K4" s="2"/>
      <c r="L4" s="2"/>
      <c r="M4" s="2"/>
    </row>
    <row r="5" spans="1:13" ht="15.75">
      <c r="A5" s="6"/>
      <c r="B5" s="10"/>
      <c r="C5" s="2"/>
      <c r="D5" s="2"/>
      <c r="E5" s="2"/>
      <c r="F5" s="2"/>
      <c r="G5" s="2"/>
      <c r="H5" s="2"/>
      <c r="I5" s="2"/>
      <c r="J5" s="22" t="s">
        <v>166</v>
      </c>
      <c r="K5" s="2"/>
      <c r="L5" s="2"/>
      <c r="M5" s="2"/>
    </row>
    <row r="6" spans="1:13" ht="22.5">
      <c r="A6" s="272" t="s">
        <v>6</v>
      </c>
      <c r="B6" s="272"/>
      <c r="C6" s="272"/>
      <c r="D6" s="272"/>
      <c r="E6" s="272"/>
      <c r="F6" s="272"/>
      <c r="G6" s="272"/>
      <c r="H6" s="272"/>
      <c r="I6" s="272"/>
      <c r="J6" s="272"/>
      <c r="K6" s="2"/>
      <c r="L6" s="2"/>
      <c r="M6" s="2"/>
    </row>
    <row r="8" spans="1:13" ht="15.75">
      <c r="A8" s="3" t="s">
        <v>23</v>
      </c>
      <c r="B8" s="4"/>
      <c r="C8" s="4"/>
      <c r="D8" s="4"/>
      <c r="E8" s="4"/>
      <c r="F8" s="4"/>
      <c r="G8" s="4"/>
      <c r="H8" s="4"/>
      <c r="I8" s="4"/>
      <c r="J8" s="4"/>
      <c r="K8" s="2"/>
      <c r="L8" s="2"/>
      <c r="M8" s="2"/>
    </row>
    <row r="9" spans="1:13" ht="6" customHeight="1">
      <c r="A9" s="4"/>
      <c r="B9" s="4"/>
      <c r="C9" s="4"/>
      <c r="D9" s="4"/>
      <c r="E9" s="4"/>
      <c r="F9" s="4"/>
      <c r="G9" s="4"/>
      <c r="H9" s="4"/>
      <c r="I9" s="4"/>
      <c r="J9" s="4"/>
      <c r="K9" s="2"/>
      <c r="L9" s="2"/>
      <c r="M9" s="2"/>
    </row>
    <row r="10" spans="1:13" ht="15.75" hidden="1">
      <c r="A10" s="3"/>
      <c r="B10" s="4"/>
      <c r="C10" s="4"/>
      <c r="D10" s="4"/>
      <c r="E10" s="4"/>
      <c r="F10" s="4"/>
      <c r="G10" s="4"/>
      <c r="H10" s="4"/>
      <c r="I10" s="4"/>
      <c r="J10" s="4"/>
      <c r="K10" s="2"/>
      <c r="L10" s="2"/>
      <c r="M10" s="2"/>
    </row>
    <row r="11" spans="1:13" ht="18.75" customHeight="1">
      <c r="A11" s="4"/>
      <c r="B11" s="19" t="s">
        <v>24</v>
      </c>
      <c r="C11" s="5"/>
      <c r="D11" s="5"/>
      <c r="E11" s="5"/>
      <c r="F11" s="5"/>
      <c r="G11" s="5"/>
      <c r="H11" s="5"/>
      <c r="I11" s="5" t="s">
        <v>7</v>
      </c>
      <c r="J11" s="4"/>
      <c r="K11" s="2"/>
      <c r="L11" s="2"/>
      <c r="M11" s="2"/>
    </row>
    <row r="12" spans="1:13" ht="21" customHeight="1">
      <c r="A12" s="4"/>
      <c r="B12" s="19" t="s">
        <v>8</v>
      </c>
      <c r="C12" s="5"/>
      <c r="D12" s="5"/>
      <c r="E12" s="5"/>
      <c r="F12" s="5"/>
      <c r="G12" s="5"/>
      <c r="H12" s="5"/>
      <c r="I12" s="5" t="s">
        <v>9</v>
      </c>
      <c r="J12" s="4"/>
    </row>
    <row r="13" spans="1:13" ht="7.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ht="24.75" customHeight="1">
      <c r="A14" s="3" t="s">
        <v>10</v>
      </c>
      <c r="B14" s="268" t="s">
        <v>167</v>
      </c>
      <c r="C14" s="269"/>
      <c r="D14" s="269"/>
      <c r="E14" s="269"/>
      <c r="F14" s="269"/>
      <c r="G14" s="269"/>
      <c r="H14" s="269"/>
      <c r="I14" s="269"/>
      <c r="J14" s="269"/>
    </row>
    <row r="15" spans="1:13" ht="20.25" hidden="1" customHeight="1">
      <c r="A15" s="3" t="s">
        <v>11</v>
      </c>
      <c r="B15" s="263" t="s">
        <v>25</v>
      </c>
      <c r="C15" s="263"/>
      <c r="D15" s="263"/>
      <c r="E15" s="263"/>
      <c r="F15" s="263"/>
      <c r="G15" s="263"/>
      <c r="H15" s="263"/>
      <c r="I15" s="263"/>
      <c r="J15" s="263"/>
    </row>
    <row r="16" spans="1:13" ht="20.25" customHeight="1">
      <c r="A16" s="3" t="s">
        <v>12</v>
      </c>
      <c r="B16" s="4"/>
      <c r="C16" s="4"/>
      <c r="D16" s="4"/>
      <c r="E16" s="4"/>
      <c r="F16" s="4"/>
      <c r="G16" s="4"/>
      <c r="H16" s="4"/>
      <c r="I16" s="4"/>
      <c r="J16" s="4"/>
    </row>
    <row r="17" spans="1:13" ht="9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3" ht="25.5" customHeight="1">
      <c r="A18" s="18" t="s">
        <v>13</v>
      </c>
      <c r="B18" s="264" t="s">
        <v>14</v>
      </c>
      <c r="C18" s="264"/>
      <c r="D18" s="264"/>
      <c r="E18" s="18" t="s">
        <v>15</v>
      </c>
      <c r="F18" s="18" t="s">
        <v>0</v>
      </c>
      <c r="G18" s="18" t="s">
        <v>1</v>
      </c>
      <c r="H18" s="330" t="s">
        <v>4</v>
      </c>
      <c r="I18" s="331"/>
      <c r="J18" s="332"/>
    </row>
    <row r="19" spans="1:13" s="14" customFormat="1" ht="54.75" customHeight="1">
      <c r="A19" s="1">
        <v>1</v>
      </c>
      <c r="B19" s="329" t="s">
        <v>167</v>
      </c>
      <c r="C19" s="265"/>
      <c r="D19" s="265"/>
      <c r="E19" s="1"/>
      <c r="F19" s="1"/>
      <c r="G19" s="11"/>
      <c r="H19" s="333"/>
      <c r="I19" s="334"/>
      <c r="J19" s="335"/>
    </row>
    <row r="20" spans="1:13" ht="24" customHeight="1">
      <c r="A20" s="7"/>
      <c r="B20" s="266" t="s">
        <v>16</v>
      </c>
      <c r="C20" s="266"/>
      <c r="D20" s="266"/>
      <c r="E20" s="7"/>
      <c r="F20" s="7"/>
      <c r="G20" s="7"/>
      <c r="H20" s="336"/>
      <c r="I20" s="337"/>
      <c r="J20" s="338"/>
    </row>
    <row r="21" spans="1:13" ht="15.7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3" s="15" customFormat="1" ht="18.75">
      <c r="A22" s="267" t="s">
        <v>5</v>
      </c>
      <c r="B22" s="267"/>
      <c r="C22" s="267"/>
      <c r="D22" s="267" t="s">
        <v>17</v>
      </c>
      <c r="E22" s="267"/>
      <c r="F22" s="267"/>
      <c r="G22" s="267"/>
      <c r="H22" s="267"/>
      <c r="I22" s="267" t="s">
        <v>18</v>
      </c>
      <c r="J22" s="267"/>
    </row>
    <row r="23" spans="1:13" s="15" customFormat="1" ht="17.2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3" s="15" customFormat="1" ht="19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3" s="15" customFormat="1" ht="19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3" s="15" customFormat="1" ht="17.2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3" s="15" customFormat="1" ht="17.2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3" s="15" customFormat="1" ht="17.25">
      <c r="A28" s="262" t="s">
        <v>168</v>
      </c>
      <c r="B28" s="262"/>
      <c r="C28" s="262"/>
      <c r="D28" s="262"/>
      <c r="E28" s="262"/>
      <c r="F28" s="262"/>
      <c r="G28" s="262"/>
      <c r="H28" s="262"/>
      <c r="I28" s="262" t="s">
        <v>19</v>
      </c>
      <c r="J28" s="262"/>
    </row>
    <row r="29" spans="1:13" ht="15.75">
      <c r="A29" s="2"/>
      <c r="B29" s="2"/>
      <c r="C29" s="3"/>
      <c r="D29" s="2"/>
      <c r="E29" s="2"/>
      <c r="F29" s="17"/>
      <c r="G29" s="17"/>
      <c r="H29" s="2"/>
      <c r="I29" s="2"/>
      <c r="J29" s="2"/>
    </row>
    <row r="30" spans="1:13" ht="15.75">
      <c r="A30" s="3"/>
      <c r="B30" s="3"/>
      <c r="C30" s="3"/>
      <c r="D30" s="3"/>
      <c r="E30" s="3"/>
      <c r="F30" s="3"/>
      <c r="G30" s="3"/>
      <c r="H30" s="3"/>
      <c r="I30" s="3"/>
      <c r="J30" s="3"/>
      <c r="K30" s="2"/>
      <c r="L30" s="2"/>
      <c r="M30" s="2"/>
    </row>
    <row r="31" spans="1:13" ht="15.75">
      <c r="A31" s="3"/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</row>
    <row r="32" spans="1:13" ht="15.75">
      <c r="A32" s="3"/>
      <c r="B32" s="3"/>
      <c r="C32" s="3"/>
      <c r="D32" s="3"/>
      <c r="E32" s="3"/>
      <c r="F32" s="3"/>
      <c r="G32" s="3"/>
      <c r="H32" s="3"/>
      <c r="I32" s="3"/>
      <c r="J32" s="3"/>
      <c r="K32" s="2"/>
      <c r="L32" s="2"/>
      <c r="M32" s="2"/>
    </row>
    <row r="33" spans="1:13" ht="15.75">
      <c r="A33" s="3"/>
      <c r="B33" s="3"/>
      <c r="C33" s="3"/>
      <c r="D33" s="3"/>
      <c r="E33" s="3"/>
      <c r="F33" s="3"/>
      <c r="G33" s="3"/>
      <c r="H33" s="3"/>
      <c r="I33" s="3"/>
      <c r="J33" s="3"/>
      <c r="K33" s="2"/>
      <c r="L33" s="2"/>
      <c r="M33" s="2"/>
    </row>
    <row r="34" spans="1:13" ht="15.75">
      <c r="A34" s="8"/>
      <c r="B34" s="3"/>
      <c r="C34" s="3"/>
      <c r="D34" s="3"/>
      <c r="E34" s="3"/>
      <c r="F34" s="3"/>
      <c r="G34" s="3"/>
      <c r="H34" s="3"/>
      <c r="I34" s="3"/>
      <c r="J34" s="3"/>
      <c r="K34" s="2"/>
      <c r="L34" s="2"/>
      <c r="M34" s="2"/>
    </row>
    <row r="35" spans="1:13" ht="15.75">
      <c r="A35" s="3"/>
      <c r="B35" s="3"/>
      <c r="C35" s="3"/>
      <c r="D35" s="3"/>
      <c r="E35" s="3"/>
      <c r="F35" s="3"/>
      <c r="G35" s="3"/>
      <c r="H35" s="3"/>
      <c r="I35" s="3"/>
      <c r="J35" s="3"/>
      <c r="K35" s="2"/>
      <c r="L35" s="2"/>
      <c r="M35" s="2"/>
    </row>
    <row r="36" spans="1:13" ht="15.75">
      <c r="A36" s="3"/>
      <c r="B36" s="3"/>
      <c r="C36" s="3"/>
      <c r="D36" s="3"/>
      <c r="E36" s="3"/>
      <c r="F36" s="3"/>
      <c r="G36" s="3"/>
      <c r="H36" s="3"/>
      <c r="I36" s="3"/>
      <c r="J36" s="3"/>
      <c r="K36" s="2"/>
      <c r="L36" s="2"/>
      <c r="M36" s="2"/>
    </row>
    <row r="37" spans="1:13" ht="15.75">
      <c r="A37" s="3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</row>
    <row r="38" spans="1:13" ht="15.75">
      <c r="A38" s="3"/>
      <c r="B38" s="3"/>
      <c r="C38" s="3"/>
      <c r="D38" s="3"/>
      <c r="E38" s="3"/>
      <c r="F38" s="3"/>
      <c r="G38" s="3"/>
      <c r="H38" s="3"/>
      <c r="I38" s="3"/>
      <c r="J38" s="3"/>
      <c r="K38" s="2"/>
      <c r="L38" s="2"/>
      <c r="M38" s="2"/>
    </row>
    <row r="39" spans="1:13" ht="15.75">
      <c r="A39" s="8"/>
      <c r="B39" s="3"/>
      <c r="C39" s="3"/>
      <c r="D39" s="3"/>
      <c r="E39" s="3"/>
      <c r="F39" s="3"/>
      <c r="G39" s="3"/>
      <c r="H39" s="3"/>
      <c r="I39" s="3"/>
      <c r="J39" s="3"/>
      <c r="K39" s="2"/>
      <c r="L39" s="2"/>
      <c r="M39" s="2"/>
    </row>
    <row r="40" spans="1:13" ht="15.75">
      <c r="A40" s="5"/>
      <c r="B40" s="4"/>
      <c r="C40" s="4"/>
      <c r="D40" s="2"/>
      <c r="E40" s="2"/>
      <c r="F40" s="4"/>
      <c r="G40" s="4"/>
      <c r="H40" s="4"/>
      <c r="I40" s="4"/>
      <c r="J40" s="2"/>
      <c r="K40" s="2"/>
      <c r="L40" s="2"/>
      <c r="M40" s="2"/>
    </row>
    <row r="42" spans="1:13" ht="15.75">
      <c r="A42" s="5"/>
      <c r="B42" s="4"/>
      <c r="C42" s="4"/>
      <c r="D42" s="2"/>
      <c r="E42" s="2"/>
      <c r="F42" s="4"/>
      <c r="G42" s="4"/>
      <c r="H42" s="4"/>
      <c r="I42" s="4"/>
      <c r="J42" s="2"/>
    </row>
  </sheetData>
  <mergeCells count="19">
    <mergeCell ref="B14:J14"/>
    <mergeCell ref="A1:J1"/>
    <mergeCell ref="C2:J2"/>
    <mergeCell ref="C3:J3"/>
    <mergeCell ref="D4:H4"/>
    <mergeCell ref="A6:J6"/>
    <mergeCell ref="B15:J15"/>
    <mergeCell ref="B18:D18"/>
    <mergeCell ref="B19:D19"/>
    <mergeCell ref="B20:D20"/>
    <mergeCell ref="A22:C22"/>
    <mergeCell ref="D22:H22"/>
    <mergeCell ref="I22:J22"/>
    <mergeCell ref="A28:C28"/>
    <mergeCell ref="D28:H28"/>
    <mergeCell ref="I28:J28"/>
    <mergeCell ref="H18:J18"/>
    <mergeCell ref="H19:J19"/>
    <mergeCell ref="H20:J20"/>
  </mergeCells>
  <pageMargins left="0.62992125984251968" right="0.31496062992125984" top="0.47244094488188981" bottom="0" header="0.31496062992125984" footer="0.31496062992125984"/>
  <pageSetup paperSize="9" scale="7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7200-F613-4BBF-9CEE-7218119A5142}">
  <sheetPr>
    <pageSetUpPr fitToPage="1"/>
  </sheetPr>
  <dimension ref="A1:O35"/>
  <sheetViews>
    <sheetView topLeftCell="A4" workbookViewId="0">
      <selection activeCell="I19" sqref="I19:I22"/>
    </sheetView>
  </sheetViews>
  <sheetFormatPr defaultRowHeight="15"/>
  <cols>
    <col min="1" max="1" width="5.85546875" customWidth="1"/>
    <col min="2" max="2" width="26.42578125" customWidth="1"/>
    <col min="3" max="3" width="19.7109375" customWidth="1"/>
    <col min="4" max="4" width="9.28515625" customWidth="1"/>
    <col min="5" max="5" width="10" customWidth="1"/>
    <col min="6" max="6" width="9.5703125" bestFit="1" customWidth="1"/>
    <col min="7" max="7" width="17.5703125" customWidth="1"/>
    <col min="8" max="8" width="16.28515625" customWidth="1"/>
  </cols>
  <sheetData>
    <row r="1" spans="1:12" ht="6" customHeight="1"/>
    <row r="2" spans="1:12" ht="15.75">
      <c r="A2" s="342" t="s">
        <v>91</v>
      </c>
      <c r="B2" s="342"/>
      <c r="C2" s="342"/>
      <c r="D2" s="342"/>
      <c r="E2" s="342"/>
      <c r="F2" s="342"/>
      <c r="G2" s="342"/>
      <c r="H2" s="342"/>
      <c r="I2" s="111"/>
      <c r="J2" s="111"/>
      <c r="K2" s="113"/>
      <c r="L2" s="114"/>
    </row>
    <row r="3" spans="1:12" ht="15.75">
      <c r="A3" s="342" t="s">
        <v>101</v>
      </c>
      <c r="B3" s="342"/>
      <c r="C3" s="342"/>
      <c r="D3" s="342"/>
      <c r="E3" s="342"/>
      <c r="F3" s="342"/>
      <c r="G3" s="342"/>
      <c r="H3" s="342"/>
      <c r="I3" s="111"/>
      <c r="J3" s="111"/>
      <c r="K3" s="113"/>
      <c r="L3" s="114"/>
    </row>
    <row r="4" spans="1:12" ht="15.75">
      <c r="A4" s="115"/>
      <c r="B4" s="115"/>
      <c r="C4" s="111"/>
      <c r="D4" s="111"/>
      <c r="E4" s="111"/>
      <c r="F4" s="112"/>
      <c r="G4" s="111"/>
      <c r="H4" s="111"/>
      <c r="I4" s="116"/>
      <c r="J4" s="116"/>
      <c r="K4" s="117"/>
      <c r="L4" s="118"/>
    </row>
    <row r="5" spans="1:12" ht="15.75">
      <c r="A5" s="119"/>
      <c r="B5" s="119"/>
      <c r="C5" s="118"/>
      <c r="D5" s="118"/>
      <c r="E5" s="118"/>
      <c r="F5" s="120"/>
      <c r="G5" s="118"/>
      <c r="H5" s="118"/>
      <c r="I5" s="118"/>
      <c r="J5" s="118"/>
      <c r="K5" s="118"/>
      <c r="L5" s="118"/>
    </row>
    <row r="6" spans="1:12" ht="19.5">
      <c r="A6" s="343" t="s">
        <v>92</v>
      </c>
      <c r="B6" s="343"/>
      <c r="C6" s="343"/>
      <c r="D6" s="343"/>
      <c r="E6" s="343"/>
      <c r="F6" s="343"/>
      <c r="G6" s="343"/>
      <c r="H6" s="343"/>
      <c r="I6" s="114"/>
      <c r="J6" s="114"/>
      <c r="K6" s="114"/>
      <c r="L6" s="114"/>
    </row>
    <row r="7" spans="1:12" ht="15.75">
      <c r="A7" s="344" t="s">
        <v>181</v>
      </c>
      <c r="B7" s="344"/>
      <c r="C7" s="344"/>
      <c r="D7" s="344"/>
      <c r="E7" s="344"/>
      <c r="F7" s="344"/>
      <c r="G7" s="344"/>
      <c r="H7" s="344"/>
      <c r="I7" s="122"/>
      <c r="J7" s="122"/>
      <c r="K7" s="122"/>
      <c r="L7" s="122"/>
    </row>
    <row r="8" spans="1:12" ht="15.75">
      <c r="A8" s="121"/>
      <c r="B8" s="121"/>
      <c r="C8" s="121"/>
      <c r="D8" s="121"/>
      <c r="E8" s="121"/>
      <c r="F8" s="123"/>
      <c r="G8" s="121"/>
      <c r="H8" s="121"/>
      <c r="I8" s="122"/>
      <c r="J8" s="122"/>
      <c r="K8" s="122"/>
      <c r="L8" s="122"/>
    </row>
    <row r="9" spans="1:12" ht="15.75">
      <c r="A9" s="339" t="s">
        <v>93</v>
      </c>
      <c r="B9" s="339"/>
      <c r="C9" s="339"/>
      <c r="D9" s="339"/>
      <c r="E9" s="339"/>
      <c r="F9" s="339"/>
      <c r="G9" s="339"/>
      <c r="H9" s="339"/>
      <c r="I9" s="124"/>
      <c r="J9" s="124"/>
      <c r="K9" s="124"/>
      <c r="L9" s="124"/>
    </row>
    <row r="10" spans="1:12" ht="15.75">
      <c r="A10" s="340" t="s">
        <v>182</v>
      </c>
      <c r="B10" s="340"/>
      <c r="C10" s="340"/>
      <c r="D10" s="340"/>
      <c r="E10" s="340"/>
      <c r="F10" s="340"/>
      <c r="G10" s="340"/>
      <c r="H10" s="340"/>
      <c r="I10" s="124"/>
      <c r="J10" s="124"/>
      <c r="K10" s="124"/>
      <c r="L10" s="124"/>
    </row>
    <row r="11" spans="1:12" ht="15.75">
      <c r="A11" s="339" t="s">
        <v>94</v>
      </c>
      <c r="B11" s="339"/>
      <c r="C11" s="339"/>
      <c r="D11" s="339"/>
      <c r="E11" s="339"/>
      <c r="F11" s="339"/>
      <c r="G11" s="339"/>
      <c r="H11" s="339"/>
      <c r="I11" s="125"/>
      <c r="J11" s="125"/>
      <c r="K11" s="125"/>
      <c r="L11" s="125"/>
    </row>
    <row r="12" spans="1:12" ht="15.75">
      <c r="A12" s="340" t="s">
        <v>95</v>
      </c>
      <c r="B12" s="340"/>
      <c r="C12" s="340"/>
      <c r="D12" s="340"/>
      <c r="E12" s="340"/>
      <c r="F12" s="340"/>
      <c r="G12" s="340"/>
      <c r="H12" s="340"/>
      <c r="I12" s="124"/>
      <c r="J12" s="124"/>
      <c r="K12" s="124"/>
      <c r="L12" s="124"/>
    </row>
    <row r="13" spans="1:12" ht="15.75">
      <c r="A13" s="340" t="s">
        <v>96</v>
      </c>
      <c r="B13" s="340"/>
      <c r="C13" s="340"/>
      <c r="D13" s="340"/>
      <c r="E13" s="340"/>
      <c r="F13" s="340"/>
      <c r="G13" s="340"/>
      <c r="H13" s="340"/>
      <c r="I13" s="124"/>
      <c r="J13" s="124"/>
      <c r="K13" s="124"/>
      <c r="L13" s="124"/>
    </row>
    <row r="14" spans="1:12" ht="15.75">
      <c r="A14" s="340" t="s">
        <v>62</v>
      </c>
      <c r="B14" s="340"/>
      <c r="C14" s="340"/>
      <c r="D14" s="340"/>
      <c r="E14" s="340"/>
      <c r="F14" s="340"/>
      <c r="G14" s="340"/>
      <c r="H14" s="340"/>
      <c r="I14" s="124"/>
      <c r="J14" s="124"/>
      <c r="K14" s="124"/>
      <c r="L14" s="124"/>
    </row>
    <row r="15" spans="1:12" ht="15.75">
      <c r="A15" s="339" t="s">
        <v>97</v>
      </c>
      <c r="B15" s="339"/>
      <c r="C15" s="339"/>
      <c r="D15" s="339"/>
      <c r="E15" s="339"/>
      <c r="F15" s="339"/>
      <c r="G15" s="339"/>
      <c r="H15" s="339"/>
      <c r="I15" s="124"/>
      <c r="J15" s="124"/>
      <c r="K15" s="124"/>
      <c r="L15" s="124"/>
    </row>
    <row r="16" spans="1:12" ht="15.75">
      <c r="A16" s="217"/>
      <c r="B16" s="217"/>
      <c r="C16" s="217"/>
      <c r="D16" s="217"/>
      <c r="E16" s="217"/>
      <c r="F16" s="218"/>
      <c r="G16" s="219"/>
      <c r="H16" s="219"/>
      <c r="I16" s="124"/>
      <c r="J16" s="124"/>
      <c r="K16" s="124"/>
      <c r="L16" s="124"/>
    </row>
    <row r="17" spans="1:15" ht="31.5">
      <c r="A17" s="220" t="s">
        <v>98</v>
      </c>
      <c r="B17" s="346" t="s">
        <v>66</v>
      </c>
      <c r="C17" s="346"/>
      <c r="D17" s="221" t="s">
        <v>0</v>
      </c>
      <c r="E17" s="221" t="s">
        <v>1</v>
      </c>
      <c r="F17" s="222" t="s">
        <v>2</v>
      </c>
      <c r="G17" s="221" t="s">
        <v>3</v>
      </c>
      <c r="H17" s="220" t="s">
        <v>4</v>
      </c>
      <c r="I17" s="118"/>
      <c r="J17" s="118"/>
      <c r="K17" s="118"/>
      <c r="L17" s="118"/>
      <c r="M17" s="124"/>
      <c r="N17" s="124"/>
      <c r="O17" s="124"/>
    </row>
    <row r="18" spans="1:15" ht="81.75" customHeight="1">
      <c r="A18" s="223">
        <v>1</v>
      </c>
      <c r="B18" s="347" t="s">
        <v>183</v>
      </c>
      <c r="C18" s="347"/>
      <c r="D18" s="223" t="s">
        <v>102</v>
      </c>
      <c r="E18" s="223"/>
      <c r="F18" s="224"/>
      <c r="G18" s="224">
        <v>4000000</v>
      </c>
      <c r="H18" s="225"/>
      <c r="I18" s="118"/>
      <c r="J18" s="118"/>
      <c r="K18" s="118"/>
      <c r="L18" s="118"/>
      <c r="M18" s="124"/>
      <c r="N18" s="124"/>
      <c r="O18" s="124"/>
    </row>
    <row r="19" spans="1:15" ht="26.25" customHeight="1">
      <c r="A19" s="226"/>
      <c r="B19" s="348"/>
      <c r="C19" s="348"/>
      <c r="D19" s="226"/>
      <c r="E19" s="226"/>
      <c r="F19" s="227"/>
      <c r="G19" s="228">
        <f>SUM(G18:G18)</f>
        <v>4000000</v>
      </c>
      <c r="H19" s="229"/>
      <c r="I19" s="118"/>
      <c r="J19" s="118"/>
      <c r="K19" s="118"/>
      <c r="L19" s="118"/>
      <c r="M19" s="124"/>
      <c r="N19" s="124"/>
      <c r="O19" s="124"/>
    </row>
    <row r="20" spans="1:15" ht="15.75">
      <c r="A20" s="118"/>
      <c r="B20" s="118"/>
      <c r="C20" s="118"/>
      <c r="D20" s="118"/>
      <c r="E20" s="118"/>
      <c r="F20" s="124"/>
      <c r="G20" s="118"/>
      <c r="H20" s="118"/>
      <c r="I20" s="118"/>
      <c r="J20" s="118"/>
      <c r="K20" s="118"/>
      <c r="L20" s="118"/>
      <c r="M20" s="124"/>
      <c r="N20" s="124"/>
      <c r="O20" s="124"/>
    </row>
    <row r="21" spans="1:15" ht="15.75">
      <c r="A21" s="341" t="s">
        <v>104</v>
      </c>
      <c r="B21" s="341"/>
      <c r="C21" s="126"/>
      <c r="D21" s="341" t="s">
        <v>70</v>
      </c>
      <c r="E21" s="341"/>
      <c r="F21" s="341"/>
      <c r="G21" s="341" t="s">
        <v>18</v>
      </c>
      <c r="H21" s="341"/>
      <c r="I21" s="126"/>
      <c r="J21" s="114"/>
      <c r="K21" s="113"/>
      <c r="L21" s="127"/>
      <c r="M21" s="127"/>
      <c r="N21" s="126"/>
      <c r="O21" s="126"/>
    </row>
    <row r="22" spans="1:15" ht="15.75">
      <c r="A22" s="127"/>
      <c r="B22" s="127"/>
      <c r="C22" s="127"/>
      <c r="D22" s="127"/>
      <c r="E22" s="127"/>
      <c r="F22" s="128"/>
      <c r="G22" s="127"/>
      <c r="H22" s="127"/>
      <c r="I22" s="127"/>
      <c r="J22" s="127"/>
      <c r="K22" s="127"/>
      <c r="L22" s="127"/>
      <c r="M22" s="127"/>
      <c r="N22" s="127"/>
      <c r="O22" s="127"/>
    </row>
    <row r="23" spans="1:15" ht="15.75">
      <c r="A23" s="127"/>
      <c r="B23" s="127"/>
      <c r="C23" s="127"/>
      <c r="D23" s="127"/>
      <c r="E23" s="127"/>
      <c r="F23" s="128"/>
      <c r="G23" s="127"/>
      <c r="H23" s="127"/>
      <c r="I23" s="127"/>
      <c r="J23" s="127"/>
      <c r="K23" s="127"/>
      <c r="L23" s="127"/>
      <c r="M23" s="127"/>
      <c r="N23" s="127"/>
      <c r="O23" s="127"/>
    </row>
    <row r="24" spans="1:15" ht="15.75">
      <c r="A24" s="127"/>
      <c r="B24" s="127"/>
      <c r="C24" s="127"/>
      <c r="D24" s="127"/>
      <c r="E24" s="127"/>
      <c r="F24" s="128"/>
      <c r="G24" s="127"/>
      <c r="H24" s="127"/>
      <c r="I24" s="127"/>
      <c r="J24" s="127"/>
      <c r="K24" s="127"/>
      <c r="L24" s="127"/>
      <c r="M24" s="127"/>
      <c r="N24" s="127"/>
      <c r="O24" s="127"/>
    </row>
    <row r="25" spans="1:15" ht="15.75">
      <c r="A25" s="115"/>
      <c r="B25" s="115"/>
      <c r="C25" s="115"/>
      <c r="D25" s="115"/>
      <c r="E25" s="115"/>
      <c r="F25" s="129"/>
      <c r="G25" s="115"/>
      <c r="H25" s="115"/>
      <c r="I25" s="127"/>
      <c r="J25" s="127"/>
      <c r="K25" s="127"/>
      <c r="L25" s="127"/>
      <c r="M25" s="127"/>
      <c r="N25" s="127"/>
      <c r="O25" s="127"/>
    </row>
    <row r="26" spans="1:15" ht="15.75">
      <c r="A26" s="126" t="s">
        <v>103</v>
      </c>
      <c r="B26" s="126"/>
      <c r="C26" s="126"/>
      <c r="D26" s="341" t="s">
        <v>99</v>
      </c>
      <c r="E26" s="341"/>
      <c r="F26" s="341"/>
      <c r="G26" s="345" t="s">
        <v>100</v>
      </c>
      <c r="H26" s="345"/>
      <c r="I26" s="124"/>
      <c r="J26" s="124"/>
      <c r="K26" s="124"/>
      <c r="L26" s="124"/>
      <c r="M26" s="124"/>
      <c r="N26" s="124"/>
      <c r="O26" s="124"/>
    </row>
    <row r="34" spans="6:6" ht="15.75">
      <c r="F34" s="115"/>
    </row>
    <row r="35" spans="6:6" ht="15.75">
      <c r="F35" s="115"/>
    </row>
  </sheetData>
  <mergeCells count="19">
    <mergeCell ref="D26:F26"/>
    <mergeCell ref="G26:H26"/>
    <mergeCell ref="A13:H13"/>
    <mergeCell ref="A14:H14"/>
    <mergeCell ref="A15:H15"/>
    <mergeCell ref="B17:C17"/>
    <mergeCell ref="B18:C18"/>
    <mergeCell ref="B19:C19"/>
    <mergeCell ref="A11:H11"/>
    <mergeCell ref="A12:H12"/>
    <mergeCell ref="A21:B21"/>
    <mergeCell ref="A2:H2"/>
    <mergeCell ref="A3:H3"/>
    <mergeCell ref="D21:F21"/>
    <mergeCell ref="G21:H21"/>
    <mergeCell ref="A6:H6"/>
    <mergeCell ref="A7:H7"/>
    <mergeCell ref="A9:H9"/>
    <mergeCell ref="A10:H10"/>
  </mergeCells>
  <pageMargins left="0.45" right="0.2" top="0.5" bottom="0.25" header="0.3" footer="0.3"/>
  <pageSetup scale="8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957B-2A64-4DE1-A1EC-E887FCA8F956}">
  <dimension ref="A1:O37"/>
  <sheetViews>
    <sheetView topLeftCell="A4" workbookViewId="0">
      <selection activeCell="I19" sqref="I19:I22"/>
    </sheetView>
  </sheetViews>
  <sheetFormatPr defaultColWidth="9.140625" defaultRowHeight="15.75"/>
  <cols>
    <col min="1" max="1" width="7" style="130" customWidth="1"/>
    <col min="2" max="2" width="20.5703125" style="130" customWidth="1"/>
    <col min="3" max="3" width="29.28515625" style="130" customWidth="1"/>
    <col min="4" max="4" width="6.5703125" style="130" bestFit="1" customWidth="1"/>
    <col min="5" max="5" width="12.7109375" style="130" customWidth="1"/>
    <col min="6" max="6" width="12.7109375" style="129" customWidth="1"/>
    <col min="7" max="7" width="18.85546875" style="130" customWidth="1"/>
    <col min="8" max="8" width="16.140625" style="130" customWidth="1"/>
    <col min="9" max="16384" width="9.140625" style="130"/>
  </cols>
  <sheetData>
    <row r="1" spans="1:12" ht="16.5" customHeight="1"/>
    <row r="2" spans="1:12" s="172" customFormat="1">
      <c r="A2" s="351" t="s">
        <v>26</v>
      </c>
      <c r="B2" s="351"/>
      <c r="C2" s="351"/>
      <c r="D2" s="351"/>
      <c r="E2" s="351"/>
      <c r="F2" s="351"/>
      <c r="G2" s="351"/>
      <c r="H2" s="351"/>
      <c r="I2" s="111"/>
      <c r="J2" s="111"/>
      <c r="K2" s="113"/>
      <c r="L2" s="114"/>
    </row>
    <row r="3" spans="1:12" s="172" customFormat="1">
      <c r="A3" s="351" t="s">
        <v>184</v>
      </c>
      <c r="B3" s="351"/>
      <c r="C3" s="351"/>
      <c r="D3" s="351"/>
      <c r="E3" s="351"/>
      <c r="F3" s="351"/>
      <c r="G3" s="351"/>
      <c r="H3" s="351"/>
      <c r="I3" s="111"/>
      <c r="J3" s="111"/>
      <c r="K3" s="113"/>
      <c r="L3" s="114"/>
    </row>
    <row r="4" spans="1:12">
      <c r="C4" s="111"/>
      <c r="D4" s="111"/>
      <c r="E4" s="111"/>
      <c r="F4" s="112"/>
      <c r="G4" s="111"/>
      <c r="H4" s="111"/>
      <c r="I4" s="116"/>
      <c r="J4" s="116"/>
      <c r="K4" s="117"/>
      <c r="L4" s="118"/>
    </row>
    <row r="5" spans="1:12">
      <c r="A5" s="119"/>
      <c r="B5" s="119"/>
      <c r="C5" s="118"/>
      <c r="D5" s="118"/>
      <c r="E5" s="118"/>
      <c r="F5" s="120"/>
      <c r="G5" s="118"/>
      <c r="H5" s="118"/>
      <c r="I5" s="118"/>
      <c r="J5" s="118"/>
      <c r="K5" s="118"/>
      <c r="L5" s="118"/>
    </row>
    <row r="6" spans="1:12" ht="19.5">
      <c r="A6" s="343" t="s">
        <v>92</v>
      </c>
      <c r="B6" s="343"/>
      <c r="C6" s="343"/>
      <c r="D6" s="343"/>
      <c r="E6" s="343"/>
      <c r="F6" s="343"/>
      <c r="G6" s="343"/>
      <c r="H6" s="343"/>
      <c r="I6" s="114"/>
      <c r="J6" s="114"/>
      <c r="K6" s="114"/>
      <c r="L6" s="114"/>
    </row>
    <row r="7" spans="1:12" s="136" customFormat="1" ht="16.5">
      <c r="A7" s="352" t="s">
        <v>185</v>
      </c>
      <c r="B7" s="352"/>
      <c r="C7" s="352"/>
      <c r="D7" s="352"/>
      <c r="E7" s="352"/>
      <c r="F7" s="352"/>
      <c r="G7" s="352"/>
      <c r="H7" s="352"/>
      <c r="I7" s="232"/>
      <c r="J7" s="232"/>
      <c r="K7" s="232"/>
      <c r="L7" s="232"/>
    </row>
    <row r="8" spans="1:12" s="136" customFormat="1" ht="17.25" thickBot="1">
      <c r="A8" s="231"/>
      <c r="B8" s="231"/>
      <c r="C8" s="231"/>
      <c r="D8" s="231"/>
      <c r="E8" s="231"/>
      <c r="F8" s="233"/>
      <c r="G8" s="231"/>
      <c r="H8" s="231"/>
      <c r="I8" s="232"/>
      <c r="J8" s="232"/>
      <c r="K8" s="232"/>
      <c r="L8" s="232"/>
    </row>
    <row r="9" spans="1:12" s="136" customFormat="1" ht="22.5" customHeight="1">
      <c r="A9" s="353" t="s">
        <v>186</v>
      </c>
      <c r="B9" s="354"/>
      <c r="C9" s="354"/>
      <c r="D9" s="354"/>
      <c r="E9" s="354"/>
      <c r="F9" s="354"/>
      <c r="G9" s="354"/>
      <c r="H9" s="355"/>
    </row>
    <row r="10" spans="1:12" s="136" customFormat="1" ht="22.5" customHeight="1" thickBot="1">
      <c r="A10" s="356" t="s">
        <v>187</v>
      </c>
      <c r="B10" s="357"/>
      <c r="C10" s="357"/>
      <c r="D10" s="357"/>
      <c r="E10" s="357"/>
      <c r="F10" s="357"/>
      <c r="G10" s="357"/>
      <c r="H10" s="358"/>
    </row>
    <row r="11" spans="1:12" s="136" customFormat="1" ht="25.5" customHeight="1" thickBot="1">
      <c r="A11" s="359" t="s">
        <v>97</v>
      </c>
      <c r="B11" s="360"/>
      <c r="C11" s="360"/>
      <c r="D11" s="360"/>
      <c r="E11" s="360"/>
      <c r="F11" s="360"/>
      <c r="G11" s="360"/>
      <c r="H11" s="361"/>
    </row>
    <row r="12" spans="1:12" s="136" customFormat="1" ht="17.25">
      <c r="A12" s="234" t="s">
        <v>188</v>
      </c>
      <c r="B12" s="362" t="s">
        <v>66</v>
      </c>
      <c r="C12" s="363"/>
      <c r="D12" s="363"/>
      <c r="E12" s="363"/>
      <c r="F12" s="364"/>
      <c r="G12" s="235" t="s">
        <v>3</v>
      </c>
      <c r="H12" s="236" t="s">
        <v>4</v>
      </c>
      <c r="I12" s="237"/>
      <c r="J12" s="237"/>
      <c r="K12" s="237"/>
      <c r="L12" s="237"/>
    </row>
    <row r="13" spans="1:12" s="136" customFormat="1" ht="40.5" customHeight="1">
      <c r="A13" s="238">
        <v>1</v>
      </c>
      <c r="B13" s="349" t="s">
        <v>189</v>
      </c>
      <c r="C13" s="365"/>
      <c r="D13" s="365"/>
      <c r="E13" s="365"/>
      <c r="F13" s="350"/>
      <c r="G13" s="239">
        <v>5000000</v>
      </c>
      <c r="H13" s="240"/>
      <c r="I13" s="237"/>
      <c r="J13" s="237"/>
      <c r="K13" s="237"/>
      <c r="L13" s="237"/>
    </row>
    <row r="14" spans="1:12" s="136" customFormat="1" ht="16.5" hidden="1">
      <c r="A14" s="238">
        <v>2</v>
      </c>
      <c r="B14" s="349"/>
      <c r="C14" s="350"/>
      <c r="D14" s="241"/>
      <c r="E14" s="241"/>
      <c r="F14" s="242"/>
      <c r="G14" s="239"/>
      <c r="H14" s="240"/>
      <c r="I14" s="237"/>
      <c r="J14" s="237"/>
      <c r="K14" s="237"/>
      <c r="L14" s="237"/>
    </row>
    <row r="15" spans="1:12" s="136" customFormat="1" ht="16.5" hidden="1">
      <c r="A15" s="238">
        <v>3</v>
      </c>
      <c r="B15" s="349"/>
      <c r="C15" s="350"/>
      <c r="D15" s="241"/>
      <c r="E15" s="241"/>
      <c r="F15" s="242"/>
      <c r="G15" s="239"/>
      <c r="H15" s="240"/>
      <c r="I15" s="237"/>
      <c r="J15" s="237"/>
      <c r="K15" s="237"/>
      <c r="L15" s="237"/>
    </row>
    <row r="16" spans="1:12" s="136" customFormat="1" ht="16.5" hidden="1">
      <c r="A16" s="238">
        <v>4</v>
      </c>
      <c r="B16" s="349"/>
      <c r="C16" s="350"/>
      <c r="D16" s="241"/>
      <c r="E16" s="241"/>
      <c r="F16" s="242"/>
      <c r="G16" s="239"/>
      <c r="H16" s="240"/>
      <c r="I16" s="237"/>
      <c r="J16" s="237"/>
      <c r="K16" s="237"/>
      <c r="L16" s="237"/>
    </row>
    <row r="17" spans="1:15" s="136" customFormat="1" ht="16.5" hidden="1">
      <c r="A17" s="238">
        <v>5</v>
      </c>
      <c r="B17" s="349"/>
      <c r="C17" s="350"/>
      <c r="D17" s="241"/>
      <c r="E17" s="241"/>
      <c r="F17" s="242"/>
      <c r="G17" s="239"/>
      <c r="H17" s="240"/>
      <c r="I17" s="237"/>
      <c r="J17" s="237"/>
      <c r="K17" s="237"/>
      <c r="L17" s="237"/>
    </row>
    <row r="18" spans="1:15" s="136" customFormat="1" ht="16.5" hidden="1">
      <c r="A18" s="238">
        <v>6</v>
      </c>
      <c r="B18" s="349"/>
      <c r="C18" s="350"/>
      <c r="D18" s="241"/>
      <c r="E18" s="241"/>
      <c r="F18" s="242"/>
      <c r="G18" s="239"/>
      <c r="H18" s="240"/>
      <c r="I18" s="237"/>
      <c r="J18" s="237"/>
      <c r="K18" s="237"/>
      <c r="L18" s="237"/>
    </row>
    <row r="19" spans="1:15" s="136" customFormat="1" ht="27" customHeight="1" thickBot="1">
      <c r="A19" s="243"/>
      <c r="B19" s="368" t="s">
        <v>190</v>
      </c>
      <c r="C19" s="369"/>
      <c r="D19" s="369"/>
      <c r="E19" s="369"/>
      <c r="F19" s="370"/>
      <c r="G19" s="244">
        <f>SUM(G13:G18)</f>
        <v>5000000</v>
      </c>
      <c r="H19" s="245"/>
      <c r="I19" s="237"/>
      <c r="J19" s="237"/>
      <c r="K19" s="237"/>
      <c r="L19" s="237"/>
    </row>
    <row r="20" spans="1:15" s="136" customFormat="1" ht="25.5" customHeight="1">
      <c r="A20" s="246"/>
      <c r="B20" s="247" t="s">
        <v>191</v>
      </c>
      <c r="C20" s="248" t="s">
        <v>192</v>
      </c>
      <c r="D20" s="249"/>
      <c r="E20" s="249"/>
      <c r="F20" s="249"/>
      <c r="G20" s="250"/>
      <c r="H20" s="251"/>
      <c r="I20" s="237"/>
      <c r="J20" s="237"/>
      <c r="K20" s="237"/>
      <c r="L20" s="237"/>
    </row>
    <row r="21" spans="1:15" s="136" customFormat="1" ht="15" customHeight="1">
      <c r="A21" s="237"/>
      <c r="B21" s="237"/>
      <c r="C21" s="237"/>
      <c r="D21" s="237"/>
      <c r="E21" s="237"/>
      <c r="F21" s="252"/>
      <c r="G21" s="237"/>
      <c r="H21" s="237"/>
      <c r="I21" s="237"/>
      <c r="J21" s="237"/>
      <c r="K21" s="237"/>
      <c r="L21" s="237"/>
    </row>
    <row r="22" spans="1:15" s="142" customFormat="1" ht="18.75" customHeight="1">
      <c r="A22" s="366" t="s">
        <v>5</v>
      </c>
      <c r="B22" s="366"/>
      <c r="C22" s="253" t="s">
        <v>193</v>
      </c>
      <c r="D22" s="366" t="s">
        <v>70</v>
      </c>
      <c r="E22" s="366"/>
      <c r="F22" s="366"/>
      <c r="G22" s="366" t="s">
        <v>18</v>
      </c>
      <c r="H22" s="366"/>
      <c r="I22" s="254"/>
      <c r="J22" s="255"/>
      <c r="K22" s="256"/>
      <c r="N22" s="254"/>
      <c r="O22" s="254"/>
    </row>
    <row r="23" spans="1:15" s="142" customFormat="1" ht="18.75" customHeight="1">
      <c r="A23" s="253"/>
      <c r="B23" s="253"/>
      <c r="C23" s="253"/>
      <c r="E23" s="253"/>
      <c r="F23" s="253"/>
      <c r="G23" s="253"/>
      <c r="H23" s="253"/>
      <c r="I23" s="254"/>
      <c r="J23" s="255"/>
      <c r="K23" s="256"/>
      <c r="N23" s="254"/>
      <c r="O23" s="254"/>
    </row>
    <row r="24" spans="1:15" s="142" customFormat="1" ht="16.5">
      <c r="F24" s="257"/>
    </row>
    <row r="25" spans="1:15" s="142" customFormat="1" ht="16.5">
      <c r="F25" s="257"/>
    </row>
    <row r="26" spans="1:15" s="142" customFormat="1" ht="16.5">
      <c r="F26" s="257"/>
    </row>
    <row r="27" spans="1:15" s="142" customFormat="1" ht="16.5">
      <c r="A27" s="136"/>
      <c r="B27" s="136"/>
      <c r="C27" s="136"/>
      <c r="E27" s="136"/>
      <c r="F27" s="252"/>
      <c r="G27" s="136"/>
      <c r="H27" s="136"/>
    </row>
    <row r="28" spans="1:15" s="136" customFormat="1" ht="16.5">
      <c r="A28" s="366"/>
      <c r="B28" s="366"/>
      <c r="C28" s="254"/>
      <c r="D28" s="366" t="s">
        <v>99</v>
      </c>
      <c r="E28" s="366"/>
      <c r="F28" s="366"/>
      <c r="G28" s="367" t="s">
        <v>100</v>
      </c>
      <c r="H28" s="367"/>
    </row>
    <row r="33" spans="6:6" ht="15.75" customHeight="1"/>
    <row r="34" spans="6:6" ht="15.75" customHeight="1"/>
    <row r="36" spans="6:6">
      <c r="F36" s="130"/>
    </row>
    <row r="37" spans="6:6">
      <c r="F37" s="130"/>
    </row>
  </sheetData>
  <mergeCells count="21">
    <mergeCell ref="A28:B28"/>
    <mergeCell ref="D28:F28"/>
    <mergeCell ref="G28:H28"/>
    <mergeCell ref="B17:C17"/>
    <mergeCell ref="B18:C18"/>
    <mergeCell ref="B19:F19"/>
    <mergeCell ref="A22:B22"/>
    <mergeCell ref="D22:F22"/>
    <mergeCell ref="G22:H22"/>
    <mergeCell ref="B16:C16"/>
    <mergeCell ref="A2:H2"/>
    <mergeCell ref="A3:H3"/>
    <mergeCell ref="A6:H6"/>
    <mergeCell ref="A7:H7"/>
    <mergeCell ref="A9:H9"/>
    <mergeCell ref="A10:H10"/>
    <mergeCell ref="A11:H11"/>
    <mergeCell ref="B12:F12"/>
    <mergeCell ref="B13:F13"/>
    <mergeCell ref="B14:C14"/>
    <mergeCell ref="B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đề xuất thuê xe</vt:lpstr>
      <vt:lpstr>Đề xuất mua hàng</vt:lpstr>
      <vt:lpstr>đề xuất chi phí chuyển hồ sơ</vt:lpstr>
      <vt:lpstr>Đề xuất miễn, giảm dm</vt:lpstr>
      <vt:lpstr>Đề nghị phê duyệt thanh toán</vt:lpstr>
      <vt:lpstr>đề xuất phần quà</vt:lpstr>
      <vt:lpstr>đề xuất tặng phiếu nước</vt:lpstr>
      <vt:lpstr>Tạm ứng</vt:lpstr>
      <vt:lpstr>Tạm ứng lương</vt:lpstr>
      <vt:lpstr>ĐN Thanh toán</vt:lpstr>
      <vt:lpstr>ĐNTT.1</vt:lpstr>
      <vt:lpstr>đề xuất máy in</vt:lpstr>
      <vt:lpstr>Hoàn ứng</vt:lpstr>
      <vt:lpstr>'đề xuất chi phí chuyển hồ sơ'!Print_Area</vt:lpstr>
      <vt:lpstr>'đề xuất phần quà'!Print_Area</vt:lpstr>
      <vt:lpstr>'ĐN Thanh toán'!Print_Area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NHI</dc:creator>
  <cp:lastModifiedBy>Administrator</cp:lastModifiedBy>
  <cp:lastPrinted>2025-04-12T07:56:35Z</cp:lastPrinted>
  <dcterms:created xsi:type="dcterms:W3CDTF">2020-07-28T06:46:31Z</dcterms:created>
  <dcterms:modified xsi:type="dcterms:W3CDTF">2025-04-12T09:11:01Z</dcterms:modified>
</cp:coreProperties>
</file>