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xr:revisionPtr revIDLastSave="0" documentId="8_{EE5958AD-21AA-4FC4-BB4B-AD441D0C7763}" xr6:coauthVersionLast="47" xr6:coauthVersionMax="47" xr10:uidLastSave="{00000000-0000-0000-0000-000000000000}"/>
  <bookViews>
    <workbookView xWindow="-120" yWindow="-120" windowWidth="20730" windowHeight="11160" activeTab="2" xr2:uid="{00000000-000D-0000-FFFF-FFFF00000000}"/>
  </bookViews>
  <sheets>
    <sheet name="thien nhan hoan chinh" sheetId="8" r:id="rId1"/>
    <sheet name="tâm trí quảng" sheetId="11" r:id="rId2"/>
    <sheet name="Hoà Khánh" sheetId="13" r:id="rId3"/>
    <sheet name="Thiện Phước" sheetId="12" r:id="rId4"/>
  </sheets>
  <definedNames>
    <definedName name="_xlnm.Print_Area" localSheetId="2">'Hoà Khánh'!$A$1:$G$108</definedName>
    <definedName name="_xlnm.Print_Area" localSheetId="1">'tâm trí quảng'!$A$1:$G$114</definedName>
    <definedName name="_xlnm.Print_Area" localSheetId="0">'thien nhan hoan chinh'!$A$1:$G$115</definedName>
    <definedName name="_xlnm.Print_Area" localSheetId="3">'Thiện Phước'!$A$1:$G$115</definedName>
    <definedName name="_xlnm.Print_Titles" localSheetId="3">'Thiện Phước'!#REF!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7" i="12" l="1"/>
  <c r="E97" i="12"/>
  <c r="D97" i="12"/>
  <c r="G96" i="12"/>
  <c r="G95" i="12"/>
  <c r="G94" i="12"/>
  <c r="G93" i="12"/>
  <c r="G92" i="12"/>
  <c r="G90" i="12"/>
  <c r="G89" i="12"/>
  <c r="G88" i="12"/>
  <c r="G87" i="12"/>
  <c r="G86" i="12"/>
  <c r="G85" i="12"/>
  <c r="G84" i="12"/>
  <c r="G83" i="12"/>
  <c r="G82" i="12"/>
  <c r="G81" i="12"/>
  <c r="G80" i="12"/>
  <c r="G79" i="12"/>
  <c r="G78" i="12"/>
  <c r="G77" i="12"/>
  <c r="G76" i="12"/>
  <c r="G75" i="12"/>
  <c r="G73" i="12"/>
  <c r="G72" i="12"/>
  <c r="G71" i="12"/>
  <c r="G70" i="12"/>
  <c r="G69" i="12"/>
  <c r="G68" i="12"/>
  <c r="G67" i="12"/>
  <c r="G66" i="12"/>
  <c r="G57" i="12"/>
  <c r="G97" i="12" s="1"/>
  <c r="E52" i="12"/>
  <c r="D52" i="12"/>
  <c r="C51" i="12"/>
  <c r="F51" i="12" s="1"/>
  <c r="C50" i="12"/>
  <c r="F50" i="12" s="1"/>
  <c r="F49" i="12"/>
  <c r="F48" i="12"/>
  <c r="F47" i="12"/>
  <c r="C46" i="12"/>
  <c r="F46" i="12" s="1"/>
  <c r="C45" i="12"/>
  <c r="F45" i="12" s="1"/>
  <c r="C44" i="12"/>
  <c r="F44" i="12" s="1"/>
  <c r="C43" i="12"/>
  <c r="F43" i="12" s="1"/>
  <c r="C42" i="12"/>
  <c r="F42" i="12" s="1"/>
  <c r="C41" i="12"/>
  <c r="F41" i="12" s="1"/>
  <c r="C40" i="12"/>
  <c r="F40" i="12" s="1"/>
  <c r="C39" i="12"/>
  <c r="F39" i="12" s="1"/>
  <c r="C38" i="12"/>
  <c r="F38" i="12" s="1"/>
  <c r="C37" i="12"/>
  <c r="F37" i="12" s="1"/>
  <c r="C36" i="12"/>
  <c r="F36" i="12" s="1"/>
  <c r="C35" i="12"/>
  <c r="F35" i="12" s="1"/>
  <c r="C34" i="12"/>
  <c r="F34" i="12" s="1"/>
  <c r="F33" i="12"/>
  <c r="F32" i="12"/>
  <c r="F31" i="12"/>
  <c r="C30" i="12"/>
  <c r="F30" i="12" s="1"/>
  <c r="F29" i="12"/>
  <c r="C28" i="12"/>
  <c r="F28" i="12" s="1"/>
  <c r="F26" i="12"/>
  <c r="C25" i="12"/>
  <c r="F25" i="12" s="1"/>
  <c r="F14" i="12"/>
  <c r="F52" i="12" s="1"/>
  <c r="C13" i="12"/>
  <c r="F97" i="13"/>
  <c r="E97" i="13"/>
  <c r="D97" i="13"/>
  <c r="G96" i="13"/>
  <c r="G95" i="13"/>
  <c r="G94" i="13"/>
  <c r="G93" i="13"/>
  <c r="G92" i="13"/>
  <c r="G90" i="13"/>
  <c r="G89" i="13"/>
  <c r="G88" i="13"/>
  <c r="G87" i="13"/>
  <c r="G86" i="13"/>
  <c r="G85" i="13"/>
  <c r="G84" i="13"/>
  <c r="G83" i="13"/>
  <c r="G82" i="13"/>
  <c r="G81" i="13"/>
  <c r="G80" i="13"/>
  <c r="G79" i="13"/>
  <c r="G78" i="13"/>
  <c r="G77" i="13"/>
  <c r="G76" i="13"/>
  <c r="G75" i="13"/>
  <c r="G73" i="13"/>
  <c r="G72" i="13"/>
  <c r="G71" i="13"/>
  <c r="G70" i="13"/>
  <c r="G69" i="13"/>
  <c r="G68" i="13"/>
  <c r="G67" i="13"/>
  <c r="G66" i="13"/>
  <c r="G57" i="13"/>
  <c r="G97" i="13" s="1"/>
  <c r="E52" i="13"/>
  <c r="D52" i="13"/>
  <c r="C51" i="13"/>
  <c r="F51" i="13" s="1"/>
  <c r="C50" i="13"/>
  <c r="F50" i="13" s="1"/>
  <c r="F49" i="13"/>
  <c r="F48" i="13"/>
  <c r="F47" i="13"/>
  <c r="C46" i="13"/>
  <c r="F46" i="13" s="1"/>
  <c r="C45" i="13"/>
  <c r="F45" i="13" s="1"/>
  <c r="C44" i="13"/>
  <c r="F44" i="13" s="1"/>
  <c r="C43" i="13"/>
  <c r="F43" i="13" s="1"/>
  <c r="C42" i="13"/>
  <c r="F42" i="13" s="1"/>
  <c r="C41" i="13"/>
  <c r="F41" i="13" s="1"/>
  <c r="C40" i="13"/>
  <c r="F40" i="13" s="1"/>
  <c r="C39" i="13"/>
  <c r="F39" i="13" s="1"/>
  <c r="C38" i="13"/>
  <c r="F38" i="13" s="1"/>
  <c r="C37" i="13"/>
  <c r="F37" i="13" s="1"/>
  <c r="C36" i="13"/>
  <c r="F36" i="13" s="1"/>
  <c r="C35" i="13"/>
  <c r="F35" i="13" s="1"/>
  <c r="C34" i="13"/>
  <c r="F34" i="13" s="1"/>
  <c r="F33" i="13"/>
  <c r="F32" i="13"/>
  <c r="F31" i="13"/>
  <c r="C30" i="13"/>
  <c r="F30" i="13" s="1"/>
  <c r="F29" i="13"/>
  <c r="C28" i="13"/>
  <c r="F28" i="13" s="1"/>
  <c r="F26" i="13"/>
  <c r="C25" i="13"/>
  <c r="F25" i="13" s="1"/>
  <c r="F14" i="13"/>
  <c r="F52" i="13" s="1"/>
  <c r="C13" i="13"/>
  <c r="G98" i="8"/>
  <c r="G98" i="13" l="1"/>
  <c r="G98" i="12"/>
  <c r="F53" i="8"/>
  <c r="F51" i="8"/>
  <c r="F27" i="8"/>
  <c r="F35" i="11"/>
  <c r="F34" i="11"/>
  <c r="G74" i="11"/>
  <c r="G73" i="11"/>
  <c r="C16" i="11" l="1"/>
  <c r="F17" i="11"/>
  <c r="C28" i="11"/>
  <c r="F28" i="11"/>
  <c r="C31" i="11"/>
  <c r="F31" i="11"/>
  <c r="F32" i="11"/>
  <c r="C33" i="11"/>
  <c r="F33" i="11"/>
  <c r="F36" i="11"/>
  <c r="F29" i="11"/>
  <c r="C37" i="11"/>
  <c r="F37" i="11"/>
  <c r="C38" i="11"/>
  <c r="F38" i="11" s="1"/>
  <c r="C39" i="11"/>
  <c r="F39" i="11"/>
  <c r="C40" i="11"/>
  <c r="F40" i="11" s="1"/>
  <c r="C41" i="11"/>
  <c r="F41" i="11"/>
  <c r="C42" i="11"/>
  <c r="F42" i="11" s="1"/>
  <c r="C43" i="11"/>
  <c r="F43" i="11"/>
  <c r="C44" i="11"/>
  <c r="F44" i="11" s="1"/>
  <c r="C45" i="11"/>
  <c r="F45" i="11"/>
  <c r="C46" i="11"/>
  <c r="F46" i="11" s="1"/>
  <c r="C47" i="11"/>
  <c r="F47" i="11"/>
  <c r="C48" i="11"/>
  <c r="F48" i="11" s="1"/>
  <c r="C49" i="11"/>
  <c r="F49" i="11"/>
  <c r="F50" i="11"/>
  <c r="F51" i="11"/>
  <c r="F52" i="11"/>
  <c r="C53" i="11"/>
  <c r="F53" i="11"/>
  <c r="C54" i="11"/>
  <c r="F54" i="11" s="1"/>
  <c r="D55" i="11"/>
  <c r="E55" i="11"/>
  <c r="E100" i="11"/>
  <c r="G60" i="11"/>
  <c r="G69" i="11"/>
  <c r="G70" i="11"/>
  <c r="G71" i="11"/>
  <c r="G72" i="11"/>
  <c r="G75" i="11"/>
  <c r="G76" i="11"/>
  <c r="G78" i="11"/>
  <c r="G79" i="11"/>
  <c r="G80" i="11"/>
  <c r="G81" i="11"/>
  <c r="G82" i="11"/>
  <c r="G83" i="11"/>
  <c r="G84" i="11"/>
  <c r="G85" i="11"/>
  <c r="G86" i="11"/>
  <c r="G87" i="11"/>
  <c r="G88" i="11"/>
  <c r="G89" i="11"/>
  <c r="G90" i="11"/>
  <c r="G91" i="11"/>
  <c r="G92" i="11"/>
  <c r="G93" i="11"/>
  <c r="G95" i="11"/>
  <c r="G96" i="11"/>
  <c r="G97" i="11"/>
  <c r="G98" i="11"/>
  <c r="G99" i="11"/>
  <c r="D100" i="11"/>
  <c r="F100" i="11"/>
  <c r="G100" i="11" l="1"/>
  <c r="F55" i="11"/>
  <c r="G101" i="11" s="1"/>
  <c r="F98" i="8" l="1"/>
  <c r="G97" i="8"/>
  <c r="G96" i="8"/>
  <c r="G95" i="8"/>
  <c r="G94" i="8"/>
  <c r="G93" i="8"/>
  <c r="G91" i="8"/>
  <c r="G90" i="8"/>
  <c r="G89" i="8"/>
  <c r="G88" i="8"/>
  <c r="G87" i="8"/>
  <c r="G86" i="8"/>
  <c r="G85" i="8"/>
  <c r="G84" i="8"/>
  <c r="G83" i="8"/>
  <c r="G82" i="8"/>
  <c r="G81" i="8"/>
  <c r="G80" i="8"/>
  <c r="G79" i="8"/>
  <c r="G78" i="8"/>
  <c r="G77" i="8"/>
  <c r="G76" i="8"/>
  <c r="G74" i="8"/>
  <c r="G73" i="8"/>
  <c r="G70" i="8"/>
  <c r="G69" i="8"/>
  <c r="G68" i="8"/>
  <c r="G67" i="8"/>
  <c r="E58" i="8"/>
  <c r="E98" i="8" s="1"/>
  <c r="D58" i="8"/>
  <c r="D98" i="8" s="1"/>
  <c r="C52" i="8"/>
  <c r="F52" i="8" s="1"/>
  <c r="C51" i="8"/>
  <c r="F50" i="8"/>
  <c r="F49" i="8"/>
  <c r="F48" i="8"/>
  <c r="C47" i="8"/>
  <c r="F47" i="8" s="1"/>
  <c r="C46" i="8"/>
  <c r="F46" i="8" s="1"/>
  <c r="C45" i="8"/>
  <c r="F45" i="8" s="1"/>
  <c r="C44" i="8"/>
  <c r="F44" i="8" s="1"/>
  <c r="C43" i="8"/>
  <c r="F43" i="8" s="1"/>
  <c r="C42" i="8"/>
  <c r="F42" i="8" s="1"/>
  <c r="C41" i="8"/>
  <c r="F41" i="8" s="1"/>
  <c r="C40" i="8"/>
  <c r="F40" i="8" s="1"/>
  <c r="C39" i="8"/>
  <c r="F39" i="8" s="1"/>
  <c r="C38" i="8"/>
  <c r="F38" i="8" s="1"/>
  <c r="C37" i="8"/>
  <c r="F37" i="8" s="1"/>
  <c r="C36" i="8"/>
  <c r="F36" i="8" s="1"/>
  <c r="C35" i="8"/>
  <c r="F35" i="8" s="1"/>
  <c r="F33" i="8"/>
  <c r="F32" i="8"/>
  <c r="C29" i="8"/>
  <c r="F29" i="8" s="1"/>
  <c r="F28" i="8"/>
  <c r="C27" i="8"/>
  <c r="C26" i="8"/>
  <c r="F26" i="8" s="1"/>
  <c r="E17" i="8"/>
  <c r="E53" i="8" s="1"/>
  <c r="D17" i="8"/>
  <c r="F17" i="8" s="1"/>
  <c r="C16" i="8"/>
  <c r="D53" i="8" l="1"/>
  <c r="G58" i="8"/>
  <c r="G99" i="8" l="1"/>
</calcChain>
</file>

<file path=xl/sharedStrings.xml><?xml version="1.0" encoding="utf-8"?>
<sst xmlns="http://schemas.openxmlformats.org/spreadsheetml/2006/main" count="507" uniqueCount="142">
  <si>
    <t>Siêu âm tuyến giáp</t>
  </si>
  <si>
    <t>STT</t>
  </si>
  <si>
    <t>Danh mục thực hiện khám và xét nghiệm</t>
  </si>
  <si>
    <t>Số lượng</t>
  </si>
  <si>
    <t xml:space="preserve">Tổng hợp hồ sơ sức khỏe </t>
  </si>
  <si>
    <t xml:space="preserve">X-quang tim phổi thẳng kỹ thuật số </t>
  </si>
  <si>
    <t>Đo điện tim đồ</t>
  </si>
  <si>
    <t xml:space="preserve">XN công thức máu </t>
  </si>
  <si>
    <t>XN đường máu</t>
  </si>
  <si>
    <t xml:space="preserve">XN Tổng phân tích nước tiểu </t>
  </si>
  <si>
    <t>XN Acid Uric</t>
  </si>
  <si>
    <t xml:space="preserve">XN Cholesterol </t>
  </si>
  <si>
    <t xml:space="preserve">XN Triglyceride </t>
  </si>
  <si>
    <t xml:space="preserve">XN LDL-Cholesterol </t>
  </si>
  <si>
    <t>XN HDL-Cholesterol</t>
  </si>
  <si>
    <t xml:space="preserve">XN Ure huyết </t>
  </si>
  <si>
    <t>XN Creatinin huyết</t>
  </si>
  <si>
    <t>XN SGOT</t>
  </si>
  <si>
    <t xml:space="preserve">XN SGPT </t>
  </si>
  <si>
    <t>XN GGT</t>
  </si>
  <si>
    <t>Khám phụ khoa bằng dụng cụ khám 01 lần</t>
  </si>
  <si>
    <t xml:space="preserve">Siêu âm tuyến vú </t>
  </si>
  <si>
    <t xml:space="preserve">Soi dịch âm đạo </t>
  </si>
  <si>
    <t>Chẩn đoán ung thư sớm cổ tử cung (Pap Smear)</t>
  </si>
  <si>
    <t>Tổng hợp hồ sơ sức khỏe</t>
  </si>
  <si>
    <t>XN công thức máu</t>
  </si>
  <si>
    <t>XN Tổng phân tích nước tiểu</t>
  </si>
  <si>
    <t>XN Cholesterol</t>
  </si>
  <si>
    <t>XN Triglyceride</t>
  </si>
  <si>
    <t>XN LDL-Cholesterol</t>
  </si>
  <si>
    <t>XN Ure huyết</t>
  </si>
  <si>
    <t>XN SGPT</t>
  </si>
  <si>
    <t>Siêu âm tuyến vú</t>
  </si>
  <si>
    <t>Soi dịch âm đạo</t>
  </si>
  <si>
    <t>B. KHÁM LẦN 2</t>
  </si>
  <si>
    <t xml:space="preserve">I </t>
  </si>
  <si>
    <t>KHÁM LÂM SÀNG</t>
  </si>
  <si>
    <t>II</t>
  </si>
  <si>
    <t>XÉT NGHIỆM</t>
  </si>
  <si>
    <t>I</t>
  </si>
  <si>
    <t>Bệnh sử</t>
  </si>
  <si>
    <t xml:space="preserve">Hô hấp </t>
  </si>
  <si>
    <t xml:space="preserve">Tim mạch </t>
  </si>
  <si>
    <t>Kiểm tra thị lực/ Khám CK mắt</t>
  </si>
  <si>
    <t xml:space="preserve">Khám Răng hàm mặt </t>
  </si>
  <si>
    <t>Khám ngoại, da liễu</t>
  </si>
  <si>
    <t>Khám nội tổng quát</t>
  </si>
  <si>
    <t xml:space="preserve">Khám và Nội soi Tai mũi họng </t>
  </si>
  <si>
    <t>Tầm soát ung thư gan AFP</t>
  </si>
  <si>
    <t>Tầm soát ung thư phổi Cyfra 21-1</t>
  </si>
  <si>
    <t>III</t>
  </si>
  <si>
    <t xml:space="preserve">CÔNG TY CỔ PHẦN BỆNH VIỆN THIỆN NHÂN ĐÀ NẴNG 
Số 276-278-280 Đống Đa - P Thanh Bình -Thành Phố Đà Nẵng 
Điện Thoại : 0236.828489 - 0236. 568988 
Email : Thiennhanhospital@gmail.com
</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</si>
  <si>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</si>
  <si>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</si>
  <si>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DANH MỤC KHÁM BỆNH NGHỀ NGHIỆP</t>
  </si>
  <si>
    <t>Ưu đãi</t>
  </si>
  <si>
    <t>Gói Nữ 
(12 người)</t>
  </si>
  <si>
    <t>Gói Nam (72 người)</t>
  </si>
  <si>
    <t>Gói Nữ 
(1 người)</t>
  </si>
  <si>
    <t>Chụp Cột sống thắt lưng(T+N) (XQ số hóa 1 phim)</t>
  </si>
  <si>
    <t xml:space="preserve">Lập sổ + kết luận và tư vấn </t>
  </si>
  <si>
    <t>Siêu âm động mạch cảnh, đốt sống</t>
  </si>
  <si>
    <t xml:space="preserve">BẢNG BÁO GIÁ GÓI KHÁM SỨC KHỎE TỔNG QUÁT </t>
  </si>
  <si>
    <t>Độ lọc cầu thận - eGFR (MDRD)</t>
  </si>
  <si>
    <t>Đo thính lực đơn âm</t>
  </si>
  <si>
    <t>Đo chức năng hô hấp</t>
  </si>
  <si>
    <t xml:space="preserve">Xét nghiệm chẩn đoán nồng độ  </t>
  </si>
  <si>
    <t>Định lượng Can xi ion tự do trong máu</t>
  </si>
  <si>
    <t>Bệnh nghề nghiệp 
(2 người)</t>
  </si>
  <si>
    <t>A. KHÁM ĐỢT 1</t>
  </si>
  <si>
    <t xml:space="preserve">Thành tiền (VNĐ) </t>
  </si>
  <si>
    <r>
      <t xml:space="preserve">Siêu âm ổ bụng </t>
    </r>
    <r>
      <rPr>
        <i/>
        <sz val="12"/>
        <color rgb="FF000000"/>
        <rFont val="Times New Roman"/>
        <family val="1"/>
      </rPr>
      <t/>
    </r>
  </si>
  <si>
    <t>Tổng tiền khám đợt 1 (VNĐ): ./.</t>
  </si>
  <si>
    <t>Thành tiền (VNĐ)</t>
  </si>
  <si>
    <t>Tổng tiền khám đợt 2 (VNĐ): ./.</t>
  </si>
  <si>
    <t>C</t>
  </si>
  <si>
    <t>Tổng tiền khám đợt 1 và đợt 2 năm 2025 (VNĐ)</t>
  </si>
  <si>
    <t>Bằng chữ: Một trăm tám mươi bốn triệu không trăm mười bốn ngàn đồng y</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</si>
  <si>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</si>
  <si>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</si>
  <si>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</si>
  <si>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</si>
  <si>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</si>
  <si>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</si>
  <si>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</si>
  <si>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</si>
  <si>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</si>
  <si>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</si>
  <si>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Sương ( TP.KD) : 0935 345 693</t>
  </si>
  <si>
    <t>. Email: thiennhanhospital@gmail.com</t>
  </si>
  <si>
    <t xml:space="preserve">               Đà Nẵng, ngày       tháng      năm 2025</t>
  </si>
  <si>
    <t>ĐẠI DIỆN ĐƠN VỊ</t>
  </si>
  <si>
    <t>BỆNH VIỆN ĐA KHOA TÂM TRÍ ĐÀ NẴNG</t>
  </si>
  <si>
    <t>64 CMT8, Phường Khuê Trung, Quận Cẩm Lệ, Đà Nẵng, Việt Nam</t>
  </si>
  <si>
    <t>Điện thoại:  0236 3679 555</t>
  </si>
  <si>
    <t>https://www.youtube.com/@benhvienakhoatamtrianang2845/featured</t>
  </si>
  <si>
    <t>Đà Nẵng, ngày     tháng      năm 2025</t>
  </si>
  <si>
    <t xml:space="preserve">THƯ BÁO GIÁ </t>
  </si>
  <si>
    <r>
      <t xml:space="preserve">Khám lâm sàng </t>
    </r>
    <r>
      <rPr>
        <i/>
        <sz val="12"/>
        <color rgb="FF000000"/>
        <rFont val="Calibri Light"/>
        <family val="2"/>
        <scheme val="major"/>
      </rPr>
      <t>(khám nội, tai mũi họng, mắt, răng hàm mặt)</t>
    </r>
  </si>
  <si>
    <r>
      <t>Siêu âm tử cung- phần phụ</t>
    </r>
    <r>
      <rPr>
        <i/>
        <sz val="12"/>
        <color rgb="FF000000"/>
        <rFont val="Calibri Light"/>
        <family val="2"/>
        <scheme val="major"/>
      </rPr>
      <t xml:space="preserve"> (qua đầu dò âm đạo với nữ đã lập gia đình</t>
    </r>
    <r>
      <rPr>
        <sz val="12"/>
        <color rgb="FF000000"/>
        <rFont val="Calibri Light"/>
        <family val="2"/>
        <scheme val="major"/>
      </rPr>
      <t>)</t>
    </r>
  </si>
  <si>
    <r>
      <t xml:space="preserve">Siêu âm ổ bụng </t>
    </r>
    <r>
      <rPr>
        <i/>
        <sz val="12"/>
        <color rgb="FF000000"/>
        <rFont val="Calibri Light"/>
        <family val="2"/>
        <scheme val="major"/>
      </rPr>
      <t>(gan, thận, lách, bàng quang...)</t>
    </r>
  </si>
  <si>
    <r>
      <t>Siêu âm tử cung- phần phụ</t>
    </r>
    <r>
      <rPr>
        <i/>
        <sz val="12"/>
        <color rgb="FF000000"/>
        <rFont val="Calibri Light"/>
        <family val="2"/>
        <scheme val="major"/>
      </rPr>
      <t xml:space="preserve"> (qua đầu dò âm đạo với nữ đã lập gia đình)</t>
    </r>
  </si>
  <si>
    <t xml:space="preserve">         PHÒNG KHÁM ĐA KHOA THIỆN PHƯỚC ĐÀ NẴNG</t>
  </si>
  <si>
    <t xml:space="preserve">  Số 82 Quang Trung, Q. Hải Châu, Đà Nẵng</t>
  </si>
  <si>
    <t xml:space="preserve">         Website: www.facebook.com/pkdkthienphuoc</t>
  </si>
  <si>
    <t xml:space="preserve">   Tel: 0236 3866 577</t>
  </si>
  <si>
    <t>BẢNG BÁO GIÁ GÓI KHÁM SỨC KHỎE TỔNG QUÁT</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</si>
  <si>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</si>
  <si>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</si>
  <si>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 xml:space="preserve">     . Báo giá này có hiệu lực 60 ngày kể từ ngày báo giá</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</si>
  <si>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</si>
  <si>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</si>
  <si>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</si>
  <si>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Danh mục khám</t>
  </si>
  <si>
    <t xml:space="preserve">Gói Khám </t>
  </si>
  <si>
    <t>Nam</t>
  </si>
  <si>
    <t>Nữ</t>
  </si>
  <si>
    <r>
      <t xml:space="preserve">* Lưu ý:   . </t>
    </r>
    <r>
      <rPr>
        <i/>
        <sz val="13"/>
        <rFont val="Bahnschrift Light Condensed"/>
        <family val="2"/>
      </rPr>
      <t>Đơn giá trên đã bao gồm hóa đơn tài chính (không chịu thuế VAT).</t>
    </r>
  </si>
  <si>
    <t xml:space="preserve">                 . Báo giá này có hiệu lực kể từ ngày báo giá cho đến hết năm 2024</t>
  </si>
  <si>
    <r>
      <t xml:space="preserve">Siêu âm tử cung </t>
    </r>
    <r>
      <rPr>
        <i/>
        <sz val="12"/>
        <color rgb="FF000000"/>
        <rFont val="Calibri Light"/>
        <family val="2"/>
        <scheme val="major"/>
      </rPr>
      <t>(Nữ đã lập gia đình</t>
    </r>
    <r>
      <rPr>
        <sz val="12"/>
        <color rgb="FF000000"/>
        <rFont val="Calibri Light"/>
        <family val="2"/>
        <scheme val="major"/>
      </rPr>
      <t>)</t>
    </r>
  </si>
  <si>
    <r>
      <t xml:space="preserve">Siêu âm tử cung </t>
    </r>
    <r>
      <rPr>
        <i/>
        <sz val="12"/>
        <color rgb="FF000000"/>
        <rFont val="Calibri "/>
      </rPr>
      <t>(Nữ đã lập gia đình</t>
    </r>
    <r>
      <rPr>
        <sz val="12"/>
        <color rgb="FF000000"/>
        <rFont val="Calibri "/>
      </rPr>
      <t>)</t>
    </r>
  </si>
  <si>
    <t xml:space="preserve"> Đà Nẵng, ngày……. Tháng…….. Năm 2025</t>
  </si>
  <si>
    <t>B. KHÁM ĐỢT 2</t>
  </si>
  <si>
    <r>
      <t xml:space="preserve">Khám lâm sàng </t>
    </r>
    <r>
      <rPr>
        <i/>
        <sz val="12"/>
        <color rgb="FF000000"/>
        <rFont val="Bahnschrift Light Condensed"/>
        <family val="2"/>
      </rPr>
      <t>(khám nội, tai mũi họng, mắt, răng hàm mặt)</t>
    </r>
  </si>
  <si>
    <r>
      <t xml:space="preserve">Siêu âm tử cung </t>
    </r>
    <r>
      <rPr>
        <i/>
        <sz val="12"/>
        <color rgb="FF000000"/>
        <rFont val="Bahnschrift Light Condensed"/>
        <family val="2"/>
      </rPr>
      <t>(Nữ đã lập gia đình</t>
    </r>
    <r>
      <rPr>
        <sz val="12"/>
        <color rgb="FF000000"/>
        <rFont val="Bahnschrift Light Condensed"/>
        <family val="2"/>
      </rPr>
      <t>)</t>
    </r>
  </si>
  <si>
    <r>
      <t>Siêu âm tử cung- phần phụ</t>
    </r>
    <r>
      <rPr>
        <i/>
        <sz val="12"/>
        <color rgb="FF000000"/>
        <rFont val="Bahnschrift Light Condensed"/>
        <family val="2"/>
      </rPr>
      <t xml:space="preserve"> (qua đầu dò âm đạo với nữ đã lập gia đình</t>
    </r>
    <r>
      <rPr>
        <sz val="12"/>
        <color rgb="FF000000"/>
        <rFont val="Bahnschrift Light Condensed"/>
        <family val="2"/>
      </rPr>
      <t>)</t>
    </r>
  </si>
  <si>
    <r>
      <t xml:space="preserve">Siêu âm ổ bụng </t>
    </r>
    <r>
      <rPr>
        <i/>
        <sz val="12"/>
        <color rgb="FF000000"/>
        <rFont val="Bahnschrift Light Condensed"/>
        <family val="2"/>
      </rPr>
      <t>(gan, thận, lách, bàng quang...)</t>
    </r>
  </si>
  <si>
    <r>
      <t>Siêu âm tử cung- phần phụ</t>
    </r>
    <r>
      <rPr>
        <i/>
        <sz val="12"/>
        <color rgb="FF000000"/>
        <rFont val="Bahnschrift Light Condensed"/>
        <family val="2"/>
      </rPr>
      <t xml:space="preserve"> (qua đầu dò âm đạo với nữ đã lập gia đình)</t>
    </r>
  </si>
  <si>
    <t>Tổng tiền khám cho đợt I và đợt II</t>
  </si>
  <si>
    <r>
      <t xml:space="preserve">Khám lâm sàng </t>
    </r>
    <r>
      <rPr>
        <i/>
        <sz val="12"/>
        <color rgb="FF000000"/>
        <rFont val="Calibri "/>
      </rPr>
      <t>(khám nội, tai mũi họng, mắt, răng hàm mặt)</t>
    </r>
  </si>
  <si>
    <r>
      <t>Siêu âm tử cung- phần phụ</t>
    </r>
    <r>
      <rPr>
        <i/>
        <sz val="12"/>
        <color rgb="FF000000"/>
        <rFont val="Calibri "/>
      </rPr>
      <t xml:space="preserve"> (qua đầu dò âm đạo với nữ đã lập gia đình</t>
    </r>
    <r>
      <rPr>
        <sz val="12"/>
        <color rgb="FF000000"/>
        <rFont val="Calibri "/>
      </rPr>
      <t>)</t>
    </r>
  </si>
  <si>
    <r>
      <t xml:space="preserve">Siêu âm ổ bụng </t>
    </r>
    <r>
      <rPr>
        <i/>
        <sz val="12"/>
        <color rgb="FF000000"/>
        <rFont val="Calibri "/>
      </rPr>
      <t>(gan, thận, lách, bàng quang...)</t>
    </r>
  </si>
  <si>
    <r>
      <t>Siêu âm tử cung- phần phụ</t>
    </r>
    <r>
      <rPr>
        <i/>
        <sz val="12"/>
        <color rgb="FF000000"/>
        <rFont val="Calibri "/>
      </rPr>
      <t xml:space="preserve"> (qua đầu dò âm đạo với nữ đã lập gia đình)</t>
    </r>
  </si>
  <si>
    <r>
      <t xml:space="preserve">Khám lâm sàng </t>
    </r>
    <r>
      <rPr>
        <i/>
        <sz val="16"/>
        <color rgb="FF000000"/>
        <rFont val="Times New Roman"/>
        <family val="1"/>
      </rPr>
      <t>(khám nội, tai mũi họng, mắt, răng hàm mặt)</t>
    </r>
  </si>
  <si>
    <r>
      <t>Siêu âm tử cung- phần phụ</t>
    </r>
    <r>
      <rPr>
        <i/>
        <sz val="16"/>
        <color rgb="FF000000"/>
        <rFont val="Times New Roman"/>
        <family val="1"/>
      </rPr>
      <t xml:space="preserve"> (qua đầu dò âm đạo với nữ đã lập gia đình</t>
    </r>
    <r>
      <rPr>
        <sz val="16"/>
        <color rgb="FF000000"/>
        <rFont val="Times New Roman"/>
        <family val="1"/>
      </rPr>
      <t>)</t>
    </r>
  </si>
  <si>
    <r>
      <t xml:space="preserve">Siêu âm ổ bụng </t>
    </r>
    <r>
      <rPr>
        <i/>
        <sz val="16"/>
        <color rgb="FF000000"/>
        <rFont val="Times New Roman"/>
        <family val="1"/>
      </rPr>
      <t>(gan, thận, lách, bàng quang...)</t>
    </r>
  </si>
  <si>
    <r>
      <t>Siêu âm tử cung- phần phụ</t>
    </r>
    <r>
      <rPr>
        <i/>
        <sz val="16"/>
        <color rgb="FF000000"/>
        <rFont val="Times New Roman"/>
        <family val="1"/>
      </rPr>
      <t xml:space="preserve"> (qua đầu dò âm đạo với nữ đã lập gia đình)</t>
    </r>
  </si>
  <si>
    <t xml:space="preserve"> </t>
  </si>
  <si>
    <r>
      <t xml:space="preserve">Kính gửi: </t>
    </r>
    <r>
      <rPr>
        <b/>
        <sz val="12"/>
        <rFont val="Calibri "/>
      </rPr>
      <t xml:space="preserve"> </t>
    </r>
    <r>
      <rPr>
        <b/>
        <u/>
        <sz val="12"/>
        <rFont val="Calibri "/>
      </rPr>
      <t>Chi nhánh Công ty TNHH MTV Kỹ thuật máy bay tại TP.Đà Nẵng</t>
    </r>
  </si>
  <si>
    <t>Kính gửi:  Chi nhánh Công ty TNHH MTV Kỹ thuật máy bay tại TP.Đà Nẵng</t>
  </si>
  <si>
    <t>Kính gửi: Chi nhánh Công ty TNHH MTV Kỹ thuật máy bay tại TP.Đà Nẵng</t>
  </si>
  <si>
    <r>
      <rPr>
        <b/>
        <sz val="14"/>
        <color theme="1"/>
        <rFont val="Calibri "/>
      </rPr>
      <t>Đà Nẵng</t>
    </r>
    <r>
      <rPr>
        <sz val="14"/>
        <color theme="1"/>
        <rFont val="Calibri "/>
      </rPr>
      <t>, Ngày … Tháng … Năm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</si>
</sst>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85">
    <font>
      <sz val="11"/>
      <color theme="1"/>
      <name val="Calibri"/>
      <family val="2"/>
      <scheme val="minor"/>
    </font>
    <font>
      <sz val="11"/>
      <color theme="1"/>
      <name val="Calibri"/>
      <family val="2"/>
      <scheme val="minor"/>
    </font>
    <font>
      <sz val="12"/>
      <color theme="1"/>
      <name val="Times New Roman"/>
      <family val="1"/>
    </font>
    <font>
      <sz val="13"/>
      <color theme="1"/>
      <name val="Times New Roman"/>
      <family val="1"/>
    </font>
    <font>
      <b/>
      <sz val="13"/>
      <color theme="1"/>
      <name val="Times New Roman"/>
      <family val="1"/>
    </font>
    <font>
      <sz val="11"/>
      <color theme="1"/>
      <name val="Times New Roman"/>
      <family val="1"/>
    </font>
    <font>
      <b/>
      <sz val="11"/>
      <color theme="1"/>
      <name val="Times New Roman"/>
      <family val="1"/>
    </font>
    <font>
      <b/>
      <i/>
      <sz val="13"/>
      <color theme="1"/>
      <name val="Times New Roman"/>
      <family val="1"/>
    </font>
    <font>
      <b/>
      <sz val="12"/>
      <color theme="1"/>
      <name val="Times New Roman"/>
      <family val="1"/>
    </font>
    <font>
      <b/>
      <sz val="16"/>
      <color theme="1"/>
      <name val="Times New Roman"/>
      <family val="1"/>
    </font>
    <font>
      <b/>
      <sz val="20"/>
      <color theme="1"/>
      <name val="Times New Roman"/>
      <family val="1"/>
    </font>
    <font>
      <i/>
      <sz val="12"/>
      <color rgb="FF000000"/>
      <name val="Times New Roman"/>
      <family val="1"/>
    </font>
    <font>
      <u/>
      <sz val="12"/>
      <color theme="10"/>
      <name val="Times New Roman"/>
      <family val="1"/>
    </font>
    <font>
      <sz val="10"/>
      <name val="Arial"/>
      <family val="2"/>
    </font>
    <font>
      <sz val="11"/>
      <color theme="1"/>
      <name val="Calibri Light"/>
      <family val="2"/>
      <scheme val="major"/>
    </font>
    <font>
      <b/>
      <sz val="15"/>
      <color theme="1"/>
      <name val="Calibri Light"/>
      <family val="2"/>
      <scheme val="major"/>
    </font>
    <font>
      <sz val="12"/>
      <color theme="1"/>
      <name val="Calibri Light"/>
      <family val="2"/>
      <scheme val="major"/>
    </font>
    <font>
      <u/>
      <sz val="15"/>
      <color theme="10"/>
      <name val="Calibri Light"/>
      <family val="2"/>
      <scheme val="major"/>
    </font>
    <font>
      <sz val="15"/>
      <color theme="1"/>
      <name val="Calibri Light"/>
      <family val="2"/>
      <scheme val="major"/>
    </font>
    <font>
      <i/>
      <sz val="12"/>
      <color theme="1"/>
      <name val="Calibri Light"/>
      <family val="2"/>
      <scheme val="major"/>
    </font>
    <font>
      <sz val="12"/>
      <name val="Calibri Light"/>
      <family val="2"/>
      <scheme val="major"/>
    </font>
    <font>
      <i/>
      <sz val="15"/>
      <color theme="1"/>
      <name val="Calibri Light"/>
      <family val="2"/>
      <scheme val="major"/>
    </font>
    <font>
      <b/>
      <sz val="12"/>
      <color theme="1"/>
      <name val="Calibri Light"/>
      <family val="2"/>
      <scheme val="major"/>
    </font>
    <font>
      <b/>
      <sz val="26"/>
      <name val="Calibri Light"/>
      <family val="2"/>
      <scheme val="major"/>
    </font>
    <font>
      <b/>
      <u/>
      <sz val="12"/>
      <color theme="1"/>
      <name val="Calibri Light"/>
      <family val="2"/>
      <scheme val="major"/>
    </font>
    <font>
      <b/>
      <sz val="12"/>
      <name val="Calibri Light"/>
      <family val="2"/>
      <scheme val="major"/>
    </font>
    <font>
      <b/>
      <sz val="12"/>
      <color rgb="FF000000"/>
      <name val="Calibri Light"/>
      <family val="2"/>
      <scheme val="major"/>
    </font>
    <font>
      <b/>
      <sz val="12"/>
      <color rgb="FFFF0000"/>
      <name val="Calibri Light"/>
      <family val="2"/>
      <scheme val="major"/>
    </font>
    <font>
      <sz val="12"/>
      <color rgb="FF000000"/>
      <name val="Calibri Light"/>
      <family val="2"/>
      <scheme val="major"/>
    </font>
    <font>
      <i/>
      <sz val="12"/>
      <color rgb="FF000000"/>
      <name val="Calibri Light"/>
      <family val="2"/>
      <scheme val="major"/>
    </font>
    <font>
      <sz val="12"/>
      <color rgb="FFFF0000"/>
      <name val="Calibri Light"/>
      <family val="2"/>
      <scheme val="major"/>
    </font>
    <font>
      <b/>
      <sz val="11"/>
      <color theme="1"/>
      <name val="Calibri Light"/>
      <family val="2"/>
      <scheme val="major"/>
    </font>
    <font>
      <sz val="11"/>
      <color rgb="FFFF0000"/>
      <name val="Calibri Light"/>
      <family val="2"/>
      <scheme val="major"/>
    </font>
    <font>
      <b/>
      <i/>
      <sz val="12"/>
      <color theme="1"/>
      <name val="Calibri Light"/>
      <family val="2"/>
      <scheme val="major"/>
    </font>
    <font>
      <u/>
      <sz val="12"/>
      <color rgb="FFFF0000"/>
      <name val="Calibri Light"/>
      <family val="2"/>
      <scheme val="major"/>
    </font>
    <font>
      <sz val="12"/>
      <color theme="1"/>
      <name val="Times New Roman"/>
      <family val="2"/>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b/>
      <sz val="14"/>
      <name val="Calibri "/>
    </font>
    <font>
      <b/>
      <u/>
      <sz val="12"/>
      <name val="Calibri "/>
    </font>
    <font>
      <b/>
      <sz val="12"/>
      <name val="Calibri "/>
    </font>
    <font>
      <sz val="12"/>
      <name val="Calibri "/>
    </font>
    <font>
      <b/>
      <sz val="12"/>
      <color theme="1"/>
      <name val="Calibri "/>
    </font>
    <font>
      <sz val="12"/>
      <color theme="1"/>
      <name val="Calibri "/>
    </font>
    <font>
      <sz val="12"/>
      <color rgb="FF000000"/>
      <name val="Calibri "/>
    </font>
    <font>
      <i/>
      <sz val="12"/>
      <color rgb="FF000000"/>
      <name val="Calibri "/>
    </font>
    <font>
      <sz val="11"/>
      <name val="Calibri "/>
    </font>
    <font>
      <sz val="12"/>
      <color theme="1"/>
      <name val="Bahnschrift Light Condensed"/>
      <family val="2"/>
    </font>
    <font>
      <b/>
      <sz val="12"/>
      <color rgb="FFFF0000"/>
      <name val="Bahnschrift Light Condensed"/>
      <family val="2"/>
    </font>
    <font>
      <sz val="12"/>
      <color rgb="FF000000"/>
      <name val="Bahnschrift Light Condensed"/>
      <family val="2"/>
    </font>
    <font>
      <i/>
      <sz val="12"/>
      <color rgb="FF000000"/>
      <name val="Bahnschrift Light Condensed"/>
      <family val="2"/>
    </font>
    <font>
      <b/>
      <sz val="11"/>
      <name val="Calibri "/>
    </font>
    <font>
      <b/>
      <sz val="12"/>
      <color rgb="FF000000"/>
      <name val="Calibri "/>
    </font>
    <font>
      <sz val="11"/>
      <color theme="1"/>
      <name val="Calibri "/>
    </font>
    <font>
      <b/>
      <sz val="12"/>
      <color rgb="FFFF0000"/>
      <name val="Calibri "/>
    </font>
    <font>
      <sz val="12"/>
      <color rgb="FFFF0000"/>
      <name val="Calibri "/>
    </font>
    <font>
      <b/>
      <sz val="11"/>
      <color theme="1"/>
      <name val="Calibri "/>
    </font>
    <font>
      <sz val="11"/>
      <color rgb="FFFF0000"/>
      <name val="Calibri "/>
    </font>
    <font>
      <sz val="13"/>
      <color theme="1"/>
      <name val="Calibri "/>
    </font>
    <font>
      <b/>
      <sz val="13"/>
      <color theme="1"/>
      <name val="Calibri "/>
    </font>
    <font>
      <b/>
      <u/>
      <sz val="16"/>
      <color theme="1"/>
      <name val="Times New Roman"/>
      <family val="1"/>
    </font>
    <font>
      <sz val="16"/>
      <color theme="1"/>
      <name val="Times New Roman"/>
      <family val="1"/>
    </font>
    <font>
      <b/>
      <sz val="16"/>
      <name val="Times New Roman"/>
      <family val="1"/>
    </font>
    <font>
      <b/>
      <sz val="16"/>
      <color rgb="FF000000"/>
      <name val="Times New Roman"/>
      <family val="1"/>
    </font>
    <font>
      <b/>
      <sz val="16"/>
      <color rgb="FFFF0000"/>
      <name val="Times New Roman"/>
      <family val="1"/>
    </font>
    <font>
      <sz val="16"/>
      <color rgb="FF000000"/>
      <name val="Times New Roman"/>
      <family val="1"/>
    </font>
    <font>
      <i/>
      <sz val="16"/>
      <color rgb="FF000000"/>
      <name val="Times New Roman"/>
      <family val="1"/>
    </font>
    <font>
      <sz val="16"/>
      <color rgb="FFFF0000"/>
      <name val="Times New Roman"/>
      <family val="1"/>
    </font>
    <font>
      <sz val="16"/>
      <name val="Times New Roman"/>
      <family val="1"/>
    </font>
    <font>
      <b/>
      <i/>
      <sz val="16"/>
      <color theme="1"/>
      <name val="Times New Roman"/>
      <family val="1"/>
    </font>
    <font>
      <u/>
      <sz val="16"/>
      <color rgb="FFFF0000"/>
      <name val="Times New Roman"/>
      <family val="1"/>
    </font>
    <font>
      <b/>
      <u/>
      <sz val="16"/>
      <color rgb="FFFF0000"/>
      <name val="Times New Roman"/>
      <family val="1"/>
    </font>
    <font>
      <sz val="16"/>
      <color rgb="FF002060"/>
      <name val="Times New Roman"/>
      <family val="1"/>
    </font>
    <font>
      <sz val="16"/>
      <color theme="1"/>
      <name val="Bahnschrift Light Condensed"/>
      <family val="2"/>
    </font>
    <font>
      <b/>
      <sz val="16"/>
      <color theme="1"/>
      <name val="Bahnschrift Light Condensed"/>
      <family val="2"/>
    </font>
    <font>
      <sz val="14"/>
      <color theme="1"/>
      <name val="Calibri "/>
    </font>
    <font>
      <b/>
      <sz val="14"/>
      <color theme="1"/>
      <name val="Calibri "/>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indexed="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right>
      <top style="thin">
        <color theme="0"/>
      </top>
      <bottom/>
      <diagonal/>
    </border>
    <border>
      <left style="thin">
        <color theme="0"/>
      </left>
      <right/>
      <top/>
      <bottom style="thin">
        <color indexed="64"/>
      </bottom>
      <diagonal/>
    </border>
    <border>
      <left/>
      <right/>
      <top/>
      <bottom style="thin">
        <color indexed="64"/>
      </bottom>
      <diagonal/>
    </border>
  </borders>
  <cellStyleXfs count="10">
    <xf numFmtId="0" fontId="0" fillId="0" borderId="0"/>
    <xf numFmtId="0" fontId="1" fillId="0" borderId="0"/>
    <xf numFmtId="43" fontId="1" fillId="0" borderId="0" applyFont="0" applyFill="0" applyBorder="0" applyAlignment="0" applyProtection="0"/>
    <xf numFmtId="0" fontId="12" fillId="0" borderId="0" applyNumberFormat="0" applyFill="0" applyBorder="0" applyAlignment="0" applyProtection="0">
      <alignment vertical="center"/>
    </xf>
    <xf numFmtId="0" fontId="1" fillId="0" borderId="0"/>
    <xf numFmtId="0" fontId="13" fillId="0" borderId="0"/>
    <xf numFmtId="0" fontId="35" fillId="0" borderId="0"/>
    <xf numFmtId="43" fontId="35" fillId="0" borderId="0" applyFont="0" applyFill="0" applyBorder="0" applyAlignment="0" applyProtection="0"/>
    <xf numFmtId="0" fontId="1" fillId="0" borderId="0"/>
    <xf numFmtId="43" fontId="1" fillId="0" borderId="0" applyFont="0" applyFill="0" applyBorder="0" applyAlignment="0" applyProtection="0"/>
  </cellStyleXfs>
  <cellXfs count="417">
    <xf numFmtId="0" fontId="0" fillId="0" borderId="0" xfId="0"/>
    <xf numFmtId="0" fontId="2" fillId="2" borderId="0" xfId="0" applyFont="1" applyFill="1" applyAlignment="1">
      <alignment horizontal="center" vertical="center"/>
    </xf>
    <xf numFmtId="0" fontId="2" fillId="2" borderId="0" xfId="0" applyFont="1" applyFill="1" applyAlignment="1">
      <alignment horizontal="left" vertical="center" wrapText="1"/>
    </xf>
    <xf numFmtId="0" fontId="5" fillId="2" borderId="0" xfId="0" applyFont="1" applyFill="1"/>
    <xf numFmtId="0" fontId="6" fillId="2" borderId="0" xfId="0" applyFont="1" applyFill="1"/>
    <xf numFmtId="0" fontId="2" fillId="0" borderId="5" xfId="0" applyFont="1" applyBorder="1" applyAlignment="1">
      <alignment vertical="center"/>
    </xf>
    <xf numFmtId="0" fontId="2" fillId="0" borderId="6" xfId="0" applyFont="1" applyBorder="1" applyAlignment="1">
      <alignment vertical="center"/>
    </xf>
    <xf numFmtId="0" fontId="3" fillId="0" borderId="6" xfId="0" applyFont="1" applyBorder="1" applyAlignment="1">
      <alignment vertical="center"/>
    </xf>
    <xf numFmtId="0" fontId="4" fillId="0" borderId="6" xfId="0" applyFont="1" applyBorder="1" applyAlignment="1">
      <alignment horizontal="center" vertical="center"/>
    </xf>
    <xf numFmtId="0" fontId="8" fillId="0" borderId="6" xfId="0" applyFont="1" applyBorder="1" applyAlignment="1">
      <alignment vertical="center"/>
    </xf>
    <xf numFmtId="3" fontId="4" fillId="0" borderId="6" xfId="0" applyNumberFormat="1" applyFont="1" applyBorder="1" applyAlignment="1">
      <alignment horizontal="center" vertical="center"/>
    </xf>
    <xf numFmtId="3" fontId="9" fillId="0" borderId="6" xfId="0" applyNumberFormat="1" applyFont="1" applyBorder="1" applyAlignment="1">
      <alignment horizontal="center" vertical="center"/>
    </xf>
    <xf numFmtId="3" fontId="2" fillId="2" borderId="1" xfId="2" applyNumberFormat="1" applyFont="1" applyFill="1" applyBorder="1" applyAlignment="1">
      <alignment horizontal="center" vertical="center" wrapText="1"/>
    </xf>
    <xf numFmtId="3" fontId="4" fillId="0" borderId="6" xfId="2" applyNumberFormat="1" applyFont="1" applyBorder="1" applyAlignment="1">
      <alignment horizontal="center" vertical="center"/>
    </xf>
    <xf numFmtId="0" fontId="14" fillId="0" borderId="0" xfId="1" applyFont="1" applyAlignment="1">
      <alignment vertical="center"/>
    </xf>
    <xf numFmtId="0" fontId="14" fillId="0" borderId="0" xfId="1" applyFont="1" applyAlignment="1">
      <alignment horizontal="left" vertical="center"/>
    </xf>
    <xf numFmtId="0" fontId="16" fillId="0" borderId="5" xfId="0" applyFont="1" applyBorder="1" applyAlignment="1">
      <alignment vertical="center"/>
    </xf>
    <xf numFmtId="0" fontId="16" fillId="0" borderId="6" xfId="0" applyFont="1" applyBorder="1" applyAlignment="1">
      <alignment vertical="center"/>
    </xf>
    <xf numFmtId="0" fontId="19" fillId="0" borderId="0" xfId="4" applyFont="1" applyAlignment="1" applyProtection="1">
      <alignment vertical="center"/>
      <protection locked="0"/>
    </xf>
    <xf numFmtId="0" fontId="19" fillId="0" borderId="0" xfId="4" applyFont="1" applyAlignment="1" applyProtection="1">
      <alignment horizontal="left" vertical="center"/>
      <protection locked="0"/>
    </xf>
    <xf numFmtId="0" fontId="20" fillId="0" borderId="0" xfId="1" applyFont="1"/>
    <xf numFmtId="0" fontId="22" fillId="0" borderId="6" xfId="0" applyFont="1" applyBorder="1" applyAlignment="1">
      <alignment vertical="center"/>
    </xf>
    <xf numFmtId="0" fontId="24" fillId="0" borderId="6" xfId="0" applyFont="1" applyBorder="1" applyAlignment="1">
      <alignment vertical="center" wrapText="1"/>
    </xf>
    <xf numFmtId="0" fontId="22" fillId="0" borderId="6" xfId="0" applyFont="1" applyBorder="1" applyAlignment="1">
      <alignment vertical="center" wrapText="1"/>
    </xf>
    <xf numFmtId="0" fontId="16" fillId="0" borderId="6" xfId="0" applyFont="1" applyBorder="1" applyAlignment="1">
      <alignment vertical="center" wrapText="1"/>
    </xf>
    <xf numFmtId="0" fontId="16" fillId="0" borderId="6" xfId="0" applyFont="1" applyBorder="1" applyAlignment="1">
      <alignment horizontal="left" vertical="center" wrapText="1"/>
    </xf>
    <xf numFmtId="0" fontId="16" fillId="0" borderId="0" xfId="0" applyFont="1" applyAlignment="1">
      <alignment horizontal="left" vertical="center" wrapText="1"/>
    </xf>
    <xf numFmtId="0" fontId="22" fillId="0" borderId="0" xfId="0" applyFont="1" applyAlignment="1">
      <alignment horizontal="left" vertical="center" wrapText="1"/>
    </xf>
    <xf numFmtId="0" fontId="16" fillId="0" borderId="0" xfId="0" applyFont="1" applyAlignment="1">
      <alignment vertical="center"/>
    </xf>
    <xf numFmtId="0" fontId="16" fillId="2" borderId="0" xfId="0" applyFont="1" applyFill="1"/>
    <xf numFmtId="0" fontId="26" fillId="3" borderId="1" xfId="0" applyFont="1" applyFill="1" applyBorder="1" applyAlignment="1">
      <alignment horizontal="center" vertical="center"/>
    </xf>
    <xf numFmtId="0" fontId="22" fillId="0" borderId="1" xfId="0" applyFont="1" applyBorder="1" applyAlignment="1">
      <alignment horizontal="center" vertical="center"/>
    </xf>
    <xf numFmtId="0" fontId="26" fillId="2" borderId="1" xfId="0" applyFont="1" applyFill="1" applyBorder="1" applyAlignment="1">
      <alignment horizontal="center" vertical="center" wrapText="1"/>
    </xf>
    <xf numFmtId="0" fontId="22" fillId="2" borderId="0" xfId="0" applyFont="1" applyFill="1" applyAlignment="1">
      <alignment horizontal="center" vertical="center"/>
    </xf>
    <xf numFmtId="164" fontId="27" fillId="2" borderId="1" xfId="2"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0" fontId="16" fillId="0" borderId="1" xfId="0" applyFont="1" applyBorder="1"/>
    <xf numFmtId="3" fontId="28" fillId="2" borderId="1" xfId="0" applyNumberFormat="1" applyFont="1" applyFill="1" applyBorder="1" applyAlignment="1">
      <alignment horizontal="center" vertical="center"/>
    </xf>
    <xf numFmtId="3" fontId="16" fillId="2" borderId="1" xfId="2" applyNumberFormat="1" applyFont="1" applyFill="1" applyBorder="1" applyAlignment="1">
      <alignment horizontal="center" vertical="center" wrapText="1"/>
    </xf>
    <xf numFmtId="3" fontId="28" fillId="2" borderId="2" xfId="0" applyNumberFormat="1" applyFont="1" applyFill="1" applyBorder="1" applyAlignment="1">
      <alignment horizontal="center" vertical="center"/>
    </xf>
    <xf numFmtId="3" fontId="28" fillId="2" borderId="3" xfId="0" applyNumberFormat="1" applyFont="1" applyFill="1" applyBorder="1" applyAlignment="1">
      <alignment horizontal="center" vertical="center"/>
    </xf>
    <xf numFmtId="3" fontId="28" fillId="2" borderId="4" xfId="0" applyNumberFormat="1" applyFont="1" applyFill="1" applyBorder="1" applyAlignment="1">
      <alignment horizontal="center" vertical="center"/>
    </xf>
    <xf numFmtId="0" fontId="28" fillId="2" borderId="1" xfId="0" applyFont="1" applyFill="1" applyBorder="1" applyAlignment="1">
      <alignment horizontal="center" vertical="center" wrapText="1"/>
    </xf>
    <xf numFmtId="0" fontId="28" fillId="2" borderId="1" xfId="0" applyFont="1" applyFill="1" applyBorder="1" applyAlignment="1">
      <alignment horizontal="center" vertical="center"/>
    </xf>
    <xf numFmtId="0" fontId="28" fillId="3" borderId="1" xfId="0" applyFont="1" applyFill="1" applyBorder="1" applyAlignment="1">
      <alignment horizontal="left" vertical="center" wrapText="1"/>
    </xf>
    <xf numFmtId="3" fontId="16" fillId="0" borderId="1" xfId="2" applyNumberFormat="1" applyFont="1" applyBorder="1" applyAlignment="1">
      <alignment horizontal="center" vertical="center" wrapText="1"/>
    </xf>
    <xf numFmtId="3" fontId="27" fillId="2" borderId="1" xfId="0" applyNumberFormat="1" applyFont="1" applyFill="1" applyBorder="1" applyAlignment="1">
      <alignment horizontal="center" vertical="center"/>
    </xf>
    <xf numFmtId="0" fontId="30" fillId="2" borderId="0" xfId="0" applyFont="1" applyFill="1"/>
    <xf numFmtId="0" fontId="14" fillId="2" borderId="0" xfId="0" applyFont="1" applyFill="1"/>
    <xf numFmtId="0" fontId="26" fillId="3" borderId="1"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2" borderId="1" xfId="0" applyFont="1" applyFill="1" applyBorder="1" applyAlignment="1">
      <alignment horizontal="center" vertical="top" wrapText="1"/>
    </xf>
    <xf numFmtId="0" fontId="14" fillId="2" borderId="0" xfId="0" applyFont="1" applyFill="1" applyAlignment="1">
      <alignment vertical="top"/>
    </xf>
    <xf numFmtId="0" fontId="20" fillId="2" borderId="1" xfId="0" applyFont="1" applyFill="1" applyBorder="1" applyAlignment="1">
      <alignment vertical="center" wrapText="1"/>
    </xf>
    <xf numFmtId="0" fontId="16" fillId="2" borderId="1" xfId="0" applyFont="1" applyFill="1" applyBorder="1"/>
    <xf numFmtId="0" fontId="28" fillId="2" borderId="1" xfId="0" applyFont="1" applyFill="1" applyBorder="1" applyAlignment="1">
      <alignment horizontal="left" vertical="center" wrapText="1"/>
    </xf>
    <xf numFmtId="0" fontId="28" fillId="2" borderId="1" xfId="0" applyFont="1" applyFill="1" applyBorder="1" applyAlignment="1">
      <alignment horizontal="left" vertical="center"/>
    </xf>
    <xf numFmtId="0" fontId="26" fillId="3" borderId="1" xfId="0" applyFont="1" applyFill="1" applyBorder="1" applyAlignment="1">
      <alignment horizontal="left" vertical="center" wrapText="1"/>
    </xf>
    <xf numFmtId="0" fontId="26" fillId="2" borderId="1" xfId="0" applyFont="1" applyFill="1" applyBorder="1" applyAlignment="1">
      <alignment horizontal="center" vertical="center"/>
    </xf>
    <xf numFmtId="3" fontId="26" fillId="2" borderId="1" xfId="0" applyNumberFormat="1" applyFont="1" applyFill="1" applyBorder="1" applyAlignment="1">
      <alignment horizontal="center" vertical="center"/>
    </xf>
    <xf numFmtId="0" fontId="31" fillId="2" borderId="0" xfId="0" applyFont="1" applyFill="1"/>
    <xf numFmtId="0" fontId="28" fillId="0" borderId="1" xfId="0" applyFont="1" applyBorder="1" applyAlignment="1">
      <alignment horizontal="center" vertical="center"/>
    </xf>
    <xf numFmtId="0" fontId="28" fillId="0" borderId="1" xfId="0" applyFont="1" applyBorder="1" applyAlignment="1">
      <alignment vertical="center" wrapText="1"/>
    </xf>
    <xf numFmtId="3" fontId="28" fillId="2" borderId="1" xfId="2" applyNumberFormat="1" applyFont="1" applyFill="1" applyBorder="1" applyAlignment="1">
      <alignment horizontal="center" vertical="center" wrapText="1"/>
    </xf>
    <xf numFmtId="0" fontId="16" fillId="0" borderId="0" xfId="0" applyFont="1"/>
    <xf numFmtId="3" fontId="26" fillId="2" borderId="1" xfId="2" applyNumberFormat="1" applyFont="1" applyFill="1" applyBorder="1" applyAlignment="1">
      <alignment horizontal="center" vertical="center"/>
    </xf>
    <xf numFmtId="0" fontId="32" fillId="2" borderId="0" xfId="0" applyFont="1" applyFill="1"/>
    <xf numFmtId="0" fontId="34" fillId="0" borderId="6" xfId="0" applyFont="1" applyBorder="1" applyAlignment="1">
      <alignment horizontal="left" vertical="center"/>
    </xf>
    <xf numFmtId="0" fontId="16" fillId="0" borderId="12" xfId="0" applyFont="1" applyBorder="1" applyAlignment="1">
      <alignment vertical="center" wrapText="1"/>
    </xf>
    <xf numFmtId="0" fontId="16" fillId="0" borderId="13" xfId="0" applyFont="1" applyBorder="1" applyAlignment="1">
      <alignment horizontal="left" vertical="center" wrapText="1"/>
    </xf>
    <xf numFmtId="0" fontId="16" fillId="0" borderId="18" xfId="0" applyFont="1" applyBorder="1" applyAlignment="1">
      <alignment horizontal="left" vertical="center" wrapText="1"/>
    </xf>
    <xf numFmtId="0" fontId="16" fillId="0" borderId="6" xfId="0" applyFont="1" applyBorder="1" applyAlignment="1">
      <alignment horizontal="center" vertical="center"/>
    </xf>
    <xf numFmtId="0" fontId="16" fillId="2" borderId="0" xfId="0" applyFont="1" applyFill="1" applyAlignment="1">
      <alignment horizontal="center" vertical="center"/>
    </xf>
    <xf numFmtId="0" fontId="16" fillId="2" borderId="0" xfId="0" applyFont="1" applyFill="1" applyAlignment="1">
      <alignment horizontal="left" vertical="center" wrapText="1"/>
    </xf>
    <xf numFmtId="0" fontId="22" fillId="6" borderId="16" xfId="0" applyFont="1" applyFill="1" applyBorder="1" applyAlignment="1">
      <alignment horizontal="center" vertical="center"/>
    </xf>
    <xf numFmtId="3" fontId="22" fillId="6" borderId="17" xfId="0" applyNumberFormat="1" applyFont="1" applyFill="1" applyBorder="1" applyAlignment="1">
      <alignment vertical="center"/>
    </xf>
    <xf numFmtId="0" fontId="37" fillId="0" borderId="5" xfId="8" applyFont="1" applyBorder="1" applyAlignment="1">
      <alignment vertical="center"/>
    </xf>
    <xf numFmtId="0" fontId="37" fillId="0" borderId="6" xfId="8" applyFont="1" applyBorder="1" applyAlignment="1">
      <alignment vertical="center"/>
    </xf>
    <xf numFmtId="0" fontId="37" fillId="0" borderId="0" xfId="8" applyFont="1" applyAlignment="1">
      <alignment vertical="center"/>
    </xf>
    <xf numFmtId="3" fontId="39" fillId="8" borderId="1" xfId="9" applyNumberFormat="1" applyFont="1" applyFill="1" applyBorder="1" applyAlignment="1">
      <alignment horizontal="center" vertical="center" wrapText="1"/>
    </xf>
    <xf numFmtId="0" fontId="40" fillId="0" borderId="0" xfId="8" applyFont="1"/>
    <xf numFmtId="0" fontId="41" fillId="8" borderId="1" xfId="8" applyFont="1" applyFill="1" applyBorder="1" applyAlignment="1">
      <alignment horizontal="center" vertical="center" wrapText="1"/>
    </xf>
    <xf numFmtId="0" fontId="47" fillId="0" borderId="12" xfId="6" applyFont="1" applyBorder="1" applyAlignment="1">
      <alignment vertical="center" wrapText="1"/>
    </xf>
    <xf numFmtId="0" fontId="51" fillId="0" borderId="1" xfId="0" applyFont="1" applyBorder="1"/>
    <xf numFmtId="0" fontId="52" fillId="2" borderId="1" xfId="0" applyFont="1" applyFill="1" applyBorder="1" applyAlignment="1">
      <alignment horizontal="center" vertical="center" wrapText="1"/>
    </xf>
    <xf numFmtId="3" fontId="51" fillId="2" borderId="1" xfId="2" applyNumberFormat="1" applyFont="1" applyFill="1" applyBorder="1" applyAlignment="1">
      <alignment horizontal="center" vertical="center" wrapText="1"/>
    </xf>
    <xf numFmtId="3" fontId="52" fillId="2" borderId="1" xfId="0" applyNumberFormat="1" applyFont="1" applyFill="1" applyBorder="1" applyAlignment="1">
      <alignment horizontal="center" vertical="center"/>
    </xf>
    <xf numFmtId="0" fontId="54" fillId="0" borderId="0" xfId="6" applyFont="1"/>
    <xf numFmtId="0" fontId="52" fillId="2" borderId="1" xfId="0" applyFont="1" applyFill="1" applyBorder="1" applyAlignment="1">
      <alignment horizontal="center" vertical="center"/>
    </xf>
    <xf numFmtId="0" fontId="52" fillId="3" borderId="1" xfId="0" applyFont="1" applyFill="1" applyBorder="1" applyAlignment="1">
      <alignment horizontal="left" vertical="center" wrapText="1"/>
    </xf>
    <xf numFmtId="3" fontId="51" fillId="0" borderId="1" xfId="2" applyNumberFormat="1" applyFont="1" applyBorder="1" applyAlignment="1">
      <alignment horizontal="center" vertical="center" wrapText="1"/>
    </xf>
    <xf numFmtId="0" fontId="51" fillId="0" borderId="1" xfId="0" applyFont="1" applyBorder="1" applyAlignment="1">
      <alignment wrapText="1"/>
    </xf>
    <xf numFmtId="0" fontId="51" fillId="2" borderId="1" xfId="0" applyFont="1" applyFill="1" applyBorder="1"/>
    <xf numFmtId="0" fontId="52" fillId="0" borderId="1" xfId="0" applyFont="1" applyBorder="1" applyAlignment="1">
      <alignment horizontal="center" vertical="center"/>
    </xf>
    <xf numFmtId="3" fontId="52" fillId="2" borderId="1" xfId="2" applyNumberFormat="1" applyFont="1" applyFill="1" applyBorder="1" applyAlignment="1">
      <alignment horizontal="center" vertical="center" wrapText="1"/>
    </xf>
    <xf numFmtId="0" fontId="52" fillId="0" borderId="1" xfId="0" applyFont="1" applyBorder="1" applyAlignment="1">
      <alignment vertical="center" wrapText="1"/>
    </xf>
    <xf numFmtId="0" fontId="44" fillId="0" borderId="9" xfId="8" applyFont="1" applyBorder="1" applyAlignment="1">
      <alignment vertical="center"/>
    </xf>
    <xf numFmtId="0" fontId="44" fillId="0" borderId="10" xfId="8" applyFont="1" applyBorder="1" applyAlignment="1">
      <alignment vertical="center"/>
    </xf>
    <xf numFmtId="0" fontId="44" fillId="0" borderId="15" xfId="8" applyFont="1" applyBorder="1" applyAlignment="1">
      <alignment vertical="center"/>
    </xf>
    <xf numFmtId="0" fontId="45" fillId="0" borderId="12" xfId="8" applyFont="1" applyBorder="1" applyAlignment="1">
      <alignment vertical="center" wrapText="1"/>
    </xf>
    <xf numFmtId="0" fontId="45" fillId="0" borderId="13" xfId="8" applyFont="1" applyBorder="1" applyAlignment="1">
      <alignment vertical="center" wrapText="1"/>
    </xf>
    <xf numFmtId="0" fontId="45" fillId="0" borderId="18" xfId="8" applyFont="1" applyBorder="1" applyAlignment="1">
      <alignment vertical="center" wrapText="1"/>
    </xf>
    <xf numFmtId="0" fontId="43" fillId="3" borderId="1" xfId="0" applyFont="1" applyFill="1" applyBorder="1" applyAlignment="1">
      <alignment horizontal="center" vertical="center"/>
    </xf>
    <xf numFmtId="0" fontId="41" fillId="0" borderId="1" xfId="0" applyFont="1" applyBorder="1" applyAlignment="1">
      <alignment horizontal="center" vertical="center"/>
    </xf>
    <xf numFmtId="0" fontId="43" fillId="2" borderId="1" xfId="0" applyFont="1" applyFill="1" applyBorder="1" applyAlignment="1">
      <alignment horizontal="center" vertical="center" wrapText="1"/>
    </xf>
    <xf numFmtId="164" fontId="56" fillId="2" borderId="1" xfId="2" applyNumberFormat="1" applyFont="1" applyFill="1" applyBorder="1" applyAlignment="1">
      <alignment horizontal="center" vertical="center" wrapText="1"/>
    </xf>
    <xf numFmtId="0" fontId="57" fillId="3" borderId="1" xfId="0" applyFont="1" applyFill="1" applyBorder="1" applyAlignment="1">
      <alignment horizontal="center" vertical="center" wrapText="1"/>
    </xf>
    <xf numFmtId="0" fontId="55" fillId="0" borderId="1" xfId="0" applyFont="1" applyBorder="1"/>
    <xf numFmtId="3" fontId="57" fillId="2" borderId="1" xfId="0" applyNumberFormat="1" applyFont="1" applyFill="1" applyBorder="1" applyAlignment="1">
      <alignment horizontal="center" vertical="center"/>
    </xf>
    <xf numFmtId="3" fontId="55" fillId="2" borderId="1" xfId="2" applyNumberFormat="1" applyFont="1" applyFill="1" applyBorder="1" applyAlignment="1">
      <alignment horizontal="center" vertical="center" wrapText="1"/>
    </xf>
    <xf numFmtId="0" fontId="57" fillId="2" borderId="1" xfId="0" applyFont="1" applyFill="1" applyBorder="1" applyAlignment="1">
      <alignment horizontal="center" vertical="center" wrapText="1"/>
    </xf>
    <xf numFmtId="0" fontId="57" fillId="2" borderId="1" xfId="0" applyFont="1" applyFill="1" applyBorder="1" applyAlignment="1">
      <alignment horizontal="center" vertical="center"/>
    </xf>
    <xf numFmtId="0" fontId="57" fillId="3" borderId="1" xfId="0" applyFont="1" applyFill="1" applyBorder="1" applyAlignment="1">
      <alignment horizontal="left" vertical="center" wrapText="1"/>
    </xf>
    <xf numFmtId="3" fontId="55" fillId="0" borderId="1" xfId="2" applyNumberFormat="1" applyFont="1" applyBorder="1" applyAlignment="1">
      <alignment horizontal="center" vertical="center" wrapText="1"/>
    </xf>
    <xf numFmtId="3" fontId="56" fillId="2" borderId="1" xfId="0" applyNumberFormat="1" applyFont="1" applyFill="1" applyBorder="1" applyAlignment="1">
      <alignment horizontal="center" vertical="center"/>
    </xf>
    <xf numFmtId="0" fontId="43" fillId="3" borderId="1" xfId="0" applyFont="1" applyFill="1" applyBorder="1" applyAlignment="1">
      <alignment horizontal="center" vertical="center" wrapText="1"/>
    </xf>
    <xf numFmtId="0" fontId="43" fillId="3" borderId="1" xfId="0" applyFont="1" applyFill="1" applyBorder="1" applyAlignment="1">
      <alignment horizontal="center" vertical="top" wrapText="1"/>
    </xf>
    <xf numFmtId="0" fontId="43" fillId="2" borderId="1" xfId="0" applyFont="1" applyFill="1" applyBorder="1" applyAlignment="1">
      <alignment horizontal="center" vertical="top" wrapText="1"/>
    </xf>
    <xf numFmtId="3" fontId="57" fillId="2" borderId="2" xfId="0" applyNumberFormat="1" applyFont="1" applyFill="1" applyBorder="1" applyAlignment="1">
      <alignment horizontal="center" vertical="center"/>
    </xf>
    <xf numFmtId="0" fontId="42" fillId="2" borderId="1" xfId="0" applyFont="1" applyFill="1" applyBorder="1" applyAlignment="1">
      <alignment vertical="center" wrapText="1"/>
    </xf>
    <xf numFmtId="3" fontId="57" fillId="2" borderId="3" xfId="0" applyNumberFormat="1" applyFont="1" applyFill="1" applyBorder="1" applyAlignment="1">
      <alignment horizontal="center" vertical="center"/>
    </xf>
    <xf numFmtId="3" fontId="57" fillId="2" borderId="4" xfId="0" applyNumberFormat="1" applyFont="1" applyFill="1" applyBorder="1" applyAlignment="1">
      <alignment horizontal="center" vertical="center"/>
    </xf>
    <xf numFmtId="0" fontId="55" fillId="2" borderId="1" xfId="0" applyFont="1" applyFill="1" applyBorder="1"/>
    <xf numFmtId="0" fontId="57" fillId="2" borderId="1" xfId="0" applyFont="1" applyFill="1" applyBorder="1" applyAlignment="1">
      <alignment horizontal="left" vertical="center" wrapText="1"/>
    </xf>
    <xf numFmtId="0" fontId="57" fillId="2" borderId="1" xfId="0" applyFont="1" applyFill="1" applyBorder="1" applyAlignment="1">
      <alignment horizontal="left" vertical="center"/>
    </xf>
    <xf numFmtId="0" fontId="43" fillId="3" borderId="1" xfId="0" applyFont="1" applyFill="1" applyBorder="1" applyAlignment="1">
      <alignment horizontal="left" vertical="center" wrapText="1"/>
    </xf>
    <xf numFmtId="0" fontId="43" fillId="2" borderId="1" xfId="0" applyFont="1" applyFill="1" applyBorder="1" applyAlignment="1">
      <alignment horizontal="center" vertical="center"/>
    </xf>
    <xf numFmtId="3" fontId="43" fillId="2" borderId="1" xfId="0" applyNumberFormat="1" applyFont="1" applyFill="1" applyBorder="1" applyAlignment="1">
      <alignment horizontal="center" vertical="center"/>
    </xf>
    <xf numFmtId="0" fontId="57" fillId="0" borderId="1" xfId="0" applyFont="1" applyBorder="1" applyAlignment="1">
      <alignment horizontal="center" vertical="center"/>
    </xf>
    <xf numFmtId="0" fontId="57" fillId="0" borderId="1" xfId="0" applyFont="1" applyBorder="1" applyAlignment="1">
      <alignment vertical="center" wrapText="1"/>
    </xf>
    <xf numFmtId="3" fontId="57" fillId="2" borderId="1" xfId="2" applyNumberFormat="1" applyFont="1" applyFill="1" applyBorder="1" applyAlignment="1">
      <alignment horizontal="center" vertical="center" wrapText="1"/>
    </xf>
    <xf numFmtId="3" fontId="43" fillId="2" borderId="1" xfId="2" applyNumberFormat="1" applyFont="1" applyFill="1" applyBorder="1" applyAlignment="1">
      <alignment horizontal="center" vertical="center"/>
    </xf>
    <xf numFmtId="3" fontId="39" fillId="8" borderId="1" xfId="0" applyNumberFormat="1" applyFont="1" applyFill="1" applyBorder="1" applyAlignment="1">
      <alignment horizontal="center" vertical="center"/>
    </xf>
    <xf numFmtId="0" fontId="55" fillId="0" borderId="1" xfId="0" applyFont="1" applyBorder="1" applyAlignment="1">
      <alignment wrapText="1"/>
    </xf>
    <xf numFmtId="0" fontId="54" fillId="0" borderId="6" xfId="6" applyFont="1" applyBorder="1" applyAlignment="1">
      <alignment vertical="center"/>
    </xf>
    <xf numFmtId="0" fontId="59" fillId="0" borderId="6" xfId="6" applyFont="1" applyBorder="1" applyAlignment="1">
      <alignment vertical="center"/>
    </xf>
    <xf numFmtId="0" fontId="59" fillId="0" borderId="6" xfId="6" applyFont="1" applyBorder="1" applyAlignment="1">
      <alignment horizontal="center" vertical="center"/>
    </xf>
    <xf numFmtId="0" fontId="49" fillId="0" borderId="0" xfId="6" applyFont="1"/>
    <xf numFmtId="3" fontId="48" fillId="7" borderId="1" xfId="9" applyNumberFormat="1" applyFont="1" applyFill="1" applyBorder="1" applyAlignment="1">
      <alignment horizontal="center" vertical="center" wrapText="1"/>
    </xf>
    <xf numFmtId="0" fontId="61" fillId="0" borderId="0" xfId="8" applyFont="1"/>
    <xf numFmtId="0" fontId="50" fillId="7" borderId="1" xfId="8" applyFont="1" applyFill="1" applyBorder="1" applyAlignment="1">
      <alignment horizontal="center" vertical="center" wrapText="1"/>
    </xf>
    <xf numFmtId="0" fontId="51" fillId="2" borderId="0" xfId="0" applyFont="1" applyFill="1"/>
    <xf numFmtId="0" fontId="60" fillId="3" borderId="1" xfId="0" applyFont="1" applyFill="1" applyBorder="1" applyAlignment="1">
      <alignment horizontal="center" vertical="center"/>
    </xf>
    <xf numFmtId="0" fontId="50" fillId="0" borderId="1" xfId="0" applyFont="1" applyBorder="1" applyAlignment="1">
      <alignment horizontal="center" vertical="center"/>
    </xf>
    <xf numFmtId="0" fontId="60" fillId="2" borderId="1" xfId="0" applyFont="1" applyFill="1" applyBorder="1" applyAlignment="1">
      <alignment horizontal="center" vertical="center" wrapText="1"/>
    </xf>
    <xf numFmtId="164" fontId="62" fillId="2" borderId="1" xfId="2" applyNumberFormat="1" applyFont="1" applyFill="1" applyBorder="1" applyAlignment="1">
      <alignment horizontal="center" vertical="center" wrapText="1"/>
    </xf>
    <xf numFmtId="0" fontId="50" fillId="2" borderId="0" xfId="0" applyFont="1" applyFill="1" applyAlignment="1">
      <alignment horizontal="center" vertical="center"/>
    </xf>
    <xf numFmtId="0" fontId="52" fillId="3" borderId="1" xfId="0" applyFont="1" applyFill="1" applyBorder="1" applyAlignment="1">
      <alignment horizontal="center" vertical="center" wrapText="1"/>
    </xf>
    <xf numFmtId="3" fontId="52" fillId="2" borderId="2" xfId="0" applyNumberFormat="1" applyFont="1" applyFill="1" applyBorder="1" applyAlignment="1">
      <alignment horizontal="center" vertical="center"/>
    </xf>
    <xf numFmtId="3" fontId="52" fillId="2" borderId="3" xfId="0" applyNumberFormat="1" applyFont="1" applyFill="1" applyBorder="1" applyAlignment="1">
      <alignment horizontal="center" vertical="center"/>
    </xf>
    <xf numFmtId="0" fontId="51" fillId="0" borderId="6" xfId="0" applyFont="1" applyBorder="1" applyAlignment="1">
      <alignment vertical="center"/>
    </xf>
    <xf numFmtId="3" fontId="52" fillId="2" borderId="4" xfId="0" applyNumberFormat="1" applyFont="1" applyFill="1" applyBorder="1" applyAlignment="1">
      <alignment horizontal="center" vertical="center"/>
    </xf>
    <xf numFmtId="0" fontId="63" fillId="2" borderId="0" xfId="0" applyFont="1" applyFill="1"/>
    <xf numFmtId="0" fontId="61" fillId="2" borderId="0" xfId="0" applyFont="1" applyFill="1"/>
    <xf numFmtId="0" fontId="60" fillId="3" borderId="1" xfId="0" applyFont="1" applyFill="1" applyBorder="1" applyAlignment="1">
      <alignment horizontal="center" vertical="center" wrapText="1"/>
    </xf>
    <xf numFmtId="0" fontId="60" fillId="3" borderId="1" xfId="0" applyFont="1" applyFill="1" applyBorder="1" applyAlignment="1">
      <alignment horizontal="center" vertical="top" wrapText="1"/>
    </xf>
    <xf numFmtId="0" fontId="60" fillId="2" borderId="1" xfId="0" applyFont="1" applyFill="1" applyBorder="1" applyAlignment="1">
      <alignment horizontal="center" vertical="top" wrapText="1"/>
    </xf>
    <xf numFmtId="0" fontId="61" fillId="2" borderId="0" xfId="0" applyFont="1" applyFill="1" applyAlignment="1">
      <alignment vertical="top"/>
    </xf>
    <xf numFmtId="0" fontId="49" fillId="2" borderId="1" xfId="0" applyFont="1" applyFill="1" applyBorder="1" applyAlignment="1">
      <alignment vertical="center" wrapText="1"/>
    </xf>
    <xf numFmtId="3" fontId="62" fillId="2" borderId="1" xfId="0" applyNumberFormat="1" applyFont="1" applyFill="1" applyBorder="1" applyAlignment="1">
      <alignment horizontal="center" vertical="center"/>
    </xf>
    <xf numFmtId="0" fontId="52" fillId="2" borderId="1" xfId="0" applyFont="1" applyFill="1" applyBorder="1" applyAlignment="1">
      <alignment horizontal="left" vertical="center" wrapText="1"/>
    </xf>
    <xf numFmtId="0" fontId="52" fillId="2" borderId="1" xfId="0" applyFont="1" applyFill="1" applyBorder="1" applyAlignment="1">
      <alignment horizontal="left" vertical="center"/>
    </xf>
    <xf numFmtId="0" fontId="60" fillId="3" borderId="1" xfId="0" applyFont="1" applyFill="1" applyBorder="1" applyAlignment="1">
      <alignment horizontal="left" vertical="center" wrapText="1"/>
    </xf>
    <xf numFmtId="0" fontId="60" fillId="2" borderId="1" xfId="0" applyFont="1" applyFill="1" applyBorder="1" applyAlignment="1">
      <alignment horizontal="center" vertical="center"/>
    </xf>
    <xf numFmtId="3" fontId="60" fillId="2" borderId="1" xfId="0" applyNumberFormat="1" applyFont="1" applyFill="1" applyBorder="1" applyAlignment="1">
      <alignment horizontal="center" vertical="center"/>
    </xf>
    <xf numFmtId="0" fontId="64" fillId="2" borderId="0" xfId="0" applyFont="1" applyFill="1"/>
    <xf numFmtId="0" fontId="51" fillId="0" borderId="0" xfId="0" applyFont="1"/>
    <xf numFmtId="3" fontId="60" fillId="2" borderId="1" xfId="2" applyNumberFormat="1" applyFont="1" applyFill="1" applyBorder="1" applyAlignment="1">
      <alignment horizontal="center" vertical="center"/>
    </xf>
    <xf numFmtId="0" fontId="65" fillId="2" borderId="0" xfId="0" applyFont="1" applyFill="1"/>
    <xf numFmtId="165" fontId="51" fillId="0" borderId="0" xfId="0" applyNumberFormat="1" applyFont="1"/>
    <xf numFmtId="0" fontId="66" fillId="0" borderId="0" xfId="6" applyFont="1"/>
    <xf numFmtId="0" fontId="51" fillId="0" borderId="0" xfId="6" applyFont="1"/>
    <xf numFmtId="0" fontId="47" fillId="0" borderId="18" xfId="6" applyFont="1" applyBorder="1" applyAlignment="1">
      <alignment horizontal="left" vertical="center"/>
    </xf>
    <xf numFmtId="0" fontId="51" fillId="0" borderId="6" xfId="6" applyFont="1" applyBorder="1" applyAlignment="1">
      <alignment vertical="center"/>
    </xf>
    <xf numFmtId="3" fontId="48" fillId="9" borderId="1" xfId="0" applyNumberFormat="1" applyFont="1" applyFill="1" applyBorder="1" applyAlignment="1">
      <alignment horizontal="center" vertical="center"/>
    </xf>
    <xf numFmtId="3" fontId="48" fillId="7" borderId="1" xfId="0" applyNumberFormat="1" applyFont="1" applyFill="1" applyBorder="1" applyAlignment="1">
      <alignment horizontal="center" vertical="center"/>
    </xf>
    <xf numFmtId="3" fontId="25" fillId="2" borderId="1" xfId="0" applyNumberFormat="1" applyFont="1" applyFill="1" applyBorder="1" applyAlignment="1">
      <alignment horizontal="center" vertical="center"/>
    </xf>
    <xf numFmtId="0" fontId="39" fillId="0" borderId="0" xfId="0" applyFont="1" applyAlignment="1">
      <alignment horizontal="center" vertical="center" wrapText="1"/>
    </xf>
    <xf numFmtId="3" fontId="39" fillId="0" borderId="0" xfId="0" applyNumberFormat="1" applyFont="1" applyAlignment="1">
      <alignment horizontal="center" vertical="center"/>
    </xf>
    <xf numFmtId="0" fontId="32" fillId="0" borderId="0" xfId="0" applyFont="1"/>
    <xf numFmtId="0" fontId="68" fillId="0" borderId="6" xfId="0" applyFont="1" applyBorder="1" applyAlignment="1">
      <alignment vertical="center" wrapText="1"/>
    </xf>
    <xf numFmtId="0" fontId="9" fillId="0" borderId="6" xfId="0" applyFont="1" applyBorder="1" applyAlignment="1">
      <alignment vertical="center" wrapText="1"/>
    </xf>
    <xf numFmtId="0" fontId="69" fillId="0" borderId="6" xfId="0" applyFont="1" applyBorder="1" applyAlignment="1">
      <alignment vertical="center"/>
    </xf>
    <xf numFmtId="0" fontId="69" fillId="0" borderId="6" xfId="0" applyFont="1" applyBorder="1" applyAlignment="1">
      <alignment vertical="center" wrapText="1"/>
    </xf>
    <xf numFmtId="0" fontId="69" fillId="0" borderId="6" xfId="0" applyFont="1" applyBorder="1" applyAlignment="1">
      <alignment horizontal="left" vertical="center" wrapText="1"/>
    </xf>
    <xf numFmtId="0" fontId="69" fillId="0" borderId="0" xfId="0" applyFont="1" applyAlignment="1">
      <alignment horizontal="left" vertical="center" wrapText="1"/>
    </xf>
    <xf numFmtId="0" fontId="9" fillId="0" borderId="0" xfId="0" applyFont="1" applyAlignment="1">
      <alignment horizontal="left" vertical="center" wrapText="1"/>
    </xf>
    <xf numFmtId="0" fontId="69" fillId="0" borderId="0" xfId="0" applyFont="1" applyAlignment="1">
      <alignment vertical="center"/>
    </xf>
    <xf numFmtId="0" fontId="69" fillId="2" borderId="0" xfId="0" applyFont="1" applyFill="1"/>
    <xf numFmtId="0" fontId="71" fillId="3" borderId="1" xfId="0" applyFont="1" applyFill="1" applyBorder="1" applyAlignment="1">
      <alignment horizontal="center" vertical="center"/>
    </xf>
    <xf numFmtId="0" fontId="9" fillId="0" borderId="1" xfId="0" applyFont="1" applyBorder="1" applyAlignment="1">
      <alignment horizontal="center" vertical="center"/>
    </xf>
    <xf numFmtId="0" fontId="71" fillId="2" borderId="1" xfId="0" applyFont="1" applyFill="1" applyBorder="1" applyAlignment="1">
      <alignment horizontal="center" vertical="center" wrapText="1"/>
    </xf>
    <xf numFmtId="0" fontId="9" fillId="2" borderId="0" xfId="0" applyFont="1" applyFill="1" applyAlignment="1">
      <alignment horizontal="center" vertical="center"/>
    </xf>
    <xf numFmtId="164" fontId="72" fillId="2" borderId="1" xfId="2" applyNumberFormat="1" applyFont="1" applyFill="1" applyBorder="1" applyAlignment="1">
      <alignment horizontal="center" vertical="center" wrapText="1"/>
    </xf>
    <xf numFmtId="0" fontId="73" fillId="3" borderId="1" xfId="0" applyFont="1" applyFill="1" applyBorder="1" applyAlignment="1">
      <alignment horizontal="center" vertical="center" wrapText="1"/>
    </xf>
    <xf numFmtId="0" fontId="69" fillId="0" borderId="1" xfId="0" applyFont="1" applyBorder="1"/>
    <xf numFmtId="3" fontId="73" fillId="2" borderId="1" xfId="0" applyNumberFormat="1" applyFont="1" applyFill="1" applyBorder="1" applyAlignment="1">
      <alignment horizontal="center" vertical="center"/>
    </xf>
    <xf numFmtId="3" fontId="69" fillId="2" borderId="1" xfId="2" applyNumberFormat="1" applyFont="1" applyFill="1" applyBorder="1" applyAlignment="1">
      <alignment horizontal="center" vertical="center" wrapText="1"/>
    </xf>
    <xf numFmtId="3" fontId="73" fillId="2" borderId="2" xfId="0" applyNumberFormat="1" applyFont="1" applyFill="1" applyBorder="1" applyAlignment="1">
      <alignment horizontal="center" vertical="center"/>
    </xf>
    <xf numFmtId="3" fontId="73" fillId="2" borderId="3" xfId="0" applyNumberFormat="1" applyFont="1" applyFill="1" applyBorder="1" applyAlignment="1">
      <alignment horizontal="center" vertical="center"/>
    </xf>
    <xf numFmtId="3" fontId="73" fillId="2" borderId="4" xfId="0" applyNumberFormat="1" applyFont="1" applyFill="1" applyBorder="1" applyAlignment="1">
      <alignment horizontal="center" vertical="center"/>
    </xf>
    <xf numFmtId="0" fontId="73" fillId="2" borderId="1" xfId="0" applyFont="1" applyFill="1" applyBorder="1" applyAlignment="1">
      <alignment horizontal="center" vertical="center" wrapText="1"/>
    </xf>
    <xf numFmtId="0" fontId="73" fillId="2" borderId="1" xfId="0" applyFont="1" applyFill="1" applyBorder="1" applyAlignment="1">
      <alignment horizontal="center" vertical="center"/>
    </xf>
    <xf numFmtId="0" fontId="73" fillId="3" borderId="1" xfId="0" applyFont="1" applyFill="1" applyBorder="1" applyAlignment="1">
      <alignment horizontal="left" vertical="center" wrapText="1"/>
    </xf>
    <xf numFmtId="3" fontId="69" fillId="0" borderId="1" xfId="2" applyNumberFormat="1" applyFont="1" applyBorder="1" applyAlignment="1">
      <alignment horizontal="center" vertical="center" wrapText="1"/>
    </xf>
    <xf numFmtId="3" fontId="72" fillId="2" borderId="1" xfId="0" applyNumberFormat="1" applyFont="1" applyFill="1" applyBorder="1" applyAlignment="1">
      <alignment horizontal="center" vertical="center"/>
    </xf>
    <xf numFmtId="0" fontId="75" fillId="2" borderId="0" xfId="0" applyFont="1" applyFill="1"/>
    <xf numFmtId="0" fontId="71" fillId="3" borderId="1" xfId="0" applyFont="1" applyFill="1" applyBorder="1" applyAlignment="1">
      <alignment horizontal="center" vertical="center" wrapText="1"/>
    </xf>
    <xf numFmtId="0" fontId="71" fillId="3" borderId="1" xfId="0" applyFont="1" applyFill="1" applyBorder="1" applyAlignment="1">
      <alignment horizontal="center" vertical="top" wrapText="1"/>
    </xf>
    <xf numFmtId="0" fontId="71" fillId="2" borderId="1" xfId="0" applyFont="1" applyFill="1" applyBorder="1" applyAlignment="1">
      <alignment horizontal="center" vertical="top" wrapText="1"/>
    </xf>
    <xf numFmtId="0" fontId="69" fillId="2" borderId="0" xfId="0" applyFont="1" applyFill="1" applyAlignment="1">
      <alignment vertical="top"/>
    </xf>
    <xf numFmtId="0" fontId="76" fillId="2" borderId="1" xfId="0" applyFont="1" applyFill="1" applyBorder="1" applyAlignment="1">
      <alignment vertical="center" wrapText="1"/>
    </xf>
    <xf numFmtId="0" fontId="69" fillId="2" borderId="1" xfId="0" applyFont="1" applyFill="1" applyBorder="1"/>
    <xf numFmtId="0" fontId="73" fillId="2" borderId="1" xfId="0" applyFont="1" applyFill="1" applyBorder="1" applyAlignment="1">
      <alignment horizontal="left" vertical="center" wrapText="1"/>
    </xf>
    <xf numFmtId="0" fontId="73" fillId="2" borderId="1" xfId="0" applyFont="1" applyFill="1" applyBorder="1" applyAlignment="1">
      <alignment horizontal="left" vertical="center"/>
    </xf>
    <xf numFmtId="0" fontId="71" fillId="3" borderId="1" xfId="0" applyFont="1" applyFill="1" applyBorder="1" applyAlignment="1">
      <alignment horizontal="left" vertical="center" wrapText="1"/>
    </xf>
    <xf numFmtId="0" fontId="71" fillId="2" borderId="1" xfId="0" applyFont="1" applyFill="1" applyBorder="1" applyAlignment="1">
      <alignment horizontal="center" vertical="center"/>
    </xf>
    <xf numFmtId="3" fontId="71" fillId="2" borderId="1" xfId="0" applyNumberFormat="1" applyFont="1" applyFill="1" applyBorder="1" applyAlignment="1">
      <alignment horizontal="center" vertical="center"/>
    </xf>
    <xf numFmtId="0" fontId="9" fillId="2" borderId="0" xfId="0" applyFont="1" applyFill="1"/>
    <xf numFmtId="0" fontId="73" fillId="0" borderId="1" xfId="0" applyFont="1" applyBorder="1" applyAlignment="1">
      <alignment horizontal="center" vertical="center"/>
    </xf>
    <xf numFmtId="0" fontId="73" fillId="0" borderId="1" xfId="0" applyFont="1" applyBorder="1" applyAlignment="1">
      <alignment vertical="center" wrapText="1"/>
    </xf>
    <xf numFmtId="3" fontId="73" fillId="2" borderId="1" xfId="2" applyNumberFormat="1" applyFont="1" applyFill="1" applyBorder="1" applyAlignment="1">
      <alignment horizontal="center" vertical="center" wrapText="1"/>
    </xf>
    <xf numFmtId="0" fontId="69" fillId="0" borderId="0" xfId="0" applyFont="1"/>
    <xf numFmtId="3" fontId="71" fillId="2" borderId="1" xfId="2" applyNumberFormat="1" applyFont="1" applyFill="1" applyBorder="1" applyAlignment="1">
      <alignment horizontal="center" vertical="center"/>
    </xf>
    <xf numFmtId="0" fontId="9" fillId="4" borderId="16" xfId="0" applyFont="1" applyFill="1" applyBorder="1" applyAlignment="1">
      <alignment horizontal="center" vertical="center"/>
    </xf>
    <xf numFmtId="3" fontId="9" fillId="4" borderId="17" xfId="0" applyNumberFormat="1" applyFont="1" applyFill="1" applyBorder="1" applyAlignment="1">
      <alignment vertical="center"/>
    </xf>
    <xf numFmtId="0" fontId="78" fillId="0" borderId="6" xfId="0" applyFont="1" applyBorder="1" applyAlignment="1">
      <alignment horizontal="left" vertical="center"/>
    </xf>
    <xf numFmtId="0" fontId="69" fillId="0" borderId="12" xfId="0" applyFont="1" applyBorder="1" applyAlignment="1">
      <alignment vertical="center" wrapText="1"/>
    </xf>
    <xf numFmtId="0" fontId="69" fillId="0" borderId="13" xfId="0" applyFont="1" applyBorder="1" applyAlignment="1">
      <alignment horizontal="left" vertical="center" wrapText="1"/>
    </xf>
    <xf numFmtId="0" fontId="69" fillId="0" borderId="18" xfId="0" applyFont="1" applyBorder="1" applyAlignment="1">
      <alignment horizontal="left" vertical="center" wrapText="1"/>
    </xf>
    <xf numFmtId="0" fontId="69" fillId="0" borderId="6" xfId="0" applyFont="1" applyBorder="1" applyAlignment="1">
      <alignment horizontal="center" vertical="center"/>
    </xf>
    <xf numFmtId="3" fontId="69" fillId="0" borderId="6" xfId="2" applyNumberFormat="1" applyFont="1" applyBorder="1" applyAlignment="1">
      <alignment horizontal="center" vertical="center"/>
    </xf>
    <xf numFmtId="0" fontId="69" fillId="0" borderId="6" xfId="0" applyFont="1" applyBorder="1" applyAlignment="1">
      <alignment horizontal="left" vertical="center"/>
    </xf>
    <xf numFmtId="0" fontId="80" fillId="0" borderId="6" xfId="0" applyFont="1" applyBorder="1" applyAlignment="1">
      <alignment horizontal="center" vertical="center"/>
    </xf>
    <xf numFmtId="0" fontId="72" fillId="0" borderId="6" xfId="0" applyFont="1" applyBorder="1" applyAlignment="1">
      <alignment horizontal="left" vertical="center"/>
    </xf>
    <xf numFmtId="3" fontId="69" fillId="0" borderId="6" xfId="0" applyNumberFormat="1" applyFont="1" applyBorder="1" applyAlignment="1">
      <alignment horizontal="right" vertical="center"/>
    </xf>
    <xf numFmtId="0" fontId="79" fillId="0" borderId="6" xfId="0" applyFont="1" applyBorder="1" applyAlignment="1">
      <alignment vertical="center"/>
    </xf>
    <xf numFmtId="0" fontId="72" fillId="0" borderId="6" xfId="0" applyFont="1" applyBorder="1" applyAlignment="1">
      <alignment vertical="center"/>
    </xf>
    <xf numFmtId="3" fontId="72" fillId="0" borderId="6" xfId="2" applyNumberFormat="1" applyFont="1" applyBorder="1" applyAlignment="1">
      <alignment horizontal="center" vertical="center"/>
    </xf>
    <xf numFmtId="3" fontId="69" fillId="0" borderId="6" xfId="0" applyNumberFormat="1" applyFont="1" applyBorder="1" applyAlignment="1">
      <alignment horizontal="center" vertical="center"/>
    </xf>
    <xf numFmtId="0" fontId="69" fillId="2" borderId="0" xfId="0" applyFont="1" applyFill="1" applyAlignment="1">
      <alignment vertical="center"/>
    </xf>
    <xf numFmtId="0" fontId="69" fillId="2" borderId="0" xfId="0" applyFont="1" applyFill="1" applyAlignment="1">
      <alignment horizontal="center" vertical="center"/>
    </xf>
    <xf numFmtId="0" fontId="69" fillId="2" borderId="0" xfId="0" applyFont="1" applyFill="1" applyAlignment="1">
      <alignment horizontal="left" vertical="center" wrapText="1"/>
    </xf>
    <xf numFmtId="0" fontId="81" fillId="2" borderId="0" xfId="0" applyFont="1" applyFill="1"/>
    <xf numFmtId="0" fontId="80" fillId="0" borderId="6" xfId="0" applyFont="1" applyBorder="1" applyAlignment="1">
      <alignment horizontal="left" vertical="center" wrapText="1"/>
    </xf>
    <xf numFmtId="0" fontId="69" fillId="0" borderId="6" xfId="0" applyFont="1" applyBorder="1" applyAlignment="1">
      <alignment horizontal="left" vertical="center" wrapText="1"/>
    </xf>
    <xf numFmtId="0" fontId="69" fillId="2" borderId="8" xfId="0" applyFont="1" applyFill="1" applyBorder="1" applyAlignment="1">
      <alignment horizontal="center"/>
    </xf>
    <xf numFmtId="0" fontId="9" fillId="2" borderId="0" xfId="0" applyFont="1" applyFill="1" applyAlignment="1">
      <alignment horizontal="center"/>
    </xf>
    <xf numFmtId="0" fontId="9" fillId="4" borderId="1" xfId="0" applyFont="1" applyFill="1" applyBorder="1" applyAlignment="1">
      <alignment horizontal="center" vertical="center"/>
    </xf>
    <xf numFmtId="0" fontId="77" fillId="4" borderId="1" xfId="0" applyFont="1" applyFill="1" applyBorder="1" applyAlignment="1">
      <alignment horizontal="center" vertical="center"/>
    </xf>
    <xf numFmtId="0" fontId="79" fillId="0" borderId="6" xfId="0" applyFont="1" applyBorder="1" applyAlignment="1">
      <alignment horizontal="left" vertical="center"/>
    </xf>
    <xf numFmtId="0" fontId="72" fillId="3" borderId="1" xfId="0" applyFont="1" applyFill="1" applyBorder="1" applyAlignment="1">
      <alignment horizontal="center" vertical="center" wrapText="1"/>
    </xf>
    <xf numFmtId="3" fontId="73" fillId="2" borderId="1" xfId="0" applyNumberFormat="1" applyFont="1" applyFill="1" applyBorder="1" applyAlignment="1">
      <alignment horizontal="center" vertical="center"/>
    </xf>
    <xf numFmtId="0" fontId="72" fillId="2" borderId="1" xfId="0" applyFont="1" applyFill="1" applyBorder="1" applyAlignment="1">
      <alignment horizontal="center" vertical="center" wrapText="1"/>
    </xf>
    <xf numFmtId="3" fontId="72" fillId="2" borderId="1" xfId="0" applyNumberFormat="1" applyFont="1" applyFill="1" applyBorder="1" applyAlignment="1">
      <alignment horizontal="center" vertical="center"/>
    </xf>
    <xf numFmtId="0" fontId="9" fillId="4" borderId="1" xfId="0" applyFont="1" applyFill="1" applyBorder="1" applyAlignment="1">
      <alignment horizontal="left" vertical="center"/>
    </xf>
    <xf numFmtId="0" fontId="73" fillId="3" borderId="1" xfId="0" applyFont="1" applyFill="1" applyBorder="1" applyAlignment="1">
      <alignment horizontal="center" vertical="center" wrapText="1"/>
    </xf>
    <xf numFmtId="3" fontId="73" fillId="2" borderId="2" xfId="0" applyNumberFormat="1" applyFont="1" applyFill="1" applyBorder="1" applyAlignment="1">
      <alignment horizontal="center" vertical="center"/>
    </xf>
    <xf numFmtId="3" fontId="73" fillId="2" borderId="3" xfId="0" applyNumberFormat="1" applyFont="1" applyFill="1" applyBorder="1" applyAlignment="1">
      <alignment horizontal="center" vertical="center"/>
    </xf>
    <xf numFmtId="3" fontId="73" fillId="2" borderId="4" xfId="0" applyNumberFormat="1" applyFont="1" applyFill="1" applyBorder="1" applyAlignment="1">
      <alignment horizontal="center" vertical="center"/>
    </xf>
    <xf numFmtId="164" fontId="72" fillId="2" borderId="1" xfId="2" applyNumberFormat="1" applyFont="1" applyFill="1" applyBorder="1" applyAlignment="1">
      <alignment horizontal="center" vertical="center" wrapText="1"/>
    </xf>
    <xf numFmtId="3" fontId="69" fillId="2" borderId="1" xfId="2" applyNumberFormat="1" applyFont="1" applyFill="1" applyBorder="1" applyAlignment="1">
      <alignment horizontal="center" vertical="center" wrapText="1"/>
    </xf>
    <xf numFmtId="0" fontId="73" fillId="2" borderId="2" xfId="0" applyFont="1" applyFill="1" applyBorder="1" applyAlignment="1">
      <alignment horizontal="center" vertical="center" wrapText="1"/>
    </xf>
    <xf numFmtId="0" fontId="73" fillId="2" borderId="3" xfId="0" applyFont="1" applyFill="1" applyBorder="1" applyAlignment="1">
      <alignment horizontal="center" vertical="center" wrapText="1"/>
    </xf>
    <xf numFmtId="0" fontId="73" fillId="2" borderId="4" xfId="0" applyFont="1" applyFill="1" applyBorder="1" applyAlignment="1">
      <alignment horizontal="center" vertical="center" wrapText="1"/>
    </xf>
    <xf numFmtId="0" fontId="71" fillId="2" borderId="1" xfId="0" applyFont="1" applyFill="1" applyBorder="1" applyAlignment="1">
      <alignment horizontal="center" vertical="center" wrapText="1"/>
    </xf>
    <xf numFmtId="0" fontId="7" fillId="0" borderId="11" xfId="0" applyFont="1" applyBorder="1" applyAlignment="1">
      <alignment horizontal="right" vertical="top" wrapText="1"/>
    </xf>
    <xf numFmtId="0" fontId="7" fillId="0" borderId="0" xfId="0" applyFont="1" applyAlignment="1">
      <alignment horizontal="right" vertical="top" wrapText="1"/>
    </xf>
    <xf numFmtId="0" fontId="7" fillId="0" borderId="14" xfId="0" applyFont="1" applyBorder="1" applyAlignment="1">
      <alignment horizontal="right" vertical="top" wrapText="1"/>
    </xf>
    <xf numFmtId="0" fontId="7" fillId="0" borderId="9" xfId="0" applyFont="1" applyBorder="1" applyAlignment="1">
      <alignment horizontal="right" vertical="top" wrapText="1"/>
    </xf>
    <xf numFmtId="0" fontId="7" fillId="0" borderId="10" xfId="0" applyFont="1" applyBorder="1" applyAlignment="1">
      <alignment horizontal="right" vertical="top" wrapText="1"/>
    </xf>
    <xf numFmtId="0" fontId="7" fillId="0" borderId="15" xfId="0" applyFont="1" applyBorder="1" applyAlignment="1">
      <alignment horizontal="right" vertical="top" wrapText="1"/>
    </xf>
    <xf numFmtId="3" fontId="10" fillId="0" borderId="6" xfId="0" applyNumberFormat="1" applyFont="1" applyBorder="1" applyAlignment="1">
      <alignment horizontal="center" vertical="center"/>
    </xf>
    <xf numFmtId="0" fontId="68" fillId="0" borderId="6" xfId="0" applyFont="1" applyBorder="1" applyAlignment="1">
      <alignment horizontal="left" vertical="center" wrapText="1"/>
    </xf>
    <xf numFmtId="0" fontId="69" fillId="0" borderId="7" xfId="0" applyFont="1" applyBorder="1" applyAlignment="1">
      <alignment horizontal="left" vertical="center" wrapText="1"/>
    </xf>
    <xf numFmtId="0" fontId="69" fillId="0" borderId="8" xfId="0" applyFont="1" applyBorder="1" applyAlignment="1">
      <alignment horizontal="left" vertical="center" wrapText="1"/>
    </xf>
    <xf numFmtId="0" fontId="69" fillId="0" borderId="9" xfId="0" applyFont="1" applyBorder="1" applyAlignment="1">
      <alignment horizontal="left" vertical="center" wrapText="1"/>
    </xf>
    <xf numFmtId="0" fontId="69" fillId="0" borderId="10" xfId="0" applyFont="1" applyBorder="1" applyAlignment="1">
      <alignment horizontal="left" vertical="center" wrapText="1"/>
    </xf>
    <xf numFmtId="0" fontId="70" fillId="4" borderId="1" xfId="0" applyFont="1" applyFill="1" applyBorder="1" applyAlignment="1">
      <alignment horizontal="left" vertical="center" wrapText="1"/>
    </xf>
    <xf numFmtId="0" fontId="16" fillId="2" borderId="8" xfId="0" applyFont="1" applyFill="1" applyBorder="1" applyAlignment="1">
      <alignment horizontal="center"/>
    </xf>
    <xf numFmtId="0" fontId="22" fillId="2" borderId="0" xfId="0" applyFont="1" applyFill="1" applyAlignment="1">
      <alignment horizontal="center"/>
    </xf>
    <xf numFmtId="0" fontId="15" fillId="0" borderId="0" xfId="1" applyFont="1" applyAlignment="1">
      <alignment horizontal="right" vertical="center" wrapText="1"/>
    </xf>
    <xf numFmtId="0" fontId="17" fillId="0" borderId="0" xfId="3" applyFont="1" applyAlignment="1">
      <alignment horizontal="right" vertical="top" wrapText="1"/>
    </xf>
    <xf numFmtId="0" fontId="18" fillId="0" borderId="0" xfId="1" applyFont="1" applyAlignment="1">
      <alignment horizontal="right" vertical="top" wrapText="1"/>
    </xf>
    <xf numFmtId="0" fontId="21" fillId="0" borderId="0" xfId="4" applyFont="1" applyAlignment="1" applyProtection="1">
      <alignment horizontal="center" vertical="center"/>
      <protection locked="0"/>
    </xf>
    <xf numFmtId="0" fontId="23" fillId="5" borderId="0" xfId="5" applyFont="1" applyFill="1" applyAlignment="1">
      <alignment horizontal="center" wrapText="1"/>
    </xf>
    <xf numFmtId="0" fontId="22" fillId="6" borderId="16" xfId="0" applyFont="1" applyFill="1" applyBorder="1" applyAlignment="1">
      <alignment horizontal="center" vertical="center"/>
    </xf>
    <xf numFmtId="0" fontId="22" fillId="6" borderId="19" xfId="0" applyFont="1" applyFill="1" applyBorder="1" applyAlignment="1">
      <alignment horizontal="center" vertical="center"/>
    </xf>
    <xf numFmtId="0" fontId="22" fillId="6" borderId="17" xfId="0" applyFont="1" applyFill="1" applyBorder="1" applyAlignment="1">
      <alignment horizontal="center" vertical="center"/>
    </xf>
    <xf numFmtId="0" fontId="33" fillId="6" borderId="16" xfId="0" applyFont="1" applyFill="1" applyBorder="1" applyAlignment="1">
      <alignment horizontal="center" vertical="center"/>
    </xf>
    <xf numFmtId="0" fontId="33" fillId="6" borderId="19" xfId="0" applyFont="1" applyFill="1" applyBorder="1" applyAlignment="1">
      <alignment horizontal="center" vertical="center"/>
    </xf>
    <xf numFmtId="0" fontId="33" fillId="6" borderId="17" xfId="0" applyFont="1" applyFill="1" applyBorder="1" applyAlignment="1">
      <alignment horizontal="center" vertical="center"/>
    </xf>
    <xf numFmtId="3" fontId="28" fillId="2" borderId="20" xfId="0" applyNumberFormat="1" applyFont="1" applyFill="1" applyBorder="1" applyAlignment="1">
      <alignment horizontal="center" vertical="center"/>
    </xf>
    <xf numFmtId="3" fontId="28" fillId="2" borderId="21" xfId="0" applyNumberFormat="1" applyFont="1" applyFill="1" applyBorder="1" applyAlignment="1">
      <alignment horizontal="center" vertical="center"/>
    </xf>
    <xf numFmtId="3" fontId="28" fillId="2" borderId="22" xfId="0" applyNumberFormat="1" applyFont="1" applyFill="1" applyBorder="1" applyAlignment="1">
      <alignment horizontal="center" vertical="center"/>
    </xf>
    <xf numFmtId="3" fontId="28" fillId="2" borderId="23" xfId="0" applyNumberFormat="1" applyFont="1" applyFill="1" applyBorder="1" applyAlignment="1">
      <alignment horizontal="center" vertical="center"/>
    </xf>
    <xf numFmtId="3" fontId="28" fillId="2" borderId="24" xfId="0" applyNumberFormat="1" applyFont="1" applyFill="1" applyBorder="1" applyAlignment="1">
      <alignment horizontal="center" vertical="center"/>
    </xf>
    <xf numFmtId="3" fontId="28" fillId="2" borderId="25" xfId="0" applyNumberFormat="1" applyFont="1" applyFill="1" applyBorder="1" applyAlignment="1">
      <alignment horizontal="center" vertical="center"/>
    </xf>
    <xf numFmtId="0" fontId="25" fillId="3" borderId="16"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5" fillId="3" borderId="17" xfId="0" applyFont="1" applyFill="1" applyBorder="1" applyAlignment="1">
      <alignment horizontal="center" vertical="center" wrapText="1"/>
    </xf>
    <xf numFmtId="3" fontId="28" fillId="2" borderId="16" xfId="0" applyNumberFormat="1" applyFont="1" applyFill="1" applyBorder="1" applyAlignment="1">
      <alignment horizontal="center" vertical="center"/>
    </xf>
    <xf numFmtId="3" fontId="28" fillId="2" borderId="17" xfId="0" applyNumberFormat="1" applyFont="1" applyFill="1" applyBorder="1" applyAlignment="1">
      <alignment horizontal="center" vertical="center"/>
    </xf>
    <xf numFmtId="0" fontId="25" fillId="2" borderId="16" xfId="0" applyFont="1" applyFill="1" applyBorder="1" applyAlignment="1">
      <alignment horizontal="center" vertical="center" wrapText="1"/>
    </xf>
    <xf numFmtId="0" fontId="25" fillId="2" borderId="19" xfId="0" applyFont="1" applyFill="1" applyBorder="1" applyAlignment="1">
      <alignment horizontal="center" vertical="center" wrapText="1"/>
    </xf>
    <xf numFmtId="0" fontId="25" fillId="2" borderId="17" xfId="0" applyFont="1" applyFill="1" applyBorder="1" applyAlignment="1">
      <alignment horizontal="center" vertical="center" wrapText="1"/>
    </xf>
    <xf numFmtId="3" fontId="25" fillId="2" borderId="16" xfId="0" applyNumberFormat="1" applyFont="1" applyFill="1" applyBorder="1" applyAlignment="1">
      <alignment horizontal="center" vertical="center"/>
    </xf>
    <xf numFmtId="3" fontId="25" fillId="2" borderId="17" xfId="0" applyNumberFormat="1" applyFont="1" applyFill="1" applyBorder="1" applyAlignment="1">
      <alignment horizontal="center" vertical="center"/>
    </xf>
    <xf numFmtId="0" fontId="25" fillId="6" borderId="16"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25" fillId="6" borderId="17" xfId="0" applyFont="1" applyFill="1" applyBorder="1" applyAlignment="1">
      <alignment horizontal="left" vertical="center" wrapText="1"/>
    </xf>
    <xf numFmtId="0" fontId="28" fillId="3" borderId="2" xfId="0" applyFont="1" applyFill="1" applyBorder="1" applyAlignment="1">
      <alignment horizontal="center" vertical="center" wrapText="1"/>
    </xf>
    <xf numFmtId="0" fontId="28" fillId="3" borderId="3" xfId="0" applyFont="1" applyFill="1" applyBorder="1" applyAlignment="1">
      <alignment horizontal="center" vertical="center" wrapText="1"/>
    </xf>
    <xf numFmtId="0" fontId="28" fillId="3" borderId="4" xfId="0" applyFont="1" applyFill="1" applyBorder="1" applyAlignment="1">
      <alignment horizontal="center" vertical="center" wrapText="1"/>
    </xf>
    <xf numFmtId="3" fontId="28" fillId="2" borderId="2" xfId="0" applyNumberFormat="1" applyFont="1" applyFill="1" applyBorder="1" applyAlignment="1">
      <alignment horizontal="center" vertical="center"/>
    </xf>
    <xf numFmtId="3" fontId="28" fillId="2" borderId="3" xfId="0" applyNumberFormat="1" applyFont="1" applyFill="1" applyBorder="1" applyAlignment="1">
      <alignment horizontal="center" vertical="center"/>
    </xf>
    <xf numFmtId="3" fontId="28" fillId="2" borderId="4" xfId="0" applyNumberFormat="1" applyFont="1" applyFill="1" applyBorder="1" applyAlignment="1">
      <alignment horizontal="center" vertical="center"/>
    </xf>
    <xf numFmtId="3" fontId="57" fillId="2" borderId="2" xfId="0" applyNumberFormat="1" applyFont="1" applyFill="1" applyBorder="1" applyAlignment="1">
      <alignment horizontal="center" vertical="center"/>
    </xf>
    <xf numFmtId="3" fontId="57" fillId="2" borderId="3" xfId="0" applyNumberFormat="1" applyFont="1" applyFill="1" applyBorder="1" applyAlignment="1">
      <alignment horizontal="center" vertical="center"/>
    </xf>
    <xf numFmtId="3" fontId="57" fillId="2" borderId="4" xfId="0" applyNumberFormat="1" applyFont="1" applyFill="1" applyBorder="1" applyAlignment="1">
      <alignment horizontal="center" vertical="center"/>
    </xf>
    <xf numFmtId="3" fontId="16" fillId="2" borderId="16" xfId="2" applyNumberFormat="1" applyFont="1" applyFill="1" applyBorder="1" applyAlignment="1">
      <alignment horizontal="center" vertical="center" wrapText="1"/>
    </xf>
    <xf numFmtId="3" fontId="16" fillId="2" borderId="17" xfId="2" applyNumberFormat="1" applyFont="1" applyFill="1" applyBorder="1" applyAlignment="1">
      <alignment horizontal="center" vertical="center" wrapText="1"/>
    </xf>
    <xf numFmtId="0" fontId="28" fillId="2" borderId="2" xfId="0" applyFont="1" applyFill="1" applyBorder="1" applyAlignment="1">
      <alignment horizontal="center" vertical="center" wrapText="1"/>
    </xf>
    <xf numFmtId="0" fontId="28" fillId="2" borderId="3"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4" fillId="0" borderId="12" xfId="0" applyFont="1" applyBorder="1" applyAlignment="1">
      <alignment horizontal="left" vertical="center" wrapText="1"/>
    </xf>
    <xf numFmtId="0" fontId="24" fillId="0" borderId="13" xfId="0" applyFont="1" applyBorder="1" applyAlignment="1">
      <alignment horizontal="left" vertical="center" wrapText="1"/>
    </xf>
    <xf numFmtId="0" fontId="24" fillId="0" borderId="18"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26" xfId="0" applyFont="1" applyBorder="1" applyAlignment="1">
      <alignment horizontal="left" vertical="center" wrapText="1"/>
    </xf>
    <xf numFmtId="0" fontId="16" fillId="0" borderId="9" xfId="0" applyFont="1" applyBorder="1" applyAlignment="1">
      <alignment horizontal="left" vertical="center" wrapText="1"/>
    </xf>
    <xf numFmtId="0" fontId="16" fillId="0" borderId="10" xfId="0" applyFont="1" applyBorder="1" applyAlignment="1">
      <alignment horizontal="left" vertical="center" wrapText="1"/>
    </xf>
    <xf numFmtId="0" fontId="16" fillId="0" borderId="15" xfId="0" applyFont="1" applyBorder="1" applyAlignment="1">
      <alignment horizontal="left" vertical="center" wrapText="1"/>
    </xf>
    <xf numFmtId="0" fontId="26" fillId="2" borderId="16" xfId="0" applyFont="1" applyFill="1" applyBorder="1" applyAlignment="1">
      <alignment horizontal="center" vertical="center" wrapText="1"/>
    </xf>
    <xf numFmtId="0" fontId="26" fillId="2" borderId="17" xfId="0" applyFont="1" applyFill="1" applyBorder="1" applyAlignment="1">
      <alignment horizontal="center" vertical="center" wrapText="1"/>
    </xf>
    <xf numFmtId="164" fontId="27" fillId="2" borderId="16" xfId="2" applyNumberFormat="1" applyFont="1" applyFill="1" applyBorder="1" applyAlignment="1">
      <alignment horizontal="center" vertical="center" wrapText="1"/>
    </xf>
    <xf numFmtId="164" fontId="27" fillId="2" borderId="17" xfId="2" applyNumberFormat="1" applyFont="1" applyFill="1" applyBorder="1" applyAlignment="1">
      <alignment horizontal="center" vertical="center" wrapText="1"/>
    </xf>
    <xf numFmtId="0" fontId="81" fillId="2" borderId="8" xfId="0" applyFont="1" applyFill="1" applyBorder="1" applyAlignment="1">
      <alignment horizontal="center"/>
    </xf>
    <xf numFmtId="0" fontId="82" fillId="2" borderId="0" xfId="0" applyFont="1" applyFill="1" applyAlignment="1">
      <alignment horizontal="center"/>
    </xf>
    <xf numFmtId="0" fontId="39" fillId="8" borderId="16" xfId="0" applyFont="1" applyFill="1" applyBorder="1" applyAlignment="1">
      <alignment horizontal="center" vertical="center" wrapText="1"/>
    </xf>
    <xf numFmtId="0" fontId="39" fillId="8" borderId="19" xfId="0" applyFont="1" applyFill="1" applyBorder="1" applyAlignment="1">
      <alignment horizontal="center" vertical="center" wrapText="1"/>
    </xf>
    <xf numFmtId="0" fontId="39" fillId="8" borderId="17" xfId="0" applyFont="1" applyFill="1" applyBorder="1" applyAlignment="1">
      <alignment horizontal="center" vertical="center" wrapText="1"/>
    </xf>
    <xf numFmtId="0" fontId="36" fillId="0" borderId="11" xfId="8" applyFont="1" applyBorder="1" applyAlignment="1">
      <alignment horizontal="right" vertical="top" wrapText="1"/>
    </xf>
    <xf numFmtId="0" fontId="36" fillId="0" borderId="0" xfId="8" applyFont="1" applyAlignment="1">
      <alignment horizontal="right" vertical="top" wrapText="1"/>
    </xf>
    <xf numFmtId="0" fontId="36" fillId="0" borderId="14" xfId="8" applyFont="1" applyBorder="1" applyAlignment="1">
      <alignment horizontal="right" vertical="top" wrapText="1"/>
    </xf>
    <xf numFmtId="0" fontId="36" fillId="0" borderId="9" xfId="8" applyFont="1" applyBorder="1" applyAlignment="1">
      <alignment horizontal="right" vertical="top" wrapText="1"/>
    </xf>
    <xf numFmtId="0" fontId="36" fillId="0" borderId="10" xfId="8" applyFont="1" applyBorder="1" applyAlignment="1">
      <alignment horizontal="right" vertical="top" wrapText="1"/>
    </xf>
    <xf numFmtId="0" fontId="36" fillId="0" borderId="15" xfId="8" applyFont="1" applyBorder="1" applyAlignment="1">
      <alignment horizontal="right" vertical="top" wrapText="1"/>
    </xf>
    <xf numFmtId="164" fontId="39" fillId="2" borderId="1" xfId="2" applyNumberFormat="1" applyFont="1" applyFill="1" applyBorder="1" applyAlignment="1">
      <alignment horizontal="center" vertical="center" wrapText="1"/>
    </xf>
    <xf numFmtId="0" fontId="39" fillId="8" borderId="1" xfId="0" applyFont="1" applyFill="1" applyBorder="1" applyAlignment="1">
      <alignment horizontal="center" vertical="center" wrapText="1"/>
    </xf>
    <xf numFmtId="164" fontId="39" fillId="8" borderId="1" xfId="2" applyNumberFormat="1" applyFont="1" applyFill="1" applyBorder="1" applyAlignment="1">
      <alignment horizontal="center" vertical="center" wrapText="1"/>
    </xf>
    <xf numFmtId="0" fontId="38" fillId="0" borderId="7" xfId="8" applyFont="1" applyBorder="1" applyAlignment="1">
      <alignment horizontal="right" vertical="top" wrapText="1"/>
    </xf>
    <xf numFmtId="0" fontId="38" fillId="0" borderId="8" xfId="8" applyFont="1" applyBorder="1" applyAlignment="1">
      <alignment horizontal="right" vertical="top" wrapText="1"/>
    </xf>
    <xf numFmtId="0" fontId="38" fillId="0" borderId="26" xfId="8" applyFont="1" applyBorder="1" applyAlignment="1">
      <alignment horizontal="right" vertical="top" wrapText="1"/>
    </xf>
    <xf numFmtId="0" fontId="39" fillId="8" borderId="1" xfId="8" applyFont="1" applyFill="1" applyBorder="1" applyAlignment="1">
      <alignment horizontal="center" vertical="center" wrapText="1"/>
    </xf>
    <xf numFmtId="0" fontId="43" fillId="8" borderId="1" xfId="0" applyFont="1" applyFill="1" applyBorder="1" applyAlignment="1">
      <alignment horizontal="center" vertical="center" wrapText="1"/>
    </xf>
    <xf numFmtId="0" fontId="37" fillId="0" borderId="0" xfId="8" applyFont="1" applyAlignment="1">
      <alignment horizontal="left" vertical="top" wrapText="1"/>
    </xf>
    <xf numFmtId="3" fontId="39" fillId="8" borderId="1" xfId="9" applyNumberFormat="1" applyFont="1" applyFill="1" applyBorder="1" applyAlignment="1">
      <alignment horizontal="center" vertical="center" wrapText="1"/>
    </xf>
    <xf numFmtId="0" fontId="37" fillId="0" borderId="11" xfId="8" applyFont="1" applyBorder="1" applyAlignment="1">
      <alignment horizontal="left" vertical="top" wrapText="1"/>
    </xf>
    <xf numFmtId="0" fontId="37" fillId="0" borderId="14" xfId="8" applyFont="1" applyBorder="1" applyAlignment="1">
      <alignment horizontal="left" vertical="top" wrapText="1"/>
    </xf>
    <xf numFmtId="0" fontId="39" fillId="6" borderId="16" xfId="0" applyFont="1" applyFill="1" applyBorder="1" applyAlignment="1">
      <alignment horizontal="left" vertical="center" wrapText="1"/>
    </xf>
    <xf numFmtId="0" fontId="39" fillId="6" borderId="19" xfId="0" applyFont="1" applyFill="1" applyBorder="1" applyAlignment="1">
      <alignment horizontal="left" vertical="center" wrapText="1"/>
    </xf>
    <xf numFmtId="0" fontId="39" fillId="6" borderId="17" xfId="0" applyFont="1" applyFill="1" applyBorder="1" applyAlignment="1">
      <alignment horizontal="left" vertical="center" wrapText="1"/>
    </xf>
    <xf numFmtId="0" fontId="57" fillId="3" borderId="2" xfId="0" applyFont="1" applyFill="1" applyBorder="1" applyAlignment="1">
      <alignment horizontal="center" vertical="center" wrapText="1"/>
    </xf>
    <xf numFmtId="0" fontId="57" fillId="3" borderId="3" xfId="0" applyFont="1" applyFill="1" applyBorder="1" applyAlignment="1">
      <alignment horizontal="center" vertical="center" wrapText="1"/>
    </xf>
    <xf numFmtId="0" fontId="57" fillId="3" borderId="4" xfId="0" applyFont="1" applyFill="1" applyBorder="1" applyAlignment="1">
      <alignment horizontal="center" vertical="center" wrapText="1"/>
    </xf>
    <xf numFmtId="0" fontId="39" fillId="6" borderId="1" xfId="0" applyFont="1" applyFill="1" applyBorder="1" applyAlignment="1">
      <alignment horizontal="left" vertical="center" wrapText="1"/>
    </xf>
    <xf numFmtId="164" fontId="56" fillId="2" borderId="1" xfId="2" applyNumberFormat="1" applyFont="1" applyFill="1" applyBorder="1" applyAlignment="1">
      <alignment horizontal="center" vertical="center" wrapText="1"/>
    </xf>
    <xf numFmtId="164" fontId="42" fillId="2" borderId="1" xfId="2" applyNumberFormat="1" applyFont="1" applyFill="1" applyBorder="1" applyAlignment="1">
      <alignment horizontal="center" vertical="center" wrapText="1"/>
    </xf>
    <xf numFmtId="3" fontId="57" fillId="2" borderId="1" xfId="0" applyNumberFormat="1" applyFont="1" applyFill="1" applyBorder="1" applyAlignment="1">
      <alignment horizontal="center" vertical="center"/>
    </xf>
    <xf numFmtId="164" fontId="39" fillId="2" borderId="1" xfId="2" applyNumberFormat="1" applyFont="1" applyFill="1" applyBorder="1" applyAlignment="1">
      <alignment horizontal="center" vertical="center"/>
    </xf>
    <xf numFmtId="0" fontId="84" fillId="0" borderId="0" xfId="6" applyFont="1" applyAlignment="1">
      <alignment horizontal="center"/>
    </xf>
    <xf numFmtId="0" fontId="48" fillId="9" borderId="16" xfId="0" applyFont="1" applyFill="1" applyBorder="1" applyAlignment="1">
      <alignment horizontal="center" vertical="center" wrapText="1"/>
    </xf>
    <xf numFmtId="0" fontId="48" fillId="9" borderId="19" xfId="0" applyFont="1" applyFill="1" applyBorder="1" applyAlignment="1">
      <alignment horizontal="center" vertical="center" wrapText="1"/>
    </xf>
    <xf numFmtId="0" fontId="48" fillId="9" borderId="17" xfId="0" applyFont="1" applyFill="1" applyBorder="1" applyAlignment="1">
      <alignment horizontal="center" vertical="center" wrapText="1"/>
    </xf>
    <xf numFmtId="0" fontId="48" fillId="7" borderId="16" xfId="0" applyFont="1" applyFill="1" applyBorder="1" applyAlignment="1">
      <alignment horizontal="center" vertical="center" wrapText="1"/>
    </xf>
    <xf numFmtId="0" fontId="48" fillId="7" borderId="19" xfId="0" applyFont="1" applyFill="1" applyBorder="1" applyAlignment="1">
      <alignment horizontal="center" vertical="center" wrapText="1"/>
    </xf>
    <xf numFmtId="0" fontId="48" fillId="7" borderId="17" xfId="0" applyFont="1" applyFill="1" applyBorder="1" applyAlignment="1">
      <alignment horizontal="center" vertical="center" wrapText="1"/>
    </xf>
    <xf numFmtId="0" fontId="83" fillId="0" borderId="0" xfId="6" applyFont="1" applyAlignment="1">
      <alignment horizontal="center"/>
    </xf>
    <xf numFmtId="0" fontId="59" fillId="0" borderId="0" xfId="6" applyFont="1" applyAlignment="1">
      <alignment horizontal="right" vertical="center"/>
    </xf>
    <xf numFmtId="3" fontId="46" fillId="0" borderId="11" xfId="6" applyNumberFormat="1" applyFont="1" applyBorder="1" applyAlignment="1">
      <alignment horizontal="center" vertical="center"/>
    </xf>
    <xf numFmtId="3" fontId="46" fillId="0" borderId="0" xfId="6" applyNumberFormat="1" applyFont="1" applyAlignment="1">
      <alignment horizontal="center" vertical="center"/>
    </xf>
    <xf numFmtId="164" fontId="48" fillId="2" borderId="1" xfId="2" applyNumberFormat="1" applyFont="1" applyFill="1" applyBorder="1" applyAlignment="1">
      <alignment horizontal="center" vertical="center" wrapText="1"/>
    </xf>
    <xf numFmtId="0" fontId="48" fillId="7" borderId="1" xfId="0" applyFont="1" applyFill="1" applyBorder="1" applyAlignment="1">
      <alignment horizontal="center" vertical="center" wrapText="1"/>
    </xf>
    <xf numFmtId="164" fontId="48" fillId="7" borderId="1" xfId="2" applyNumberFormat="1" applyFont="1" applyFill="1" applyBorder="1" applyAlignment="1">
      <alignment horizontal="center" vertical="center" wrapText="1"/>
    </xf>
    <xf numFmtId="0" fontId="48" fillId="9" borderId="16" xfId="0" applyFont="1" applyFill="1" applyBorder="1" applyAlignment="1">
      <alignment horizontal="left" vertical="center" wrapText="1"/>
    </xf>
    <xf numFmtId="0" fontId="48" fillId="9" borderId="19" xfId="0" applyFont="1" applyFill="1" applyBorder="1" applyAlignment="1">
      <alignment horizontal="left" vertical="center" wrapText="1"/>
    </xf>
    <xf numFmtId="0" fontId="48" fillId="9" borderId="17" xfId="0" applyFont="1" applyFill="1" applyBorder="1" applyAlignment="1">
      <alignment horizontal="left" vertical="center" wrapText="1"/>
    </xf>
    <xf numFmtId="0" fontId="52" fillId="3" borderId="2" xfId="0" applyFont="1" applyFill="1" applyBorder="1" applyAlignment="1">
      <alignment horizontal="center"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3" fontId="52" fillId="2" borderId="2" xfId="0" applyNumberFormat="1" applyFont="1" applyFill="1" applyBorder="1" applyAlignment="1">
      <alignment horizontal="center" vertical="center"/>
    </xf>
    <xf numFmtId="3" fontId="52" fillId="2" borderId="3" xfId="0" applyNumberFormat="1" applyFont="1" applyFill="1" applyBorder="1" applyAlignment="1">
      <alignment horizontal="center" vertical="center"/>
    </xf>
    <xf numFmtId="3" fontId="52" fillId="2" borderId="4" xfId="0" applyNumberFormat="1" applyFont="1" applyFill="1" applyBorder="1" applyAlignment="1">
      <alignment horizontal="center" vertical="center"/>
    </xf>
    <xf numFmtId="164" fontId="48" fillId="2" borderId="1" xfId="2" applyNumberFormat="1" applyFont="1" applyFill="1" applyBorder="1" applyAlignment="1">
      <alignment horizontal="center" vertical="center"/>
    </xf>
    <xf numFmtId="0" fontId="47" fillId="0" borderId="0" xfId="6" applyFont="1" applyAlignment="1">
      <alignment horizontal="left" vertical="center" wrapText="1"/>
    </xf>
    <xf numFmtId="0" fontId="49" fillId="0" borderId="27" xfId="6" applyFont="1" applyBorder="1" applyAlignment="1">
      <alignment horizontal="left" vertical="center" wrapText="1"/>
    </xf>
    <xf numFmtId="0" fontId="49" fillId="0" borderId="28" xfId="6" applyFont="1" applyBorder="1" applyAlignment="1">
      <alignment horizontal="left" vertical="center" wrapText="1"/>
    </xf>
    <xf numFmtId="0" fontId="48" fillId="7" borderId="1" xfId="8" applyFont="1" applyFill="1" applyBorder="1" applyAlignment="1">
      <alignment horizontal="center" vertical="center" wrapText="1"/>
    </xf>
    <xf numFmtId="0" fontId="60" fillId="7" borderId="1" xfId="0" applyFont="1" applyFill="1" applyBorder="1" applyAlignment="1">
      <alignment horizontal="center" vertical="center" wrapText="1"/>
    </xf>
    <xf numFmtId="3" fontId="48" fillId="7" borderId="1" xfId="9" applyNumberFormat="1" applyFont="1" applyFill="1" applyBorder="1" applyAlignment="1">
      <alignment horizontal="center" vertical="center" wrapText="1"/>
    </xf>
    <xf numFmtId="0" fontId="48" fillId="9" borderId="1" xfId="0" applyFont="1" applyFill="1" applyBorder="1" applyAlignment="1">
      <alignment horizontal="left" vertical="center" wrapText="1"/>
    </xf>
    <xf numFmtId="164" fontId="62" fillId="2" borderId="1" xfId="2" applyNumberFormat="1" applyFont="1" applyFill="1" applyBorder="1" applyAlignment="1">
      <alignment horizontal="center" vertical="center" wrapText="1"/>
    </xf>
    <xf numFmtId="164" fontId="49" fillId="2" borderId="1" xfId="2" applyNumberFormat="1" applyFont="1" applyFill="1" applyBorder="1" applyAlignment="1">
      <alignment horizontal="center" vertical="center" wrapText="1"/>
    </xf>
    <xf numFmtId="3" fontId="52" fillId="2" borderId="1" xfId="0" applyNumberFormat="1" applyFont="1" applyFill="1" applyBorder="1" applyAlignment="1">
      <alignment horizontal="center" vertical="center"/>
    </xf>
    <xf numFmtId="0" fontId="51" fillId="0" borderId="12" xfId="6" applyFont="1" applyBorder="1" applyAlignment="1">
      <alignment horizontal="left" vertical="center" wrapText="1"/>
    </xf>
    <xf numFmtId="0" fontId="51" fillId="0" borderId="13" xfId="6" applyFont="1" applyBorder="1" applyAlignment="1">
      <alignment horizontal="left" vertical="center" wrapText="1"/>
    </xf>
    <xf numFmtId="0" fontId="51" fillId="0" borderId="18" xfId="6" applyFont="1" applyBorder="1" applyAlignment="1">
      <alignment horizontal="left" vertical="center" wrapText="1"/>
    </xf>
    <xf numFmtId="0" fontId="51" fillId="0" borderId="12" xfId="6" applyFont="1" applyBorder="1" applyAlignment="1">
      <alignment horizontal="left" vertical="center"/>
    </xf>
    <xf numFmtId="0" fontId="51" fillId="0" borderId="13" xfId="6" applyFont="1" applyBorder="1" applyAlignment="1">
      <alignment horizontal="left" vertical="center"/>
    </xf>
    <xf numFmtId="0" fontId="51" fillId="0" borderId="18" xfId="6" applyFont="1" applyBorder="1" applyAlignment="1">
      <alignment horizontal="left" vertical="center"/>
    </xf>
    <xf numFmtId="0" fontId="49" fillId="0" borderId="12" xfId="6" applyFont="1" applyBorder="1" applyAlignment="1">
      <alignment horizontal="left" vertical="center" wrapText="1"/>
    </xf>
    <xf numFmtId="0" fontId="49" fillId="0" borderId="13" xfId="6" applyFont="1" applyBorder="1" applyAlignment="1">
      <alignment horizontal="left" vertical="center" wrapText="1"/>
    </xf>
    <xf numFmtId="0" fontId="67" fillId="0" borderId="10" xfId="6" applyFont="1" applyBorder="1" applyAlignment="1">
      <alignment horizontal="center"/>
    </xf>
    <xf numFmtId="0" fontId="47" fillId="0" borderId="12" xfId="6" applyFont="1" applyBorder="1" applyAlignment="1">
      <alignment horizontal="left" vertical="center"/>
    </xf>
    <xf numFmtId="0" fontId="47" fillId="0" borderId="18" xfId="6" applyFont="1" applyBorder="1" applyAlignment="1">
      <alignment horizontal="left" vertical="center"/>
    </xf>
  </cellXfs>
  <cellStyles count="10">
    <cellStyle name="Comma" xfId="2" builtinId="3"/>
    <cellStyle name="Comma 2" xfId="7" xr:uid="{559789EF-C115-4BAD-9035-580188C70B87}"/>
    <cellStyle name="Comma 2 2" xfId="9" xr:uid="{A6BC2531-FFC3-4A03-B1C0-E9B88286D04F}"/>
    <cellStyle name="Hyperlink 2" xfId="3" xr:uid="{D1DDF9A9-734A-4365-B2A8-E106E6E35FEA}"/>
    <cellStyle name="Normal" xfId="0" builtinId="0"/>
    <cellStyle name="Normal 2" xfId="1" xr:uid="{00000000-0005-0000-0000-000002000000}"/>
    <cellStyle name="Normal 2 2" xfId="5" xr:uid="{5454D224-987B-4F0C-86A1-5FA585CFFD2C}"/>
    <cellStyle name="Normal 2 3" xfId="8" xr:uid="{3CABAD9C-F7ED-4106-A996-B1D291F2D038}"/>
    <cellStyle name="Normal 3" xfId="6" xr:uid="{089D3DEA-9839-4F5D-BADC-A7FCFFFBEBDC}"/>
    <cellStyle name="Normal 3 2 2 3" xfId="4" xr:uid="{BCA4F80D-112A-4973-8C03-987D27E9C7C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0</xdr:row>
      <xdr:rowOff>63500</xdr:rowOff>
    </xdr:from>
    <xdr:to>
      <xdr:col>1</xdr:col>
      <xdr:colOff>862292</xdr:colOff>
      <xdr:row>4</xdr:row>
      <xdr:rowOff>188211</xdr:rowOff>
    </xdr:to>
    <xdr:pic>
      <xdr:nvPicPr>
        <xdr:cNvPr id="2" name="Picture 1">
          <a:extLst>
            <a:ext uri="{FF2B5EF4-FFF2-40B4-BE49-F238E27FC236}">
              <a16:creationId xmlns:a16="http://schemas.microsoft.com/office/drawing/2014/main" id="{D7AC237B-6CCE-410A-9682-C3E172A7359B}"/>
            </a:ext>
          </a:extLst>
        </xdr:cNvPr>
        <xdr:cNvPicPr>
          <a:picLocks noChangeAspect="1"/>
        </xdr:cNvPicPr>
      </xdr:nvPicPr>
      <xdr:blipFill>
        <a:blip xmlns:r="http://schemas.openxmlformats.org/officeDocument/2006/relationships" r:embed="rId1"/>
        <a:stretch>
          <a:fillRect/>
        </a:stretch>
      </xdr:blipFill>
      <xdr:spPr>
        <a:xfrm>
          <a:off x="120650" y="63500"/>
          <a:ext cx="1065492" cy="9724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63953</xdr:colOff>
      <xdr:row>1</xdr:row>
      <xdr:rowOff>133351</xdr:rowOff>
    </xdr:from>
    <xdr:to>
      <xdr:col>1</xdr:col>
      <xdr:colOff>1351469</xdr:colOff>
      <xdr:row>6</xdr:row>
      <xdr:rowOff>200026</xdr:rowOff>
    </xdr:to>
    <xdr:pic>
      <xdr:nvPicPr>
        <xdr:cNvPr id="3" name="Picture 2">
          <a:extLst>
            <a:ext uri="{FF2B5EF4-FFF2-40B4-BE49-F238E27FC236}">
              <a16:creationId xmlns:a16="http://schemas.microsoft.com/office/drawing/2014/main" id="{930618D5-9851-4DA7-B936-704B4AD2F4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8278" y="333376"/>
          <a:ext cx="1287516" cy="1066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596C16B3-A6CA-4CBB-9BCF-091ED0E70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94C95F65-69D9-47C0-81D8-516517F75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youtube.com/@benhvienakhoatamtrianang2845/featured"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15"/>
  <sheetViews>
    <sheetView view="pageBreakPreview" topLeftCell="A106" zoomScale="55" zoomScaleNormal="70" zoomScaleSheetLayoutView="55" workbookViewId="0">
      <selection activeCell="D117" sqref="D117"/>
    </sheetView>
  </sheetViews>
  <sheetFormatPr defaultColWidth="8.85546875" defaultRowHeight="15.75"/>
  <cols>
    <col min="1" max="1" width="4.7109375" style="1" customWidth="1"/>
    <col min="2" max="2" width="92.28515625" style="2" customWidth="1"/>
    <col min="3" max="3" width="11.28515625" style="3" customWidth="1"/>
    <col min="4" max="4" width="14.28515625" style="3" customWidth="1"/>
    <col min="5" max="5" width="14.7109375" style="3" customWidth="1"/>
    <col min="6" max="6" width="14.28515625" style="3" customWidth="1"/>
    <col min="7" max="7" width="18.28515625" style="4" customWidth="1"/>
    <col min="8" max="8" width="10.7109375" style="3" customWidth="1"/>
    <col min="9" max="12" width="7" style="3" customWidth="1"/>
    <col min="13" max="16384" width="8.85546875" style="3"/>
  </cols>
  <sheetData>
    <row r="1" spans="1:9" s="5" customFormat="1">
      <c r="A1" s="266" t="s">
        <v>51</v>
      </c>
      <c r="B1" s="267"/>
      <c r="C1" s="267"/>
      <c r="D1" s="267"/>
      <c r="E1" s="267"/>
      <c r="F1" s="267"/>
      <c r="G1" s="268"/>
    </row>
    <row r="2" spans="1:9" s="6" customFormat="1">
      <c r="A2" s="266"/>
      <c r="B2" s="267"/>
      <c r="C2" s="267"/>
      <c r="D2" s="267"/>
      <c r="E2" s="267"/>
      <c r="F2" s="267"/>
      <c r="G2" s="268"/>
    </row>
    <row r="3" spans="1:9" s="6" customFormat="1">
      <c r="A3" s="266"/>
      <c r="B3" s="267"/>
      <c r="C3" s="267"/>
      <c r="D3" s="267"/>
      <c r="E3" s="267"/>
      <c r="F3" s="267"/>
      <c r="G3" s="268"/>
    </row>
    <row r="4" spans="1:9" s="6" customFormat="1">
      <c r="A4" s="266"/>
      <c r="B4" s="267"/>
      <c r="C4" s="267"/>
      <c r="D4" s="267"/>
      <c r="E4" s="267"/>
      <c r="F4" s="267"/>
      <c r="G4" s="268"/>
    </row>
    <row r="5" spans="1:9" s="6" customFormat="1">
      <c r="A5" s="269"/>
      <c r="B5" s="270"/>
      <c r="C5" s="270"/>
      <c r="D5" s="270"/>
      <c r="E5" s="270"/>
      <c r="F5" s="270"/>
      <c r="G5" s="271"/>
    </row>
    <row r="6" spans="1:9" s="6" customFormat="1" ht="16.5">
      <c r="A6" s="7"/>
      <c r="B6" s="8"/>
      <c r="C6" s="8"/>
      <c r="D6" s="8"/>
      <c r="E6" s="8"/>
      <c r="F6" s="8"/>
      <c r="G6" s="13"/>
    </row>
    <row r="7" spans="1:9" s="6" customFormat="1" ht="25.5">
      <c r="A7" s="272" t="s">
        <v>62</v>
      </c>
      <c r="B7" s="272"/>
      <c r="C7" s="272"/>
      <c r="D7" s="272"/>
      <c r="E7" s="272"/>
      <c r="F7" s="272"/>
      <c r="G7" s="272"/>
      <c r="H7" s="9"/>
      <c r="I7" s="9"/>
    </row>
    <row r="8" spans="1:9" s="6" customFormat="1" ht="20.25">
      <c r="A8" s="11"/>
      <c r="B8" s="10"/>
      <c r="C8" s="10"/>
      <c r="D8" s="10"/>
      <c r="E8" s="10"/>
      <c r="F8" s="10"/>
      <c r="G8" s="10"/>
      <c r="H8" s="9"/>
      <c r="I8" s="9"/>
    </row>
    <row r="9" spans="1:9" s="182" customFormat="1" ht="20.25">
      <c r="A9" s="180"/>
      <c r="B9" s="273" t="s">
        <v>140</v>
      </c>
      <c r="C9" s="273"/>
      <c r="D9" s="273"/>
      <c r="E9" s="273"/>
      <c r="F9" s="273"/>
      <c r="G9" s="273"/>
      <c r="H9" s="181"/>
    </row>
    <row r="10" spans="1:9" s="182" customFormat="1" ht="20.25">
      <c r="A10" s="274" t="s">
        <v>53</v>
      </c>
      <c r="B10" s="275"/>
      <c r="C10" s="275"/>
      <c r="D10" s="275"/>
      <c r="E10" s="275"/>
      <c r="F10" s="275"/>
      <c r="G10" s="275"/>
      <c r="H10" s="183"/>
      <c r="I10" s="183"/>
    </row>
    <row r="11" spans="1:9" s="182" customFormat="1" ht="20.25">
      <c r="A11" s="276"/>
      <c r="B11" s="277"/>
      <c r="C11" s="277"/>
      <c r="D11" s="277"/>
      <c r="E11" s="277"/>
      <c r="F11" s="277"/>
      <c r="G11" s="277"/>
      <c r="H11" s="184"/>
      <c r="I11" s="184"/>
    </row>
    <row r="12" spans="1:9" s="187" customFormat="1" ht="20.25">
      <c r="A12" s="185"/>
      <c r="B12" s="185"/>
      <c r="C12" s="185"/>
      <c r="D12" s="185"/>
      <c r="E12" s="185"/>
      <c r="F12" s="185"/>
      <c r="G12" s="186"/>
      <c r="H12" s="185"/>
      <c r="I12" s="185"/>
    </row>
    <row r="13" spans="1:9" s="188" customFormat="1" ht="20.25">
      <c r="A13" s="278" t="s">
        <v>69</v>
      </c>
      <c r="B13" s="278"/>
      <c r="C13" s="278"/>
      <c r="D13" s="278"/>
      <c r="E13" s="278"/>
      <c r="F13" s="278"/>
      <c r="G13" s="278"/>
    </row>
    <row r="14" spans="1:9" s="192" customFormat="1" ht="60.75">
      <c r="A14" s="189" t="s">
        <v>1</v>
      </c>
      <c r="B14" s="190" t="s">
        <v>2</v>
      </c>
      <c r="C14" s="191" t="s">
        <v>3</v>
      </c>
      <c r="D14" s="191" t="s">
        <v>56</v>
      </c>
      <c r="E14" s="191" t="s">
        <v>57</v>
      </c>
      <c r="F14" s="265" t="s">
        <v>70</v>
      </c>
      <c r="G14" s="265"/>
    </row>
    <row r="15" spans="1:9" s="192" customFormat="1" ht="20.25">
      <c r="A15" s="189" t="s">
        <v>35</v>
      </c>
      <c r="B15" s="190" t="s">
        <v>36</v>
      </c>
      <c r="C15" s="191"/>
      <c r="D15" s="193"/>
      <c r="E15" s="193"/>
      <c r="F15" s="260"/>
      <c r="G15" s="260"/>
    </row>
    <row r="16" spans="1:9" s="188" customFormat="1" ht="20.25">
      <c r="A16" s="194">
        <v>1</v>
      </c>
      <c r="B16" s="195" t="s">
        <v>4</v>
      </c>
      <c r="C16" s="196">
        <f>72+12</f>
        <v>84</v>
      </c>
      <c r="D16" s="197" t="s">
        <v>55</v>
      </c>
      <c r="E16" s="197" t="s">
        <v>55</v>
      </c>
      <c r="F16" s="261" t="s">
        <v>55</v>
      </c>
      <c r="G16" s="261"/>
    </row>
    <row r="17" spans="1:7" s="188" customFormat="1" ht="20.25">
      <c r="A17" s="262">
        <v>2</v>
      </c>
      <c r="B17" s="195" t="s">
        <v>133</v>
      </c>
      <c r="C17" s="257">
        <v>84</v>
      </c>
      <c r="D17" s="257">
        <f>120000</f>
        <v>120000</v>
      </c>
      <c r="E17" s="257">
        <f>120000</f>
        <v>120000</v>
      </c>
      <c r="F17" s="252">
        <f>C17*D17</f>
        <v>10080000</v>
      </c>
      <c r="G17" s="252"/>
    </row>
    <row r="18" spans="1:7" s="188" customFormat="1" ht="20.25">
      <c r="A18" s="263"/>
      <c r="B18" s="195" t="s">
        <v>40</v>
      </c>
      <c r="C18" s="258"/>
      <c r="D18" s="258"/>
      <c r="E18" s="258"/>
      <c r="F18" s="252"/>
      <c r="G18" s="252"/>
    </row>
    <row r="19" spans="1:7" s="188" customFormat="1" ht="20.25">
      <c r="A19" s="263"/>
      <c r="B19" s="195" t="s">
        <v>46</v>
      </c>
      <c r="C19" s="258"/>
      <c r="D19" s="258"/>
      <c r="E19" s="258"/>
      <c r="F19" s="252"/>
      <c r="G19" s="252"/>
    </row>
    <row r="20" spans="1:7" s="188" customFormat="1" ht="20.25">
      <c r="A20" s="263"/>
      <c r="B20" s="195" t="s">
        <v>41</v>
      </c>
      <c r="C20" s="258"/>
      <c r="D20" s="258"/>
      <c r="E20" s="258"/>
      <c r="F20" s="252"/>
      <c r="G20" s="252"/>
    </row>
    <row r="21" spans="1:7" s="188" customFormat="1" ht="20.25">
      <c r="A21" s="263"/>
      <c r="B21" s="195" t="s">
        <v>42</v>
      </c>
      <c r="C21" s="258"/>
      <c r="D21" s="258"/>
      <c r="E21" s="258"/>
      <c r="F21" s="252"/>
      <c r="G21" s="252"/>
    </row>
    <row r="22" spans="1:7" s="188" customFormat="1" ht="20.25">
      <c r="A22" s="263"/>
      <c r="B22" s="195" t="s">
        <v>43</v>
      </c>
      <c r="C22" s="258"/>
      <c r="D22" s="258"/>
      <c r="E22" s="258"/>
      <c r="F22" s="252"/>
      <c r="G22" s="252"/>
    </row>
    <row r="23" spans="1:7" s="188" customFormat="1" ht="20.25">
      <c r="A23" s="263"/>
      <c r="B23" s="195" t="s">
        <v>44</v>
      </c>
      <c r="C23" s="258"/>
      <c r="D23" s="258"/>
      <c r="E23" s="258"/>
      <c r="F23" s="252"/>
      <c r="G23" s="252"/>
    </row>
    <row r="24" spans="1:7" s="188" customFormat="1" ht="20.25">
      <c r="A24" s="263"/>
      <c r="B24" s="195" t="s">
        <v>47</v>
      </c>
      <c r="C24" s="258"/>
      <c r="D24" s="258"/>
      <c r="E24" s="258"/>
      <c r="F24" s="252"/>
      <c r="G24" s="252"/>
    </row>
    <row r="25" spans="1:7" s="188" customFormat="1" ht="20.25">
      <c r="A25" s="264"/>
      <c r="B25" s="195" t="s">
        <v>45</v>
      </c>
      <c r="C25" s="259"/>
      <c r="D25" s="259"/>
      <c r="E25" s="259"/>
      <c r="F25" s="252"/>
      <c r="G25" s="252"/>
    </row>
    <row r="26" spans="1:7" s="188" customFormat="1" ht="20.25">
      <c r="A26" s="201">
        <v>3</v>
      </c>
      <c r="B26" s="195" t="s">
        <v>5</v>
      </c>
      <c r="C26" s="196">
        <f>72+12</f>
        <v>84</v>
      </c>
      <c r="D26" s="197">
        <v>90000</v>
      </c>
      <c r="E26" s="197">
        <v>90000</v>
      </c>
      <c r="F26" s="252">
        <f>C26*D26</f>
        <v>7560000</v>
      </c>
      <c r="G26" s="252"/>
    </row>
    <row r="27" spans="1:7" s="188" customFormat="1" ht="20.25">
      <c r="A27" s="201">
        <v>4</v>
      </c>
      <c r="B27" s="195" t="s">
        <v>71</v>
      </c>
      <c r="C27" s="196">
        <f>72+12</f>
        <v>84</v>
      </c>
      <c r="D27" s="197">
        <v>140000</v>
      </c>
      <c r="E27" s="197">
        <v>140000</v>
      </c>
      <c r="F27" s="252">
        <f>C27*D27</f>
        <v>11760000</v>
      </c>
      <c r="G27" s="252"/>
    </row>
    <row r="28" spans="1:7" s="188" customFormat="1" ht="20.25">
      <c r="A28" s="201">
        <v>5</v>
      </c>
      <c r="B28" s="195" t="s">
        <v>0</v>
      </c>
      <c r="C28" s="196">
        <v>12</v>
      </c>
      <c r="D28" s="197">
        <v>140000</v>
      </c>
      <c r="E28" s="197"/>
      <c r="F28" s="252">
        <f t="shared" ref="F28:F50" si="0">C28*D28</f>
        <v>1680000</v>
      </c>
      <c r="G28" s="252"/>
    </row>
    <row r="29" spans="1:7" s="188" customFormat="1" ht="20.25">
      <c r="A29" s="201">
        <v>6</v>
      </c>
      <c r="B29" s="195" t="s">
        <v>6</v>
      </c>
      <c r="C29" s="196">
        <f>72+12</f>
        <v>84</v>
      </c>
      <c r="D29" s="197">
        <v>70000</v>
      </c>
      <c r="E29" s="197">
        <v>70000</v>
      </c>
      <c r="F29" s="252">
        <f t="shared" si="0"/>
        <v>5880000</v>
      </c>
      <c r="G29" s="252"/>
    </row>
    <row r="30" spans="1:7" s="188" customFormat="1" ht="20.25">
      <c r="A30" s="201">
        <v>7</v>
      </c>
      <c r="B30" s="195" t="s">
        <v>20</v>
      </c>
      <c r="C30" s="202">
        <v>12</v>
      </c>
      <c r="D30" s="197" t="s">
        <v>55</v>
      </c>
      <c r="E30" s="197"/>
      <c r="F30" s="252" t="s">
        <v>55</v>
      </c>
      <c r="G30" s="252"/>
    </row>
    <row r="31" spans="1:7" s="188" customFormat="1" ht="20.25">
      <c r="A31" s="201">
        <v>8</v>
      </c>
      <c r="B31" s="195" t="s">
        <v>67</v>
      </c>
      <c r="C31" s="202">
        <v>12</v>
      </c>
      <c r="D31" s="197" t="s">
        <v>55</v>
      </c>
      <c r="E31" s="197"/>
      <c r="F31" s="252" t="s">
        <v>55</v>
      </c>
      <c r="G31" s="252"/>
    </row>
    <row r="32" spans="1:7" s="188" customFormat="1" ht="20.25">
      <c r="A32" s="201">
        <v>9</v>
      </c>
      <c r="B32" s="195" t="s">
        <v>21</v>
      </c>
      <c r="C32" s="202">
        <v>12</v>
      </c>
      <c r="D32" s="197">
        <v>127000</v>
      </c>
      <c r="E32" s="197"/>
      <c r="F32" s="252">
        <f t="shared" si="0"/>
        <v>1524000</v>
      </c>
      <c r="G32" s="252"/>
    </row>
    <row r="33" spans="1:7" s="188" customFormat="1" ht="20.25">
      <c r="A33" s="201">
        <v>10</v>
      </c>
      <c r="B33" s="195" t="s">
        <v>134</v>
      </c>
      <c r="C33" s="202">
        <v>12</v>
      </c>
      <c r="D33" s="197">
        <v>140000</v>
      </c>
      <c r="E33" s="197"/>
      <c r="F33" s="252">
        <f t="shared" si="0"/>
        <v>1680000</v>
      </c>
      <c r="G33" s="252"/>
    </row>
    <row r="34" spans="1:7" s="188" customFormat="1" ht="20.25">
      <c r="A34" s="191" t="s">
        <v>37</v>
      </c>
      <c r="B34" s="190" t="s">
        <v>38</v>
      </c>
      <c r="C34" s="196"/>
      <c r="D34" s="197"/>
      <c r="E34" s="197"/>
      <c r="F34" s="252"/>
      <c r="G34" s="252"/>
    </row>
    <row r="35" spans="1:7" s="188" customFormat="1" ht="20.25">
      <c r="A35" s="201">
        <v>11</v>
      </c>
      <c r="B35" s="195" t="s">
        <v>7</v>
      </c>
      <c r="C35" s="196">
        <f t="shared" ref="C35:C47" si="1">72+12</f>
        <v>84</v>
      </c>
      <c r="D35" s="197">
        <v>68000</v>
      </c>
      <c r="E35" s="197">
        <v>68000</v>
      </c>
      <c r="F35" s="252">
        <f t="shared" si="0"/>
        <v>5712000</v>
      </c>
      <c r="G35" s="252"/>
    </row>
    <row r="36" spans="1:7" s="188" customFormat="1" ht="20.25">
      <c r="A36" s="201">
        <v>12</v>
      </c>
      <c r="B36" s="195" t="s">
        <v>8</v>
      </c>
      <c r="C36" s="196">
        <f t="shared" si="1"/>
        <v>84</v>
      </c>
      <c r="D36" s="197">
        <v>20000</v>
      </c>
      <c r="E36" s="197">
        <v>20000</v>
      </c>
      <c r="F36" s="252">
        <f t="shared" si="0"/>
        <v>1680000</v>
      </c>
      <c r="G36" s="252"/>
    </row>
    <row r="37" spans="1:7" s="188" customFormat="1" ht="20.25">
      <c r="A37" s="201">
        <v>13</v>
      </c>
      <c r="B37" s="195" t="s">
        <v>9</v>
      </c>
      <c r="C37" s="196">
        <f t="shared" si="1"/>
        <v>84</v>
      </c>
      <c r="D37" s="197">
        <v>50000</v>
      </c>
      <c r="E37" s="197">
        <v>50000</v>
      </c>
      <c r="F37" s="252">
        <f t="shared" si="0"/>
        <v>4200000</v>
      </c>
      <c r="G37" s="252"/>
    </row>
    <row r="38" spans="1:7" s="188" customFormat="1" ht="20.25">
      <c r="A38" s="201">
        <v>14</v>
      </c>
      <c r="B38" s="195" t="s">
        <v>10</v>
      </c>
      <c r="C38" s="196">
        <f t="shared" si="1"/>
        <v>84</v>
      </c>
      <c r="D38" s="197">
        <v>35000</v>
      </c>
      <c r="E38" s="197">
        <v>35000</v>
      </c>
      <c r="F38" s="252">
        <f t="shared" si="0"/>
        <v>2940000</v>
      </c>
      <c r="G38" s="252"/>
    </row>
    <row r="39" spans="1:7" s="188" customFormat="1" ht="20.25">
      <c r="A39" s="201">
        <v>15</v>
      </c>
      <c r="B39" s="195" t="s">
        <v>11</v>
      </c>
      <c r="C39" s="196">
        <f t="shared" si="1"/>
        <v>84</v>
      </c>
      <c r="D39" s="197">
        <v>39000</v>
      </c>
      <c r="E39" s="197">
        <v>39000</v>
      </c>
      <c r="F39" s="252">
        <f t="shared" si="0"/>
        <v>3276000</v>
      </c>
      <c r="G39" s="252"/>
    </row>
    <row r="40" spans="1:7" s="188" customFormat="1" ht="20.25">
      <c r="A40" s="201">
        <v>16</v>
      </c>
      <c r="B40" s="195" t="s">
        <v>12</v>
      </c>
      <c r="C40" s="196">
        <f t="shared" si="1"/>
        <v>84</v>
      </c>
      <c r="D40" s="197">
        <v>33000</v>
      </c>
      <c r="E40" s="197">
        <v>33000</v>
      </c>
      <c r="F40" s="252">
        <f t="shared" si="0"/>
        <v>2772000</v>
      </c>
      <c r="G40" s="252"/>
    </row>
    <row r="41" spans="1:7" s="188" customFormat="1" ht="20.25">
      <c r="A41" s="201">
        <v>17</v>
      </c>
      <c r="B41" s="195" t="s">
        <v>13</v>
      </c>
      <c r="C41" s="196">
        <f t="shared" si="1"/>
        <v>84</v>
      </c>
      <c r="D41" s="197">
        <v>47000</v>
      </c>
      <c r="E41" s="197">
        <v>47000</v>
      </c>
      <c r="F41" s="252">
        <f t="shared" si="0"/>
        <v>3948000</v>
      </c>
      <c r="G41" s="252"/>
    </row>
    <row r="42" spans="1:7" s="188" customFormat="1" ht="20.25">
      <c r="A42" s="201">
        <v>18</v>
      </c>
      <c r="B42" s="195" t="s">
        <v>14</v>
      </c>
      <c r="C42" s="196">
        <f t="shared" si="1"/>
        <v>84</v>
      </c>
      <c r="D42" s="197">
        <v>33000</v>
      </c>
      <c r="E42" s="197">
        <v>33000</v>
      </c>
      <c r="F42" s="252">
        <f t="shared" si="0"/>
        <v>2772000</v>
      </c>
      <c r="G42" s="252"/>
    </row>
    <row r="43" spans="1:7" s="188" customFormat="1" ht="20.25">
      <c r="A43" s="201">
        <v>19</v>
      </c>
      <c r="B43" s="195" t="s">
        <v>15</v>
      </c>
      <c r="C43" s="196">
        <f t="shared" si="1"/>
        <v>84</v>
      </c>
      <c r="D43" s="197">
        <v>33000</v>
      </c>
      <c r="E43" s="197">
        <v>33000</v>
      </c>
      <c r="F43" s="252">
        <f t="shared" si="0"/>
        <v>2772000</v>
      </c>
      <c r="G43" s="252"/>
    </row>
    <row r="44" spans="1:7" s="188" customFormat="1" ht="20.25">
      <c r="A44" s="201">
        <v>20</v>
      </c>
      <c r="B44" s="195" t="s">
        <v>16</v>
      </c>
      <c r="C44" s="196">
        <f t="shared" si="1"/>
        <v>84</v>
      </c>
      <c r="D44" s="197">
        <v>30000</v>
      </c>
      <c r="E44" s="197">
        <v>30000</v>
      </c>
      <c r="F44" s="252">
        <f t="shared" si="0"/>
        <v>2520000</v>
      </c>
      <c r="G44" s="252"/>
    </row>
    <row r="45" spans="1:7" s="188" customFormat="1" ht="20.25">
      <c r="A45" s="201">
        <v>21</v>
      </c>
      <c r="B45" s="195" t="s">
        <v>17</v>
      </c>
      <c r="C45" s="196">
        <f t="shared" si="1"/>
        <v>84</v>
      </c>
      <c r="D45" s="197">
        <v>24000</v>
      </c>
      <c r="E45" s="197">
        <v>24000</v>
      </c>
      <c r="F45" s="252">
        <f t="shared" si="0"/>
        <v>2016000</v>
      </c>
      <c r="G45" s="252"/>
    </row>
    <row r="46" spans="1:7" s="188" customFormat="1" ht="20.25">
      <c r="A46" s="201">
        <v>22</v>
      </c>
      <c r="B46" s="195" t="s">
        <v>18</v>
      </c>
      <c r="C46" s="196">
        <f t="shared" si="1"/>
        <v>84</v>
      </c>
      <c r="D46" s="197">
        <v>24000</v>
      </c>
      <c r="E46" s="197">
        <v>24000</v>
      </c>
      <c r="F46" s="252">
        <f t="shared" si="0"/>
        <v>2016000</v>
      </c>
      <c r="G46" s="252"/>
    </row>
    <row r="47" spans="1:7" s="188" customFormat="1" ht="20.25">
      <c r="A47" s="201">
        <v>23</v>
      </c>
      <c r="B47" s="195" t="s">
        <v>19</v>
      </c>
      <c r="C47" s="196">
        <f t="shared" si="1"/>
        <v>84</v>
      </c>
      <c r="D47" s="197">
        <v>30000</v>
      </c>
      <c r="E47" s="197">
        <v>30000</v>
      </c>
      <c r="F47" s="252">
        <f t="shared" si="0"/>
        <v>2520000</v>
      </c>
      <c r="G47" s="252"/>
    </row>
    <row r="48" spans="1:7" s="188" customFormat="1" ht="20.25">
      <c r="A48" s="201">
        <v>24</v>
      </c>
      <c r="B48" s="195" t="s">
        <v>61</v>
      </c>
      <c r="C48" s="202">
        <v>12</v>
      </c>
      <c r="D48" s="197">
        <v>173000</v>
      </c>
      <c r="E48" s="197"/>
      <c r="F48" s="252">
        <f>C48*D48</f>
        <v>2076000</v>
      </c>
      <c r="G48" s="252"/>
    </row>
    <row r="49" spans="1:7" s="188" customFormat="1" ht="20.25">
      <c r="A49" s="201">
        <v>25</v>
      </c>
      <c r="B49" s="195" t="s">
        <v>22</v>
      </c>
      <c r="C49" s="202">
        <v>12</v>
      </c>
      <c r="D49" s="197">
        <v>50000</v>
      </c>
      <c r="E49" s="197"/>
      <c r="F49" s="252">
        <f t="shared" si="0"/>
        <v>600000</v>
      </c>
      <c r="G49" s="252"/>
    </row>
    <row r="50" spans="1:7" s="188" customFormat="1" ht="20.25">
      <c r="A50" s="201">
        <v>26</v>
      </c>
      <c r="B50" s="195" t="s">
        <v>23</v>
      </c>
      <c r="C50" s="202">
        <v>12</v>
      </c>
      <c r="D50" s="197">
        <v>250000</v>
      </c>
      <c r="E50" s="197"/>
      <c r="F50" s="252">
        <f t="shared" si="0"/>
        <v>3000000</v>
      </c>
      <c r="G50" s="252"/>
    </row>
    <row r="51" spans="1:7" s="188" customFormat="1" ht="20.25">
      <c r="A51" s="201">
        <v>27</v>
      </c>
      <c r="B51" s="203" t="s">
        <v>48</v>
      </c>
      <c r="C51" s="196">
        <f>72</f>
        <v>72</v>
      </c>
      <c r="D51" s="197"/>
      <c r="E51" s="197">
        <v>140000</v>
      </c>
      <c r="F51" s="252">
        <f>C51*E51</f>
        <v>10080000</v>
      </c>
      <c r="G51" s="252"/>
    </row>
    <row r="52" spans="1:7" s="188" customFormat="1" ht="20.25">
      <c r="A52" s="201">
        <v>28</v>
      </c>
      <c r="B52" s="203" t="s">
        <v>49</v>
      </c>
      <c r="C52" s="196">
        <f>72</f>
        <v>72</v>
      </c>
      <c r="D52" s="204"/>
      <c r="E52" s="204">
        <v>138000</v>
      </c>
      <c r="F52" s="252">
        <f>C52*E52</f>
        <v>9936000</v>
      </c>
      <c r="G52" s="252"/>
    </row>
    <row r="53" spans="1:7" s="206" customFormat="1" ht="20.25">
      <c r="A53" s="253" t="s">
        <v>72</v>
      </c>
      <c r="B53" s="253"/>
      <c r="C53" s="253"/>
      <c r="D53" s="205">
        <f>SUM(D17:D52)</f>
        <v>1766000</v>
      </c>
      <c r="E53" s="205">
        <f>SUM(E17:E52)</f>
        <v>1164000</v>
      </c>
      <c r="F53" s="254">
        <f>SUM(F17:F52)</f>
        <v>105000000</v>
      </c>
      <c r="G53" s="254"/>
    </row>
    <row r="54" spans="1:7" s="188" customFormat="1" ht="20.25">
      <c r="A54" s="255" t="s">
        <v>34</v>
      </c>
      <c r="B54" s="255"/>
      <c r="C54" s="255"/>
      <c r="D54" s="255"/>
      <c r="E54" s="255"/>
      <c r="F54" s="255"/>
      <c r="G54" s="255"/>
    </row>
    <row r="55" spans="1:7" s="210" customFormat="1" ht="81">
      <c r="A55" s="189" t="s">
        <v>1</v>
      </c>
      <c r="B55" s="207" t="s">
        <v>2</v>
      </c>
      <c r="C55" s="208" t="s">
        <v>3</v>
      </c>
      <c r="D55" s="209" t="s">
        <v>58</v>
      </c>
      <c r="E55" s="209" t="s">
        <v>57</v>
      </c>
      <c r="F55" s="209" t="s">
        <v>68</v>
      </c>
      <c r="G55" s="208" t="s">
        <v>73</v>
      </c>
    </row>
    <row r="56" spans="1:7" s="188" customFormat="1" ht="20.25">
      <c r="A56" s="189" t="s">
        <v>39</v>
      </c>
      <c r="B56" s="207" t="s">
        <v>36</v>
      </c>
      <c r="C56" s="191"/>
      <c r="D56" s="193"/>
      <c r="E56" s="193"/>
      <c r="F56" s="193"/>
      <c r="G56" s="193"/>
    </row>
    <row r="57" spans="1:7" s="188" customFormat="1" ht="20.25">
      <c r="A57" s="194">
        <v>1</v>
      </c>
      <c r="B57" s="203" t="s">
        <v>24</v>
      </c>
      <c r="C57" s="196">
        <v>73</v>
      </c>
      <c r="D57" s="197" t="s">
        <v>55</v>
      </c>
      <c r="E57" s="197" t="s">
        <v>55</v>
      </c>
      <c r="F57" s="197" t="s">
        <v>55</v>
      </c>
      <c r="G57" s="197" t="s">
        <v>55</v>
      </c>
    </row>
    <row r="58" spans="1:7" s="188" customFormat="1" ht="20.25">
      <c r="A58" s="256">
        <v>2</v>
      </c>
      <c r="B58" s="203" t="s">
        <v>133</v>
      </c>
      <c r="C58" s="252">
        <v>73</v>
      </c>
      <c r="D58" s="257">
        <f>120000</f>
        <v>120000</v>
      </c>
      <c r="E58" s="257">
        <f>120000</f>
        <v>120000</v>
      </c>
      <c r="F58" s="198"/>
      <c r="G58" s="257">
        <f>E58*C58</f>
        <v>8760000</v>
      </c>
    </row>
    <row r="59" spans="1:7" s="188" customFormat="1" ht="20.25">
      <c r="A59" s="256"/>
      <c r="B59" s="211" t="s">
        <v>40</v>
      </c>
      <c r="C59" s="252"/>
      <c r="D59" s="258"/>
      <c r="E59" s="258"/>
      <c r="F59" s="199"/>
      <c r="G59" s="258"/>
    </row>
    <row r="60" spans="1:7" s="188" customFormat="1" ht="20.25">
      <c r="A60" s="256"/>
      <c r="B60" s="211" t="s">
        <v>46</v>
      </c>
      <c r="C60" s="252"/>
      <c r="D60" s="258"/>
      <c r="E60" s="258"/>
      <c r="F60" s="199"/>
      <c r="G60" s="258"/>
    </row>
    <row r="61" spans="1:7" s="188" customFormat="1" ht="20.25">
      <c r="A61" s="256"/>
      <c r="B61" s="211" t="s">
        <v>41</v>
      </c>
      <c r="C61" s="252"/>
      <c r="D61" s="258"/>
      <c r="E61" s="258"/>
      <c r="F61" s="199"/>
      <c r="G61" s="258"/>
    </row>
    <row r="62" spans="1:7" s="188" customFormat="1" ht="20.25">
      <c r="A62" s="256"/>
      <c r="B62" s="211" t="s">
        <v>42</v>
      </c>
      <c r="C62" s="252"/>
      <c r="D62" s="258"/>
      <c r="E62" s="258"/>
      <c r="F62" s="199"/>
      <c r="G62" s="258"/>
    </row>
    <row r="63" spans="1:7" s="188" customFormat="1" ht="20.25">
      <c r="A63" s="256"/>
      <c r="B63" s="211" t="s">
        <v>43</v>
      </c>
      <c r="C63" s="252"/>
      <c r="D63" s="258"/>
      <c r="E63" s="258"/>
      <c r="F63" s="199"/>
      <c r="G63" s="258"/>
    </row>
    <row r="64" spans="1:7" s="188" customFormat="1" ht="20.25">
      <c r="A64" s="256"/>
      <c r="B64" s="211" t="s">
        <v>44</v>
      </c>
      <c r="C64" s="252"/>
      <c r="D64" s="258"/>
      <c r="E64" s="258"/>
      <c r="F64" s="199"/>
      <c r="G64" s="258"/>
    </row>
    <row r="65" spans="1:7" s="188" customFormat="1" ht="20.25">
      <c r="A65" s="256"/>
      <c r="B65" s="211" t="s">
        <v>47</v>
      </c>
      <c r="C65" s="252"/>
      <c r="D65" s="258"/>
      <c r="E65" s="258"/>
      <c r="F65" s="199"/>
      <c r="G65" s="258"/>
    </row>
    <row r="66" spans="1:7" s="188" customFormat="1" ht="20.25">
      <c r="A66" s="256"/>
      <c r="B66" s="211" t="s">
        <v>45</v>
      </c>
      <c r="C66" s="252"/>
      <c r="D66" s="259"/>
      <c r="E66" s="259"/>
      <c r="F66" s="200"/>
      <c r="G66" s="259"/>
    </row>
    <row r="67" spans="1:7" s="188" customFormat="1" ht="20.25">
      <c r="A67" s="194">
        <v>3</v>
      </c>
      <c r="B67" s="203" t="s">
        <v>5</v>
      </c>
      <c r="C67" s="196">
        <v>73</v>
      </c>
      <c r="D67" s="197">
        <v>90000</v>
      </c>
      <c r="E67" s="197">
        <v>90000</v>
      </c>
      <c r="F67" s="196"/>
      <c r="G67" s="200">
        <f>C67*D67</f>
        <v>6570000</v>
      </c>
    </row>
    <row r="68" spans="1:7" s="188" customFormat="1" ht="20.25">
      <c r="A68" s="194">
        <v>4</v>
      </c>
      <c r="B68" s="203" t="s">
        <v>135</v>
      </c>
      <c r="C68" s="196">
        <v>73</v>
      </c>
      <c r="D68" s="197">
        <v>140000</v>
      </c>
      <c r="E68" s="197">
        <v>140000</v>
      </c>
      <c r="F68" s="197"/>
      <c r="G68" s="200">
        <f>C68*D68</f>
        <v>10220000</v>
      </c>
    </row>
    <row r="69" spans="1:7" s="188" customFormat="1" ht="20.25">
      <c r="A69" s="194">
        <v>5</v>
      </c>
      <c r="B69" s="203" t="s">
        <v>0</v>
      </c>
      <c r="C69" s="196">
        <v>1</v>
      </c>
      <c r="D69" s="197">
        <v>140000</v>
      </c>
      <c r="E69" s="197"/>
      <c r="F69" s="197"/>
      <c r="G69" s="200">
        <f>C69*D69</f>
        <v>140000</v>
      </c>
    </row>
    <row r="70" spans="1:7" s="188" customFormat="1" ht="20.25">
      <c r="A70" s="194">
        <v>6</v>
      </c>
      <c r="B70" s="203" t="s">
        <v>6</v>
      </c>
      <c r="C70" s="196">
        <v>73</v>
      </c>
      <c r="D70" s="197">
        <v>70000</v>
      </c>
      <c r="E70" s="197">
        <v>70000</v>
      </c>
      <c r="F70" s="197"/>
      <c r="G70" s="200">
        <f>C70*D70</f>
        <v>5110000</v>
      </c>
    </row>
    <row r="71" spans="1:7" s="188" customFormat="1" ht="20.25">
      <c r="A71" s="194">
        <v>7</v>
      </c>
      <c r="B71" s="203" t="s">
        <v>20</v>
      </c>
      <c r="C71" s="202">
        <v>1</v>
      </c>
      <c r="D71" s="197" t="s">
        <v>55</v>
      </c>
      <c r="E71" s="197"/>
      <c r="F71" s="212"/>
      <c r="G71" s="197" t="s">
        <v>55</v>
      </c>
    </row>
    <row r="72" spans="1:7" s="188" customFormat="1" ht="20.25">
      <c r="A72" s="194">
        <v>8</v>
      </c>
      <c r="B72" s="213" t="s">
        <v>66</v>
      </c>
      <c r="C72" s="202">
        <v>1</v>
      </c>
      <c r="D72" s="197" t="s">
        <v>55</v>
      </c>
      <c r="E72" s="197"/>
      <c r="F72" s="212"/>
      <c r="G72" s="197" t="s">
        <v>55</v>
      </c>
    </row>
    <row r="73" spans="1:7" s="188" customFormat="1" ht="20.25">
      <c r="A73" s="194">
        <v>9</v>
      </c>
      <c r="B73" s="203" t="s">
        <v>32</v>
      </c>
      <c r="C73" s="201">
        <v>1</v>
      </c>
      <c r="D73" s="197">
        <v>127000</v>
      </c>
      <c r="E73" s="197"/>
      <c r="F73" s="197"/>
      <c r="G73" s="200">
        <f>C73*D73</f>
        <v>127000</v>
      </c>
    </row>
    <row r="74" spans="1:7" s="188" customFormat="1" ht="20.25">
      <c r="A74" s="194">
        <v>10</v>
      </c>
      <c r="B74" s="203" t="s">
        <v>136</v>
      </c>
      <c r="C74" s="202">
        <v>1</v>
      </c>
      <c r="D74" s="197">
        <v>140000</v>
      </c>
      <c r="E74" s="197"/>
      <c r="F74" s="197"/>
      <c r="G74" s="200">
        <f>C74*D74</f>
        <v>140000</v>
      </c>
    </row>
    <row r="75" spans="1:7" s="188" customFormat="1" ht="20.25">
      <c r="A75" s="207" t="s">
        <v>37</v>
      </c>
      <c r="B75" s="207" t="s">
        <v>38</v>
      </c>
      <c r="C75" s="196"/>
      <c r="D75" s="205"/>
      <c r="E75" s="205"/>
      <c r="F75" s="205"/>
      <c r="G75" s="196"/>
    </row>
    <row r="76" spans="1:7" s="188" customFormat="1" ht="20.25">
      <c r="A76" s="194">
        <v>11</v>
      </c>
      <c r="B76" s="213" t="s">
        <v>25</v>
      </c>
      <c r="C76" s="196">
        <v>73</v>
      </c>
      <c r="D76" s="197">
        <v>68000</v>
      </c>
      <c r="E76" s="197">
        <v>68000</v>
      </c>
      <c r="F76" s="197"/>
      <c r="G76" s="200">
        <f>C76*D76</f>
        <v>4964000</v>
      </c>
    </row>
    <row r="77" spans="1:7" s="188" customFormat="1" ht="20.25">
      <c r="A77" s="194">
        <v>12</v>
      </c>
      <c r="B77" s="213" t="s">
        <v>8</v>
      </c>
      <c r="C77" s="196">
        <v>73</v>
      </c>
      <c r="D77" s="197">
        <v>20000</v>
      </c>
      <c r="E77" s="197">
        <v>20000</v>
      </c>
      <c r="F77" s="197"/>
      <c r="G77" s="200">
        <f t="shared" ref="G77:G89" si="2">C77*D77</f>
        <v>1460000</v>
      </c>
    </row>
    <row r="78" spans="1:7" s="188" customFormat="1" ht="20.25">
      <c r="A78" s="194">
        <v>13</v>
      </c>
      <c r="B78" s="213" t="s">
        <v>26</v>
      </c>
      <c r="C78" s="196">
        <v>73</v>
      </c>
      <c r="D78" s="197">
        <v>50000</v>
      </c>
      <c r="E78" s="197">
        <v>50000</v>
      </c>
      <c r="F78" s="197"/>
      <c r="G78" s="200">
        <f t="shared" si="2"/>
        <v>3650000</v>
      </c>
    </row>
    <row r="79" spans="1:7" s="188" customFormat="1" ht="20.25">
      <c r="A79" s="194">
        <v>14</v>
      </c>
      <c r="B79" s="213" t="s">
        <v>10</v>
      </c>
      <c r="C79" s="196">
        <v>73</v>
      </c>
      <c r="D79" s="197">
        <v>35000</v>
      </c>
      <c r="E79" s="197">
        <v>35000</v>
      </c>
      <c r="F79" s="197"/>
      <c r="G79" s="200">
        <f t="shared" si="2"/>
        <v>2555000</v>
      </c>
    </row>
    <row r="80" spans="1:7" s="188" customFormat="1" ht="20.25">
      <c r="A80" s="194">
        <v>15</v>
      </c>
      <c r="B80" s="213" t="s">
        <v>27</v>
      </c>
      <c r="C80" s="196">
        <v>73</v>
      </c>
      <c r="D80" s="197">
        <v>39000</v>
      </c>
      <c r="E80" s="197">
        <v>39000</v>
      </c>
      <c r="F80" s="197"/>
      <c r="G80" s="200">
        <f t="shared" si="2"/>
        <v>2847000</v>
      </c>
    </row>
    <row r="81" spans="1:7" s="188" customFormat="1" ht="20.25">
      <c r="A81" s="194">
        <v>16</v>
      </c>
      <c r="B81" s="213" t="s">
        <v>28</v>
      </c>
      <c r="C81" s="196">
        <v>73</v>
      </c>
      <c r="D81" s="197">
        <v>33000</v>
      </c>
      <c r="E81" s="197">
        <v>33000</v>
      </c>
      <c r="F81" s="197"/>
      <c r="G81" s="200">
        <f t="shared" si="2"/>
        <v>2409000</v>
      </c>
    </row>
    <row r="82" spans="1:7" s="188" customFormat="1" ht="20.25">
      <c r="A82" s="194">
        <v>17</v>
      </c>
      <c r="B82" s="213" t="s">
        <v>29</v>
      </c>
      <c r="C82" s="196">
        <v>73</v>
      </c>
      <c r="D82" s="197">
        <v>47000</v>
      </c>
      <c r="E82" s="197">
        <v>47000</v>
      </c>
      <c r="F82" s="197"/>
      <c r="G82" s="200">
        <f t="shared" si="2"/>
        <v>3431000</v>
      </c>
    </row>
    <row r="83" spans="1:7" s="188" customFormat="1" ht="20.25">
      <c r="A83" s="194">
        <v>18</v>
      </c>
      <c r="B83" s="213" t="s">
        <v>14</v>
      </c>
      <c r="C83" s="196">
        <v>73</v>
      </c>
      <c r="D83" s="197">
        <v>33000</v>
      </c>
      <c r="E83" s="197">
        <v>33000</v>
      </c>
      <c r="F83" s="197"/>
      <c r="G83" s="200">
        <f t="shared" si="2"/>
        <v>2409000</v>
      </c>
    </row>
    <row r="84" spans="1:7" s="188" customFormat="1" ht="20.25">
      <c r="A84" s="194">
        <v>19</v>
      </c>
      <c r="B84" s="213" t="s">
        <v>30</v>
      </c>
      <c r="C84" s="196">
        <v>73</v>
      </c>
      <c r="D84" s="197">
        <v>33000</v>
      </c>
      <c r="E84" s="197">
        <v>33000</v>
      </c>
      <c r="F84" s="197"/>
      <c r="G84" s="200">
        <f t="shared" si="2"/>
        <v>2409000</v>
      </c>
    </row>
    <row r="85" spans="1:7" s="188" customFormat="1" ht="20.25">
      <c r="A85" s="194">
        <v>20</v>
      </c>
      <c r="B85" s="213" t="s">
        <v>16</v>
      </c>
      <c r="C85" s="196">
        <v>73</v>
      </c>
      <c r="D85" s="197">
        <v>30000</v>
      </c>
      <c r="E85" s="197">
        <v>30000</v>
      </c>
      <c r="F85" s="197"/>
      <c r="G85" s="200">
        <f t="shared" si="2"/>
        <v>2190000</v>
      </c>
    </row>
    <row r="86" spans="1:7" s="188" customFormat="1" ht="20.25">
      <c r="A86" s="194">
        <v>21</v>
      </c>
      <c r="B86" s="213" t="s">
        <v>17</v>
      </c>
      <c r="C86" s="196">
        <v>73</v>
      </c>
      <c r="D86" s="197">
        <v>24000</v>
      </c>
      <c r="E86" s="197">
        <v>24000</v>
      </c>
      <c r="F86" s="197"/>
      <c r="G86" s="200">
        <f t="shared" si="2"/>
        <v>1752000</v>
      </c>
    </row>
    <row r="87" spans="1:7" s="188" customFormat="1" ht="20.25">
      <c r="A87" s="194">
        <v>22</v>
      </c>
      <c r="B87" s="213" t="s">
        <v>31</v>
      </c>
      <c r="C87" s="196">
        <v>73</v>
      </c>
      <c r="D87" s="197">
        <v>24000</v>
      </c>
      <c r="E87" s="197">
        <v>24000</v>
      </c>
      <c r="F87" s="197"/>
      <c r="G87" s="200">
        <f t="shared" si="2"/>
        <v>1752000</v>
      </c>
    </row>
    <row r="88" spans="1:7" s="188" customFormat="1" ht="20.25">
      <c r="A88" s="194">
        <v>23</v>
      </c>
      <c r="B88" s="214" t="s">
        <v>19</v>
      </c>
      <c r="C88" s="196">
        <v>73</v>
      </c>
      <c r="D88" s="197">
        <v>30000</v>
      </c>
      <c r="E88" s="197">
        <v>30000</v>
      </c>
      <c r="F88" s="197"/>
      <c r="G88" s="200">
        <f t="shared" si="2"/>
        <v>2190000</v>
      </c>
    </row>
    <row r="89" spans="1:7" s="188" customFormat="1" ht="20.25">
      <c r="A89" s="194">
        <v>24</v>
      </c>
      <c r="B89" s="203" t="s">
        <v>61</v>
      </c>
      <c r="C89" s="196">
        <v>73</v>
      </c>
      <c r="D89" s="197">
        <v>173000</v>
      </c>
      <c r="E89" s="197">
        <v>173000</v>
      </c>
      <c r="F89" s="197"/>
      <c r="G89" s="200">
        <f t="shared" si="2"/>
        <v>12629000</v>
      </c>
    </row>
    <row r="90" spans="1:7" s="188" customFormat="1" ht="20.25">
      <c r="A90" s="194">
        <v>25</v>
      </c>
      <c r="B90" s="213" t="s">
        <v>33</v>
      </c>
      <c r="C90" s="202">
        <v>1</v>
      </c>
      <c r="D90" s="197">
        <v>50000</v>
      </c>
      <c r="E90" s="197"/>
      <c r="F90" s="197"/>
      <c r="G90" s="200">
        <f>C90*D90</f>
        <v>50000</v>
      </c>
    </row>
    <row r="91" spans="1:7" s="188" customFormat="1" ht="20.25">
      <c r="A91" s="194">
        <v>26</v>
      </c>
      <c r="B91" s="213" t="s">
        <v>23</v>
      </c>
      <c r="C91" s="202">
        <v>1</v>
      </c>
      <c r="D91" s="197">
        <v>250000</v>
      </c>
      <c r="E91" s="197"/>
      <c r="F91" s="197"/>
      <c r="G91" s="200">
        <f>C91*D91</f>
        <v>250000</v>
      </c>
    </row>
    <row r="92" spans="1:7" s="218" customFormat="1" ht="20.25">
      <c r="A92" s="207" t="s">
        <v>50</v>
      </c>
      <c r="B92" s="215" t="s">
        <v>54</v>
      </c>
      <c r="C92" s="216"/>
      <c r="D92" s="217"/>
      <c r="E92" s="217"/>
      <c r="F92" s="217"/>
      <c r="G92" s="196"/>
    </row>
    <row r="93" spans="1:7" s="222" customFormat="1" ht="20.25">
      <c r="A93" s="219">
        <v>27</v>
      </c>
      <c r="B93" s="220" t="s">
        <v>65</v>
      </c>
      <c r="C93" s="196">
        <v>2</v>
      </c>
      <c r="D93" s="221"/>
      <c r="E93" s="221"/>
      <c r="F93" s="221">
        <v>150000</v>
      </c>
      <c r="G93" s="200">
        <f>C93*F93</f>
        <v>300000</v>
      </c>
    </row>
    <row r="94" spans="1:7" s="222" customFormat="1" ht="20.25">
      <c r="A94" s="219">
        <v>28</v>
      </c>
      <c r="B94" s="220" t="s">
        <v>59</v>
      </c>
      <c r="C94" s="196">
        <v>2</v>
      </c>
      <c r="D94" s="221"/>
      <c r="E94" s="221"/>
      <c r="F94" s="221">
        <v>160000</v>
      </c>
      <c r="G94" s="200">
        <f>C94*F94</f>
        <v>320000</v>
      </c>
    </row>
    <row r="95" spans="1:7" s="222" customFormat="1" ht="20.25">
      <c r="A95" s="219">
        <v>29</v>
      </c>
      <c r="B95" s="220" t="s">
        <v>64</v>
      </c>
      <c r="C95" s="196">
        <v>2</v>
      </c>
      <c r="D95" s="221"/>
      <c r="E95" s="221"/>
      <c r="F95" s="221">
        <v>130000</v>
      </c>
      <c r="G95" s="200">
        <f>C95*F95</f>
        <v>260000</v>
      </c>
    </row>
    <row r="96" spans="1:7" s="222" customFormat="1" ht="20.25">
      <c r="A96" s="219">
        <v>30</v>
      </c>
      <c r="B96" s="220" t="s">
        <v>63</v>
      </c>
      <c r="C96" s="196">
        <v>2</v>
      </c>
      <c r="D96" s="195"/>
      <c r="E96" s="195"/>
      <c r="F96" s="221">
        <v>40000</v>
      </c>
      <c r="G96" s="200">
        <f>C96*F96</f>
        <v>80000</v>
      </c>
    </row>
    <row r="97" spans="1:7" s="222" customFormat="1" ht="20.25">
      <c r="A97" s="219">
        <v>31</v>
      </c>
      <c r="B97" s="220" t="s">
        <v>60</v>
      </c>
      <c r="C97" s="196">
        <v>2</v>
      </c>
      <c r="D97" s="223"/>
      <c r="E97" s="195"/>
      <c r="F97" s="221">
        <v>20000</v>
      </c>
      <c r="G97" s="200">
        <f>C97*F97</f>
        <v>40000</v>
      </c>
    </row>
    <row r="98" spans="1:7" s="206" customFormat="1" ht="20.25">
      <c r="A98" s="251" t="s">
        <v>74</v>
      </c>
      <c r="B98" s="251"/>
      <c r="C98" s="251"/>
      <c r="D98" s="205">
        <f>SUM(D58:D97)</f>
        <v>1766000</v>
      </c>
      <c r="E98" s="205">
        <f>SUM(E58:E97)</f>
        <v>1059000</v>
      </c>
      <c r="F98" s="205">
        <f>SUM(F58:F97)</f>
        <v>500000</v>
      </c>
      <c r="G98" s="205">
        <f>SUM(G57:G97)</f>
        <v>79014000</v>
      </c>
    </row>
    <row r="99" spans="1:7" s="206" customFormat="1" ht="24" customHeight="1">
      <c r="A99" s="224" t="s">
        <v>75</v>
      </c>
      <c r="B99" s="248" t="s">
        <v>76</v>
      </c>
      <c r="C99" s="248"/>
      <c r="D99" s="248"/>
      <c r="E99" s="248"/>
      <c r="F99" s="248"/>
      <c r="G99" s="225">
        <f>F53+G98</f>
        <v>184014000</v>
      </c>
    </row>
    <row r="100" spans="1:7" s="206" customFormat="1" ht="24" customHeight="1">
      <c r="A100" s="249" t="s">
        <v>77</v>
      </c>
      <c r="B100" s="249"/>
      <c r="C100" s="249"/>
      <c r="D100" s="249"/>
      <c r="E100" s="249"/>
      <c r="F100" s="249"/>
      <c r="G100" s="249"/>
    </row>
    <row r="101" spans="1:7" s="230" customFormat="1" ht="20.25">
      <c r="A101" s="226"/>
      <c r="B101" s="227"/>
      <c r="C101" s="228"/>
      <c r="D101" s="228"/>
      <c r="E101" s="228"/>
      <c r="F101" s="228"/>
      <c r="G101" s="229"/>
    </row>
    <row r="102" spans="1:7" s="230" customFormat="1" ht="20.25">
      <c r="A102" s="250" t="s">
        <v>78</v>
      </c>
      <c r="B102" s="250"/>
      <c r="C102" s="250"/>
      <c r="D102" s="250"/>
      <c r="E102" s="231"/>
      <c r="F102" s="231"/>
      <c r="G102" s="231"/>
    </row>
    <row r="103" spans="1:7" s="232" customFormat="1" ht="20.25">
      <c r="A103" s="226"/>
      <c r="B103" s="245" t="s">
        <v>79</v>
      </c>
      <c r="C103" s="245"/>
      <c r="D103" s="245"/>
      <c r="E103" s="245"/>
      <c r="F103" s="245"/>
      <c r="G103" s="245"/>
    </row>
    <row r="104" spans="1:7" s="182" customFormat="1" ht="20.25">
      <c r="A104" s="226"/>
      <c r="B104" s="245" t="s">
        <v>80</v>
      </c>
      <c r="C104" s="245"/>
      <c r="D104" s="245"/>
      <c r="E104" s="245"/>
      <c r="F104" s="245"/>
      <c r="G104" s="245"/>
    </row>
    <row r="105" spans="1:7" s="182" customFormat="1" ht="57" customHeight="1">
      <c r="A105" s="232"/>
      <c r="B105" s="245" t="s">
        <v>81</v>
      </c>
      <c r="C105" s="245"/>
      <c r="D105" s="245"/>
      <c r="E105" s="245"/>
      <c r="F105" s="245"/>
      <c r="G105" s="245"/>
    </row>
    <row r="106" spans="1:7" s="182" customFormat="1" ht="44.25" customHeight="1">
      <c r="A106" s="233"/>
      <c r="B106" s="244" t="s">
        <v>82</v>
      </c>
      <c r="C106" s="244"/>
      <c r="D106" s="244"/>
      <c r="E106" s="244"/>
      <c r="F106" s="244"/>
      <c r="G106" s="244"/>
    </row>
    <row r="107" spans="1:7" s="234" customFormat="1" ht="20.25">
      <c r="A107" s="230"/>
      <c r="B107" s="245" t="s">
        <v>83</v>
      </c>
      <c r="C107" s="245"/>
      <c r="D107" s="245"/>
      <c r="E107" s="245"/>
      <c r="F107" s="245"/>
      <c r="G107" s="245"/>
    </row>
    <row r="108" spans="1:7" s="182" customFormat="1" ht="20.25">
      <c r="A108" s="230"/>
      <c r="B108" s="232" t="s">
        <v>84</v>
      </c>
      <c r="C108" s="232"/>
      <c r="D108" s="235"/>
      <c r="E108" s="231"/>
      <c r="F108" s="231"/>
      <c r="G108" s="231"/>
    </row>
    <row r="109" spans="1:7" s="182" customFormat="1" ht="20.25">
      <c r="A109" s="230"/>
      <c r="B109" s="232" t="s">
        <v>85</v>
      </c>
      <c r="C109" s="232"/>
      <c r="D109" s="235"/>
      <c r="E109" s="231"/>
      <c r="F109" s="231"/>
      <c r="G109" s="231"/>
    </row>
    <row r="110" spans="1:7" s="182" customFormat="1" ht="20.25">
      <c r="A110" s="236" t="s">
        <v>86</v>
      </c>
      <c r="B110" s="237"/>
      <c r="C110" s="237"/>
      <c r="D110" s="237"/>
      <c r="E110" s="238"/>
      <c r="F110" s="238"/>
      <c r="G110" s="238"/>
    </row>
    <row r="111" spans="1:7" s="240" customFormat="1" ht="20.25">
      <c r="A111" s="230"/>
      <c r="B111" s="182" t="s">
        <v>87</v>
      </c>
      <c r="C111" s="182"/>
      <c r="D111" s="235"/>
      <c r="E111" s="239"/>
      <c r="F111" s="239"/>
      <c r="G111" s="239"/>
    </row>
    <row r="112" spans="1:7" s="188" customFormat="1" ht="20.25">
      <c r="A112" s="230"/>
      <c r="B112" s="182" t="s">
        <v>88</v>
      </c>
      <c r="C112" s="182"/>
      <c r="D112" s="235"/>
      <c r="E112" s="239"/>
      <c r="F112" s="239"/>
      <c r="G112" s="239"/>
    </row>
    <row r="113" spans="1:7" s="188" customFormat="1" ht="20.25">
      <c r="A113" s="230"/>
      <c r="B113" s="182" t="s">
        <v>89</v>
      </c>
      <c r="C113" s="182"/>
      <c r="D113" s="235"/>
      <c r="E113" s="239"/>
      <c r="F113" s="239"/>
      <c r="G113" s="239"/>
    </row>
    <row r="114" spans="1:7" s="188" customFormat="1" ht="20.25">
      <c r="A114" s="241"/>
      <c r="B114" s="242"/>
      <c r="C114" s="246" t="s">
        <v>90</v>
      </c>
      <c r="D114" s="246"/>
      <c r="E114" s="246"/>
      <c r="F114" s="246"/>
      <c r="G114" s="246"/>
    </row>
    <row r="115" spans="1:7" s="188" customFormat="1" ht="20.25">
      <c r="A115" s="241"/>
      <c r="B115" s="242"/>
      <c r="D115" s="247" t="s">
        <v>91</v>
      </c>
      <c r="E115" s="247"/>
      <c r="F115" s="247"/>
      <c r="G115" s="247"/>
    </row>
  </sheetData>
  <mergeCells count="59">
    <mergeCell ref="F14:G14"/>
    <mergeCell ref="A1:G5"/>
    <mergeCell ref="A7:G7"/>
    <mergeCell ref="B9:G9"/>
    <mergeCell ref="A10:G11"/>
    <mergeCell ref="A13:G13"/>
    <mergeCell ref="F15:G15"/>
    <mergeCell ref="F16:G16"/>
    <mergeCell ref="A17:A25"/>
    <mergeCell ref="C17:C25"/>
    <mergeCell ref="D17:D25"/>
    <mergeCell ref="E17:E25"/>
    <mergeCell ref="F17:G25"/>
    <mergeCell ref="F37:G37"/>
    <mergeCell ref="F26:G26"/>
    <mergeCell ref="F27:G27"/>
    <mergeCell ref="F28:G28"/>
    <mergeCell ref="F29:G29"/>
    <mergeCell ref="F30:G30"/>
    <mergeCell ref="F31:G31"/>
    <mergeCell ref="F32:G32"/>
    <mergeCell ref="F33:G33"/>
    <mergeCell ref="F34:G34"/>
    <mergeCell ref="F35:G35"/>
    <mergeCell ref="F36:G36"/>
    <mergeCell ref="F49:G49"/>
    <mergeCell ref="F38:G38"/>
    <mergeCell ref="F39:G39"/>
    <mergeCell ref="F40:G40"/>
    <mergeCell ref="F41:G41"/>
    <mergeCell ref="F42:G42"/>
    <mergeCell ref="F43:G43"/>
    <mergeCell ref="F44:G44"/>
    <mergeCell ref="F45:G45"/>
    <mergeCell ref="F46:G46"/>
    <mergeCell ref="F47:G47"/>
    <mergeCell ref="F48:G48"/>
    <mergeCell ref="A98:C98"/>
    <mergeCell ref="F50:G50"/>
    <mergeCell ref="F51:G51"/>
    <mergeCell ref="F52:G52"/>
    <mergeCell ref="A53:C53"/>
    <mergeCell ref="F53:G53"/>
    <mergeCell ref="A54:G54"/>
    <mergeCell ref="A58:A66"/>
    <mergeCell ref="C58:C66"/>
    <mergeCell ref="D58:D66"/>
    <mergeCell ref="E58:E66"/>
    <mergeCell ref="G58:G66"/>
    <mergeCell ref="B106:G106"/>
    <mergeCell ref="B107:G107"/>
    <mergeCell ref="C114:G114"/>
    <mergeCell ref="D115:G115"/>
    <mergeCell ref="B99:F99"/>
    <mergeCell ref="A100:G100"/>
    <mergeCell ref="A102:D102"/>
    <mergeCell ref="B103:G103"/>
    <mergeCell ref="B104:G104"/>
    <mergeCell ref="B105:G105"/>
  </mergeCells>
  <conditionalFormatting sqref="B1:B12 B51:B53 B55:B98 B101:B1048576">
    <cfRule type="duplicateValues" dxfId="8" priority="1"/>
  </conditionalFormatting>
  <pageMargins left="0.26" right="0.26" top="0.27" bottom="0.28999999999999998" header="0.3" footer="0.3"/>
  <pageSetup paperSize="9" scale="58"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1606-C1AD-477C-B5BE-8DB45FB78827}">
  <dimension ref="A1:J105"/>
  <sheetViews>
    <sheetView view="pageBreakPreview" topLeftCell="A97" zoomScale="85" zoomScaleNormal="85" zoomScaleSheetLayoutView="85" workbookViewId="0">
      <selection activeCell="B83" sqref="B83"/>
    </sheetView>
  </sheetViews>
  <sheetFormatPr defaultColWidth="8.85546875" defaultRowHeight="15.75"/>
  <cols>
    <col min="1" max="1" width="4.7109375" style="72" customWidth="1"/>
    <col min="2" max="2" width="75.28515625" style="73" customWidth="1"/>
    <col min="3" max="3" width="9" style="48" customWidth="1"/>
    <col min="4" max="4" width="13" style="48" customWidth="1"/>
    <col min="5" max="5" width="12.42578125" style="48" customWidth="1"/>
    <col min="6" max="6" width="11.7109375" style="48" customWidth="1"/>
    <col min="7" max="7" width="14.42578125" style="60" customWidth="1"/>
    <col min="8" max="8" width="9.5703125" style="48" customWidth="1"/>
    <col min="9" max="9" width="9" style="48" bestFit="1" customWidth="1"/>
    <col min="10" max="10" width="7.85546875" style="48" customWidth="1"/>
    <col min="11" max="12" width="7" style="48" customWidth="1"/>
    <col min="13" max="16384" width="8.85546875" style="48"/>
  </cols>
  <sheetData>
    <row r="1" spans="1:9" s="16" customFormat="1" ht="15.75" customHeight="1">
      <c r="A1" s="14"/>
      <c r="B1" s="15"/>
      <c r="C1" s="281" t="s">
        <v>92</v>
      </c>
      <c r="D1" s="281"/>
      <c r="E1" s="281"/>
      <c r="F1" s="281"/>
      <c r="G1" s="281"/>
    </row>
    <row r="2" spans="1:9" s="17" customFormat="1" ht="15.75" customHeight="1">
      <c r="A2" s="14"/>
      <c r="B2" s="15"/>
      <c r="C2" s="281" t="s">
        <v>93</v>
      </c>
      <c r="D2" s="281"/>
      <c r="E2" s="281"/>
      <c r="F2" s="281"/>
      <c r="G2" s="281"/>
    </row>
    <row r="3" spans="1:9" s="17" customFormat="1" ht="15.75" customHeight="1">
      <c r="A3" s="14"/>
      <c r="B3" s="15"/>
      <c r="C3" s="281" t="s">
        <v>94</v>
      </c>
      <c r="D3" s="281"/>
      <c r="E3" s="281"/>
      <c r="F3" s="281"/>
      <c r="G3" s="281"/>
    </row>
    <row r="4" spans="1:9" s="17" customFormat="1" ht="15.75" customHeight="1">
      <c r="A4" s="14"/>
      <c r="B4" s="15"/>
      <c r="C4" s="282" t="s">
        <v>95</v>
      </c>
      <c r="D4" s="283"/>
      <c r="E4" s="283"/>
      <c r="F4" s="283"/>
      <c r="G4" s="283"/>
    </row>
    <row r="5" spans="1:9" s="17" customFormat="1" ht="15.75" customHeight="1">
      <c r="A5" s="18"/>
      <c r="B5" s="19"/>
      <c r="C5" s="18"/>
      <c r="D5" s="18"/>
      <c r="E5" s="20"/>
      <c r="F5" s="20"/>
      <c r="G5" s="20"/>
    </row>
    <row r="6" spans="1:9" s="17" customFormat="1">
      <c r="A6" s="18"/>
      <c r="B6" s="19"/>
      <c r="C6" s="18"/>
      <c r="D6" s="18"/>
      <c r="E6" s="20"/>
      <c r="F6" s="20"/>
      <c r="G6" s="20"/>
    </row>
    <row r="7" spans="1:9" s="17" customFormat="1" ht="19.5">
      <c r="A7" s="18"/>
      <c r="B7" s="19"/>
      <c r="C7" s="18"/>
      <c r="D7" s="284" t="s">
        <v>96</v>
      </c>
      <c r="E7" s="284"/>
      <c r="F7" s="284"/>
      <c r="G7" s="284"/>
      <c r="H7" s="21"/>
      <c r="I7" s="21"/>
    </row>
    <row r="8" spans="1:9" s="17" customFormat="1" ht="33.75">
      <c r="A8" s="285" t="s">
        <v>97</v>
      </c>
      <c r="B8" s="285"/>
      <c r="C8" s="285"/>
      <c r="D8" s="285"/>
      <c r="E8" s="285"/>
      <c r="F8" s="285"/>
      <c r="G8" s="285"/>
      <c r="H8" s="21"/>
      <c r="I8" s="21"/>
    </row>
    <row r="9" spans="1:9" s="17" customFormat="1">
      <c r="A9" s="22"/>
      <c r="B9" s="325" t="s">
        <v>52</v>
      </c>
      <c r="C9" s="326"/>
      <c r="D9" s="326"/>
      <c r="E9" s="326"/>
      <c r="F9" s="326"/>
      <c r="G9" s="327"/>
      <c r="H9" s="23"/>
    </row>
    <row r="10" spans="1:9" s="17" customFormat="1">
      <c r="A10" s="328" t="s">
        <v>53</v>
      </c>
      <c r="B10" s="329"/>
      <c r="C10" s="329"/>
      <c r="D10" s="329"/>
      <c r="E10" s="329"/>
      <c r="F10" s="329"/>
      <c r="G10" s="330"/>
      <c r="H10" s="24"/>
      <c r="I10" s="24"/>
    </row>
    <row r="11" spans="1:9" s="17" customFormat="1">
      <c r="A11" s="331"/>
      <c r="B11" s="332"/>
      <c r="C11" s="332"/>
      <c r="D11" s="332"/>
      <c r="E11" s="332"/>
      <c r="F11" s="332"/>
      <c r="G11" s="333"/>
      <c r="H11" s="25"/>
      <c r="I11" s="25"/>
    </row>
    <row r="12" spans="1:9" s="28" customFormat="1">
      <c r="A12" s="26"/>
      <c r="B12" s="26"/>
      <c r="C12" s="26"/>
      <c r="D12" s="26"/>
      <c r="E12" s="26"/>
      <c r="F12" s="26"/>
      <c r="G12" s="27"/>
      <c r="H12" s="26"/>
      <c r="I12" s="26"/>
    </row>
    <row r="13" spans="1:9" s="29" customFormat="1">
      <c r="A13" s="308" t="s">
        <v>69</v>
      </c>
      <c r="B13" s="309"/>
      <c r="C13" s="309"/>
      <c r="D13" s="309"/>
      <c r="E13" s="309"/>
      <c r="F13" s="309"/>
      <c r="G13" s="310"/>
    </row>
    <row r="14" spans="1:9" s="33" customFormat="1" ht="31.5">
      <c r="A14" s="30" t="s">
        <v>1</v>
      </c>
      <c r="B14" s="31" t="s">
        <v>2</v>
      </c>
      <c r="C14" s="32" t="s">
        <v>3</v>
      </c>
      <c r="D14" s="32" t="s">
        <v>56</v>
      </c>
      <c r="E14" s="32" t="s">
        <v>57</v>
      </c>
      <c r="F14" s="334" t="s">
        <v>70</v>
      </c>
      <c r="G14" s="335"/>
    </row>
    <row r="15" spans="1:9" s="33" customFormat="1">
      <c r="A15" s="30" t="s">
        <v>35</v>
      </c>
      <c r="B15" s="31" t="s">
        <v>36</v>
      </c>
      <c r="C15" s="32"/>
      <c r="D15" s="34"/>
      <c r="E15" s="34"/>
      <c r="F15" s="336"/>
      <c r="G15" s="337"/>
    </row>
    <row r="16" spans="1:9" s="29" customFormat="1">
      <c r="A16" s="35">
        <v>1</v>
      </c>
      <c r="B16" s="36" t="s">
        <v>4</v>
      </c>
      <c r="C16" s="37">
        <f>72+12</f>
        <v>84</v>
      </c>
      <c r="D16" s="38" t="s">
        <v>55</v>
      </c>
      <c r="E16" s="38" t="s">
        <v>55</v>
      </c>
      <c r="F16" s="320" t="s">
        <v>55</v>
      </c>
      <c r="G16" s="321"/>
    </row>
    <row r="17" spans="1:9" s="29" customFormat="1">
      <c r="A17" s="322">
        <v>2</v>
      </c>
      <c r="B17" s="36" t="s">
        <v>98</v>
      </c>
      <c r="C17" s="314">
        <v>84</v>
      </c>
      <c r="D17" s="314">
        <v>135000</v>
      </c>
      <c r="E17" s="314">
        <v>135000</v>
      </c>
      <c r="F17" s="292">
        <f>C17*D17</f>
        <v>11340000</v>
      </c>
      <c r="G17" s="293"/>
    </row>
    <row r="18" spans="1:9" s="29" customFormat="1">
      <c r="A18" s="323"/>
      <c r="B18" s="36" t="s">
        <v>40</v>
      </c>
      <c r="C18" s="315"/>
      <c r="D18" s="315"/>
      <c r="E18" s="315"/>
      <c r="F18" s="294"/>
      <c r="G18" s="295"/>
    </row>
    <row r="19" spans="1:9" s="29" customFormat="1">
      <c r="A19" s="323"/>
      <c r="B19" s="36" t="s">
        <v>46</v>
      </c>
      <c r="C19" s="315"/>
      <c r="D19" s="315"/>
      <c r="E19" s="315"/>
      <c r="F19" s="294"/>
      <c r="G19" s="295"/>
    </row>
    <row r="20" spans="1:9" s="29" customFormat="1">
      <c r="A20" s="323"/>
      <c r="B20" s="36" t="s">
        <v>11</v>
      </c>
      <c r="C20" s="315"/>
      <c r="D20" s="315"/>
      <c r="E20" s="315"/>
      <c r="F20" s="294"/>
      <c r="G20" s="295"/>
    </row>
    <row r="21" spans="1:9" s="29" customFormat="1">
      <c r="A21" s="323"/>
      <c r="B21" s="36" t="s">
        <v>42</v>
      </c>
      <c r="C21" s="315"/>
      <c r="D21" s="315"/>
      <c r="E21" s="315"/>
      <c r="F21" s="294"/>
      <c r="G21" s="295"/>
    </row>
    <row r="22" spans="1:9" s="29" customFormat="1">
      <c r="A22" s="323"/>
      <c r="B22" s="31" t="s">
        <v>38</v>
      </c>
      <c r="C22" s="315"/>
      <c r="D22" s="315"/>
      <c r="E22" s="315"/>
      <c r="F22" s="294"/>
      <c r="G22" s="295"/>
    </row>
    <row r="23" spans="1:9" s="29" customFormat="1">
      <c r="A23" s="323"/>
      <c r="B23" s="36" t="s">
        <v>43</v>
      </c>
      <c r="C23" s="315"/>
      <c r="D23" s="315"/>
      <c r="E23" s="315"/>
      <c r="F23" s="294"/>
      <c r="G23" s="295"/>
    </row>
    <row r="24" spans="1:9" s="29" customFormat="1" ht="33.75" customHeight="1">
      <c r="A24" s="323"/>
      <c r="B24" s="36" t="s">
        <v>44</v>
      </c>
      <c r="C24" s="315"/>
      <c r="D24" s="315"/>
      <c r="E24" s="315"/>
      <c r="F24" s="294"/>
      <c r="G24" s="295"/>
    </row>
    <row r="25" spans="1:9" s="29" customFormat="1" ht="34.5" customHeight="1">
      <c r="A25" s="323"/>
      <c r="B25" s="36" t="s">
        <v>119</v>
      </c>
      <c r="C25" s="315"/>
      <c r="D25" s="315"/>
      <c r="E25" s="315"/>
      <c r="F25" s="294"/>
      <c r="G25" s="295"/>
    </row>
    <row r="26" spans="1:9" s="17" customFormat="1">
      <c r="A26" s="323"/>
      <c r="B26" s="36"/>
      <c r="C26" s="315"/>
      <c r="D26" s="315"/>
      <c r="E26" s="315"/>
      <c r="F26" s="294"/>
      <c r="G26" s="295"/>
      <c r="H26" s="24"/>
      <c r="I26" s="24"/>
    </row>
    <row r="27" spans="1:9" s="29" customFormat="1">
      <c r="A27" s="324"/>
      <c r="B27" s="36" t="s">
        <v>45</v>
      </c>
      <c r="C27" s="316"/>
      <c r="D27" s="316"/>
      <c r="E27" s="316"/>
      <c r="F27" s="296"/>
      <c r="G27" s="297"/>
    </row>
    <row r="28" spans="1:9" s="29" customFormat="1">
      <c r="A28" s="42">
        <v>3</v>
      </c>
      <c r="B28" s="36" t="s">
        <v>5</v>
      </c>
      <c r="C28" s="37">
        <f t="shared" ref="C28:C33" si="0">72+12</f>
        <v>84</v>
      </c>
      <c r="D28" s="38">
        <v>99000</v>
      </c>
      <c r="E28" s="38">
        <v>99000</v>
      </c>
      <c r="F28" s="301">
        <f>C28*D28</f>
        <v>8316000</v>
      </c>
      <c r="G28" s="302"/>
    </row>
    <row r="29" spans="1:9" s="29" customFormat="1">
      <c r="A29" s="42"/>
      <c r="B29" s="36" t="s">
        <v>99</v>
      </c>
      <c r="C29" s="43">
        <v>12</v>
      </c>
      <c r="D29" s="38">
        <v>154000</v>
      </c>
      <c r="E29" s="38"/>
      <c r="F29" s="301">
        <f>C29*D29</f>
        <v>1848000</v>
      </c>
      <c r="G29" s="302"/>
    </row>
    <row r="30" spans="1:9" s="29" customFormat="1">
      <c r="A30" s="32" t="s">
        <v>37</v>
      </c>
      <c r="B30" s="31" t="s">
        <v>38</v>
      </c>
      <c r="C30" s="37"/>
      <c r="D30" s="38"/>
      <c r="E30" s="38"/>
      <c r="F30" s="301"/>
      <c r="G30" s="302"/>
    </row>
    <row r="31" spans="1:9" s="29" customFormat="1">
      <c r="A31" s="42">
        <v>4</v>
      </c>
      <c r="B31" s="36" t="s">
        <v>71</v>
      </c>
      <c r="C31" s="37">
        <f t="shared" si="0"/>
        <v>84</v>
      </c>
      <c r="D31" s="38">
        <v>154000</v>
      </c>
      <c r="E31" s="38">
        <v>154000</v>
      </c>
      <c r="F31" s="301">
        <f t="shared" ref="F31:F52" si="1">C31*D31</f>
        <v>12936000</v>
      </c>
      <c r="G31" s="302"/>
    </row>
    <row r="32" spans="1:9" s="29" customFormat="1">
      <c r="A32" s="42">
        <v>5</v>
      </c>
      <c r="B32" s="36" t="s">
        <v>0</v>
      </c>
      <c r="C32" s="37">
        <v>12</v>
      </c>
      <c r="D32" s="38">
        <v>154000</v>
      </c>
      <c r="E32" s="38"/>
      <c r="F32" s="301">
        <f t="shared" si="1"/>
        <v>1848000</v>
      </c>
      <c r="G32" s="302"/>
    </row>
    <row r="33" spans="1:7" s="29" customFormat="1">
      <c r="A33" s="42">
        <v>6</v>
      </c>
      <c r="B33" s="36" t="s">
        <v>6</v>
      </c>
      <c r="C33" s="37">
        <f t="shared" si="0"/>
        <v>84</v>
      </c>
      <c r="D33" s="38">
        <v>77000</v>
      </c>
      <c r="E33" s="38">
        <v>77000</v>
      </c>
      <c r="F33" s="301">
        <f t="shared" si="1"/>
        <v>6468000</v>
      </c>
      <c r="G33" s="302"/>
    </row>
    <row r="34" spans="1:7" s="29" customFormat="1">
      <c r="A34" s="42">
        <v>7</v>
      </c>
      <c r="B34" s="36" t="s">
        <v>20</v>
      </c>
      <c r="C34" s="43">
        <v>12</v>
      </c>
      <c r="D34" s="38">
        <v>80000</v>
      </c>
      <c r="E34" s="38"/>
      <c r="F34" s="301">
        <f>C34*D34</f>
        <v>960000</v>
      </c>
      <c r="G34" s="302"/>
    </row>
    <row r="35" spans="1:7" s="29" customFormat="1">
      <c r="A35" s="42">
        <v>8</v>
      </c>
      <c r="B35" s="36" t="s">
        <v>67</v>
      </c>
      <c r="C35" s="43">
        <v>12</v>
      </c>
      <c r="D35" s="38">
        <v>50000</v>
      </c>
      <c r="E35" s="38"/>
      <c r="F35" s="301">
        <f>C35*D35</f>
        <v>600000</v>
      </c>
      <c r="G35" s="302"/>
    </row>
    <row r="36" spans="1:7" s="29" customFormat="1">
      <c r="A36" s="42">
        <v>9</v>
      </c>
      <c r="B36" s="36" t="s">
        <v>21</v>
      </c>
      <c r="C36" s="43">
        <v>12</v>
      </c>
      <c r="D36" s="38">
        <v>140000</v>
      </c>
      <c r="E36" s="38"/>
      <c r="F36" s="301">
        <f t="shared" si="1"/>
        <v>1680000</v>
      </c>
      <c r="G36" s="302"/>
    </row>
    <row r="37" spans="1:7" s="29" customFormat="1">
      <c r="A37" s="42">
        <v>11</v>
      </c>
      <c r="B37" s="36" t="s">
        <v>7</v>
      </c>
      <c r="C37" s="37">
        <f t="shared" ref="C37:C49" si="2">72+12</f>
        <v>84</v>
      </c>
      <c r="D37" s="38">
        <v>75000</v>
      </c>
      <c r="E37" s="38">
        <v>75000</v>
      </c>
      <c r="F37" s="301">
        <f t="shared" si="1"/>
        <v>6300000</v>
      </c>
      <c r="G37" s="302"/>
    </row>
    <row r="38" spans="1:7" s="29" customFormat="1">
      <c r="A38" s="42">
        <v>12</v>
      </c>
      <c r="B38" s="36" t="s">
        <v>8</v>
      </c>
      <c r="C38" s="37">
        <f t="shared" si="2"/>
        <v>84</v>
      </c>
      <c r="D38" s="38">
        <v>22000</v>
      </c>
      <c r="E38" s="38">
        <v>22000</v>
      </c>
      <c r="F38" s="301">
        <f t="shared" si="1"/>
        <v>1848000</v>
      </c>
      <c r="G38" s="302"/>
    </row>
    <row r="39" spans="1:7" s="29" customFormat="1">
      <c r="A39" s="42">
        <v>13</v>
      </c>
      <c r="B39" s="36" t="s">
        <v>9</v>
      </c>
      <c r="C39" s="37">
        <f t="shared" si="2"/>
        <v>84</v>
      </c>
      <c r="D39" s="38">
        <v>55000</v>
      </c>
      <c r="E39" s="38">
        <v>55000</v>
      </c>
      <c r="F39" s="301">
        <f t="shared" si="1"/>
        <v>4620000</v>
      </c>
      <c r="G39" s="302"/>
    </row>
    <row r="40" spans="1:7" s="29" customFormat="1">
      <c r="A40" s="42">
        <v>14</v>
      </c>
      <c r="B40" s="36" t="s">
        <v>10</v>
      </c>
      <c r="C40" s="37">
        <f t="shared" si="2"/>
        <v>84</v>
      </c>
      <c r="D40" s="38">
        <v>39000</v>
      </c>
      <c r="E40" s="38">
        <v>39000</v>
      </c>
      <c r="F40" s="301">
        <f t="shared" si="1"/>
        <v>3276000</v>
      </c>
      <c r="G40" s="302"/>
    </row>
    <row r="41" spans="1:7" s="29" customFormat="1">
      <c r="A41" s="42">
        <v>15</v>
      </c>
      <c r="B41" s="36" t="s">
        <v>11</v>
      </c>
      <c r="C41" s="37">
        <f t="shared" si="2"/>
        <v>84</v>
      </c>
      <c r="D41" s="38">
        <v>43000</v>
      </c>
      <c r="E41" s="38">
        <v>43000</v>
      </c>
      <c r="F41" s="301">
        <f t="shared" si="1"/>
        <v>3612000</v>
      </c>
      <c r="G41" s="302"/>
    </row>
    <row r="42" spans="1:7" s="29" customFormat="1">
      <c r="A42" s="42">
        <v>16</v>
      </c>
      <c r="B42" s="36" t="s">
        <v>12</v>
      </c>
      <c r="C42" s="37">
        <f t="shared" si="2"/>
        <v>84</v>
      </c>
      <c r="D42" s="38">
        <v>36000</v>
      </c>
      <c r="E42" s="38">
        <v>36000</v>
      </c>
      <c r="F42" s="301">
        <f t="shared" si="1"/>
        <v>3024000</v>
      </c>
      <c r="G42" s="302"/>
    </row>
    <row r="43" spans="1:7" s="29" customFormat="1">
      <c r="A43" s="42">
        <v>17</v>
      </c>
      <c r="B43" s="36" t="s">
        <v>13</v>
      </c>
      <c r="C43" s="37">
        <f t="shared" si="2"/>
        <v>84</v>
      </c>
      <c r="D43" s="38">
        <v>52000</v>
      </c>
      <c r="E43" s="38">
        <v>52000</v>
      </c>
      <c r="F43" s="301">
        <f t="shared" si="1"/>
        <v>4368000</v>
      </c>
      <c r="G43" s="302"/>
    </row>
    <row r="44" spans="1:7" s="29" customFormat="1">
      <c r="A44" s="42">
        <v>18</v>
      </c>
      <c r="B44" s="36" t="s">
        <v>14</v>
      </c>
      <c r="C44" s="37">
        <f t="shared" si="2"/>
        <v>84</v>
      </c>
      <c r="D44" s="38">
        <v>36000</v>
      </c>
      <c r="E44" s="38">
        <v>36000</v>
      </c>
      <c r="F44" s="301">
        <f t="shared" si="1"/>
        <v>3024000</v>
      </c>
      <c r="G44" s="302"/>
    </row>
    <row r="45" spans="1:7" s="29" customFormat="1">
      <c r="A45" s="42">
        <v>19</v>
      </c>
      <c r="B45" s="36" t="s">
        <v>15</v>
      </c>
      <c r="C45" s="37">
        <f t="shared" si="2"/>
        <v>84</v>
      </c>
      <c r="D45" s="38">
        <v>36000</v>
      </c>
      <c r="E45" s="38">
        <v>36000</v>
      </c>
      <c r="F45" s="301">
        <f t="shared" si="1"/>
        <v>3024000</v>
      </c>
      <c r="G45" s="302"/>
    </row>
    <row r="46" spans="1:7" s="29" customFormat="1">
      <c r="A46" s="42">
        <v>20</v>
      </c>
      <c r="B46" s="36" t="s">
        <v>16</v>
      </c>
      <c r="C46" s="37">
        <f t="shared" si="2"/>
        <v>84</v>
      </c>
      <c r="D46" s="38">
        <v>33000</v>
      </c>
      <c r="E46" s="38">
        <v>33000</v>
      </c>
      <c r="F46" s="301">
        <f t="shared" si="1"/>
        <v>2772000</v>
      </c>
      <c r="G46" s="302"/>
    </row>
    <row r="47" spans="1:7" s="29" customFormat="1">
      <c r="A47" s="42">
        <v>21</v>
      </c>
      <c r="B47" s="36" t="s">
        <v>17</v>
      </c>
      <c r="C47" s="37">
        <f t="shared" si="2"/>
        <v>84</v>
      </c>
      <c r="D47" s="38">
        <v>26000</v>
      </c>
      <c r="E47" s="38">
        <v>26000</v>
      </c>
      <c r="F47" s="301">
        <f t="shared" si="1"/>
        <v>2184000</v>
      </c>
      <c r="G47" s="302"/>
    </row>
    <row r="48" spans="1:7" s="29" customFormat="1">
      <c r="A48" s="42">
        <v>22</v>
      </c>
      <c r="B48" s="36" t="s">
        <v>18</v>
      </c>
      <c r="C48" s="37">
        <f t="shared" si="2"/>
        <v>84</v>
      </c>
      <c r="D48" s="38">
        <v>26000</v>
      </c>
      <c r="E48" s="38">
        <v>26000</v>
      </c>
      <c r="F48" s="301">
        <f t="shared" si="1"/>
        <v>2184000</v>
      </c>
      <c r="G48" s="302"/>
    </row>
    <row r="49" spans="1:7" s="29" customFormat="1">
      <c r="A49" s="42">
        <v>23</v>
      </c>
      <c r="B49" s="36" t="s">
        <v>19</v>
      </c>
      <c r="C49" s="37">
        <f t="shared" si="2"/>
        <v>84</v>
      </c>
      <c r="D49" s="38">
        <v>33000</v>
      </c>
      <c r="E49" s="38">
        <v>33000</v>
      </c>
      <c r="F49" s="301">
        <f t="shared" si="1"/>
        <v>2772000</v>
      </c>
      <c r="G49" s="302"/>
    </row>
    <row r="50" spans="1:7" s="29" customFormat="1">
      <c r="A50" s="42">
        <v>24</v>
      </c>
      <c r="B50" s="36" t="s">
        <v>61</v>
      </c>
      <c r="C50" s="43">
        <v>12</v>
      </c>
      <c r="D50" s="38">
        <v>190000</v>
      </c>
      <c r="E50" s="38"/>
      <c r="F50" s="301">
        <f>C50*D50</f>
        <v>2280000</v>
      </c>
      <c r="G50" s="302"/>
    </row>
    <row r="51" spans="1:7" s="29" customFormat="1">
      <c r="A51" s="42">
        <v>25</v>
      </c>
      <c r="B51" s="36" t="s">
        <v>22</v>
      </c>
      <c r="C51" s="43">
        <v>12</v>
      </c>
      <c r="D51" s="38">
        <v>55000</v>
      </c>
      <c r="E51" s="38"/>
      <c r="F51" s="301">
        <f t="shared" si="1"/>
        <v>660000</v>
      </c>
      <c r="G51" s="302"/>
    </row>
    <row r="52" spans="1:7" s="29" customFormat="1">
      <c r="A52" s="42">
        <v>26</v>
      </c>
      <c r="B52" s="36" t="s">
        <v>23</v>
      </c>
      <c r="C52" s="43">
        <v>12</v>
      </c>
      <c r="D52" s="38">
        <v>275000</v>
      </c>
      <c r="E52" s="38"/>
      <c r="F52" s="301">
        <f t="shared" si="1"/>
        <v>3300000</v>
      </c>
      <c r="G52" s="302"/>
    </row>
    <row r="53" spans="1:7" s="29" customFormat="1">
      <c r="A53" s="42">
        <v>27</v>
      </c>
      <c r="B53" s="44" t="s">
        <v>48</v>
      </c>
      <c r="C53" s="37">
        <f>72</f>
        <v>72</v>
      </c>
      <c r="D53" s="38"/>
      <c r="E53" s="38">
        <v>140000</v>
      </c>
      <c r="F53" s="301">
        <f>C53*E53</f>
        <v>10080000</v>
      </c>
      <c r="G53" s="302"/>
    </row>
    <row r="54" spans="1:7" s="29" customFormat="1">
      <c r="A54" s="42">
        <v>28</v>
      </c>
      <c r="B54" s="44" t="s">
        <v>49</v>
      </c>
      <c r="C54" s="37">
        <f>72</f>
        <v>72</v>
      </c>
      <c r="D54" s="45"/>
      <c r="E54" s="45">
        <v>138000</v>
      </c>
      <c r="F54" s="301">
        <f>C54*E54</f>
        <v>9936000</v>
      </c>
      <c r="G54" s="302"/>
    </row>
    <row r="55" spans="1:7" s="47" customFormat="1">
      <c r="A55" s="303" t="s">
        <v>72</v>
      </c>
      <c r="B55" s="304"/>
      <c r="C55" s="305"/>
      <c r="D55" s="176">
        <f>SUM(D17:D54)</f>
        <v>2075000</v>
      </c>
      <c r="E55" s="176">
        <f>SUM(E17:E54)</f>
        <v>1255000</v>
      </c>
      <c r="F55" s="306">
        <f>SUM(F17:F54)</f>
        <v>115260000</v>
      </c>
      <c r="G55" s="307"/>
    </row>
    <row r="56" spans="1:7">
      <c r="A56" s="308" t="s">
        <v>34</v>
      </c>
      <c r="B56" s="309"/>
      <c r="C56" s="309"/>
      <c r="D56" s="309"/>
      <c r="E56" s="309"/>
      <c r="F56" s="309"/>
      <c r="G56" s="310"/>
    </row>
    <row r="57" spans="1:7" s="52" customFormat="1" ht="50.25" customHeight="1">
      <c r="A57" s="30" t="s">
        <v>1</v>
      </c>
      <c r="B57" s="49" t="s">
        <v>2</v>
      </c>
      <c r="C57" s="50" t="s">
        <v>3</v>
      </c>
      <c r="D57" s="51" t="s">
        <v>58</v>
      </c>
      <c r="E57" s="51" t="s">
        <v>57</v>
      </c>
      <c r="F57" s="51" t="s">
        <v>68</v>
      </c>
      <c r="G57" s="50" t="s">
        <v>73</v>
      </c>
    </row>
    <row r="58" spans="1:7">
      <c r="A58" s="30" t="s">
        <v>39</v>
      </c>
      <c r="B58" s="49" t="s">
        <v>36</v>
      </c>
      <c r="C58" s="32"/>
      <c r="D58" s="34"/>
      <c r="E58" s="34"/>
      <c r="F58" s="34"/>
      <c r="G58" s="34"/>
    </row>
    <row r="59" spans="1:7">
      <c r="A59" s="35">
        <v>1</v>
      </c>
      <c r="B59" s="44" t="s">
        <v>24</v>
      </c>
      <c r="C59" s="37">
        <v>73</v>
      </c>
      <c r="D59" s="38" t="s">
        <v>55</v>
      </c>
      <c r="E59" s="38" t="s">
        <v>55</v>
      </c>
      <c r="F59" s="38" t="s">
        <v>55</v>
      </c>
      <c r="G59" s="38" t="s">
        <v>55</v>
      </c>
    </row>
    <row r="60" spans="1:7">
      <c r="A60" s="311">
        <v>2</v>
      </c>
      <c r="B60" s="44" t="s">
        <v>98</v>
      </c>
      <c r="C60" s="314">
        <v>73</v>
      </c>
      <c r="D60" s="314">
        <v>135000</v>
      </c>
      <c r="E60" s="317">
        <v>135000</v>
      </c>
      <c r="F60" s="39"/>
      <c r="G60" s="314">
        <f>E60*C60</f>
        <v>9855000</v>
      </c>
    </row>
    <row r="61" spans="1:7">
      <c r="A61" s="312"/>
      <c r="B61" s="53" t="s">
        <v>40</v>
      </c>
      <c r="C61" s="315"/>
      <c r="D61" s="315"/>
      <c r="E61" s="318"/>
      <c r="F61" s="40"/>
      <c r="G61" s="315"/>
    </row>
    <row r="62" spans="1:7">
      <c r="A62" s="312"/>
      <c r="B62" s="53" t="s">
        <v>46</v>
      </c>
      <c r="C62" s="315"/>
      <c r="D62" s="315"/>
      <c r="E62" s="318"/>
      <c r="F62" s="40"/>
      <c r="G62" s="315"/>
    </row>
    <row r="63" spans="1:7">
      <c r="A63" s="312"/>
      <c r="B63" s="53" t="s">
        <v>41</v>
      </c>
      <c r="C63" s="315"/>
      <c r="D63" s="315"/>
      <c r="E63" s="318"/>
      <c r="F63" s="40"/>
      <c r="G63" s="315"/>
    </row>
    <row r="64" spans="1:7">
      <c r="A64" s="312"/>
      <c r="B64" s="53" t="s">
        <v>42</v>
      </c>
      <c r="C64" s="315"/>
      <c r="D64" s="315"/>
      <c r="E64" s="318"/>
      <c r="F64" s="40"/>
      <c r="G64" s="315"/>
    </row>
    <row r="65" spans="1:9">
      <c r="A65" s="312"/>
      <c r="B65" s="53" t="s">
        <v>43</v>
      </c>
      <c r="C65" s="315"/>
      <c r="D65" s="315"/>
      <c r="E65" s="318"/>
      <c r="F65" s="40"/>
      <c r="G65" s="315"/>
    </row>
    <row r="66" spans="1:9">
      <c r="A66" s="312"/>
      <c r="B66" s="53" t="s">
        <v>44</v>
      </c>
      <c r="C66" s="315"/>
      <c r="D66" s="315"/>
      <c r="E66" s="318"/>
      <c r="F66" s="40"/>
      <c r="G66" s="315"/>
    </row>
    <row r="67" spans="1:9">
      <c r="A67" s="312"/>
      <c r="B67" s="53" t="s">
        <v>47</v>
      </c>
      <c r="C67" s="315"/>
      <c r="D67" s="315"/>
      <c r="E67" s="318"/>
      <c r="F67" s="40"/>
      <c r="G67" s="315"/>
    </row>
    <row r="68" spans="1:9">
      <c r="A68" s="313"/>
      <c r="B68" s="53" t="s">
        <v>45</v>
      </c>
      <c r="C68" s="316"/>
      <c r="D68" s="316"/>
      <c r="E68" s="319"/>
      <c r="F68" s="41"/>
      <c r="G68" s="316"/>
    </row>
    <row r="69" spans="1:9">
      <c r="A69" s="35">
        <v>3</v>
      </c>
      <c r="B69" s="44" t="s">
        <v>5</v>
      </c>
      <c r="C69" s="37">
        <v>73</v>
      </c>
      <c r="D69" s="38">
        <v>99000</v>
      </c>
      <c r="E69" s="109">
        <v>99000</v>
      </c>
      <c r="F69" s="37"/>
      <c r="G69" s="41">
        <f t="shared" ref="G69:G76" si="3">C69*D69</f>
        <v>7227000</v>
      </c>
      <c r="H69" s="29"/>
      <c r="I69" s="29"/>
    </row>
    <row r="70" spans="1:9">
      <c r="A70" s="35">
        <v>4</v>
      </c>
      <c r="B70" s="44" t="s">
        <v>100</v>
      </c>
      <c r="C70" s="37">
        <v>73</v>
      </c>
      <c r="D70" s="38">
        <v>154000</v>
      </c>
      <c r="E70" s="109">
        <v>154000</v>
      </c>
      <c r="F70" s="38"/>
      <c r="G70" s="41">
        <f t="shared" si="3"/>
        <v>11242000</v>
      </c>
      <c r="H70" s="29"/>
      <c r="I70" s="29"/>
    </row>
    <row r="71" spans="1:9">
      <c r="A71" s="35">
        <v>5</v>
      </c>
      <c r="B71" s="44" t="s">
        <v>0</v>
      </c>
      <c r="C71" s="37">
        <v>1</v>
      </c>
      <c r="D71" s="38">
        <v>154000</v>
      </c>
      <c r="E71" s="109"/>
      <c r="F71" s="38"/>
      <c r="G71" s="41">
        <f t="shared" si="3"/>
        <v>154000</v>
      </c>
      <c r="H71" s="29"/>
    </row>
    <row r="72" spans="1:9">
      <c r="A72" s="35">
        <v>6</v>
      </c>
      <c r="B72" s="44" t="s">
        <v>6</v>
      </c>
      <c r="C72" s="37">
        <v>73</v>
      </c>
      <c r="D72" s="38">
        <v>77000</v>
      </c>
      <c r="E72" s="109">
        <v>77000</v>
      </c>
      <c r="F72" s="38"/>
      <c r="G72" s="41">
        <f t="shared" si="3"/>
        <v>5621000</v>
      </c>
      <c r="H72" s="29"/>
      <c r="I72" s="29"/>
    </row>
    <row r="73" spans="1:9">
      <c r="A73" s="35">
        <v>7</v>
      </c>
      <c r="B73" s="44" t="s">
        <v>20</v>
      </c>
      <c r="C73" s="43">
        <v>1</v>
      </c>
      <c r="D73" s="38">
        <v>80000</v>
      </c>
      <c r="E73" s="109"/>
      <c r="F73" s="54"/>
      <c r="G73" s="41">
        <f t="shared" si="3"/>
        <v>80000</v>
      </c>
      <c r="H73" s="29"/>
    </row>
    <row r="74" spans="1:9">
      <c r="A74" s="35">
        <v>8</v>
      </c>
      <c r="B74" s="36" t="s">
        <v>67</v>
      </c>
      <c r="C74" s="43">
        <v>1</v>
      </c>
      <c r="D74" s="38">
        <v>120000</v>
      </c>
      <c r="E74" s="109"/>
      <c r="F74" s="54"/>
      <c r="G74" s="41">
        <f t="shared" si="3"/>
        <v>120000</v>
      </c>
      <c r="H74" s="29"/>
    </row>
    <row r="75" spans="1:9">
      <c r="A75" s="35">
        <v>9</v>
      </c>
      <c r="B75" s="44" t="s">
        <v>32</v>
      </c>
      <c r="C75" s="42">
        <v>1</v>
      </c>
      <c r="D75" s="38">
        <v>140000</v>
      </c>
      <c r="E75" s="109"/>
      <c r="F75" s="38"/>
      <c r="G75" s="41">
        <f t="shared" si="3"/>
        <v>140000</v>
      </c>
      <c r="H75" s="29"/>
    </row>
    <row r="76" spans="1:9">
      <c r="A76" s="35">
        <v>10</v>
      </c>
      <c r="B76" s="44" t="s">
        <v>101</v>
      </c>
      <c r="C76" s="43">
        <v>1</v>
      </c>
      <c r="D76" s="38">
        <v>154000</v>
      </c>
      <c r="E76" s="109"/>
      <c r="F76" s="38"/>
      <c r="G76" s="41">
        <f t="shared" si="3"/>
        <v>154000</v>
      </c>
      <c r="H76" s="29"/>
    </row>
    <row r="77" spans="1:9">
      <c r="A77" s="49" t="s">
        <v>37</v>
      </c>
      <c r="B77" s="49" t="s">
        <v>38</v>
      </c>
      <c r="C77" s="37"/>
      <c r="D77" s="46"/>
      <c r="E77" s="114"/>
      <c r="F77" s="46"/>
      <c r="G77" s="37"/>
    </row>
    <row r="78" spans="1:9">
      <c r="A78" s="35">
        <v>11</v>
      </c>
      <c r="B78" s="55" t="s">
        <v>25</v>
      </c>
      <c r="C78" s="37">
        <v>73</v>
      </c>
      <c r="D78" s="38">
        <v>75000</v>
      </c>
      <c r="E78" s="109">
        <v>75000</v>
      </c>
      <c r="F78" s="38"/>
      <c r="G78" s="41">
        <f>C78*D78</f>
        <v>5475000</v>
      </c>
      <c r="H78" s="29"/>
      <c r="I78" s="29"/>
    </row>
    <row r="79" spans="1:9">
      <c r="A79" s="35">
        <v>12</v>
      </c>
      <c r="B79" s="55" t="s">
        <v>8</v>
      </c>
      <c r="C79" s="37">
        <v>73</v>
      </c>
      <c r="D79" s="38">
        <v>22000</v>
      </c>
      <c r="E79" s="109">
        <v>22000</v>
      </c>
      <c r="F79" s="38"/>
      <c r="G79" s="41">
        <f t="shared" ref="G79:G91" si="4">C79*D79</f>
        <v>1606000</v>
      </c>
      <c r="H79" s="29"/>
      <c r="I79" s="29"/>
    </row>
    <row r="80" spans="1:9">
      <c r="A80" s="35">
        <v>13</v>
      </c>
      <c r="B80" s="55" t="s">
        <v>26</v>
      </c>
      <c r="C80" s="37">
        <v>73</v>
      </c>
      <c r="D80" s="38">
        <v>55000</v>
      </c>
      <c r="E80" s="109">
        <v>55000</v>
      </c>
      <c r="F80" s="38"/>
      <c r="G80" s="41">
        <f t="shared" si="4"/>
        <v>4015000</v>
      </c>
      <c r="H80" s="29"/>
      <c r="I80" s="29"/>
    </row>
    <row r="81" spans="1:10">
      <c r="A81" s="35">
        <v>14</v>
      </c>
      <c r="B81" s="55" t="s">
        <v>10</v>
      </c>
      <c r="C81" s="37">
        <v>73</v>
      </c>
      <c r="D81" s="38">
        <v>39000</v>
      </c>
      <c r="E81" s="109">
        <v>39000</v>
      </c>
      <c r="F81" s="38"/>
      <c r="G81" s="41">
        <f t="shared" si="4"/>
        <v>2847000</v>
      </c>
      <c r="H81" s="29"/>
      <c r="I81" s="29"/>
    </row>
    <row r="82" spans="1:10">
      <c r="A82" s="35">
        <v>15</v>
      </c>
      <c r="B82" s="55" t="s">
        <v>27</v>
      </c>
      <c r="C82" s="37">
        <v>73</v>
      </c>
      <c r="D82" s="38">
        <v>43000</v>
      </c>
      <c r="E82" s="109">
        <v>43000</v>
      </c>
      <c r="F82" s="38"/>
      <c r="G82" s="41">
        <f t="shared" si="4"/>
        <v>3139000</v>
      </c>
      <c r="H82" s="29"/>
      <c r="I82" s="29"/>
    </row>
    <row r="83" spans="1:10">
      <c r="A83" s="35">
        <v>16</v>
      </c>
      <c r="B83" s="55" t="s">
        <v>28</v>
      </c>
      <c r="C83" s="37">
        <v>73</v>
      </c>
      <c r="D83" s="38">
        <v>36000</v>
      </c>
      <c r="E83" s="109">
        <v>36000</v>
      </c>
      <c r="F83" s="38"/>
      <c r="G83" s="41">
        <f t="shared" si="4"/>
        <v>2628000</v>
      </c>
      <c r="H83" s="29"/>
      <c r="I83" s="29"/>
    </row>
    <row r="84" spans="1:10">
      <c r="A84" s="35">
        <v>17</v>
      </c>
      <c r="B84" s="55" t="s">
        <v>29</v>
      </c>
      <c r="C84" s="37">
        <v>73</v>
      </c>
      <c r="D84" s="38">
        <v>52000</v>
      </c>
      <c r="E84" s="109">
        <v>52000</v>
      </c>
      <c r="F84" s="38"/>
      <c r="G84" s="41">
        <f t="shared" si="4"/>
        <v>3796000</v>
      </c>
      <c r="H84" s="29"/>
      <c r="I84" s="29"/>
    </row>
    <row r="85" spans="1:10">
      <c r="A85" s="35">
        <v>18</v>
      </c>
      <c r="B85" s="55" t="s">
        <v>14</v>
      </c>
      <c r="C85" s="37">
        <v>73</v>
      </c>
      <c r="D85" s="38">
        <v>36000</v>
      </c>
      <c r="E85" s="109">
        <v>36000</v>
      </c>
      <c r="F85" s="38"/>
      <c r="G85" s="41">
        <f t="shared" si="4"/>
        <v>2628000</v>
      </c>
      <c r="H85" s="29"/>
      <c r="I85" s="29"/>
    </row>
    <row r="86" spans="1:10">
      <c r="A86" s="35">
        <v>19</v>
      </c>
      <c r="B86" s="55" t="s">
        <v>30</v>
      </c>
      <c r="C86" s="37">
        <v>73</v>
      </c>
      <c r="D86" s="38">
        <v>36000</v>
      </c>
      <c r="E86" s="109">
        <v>36000</v>
      </c>
      <c r="F86" s="38"/>
      <c r="G86" s="41">
        <f t="shared" si="4"/>
        <v>2628000</v>
      </c>
      <c r="H86" s="29"/>
      <c r="I86" s="29"/>
    </row>
    <row r="87" spans="1:10">
      <c r="A87" s="35">
        <v>20</v>
      </c>
      <c r="B87" s="55" t="s">
        <v>16</v>
      </c>
      <c r="C87" s="37">
        <v>73</v>
      </c>
      <c r="D87" s="38">
        <v>33000</v>
      </c>
      <c r="E87" s="109">
        <v>33000</v>
      </c>
      <c r="F87" s="38"/>
      <c r="G87" s="41">
        <f t="shared" si="4"/>
        <v>2409000</v>
      </c>
      <c r="H87" s="29"/>
      <c r="I87" s="29"/>
    </row>
    <row r="88" spans="1:10">
      <c r="A88" s="35">
        <v>21</v>
      </c>
      <c r="B88" s="55" t="s">
        <v>17</v>
      </c>
      <c r="C88" s="37">
        <v>73</v>
      </c>
      <c r="D88" s="38">
        <v>26000</v>
      </c>
      <c r="E88" s="109">
        <v>26000</v>
      </c>
      <c r="F88" s="38"/>
      <c r="G88" s="41">
        <f t="shared" si="4"/>
        <v>1898000</v>
      </c>
      <c r="H88" s="29"/>
      <c r="I88" s="29"/>
    </row>
    <row r="89" spans="1:10">
      <c r="A89" s="35">
        <v>22</v>
      </c>
      <c r="B89" s="55" t="s">
        <v>31</v>
      </c>
      <c r="C89" s="37">
        <v>73</v>
      </c>
      <c r="D89" s="38">
        <v>26000</v>
      </c>
      <c r="E89" s="109">
        <v>26000</v>
      </c>
      <c r="F89" s="38"/>
      <c r="G89" s="41">
        <f t="shared" si="4"/>
        <v>1898000</v>
      </c>
      <c r="H89" s="29"/>
      <c r="I89" s="29"/>
    </row>
    <row r="90" spans="1:10">
      <c r="A90" s="35">
        <v>23</v>
      </c>
      <c r="B90" s="56" t="s">
        <v>19</v>
      </c>
      <c r="C90" s="37">
        <v>73</v>
      </c>
      <c r="D90" s="38">
        <v>33000</v>
      </c>
      <c r="E90" s="109">
        <v>33000</v>
      </c>
      <c r="F90" s="38"/>
      <c r="G90" s="41">
        <f t="shared" si="4"/>
        <v>2409000</v>
      </c>
      <c r="H90" s="29"/>
      <c r="I90" s="29"/>
    </row>
    <row r="91" spans="1:10">
      <c r="A91" s="35">
        <v>24</v>
      </c>
      <c r="B91" s="44" t="s">
        <v>61</v>
      </c>
      <c r="C91" s="37">
        <v>73</v>
      </c>
      <c r="D91" s="38">
        <v>190000</v>
      </c>
      <c r="E91" s="109">
        <v>190000</v>
      </c>
      <c r="F91" s="38"/>
      <c r="G91" s="41">
        <f t="shared" si="4"/>
        <v>13870000</v>
      </c>
      <c r="H91" s="29"/>
      <c r="I91" s="29"/>
    </row>
    <row r="92" spans="1:10">
      <c r="A92" s="35">
        <v>25</v>
      </c>
      <c r="B92" s="55" t="s">
        <v>33</v>
      </c>
      <c r="C92" s="43">
        <v>1</v>
      </c>
      <c r="D92" s="38">
        <v>55000</v>
      </c>
      <c r="E92" s="38"/>
      <c r="F92" s="38"/>
      <c r="G92" s="41">
        <f>C92*D92</f>
        <v>55000</v>
      </c>
      <c r="H92" s="29"/>
    </row>
    <row r="93" spans="1:10">
      <c r="A93" s="35">
        <v>26</v>
      </c>
      <c r="B93" s="55" t="s">
        <v>23</v>
      </c>
      <c r="C93" s="43">
        <v>1</v>
      </c>
      <c r="D93" s="38">
        <v>275000</v>
      </c>
      <c r="E93" s="38"/>
      <c r="F93" s="38"/>
      <c r="G93" s="41">
        <f>C93*D93</f>
        <v>275000</v>
      </c>
      <c r="H93" s="29"/>
    </row>
    <row r="94" spans="1:10" s="60" customFormat="1">
      <c r="A94" s="49" t="s">
        <v>50</v>
      </c>
      <c r="B94" s="57" t="s">
        <v>54</v>
      </c>
      <c r="C94" s="58"/>
      <c r="D94" s="59"/>
      <c r="E94" s="59"/>
      <c r="F94" s="59"/>
      <c r="G94" s="37"/>
    </row>
    <row r="95" spans="1:10" s="64" customFormat="1">
      <c r="A95" s="61">
        <v>27</v>
      </c>
      <c r="B95" s="62" t="s">
        <v>65</v>
      </c>
      <c r="C95" s="37">
        <v>2</v>
      </c>
      <c r="D95" s="63"/>
      <c r="E95" s="63"/>
      <c r="F95" s="130">
        <v>165000</v>
      </c>
      <c r="G95" s="41">
        <f>C95*F95</f>
        <v>330000</v>
      </c>
      <c r="J95" s="29"/>
    </row>
    <row r="96" spans="1:10" s="64" customFormat="1">
      <c r="A96" s="61">
        <v>28</v>
      </c>
      <c r="B96" s="62" t="s">
        <v>59</v>
      </c>
      <c r="C96" s="37">
        <v>2</v>
      </c>
      <c r="D96" s="63"/>
      <c r="E96" s="63"/>
      <c r="F96" s="130">
        <v>176000</v>
      </c>
      <c r="G96" s="41">
        <f>C96*F96</f>
        <v>352000</v>
      </c>
      <c r="J96" s="29"/>
    </row>
    <row r="97" spans="1:10" s="64" customFormat="1">
      <c r="A97" s="61">
        <v>29</v>
      </c>
      <c r="B97" s="62" t="s">
        <v>64</v>
      </c>
      <c r="C97" s="37">
        <v>2</v>
      </c>
      <c r="D97" s="63"/>
      <c r="E97" s="63"/>
      <c r="F97" s="130">
        <v>143000</v>
      </c>
      <c r="G97" s="41">
        <f>C97*F97</f>
        <v>286000</v>
      </c>
      <c r="J97" s="29"/>
    </row>
    <row r="98" spans="1:10" s="64" customFormat="1">
      <c r="A98" s="61">
        <v>30</v>
      </c>
      <c r="B98" s="62" t="s">
        <v>63</v>
      </c>
      <c r="C98" s="37">
        <v>2</v>
      </c>
      <c r="D98" s="36"/>
      <c r="E98" s="36"/>
      <c r="F98" s="130">
        <v>44000</v>
      </c>
      <c r="G98" s="41">
        <f>C98*F98</f>
        <v>88000</v>
      </c>
      <c r="J98" s="29"/>
    </row>
    <row r="99" spans="1:10" s="64" customFormat="1">
      <c r="A99" s="61">
        <v>31</v>
      </c>
      <c r="B99" s="62" t="s">
        <v>60</v>
      </c>
      <c r="C99" s="37">
        <v>2</v>
      </c>
      <c r="D99" s="65"/>
      <c r="E99" s="36"/>
      <c r="F99" s="130">
        <v>22000</v>
      </c>
      <c r="G99" s="41">
        <f>C99*F99</f>
        <v>44000</v>
      </c>
      <c r="J99" s="29"/>
    </row>
    <row r="100" spans="1:10" s="66" customFormat="1">
      <c r="A100" s="298" t="s">
        <v>74</v>
      </c>
      <c r="B100" s="299"/>
      <c r="C100" s="300"/>
      <c r="D100" s="176">
        <f>SUM(D60:D99)</f>
        <v>2145000</v>
      </c>
      <c r="E100" s="176">
        <f>SUM(E60:E99)</f>
        <v>1167000</v>
      </c>
      <c r="F100" s="176">
        <f>SUM(F60:F99)</f>
        <v>550000</v>
      </c>
      <c r="G100" s="176">
        <f>SUM(G59:G99)</f>
        <v>87269000</v>
      </c>
    </row>
    <row r="101" spans="1:10" s="66" customFormat="1" ht="24" customHeight="1">
      <c r="A101" s="74" t="s">
        <v>75</v>
      </c>
      <c r="B101" s="286" t="s">
        <v>76</v>
      </c>
      <c r="C101" s="287"/>
      <c r="D101" s="287"/>
      <c r="E101" s="287"/>
      <c r="F101" s="288"/>
      <c r="G101" s="75">
        <f>F55+G100</f>
        <v>202529000</v>
      </c>
    </row>
    <row r="102" spans="1:10" s="66" customFormat="1" ht="24" customHeight="1">
      <c r="A102" s="289" t="s">
        <v>77</v>
      </c>
      <c r="B102" s="290"/>
      <c r="C102" s="290"/>
      <c r="D102" s="290"/>
      <c r="E102" s="290"/>
      <c r="F102" s="290"/>
      <c r="G102" s="291"/>
    </row>
    <row r="103" spans="1:10" s="71" customFormat="1">
      <c r="A103" s="67"/>
      <c r="B103" s="68"/>
      <c r="C103" s="69"/>
      <c r="D103" s="69"/>
      <c r="E103" s="69"/>
      <c r="F103" s="69"/>
      <c r="G103" s="70"/>
    </row>
    <row r="104" spans="1:10">
      <c r="C104" s="279" t="s">
        <v>90</v>
      </c>
      <c r="D104" s="279"/>
      <c r="E104" s="279"/>
      <c r="F104" s="279"/>
      <c r="G104" s="279"/>
    </row>
    <row r="105" spans="1:10">
      <c r="C105" s="29"/>
      <c r="D105" s="280" t="s">
        <v>91</v>
      </c>
      <c r="E105" s="280"/>
      <c r="F105" s="280"/>
      <c r="G105" s="280"/>
    </row>
  </sheetData>
  <mergeCells count="57">
    <mergeCell ref="B9:G9"/>
    <mergeCell ref="A10:G11"/>
    <mergeCell ref="A13:G13"/>
    <mergeCell ref="F14:G14"/>
    <mergeCell ref="F15:G15"/>
    <mergeCell ref="F16:G16"/>
    <mergeCell ref="A17:A27"/>
    <mergeCell ref="C17:C27"/>
    <mergeCell ref="D17:D27"/>
    <mergeCell ref="E17:E27"/>
    <mergeCell ref="F39:G39"/>
    <mergeCell ref="F28:G28"/>
    <mergeCell ref="F31:G31"/>
    <mergeCell ref="F32:G32"/>
    <mergeCell ref="F33:G33"/>
    <mergeCell ref="F34:G34"/>
    <mergeCell ref="F35:G35"/>
    <mergeCell ref="F36:G36"/>
    <mergeCell ref="F29:G29"/>
    <mergeCell ref="F30:G30"/>
    <mergeCell ref="F37:G37"/>
    <mergeCell ref="F38:G38"/>
    <mergeCell ref="F51:G51"/>
    <mergeCell ref="F40:G40"/>
    <mergeCell ref="F41:G41"/>
    <mergeCell ref="F42:G42"/>
    <mergeCell ref="F43:G43"/>
    <mergeCell ref="F44:G44"/>
    <mergeCell ref="F45:G45"/>
    <mergeCell ref="F46:G46"/>
    <mergeCell ref="F47:G47"/>
    <mergeCell ref="F48:G48"/>
    <mergeCell ref="F49:G49"/>
    <mergeCell ref="F50:G50"/>
    <mergeCell ref="F55:G55"/>
    <mergeCell ref="A56:G56"/>
    <mergeCell ref="A60:A68"/>
    <mergeCell ref="C60:C68"/>
    <mergeCell ref="D60:D68"/>
    <mergeCell ref="E60:E68"/>
    <mergeCell ref="G60:G68"/>
    <mergeCell ref="C104:G104"/>
    <mergeCell ref="D105:G105"/>
    <mergeCell ref="C1:G1"/>
    <mergeCell ref="C2:G2"/>
    <mergeCell ref="C3:G3"/>
    <mergeCell ref="C4:G4"/>
    <mergeCell ref="D7:G7"/>
    <mergeCell ref="A8:G8"/>
    <mergeCell ref="B101:F101"/>
    <mergeCell ref="A102:G102"/>
    <mergeCell ref="F17:G27"/>
    <mergeCell ref="A100:C100"/>
    <mergeCell ref="F52:G52"/>
    <mergeCell ref="F53:G53"/>
    <mergeCell ref="F54:G54"/>
    <mergeCell ref="A55:C55"/>
  </mergeCells>
  <conditionalFormatting sqref="B26">
    <cfRule type="duplicateValues" dxfId="7" priority="1"/>
  </conditionalFormatting>
  <conditionalFormatting sqref="B53:B55 B1:B12 B57:B73 B103:B1048576 B75:B100">
    <cfRule type="duplicateValues" dxfId="6" priority="2"/>
  </conditionalFormatting>
  <hyperlinks>
    <hyperlink ref="C4" r:id="rId1" xr:uid="{1DC708D0-8B62-4A35-A8B1-7666DB60A886}"/>
  </hyperlinks>
  <pageMargins left="0.7" right="0.7" top="0.75" bottom="0.75" header="0.3" footer="0.3"/>
  <pageSetup scale="64" orientation="portrait" horizontalDpi="0" verticalDpi="0" r:id="rId2"/>
  <colBreaks count="1" manualBreakCount="1">
    <brk id="7" max="1048575" man="1"/>
  </col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CAEA8-564D-4AF9-A793-0792800CE3E0}">
  <dimension ref="A1:G104"/>
  <sheetViews>
    <sheetView tabSelected="1" view="pageBreakPreview" zoomScale="85" zoomScaleNormal="100" zoomScaleSheetLayoutView="85" workbookViewId="0">
      <selection activeCell="D104" sqref="D104:G104"/>
    </sheetView>
  </sheetViews>
  <sheetFormatPr defaultColWidth="9.140625" defaultRowHeight="14.25"/>
  <cols>
    <col min="1" max="1" width="6.85546875" style="80" customWidth="1"/>
    <col min="2" max="2" width="45.42578125" style="80" customWidth="1"/>
    <col min="3" max="3" width="12" style="80" customWidth="1"/>
    <col min="4" max="4" width="12.42578125" style="80" customWidth="1"/>
    <col min="5" max="5" width="11.85546875" style="80" bestFit="1" customWidth="1"/>
    <col min="6" max="6" width="16.42578125" style="80" customWidth="1"/>
    <col min="7" max="7" width="12" style="80" customWidth="1"/>
    <col min="8" max="16384" width="9.140625" style="80"/>
  </cols>
  <sheetData>
    <row r="1" spans="1:7" s="76" customFormat="1" ht="15.75" customHeight="1">
      <c r="A1" s="343" t="s">
        <v>110</v>
      </c>
      <c r="B1" s="344"/>
      <c r="C1" s="344"/>
      <c r="D1" s="344"/>
      <c r="E1" s="344"/>
      <c r="F1" s="344"/>
      <c r="G1" s="345"/>
    </row>
    <row r="2" spans="1:7" s="77" customFormat="1" ht="16.5">
      <c r="A2" s="343"/>
      <c r="B2" s="344"/>
      <c r="C2" s="344"/>
      <c r="D2" s="344"/>
      <c r="E2" s="344"/>
      <c r="F2" s="344"/>
      <c r="G2" s="345"/>
    </row>
    <row r="3" spans="1:7" s="77" customFormat="1" ht="16.5">
      <c r="A3" s="343"/>
      <c r="B3" s="344"/>
      <c r="C3" s="344"/>
      <c r="D3" s="344"/>
      <c r="E3" s="344"/>
      <c r="F3" s="344"/>
      <c r="G3" s="345"/>
    </row>
    <row r="4" spans="1:7" s="77" customFormat="1" ht="16.5">
      <c r="A4" s="343"/>
      <c r="B4" s="344"/>
      <c r="C4" s="344"/>
      <c r="D4" s="344"/>
      <c r="E4" s="344"/>
      <c r="F4" s="344"/>
      <c r="G4" s="345"/>
    </row>
    <row r="5" spans="1:7" s="77" customFormat="1" ht="16.5">
      <c r="A5" s="346"/>
      <c r="B5" s="347"/>
      <c r="C5" s="347"/>
      <c r="D5" s="347"/>
      <c r="E5" s="347"/>
      <c r="F5" s="347"/>
      <c r="G5" s="348"/>
    </row>
    <row r="6" spans="1:7" s="77" customFormat="1" ht="16.5" customHeight="1">
      <c r="A6" s="352" t="s">
        <v>121</v>
      </c>
      <c r="B6" s="353"/>
      <c r="C6" s="353"/>
      <c r="D6" s="353"/>
      <c r="E6" s="353"/>
      <c r="F6" s="353"/>
      <c r="G6" s="354"/>
    </row>
    <row r="7" spans="1:7" s="77" customFormat="1" ht="16.5" customHeight="1">
      <c r="A7" s="359" t="s">
        <v>139</v>
      </c>
      <c r="B7" s="357"/>
      <c r="C7" s="357"/>
      <c r="D7" s="357"/>
      <c r="E7" s="357"/>
      <c r="F7" s="360"/>
    </row>
    <row r="8" spans="1:7" s="78" customFormat="1" ht="16.5" customHeight="1">
      <c r="A8" s="357" t="s">
        <v>111</v>
      </c>
      <c r="B8" s="357"/>
      <c r="C8" s="357"/>
      <c r="D8" s="357"/>
      <c r="E8" s="357"/>
      <c r="F8" s="357"/>
    </row>
    <row r="9" spans="1:7" ht="15.75" customHeight="1">
      <c r="A9" s="355" t="s">
        <v>112</v>
      </c>
      <c r="B9" s="355" t="s">
        <v>113</v>
      </c>
      <c r="C9" s="356" t="s">
        <v>3</v>
      </c>
      <c r="D9" s="358" t="s">
        <v>114</v>
      </c>
      <c r="E9" s="358"/>
      <c r="F9" s="356" t="s">
        <v>70</v>
      </c>
      <c r="G9" s="356"/>
    </row>
    <row r="10" spans="1:7" ht="15" customHeight="1">
      <c r="A10" s="355"/>
      <c r="B10" s="355"/>
      <c r="C10" s="356"/>
      <c r="D10" s="79" t="s">
        <v>115</v>
      </c>
      <c r="E10" s="81" t="s">
        <v>116</v>
      </c>
      <c r="F10" s="356"/>
      <c r="G10" s="356"/>
    </row>
    <row r="11" spans="1:7" s="29" customFormat="1" ht="15.75" customHeight="1">
      <c r="A11" s="367" t="s">
        <v>69</v>
      </c>
      <c r="B11" s="367"/>
      <c r="C11" s="367"/>
      <c r="D11" s="367"/>
      <c r="E11" s="367"/>
      <c r="F11" s="367"/>
      <c r="G11" s="367"/>
    </row>
    <row r="12" spans="1:7" s="33" customFormat="1" ht="15.75">
      <c r="A12" s="102" t="s">
        <v>35</v>
      </c>
      <c r="B12" s="103" t="s">
        <v>36</v>
      </c>
      <c r="C12" s="104"/>
      <c r="D12" s="105"/>
      <c r="E12" s="105"/>
      <c r="F12" s="368"/>
      <c r="G12" s="368"/>
    </row>
    <row r="13" spans="1:7" s="29" customFormat="1" ht="15.75">
      <c r="A13" s="106">
        <v>1</v>
      </c>
      <c r="B13" s="107" t="s">
        <v>4</v>
      </c>
      <c r="C13" s="108">
        <f>72+12</f>
        <v>84</v>
      </c>
      <c r="D13" s="109" t="s">
        <v>55</v>
      </c>
      <c r="E13" s="109" t="s">
        <v>55</v>
      </c>
      <c r="F13" s="369" t="s">
        <v>55</v>
      </c>
      <c r="G13" s="369"/>
    </row>
    <row r="14" spans="1:7" s="29" customFormat="1" ht="15.75">
      <c r="A14" s="370">
        <v>2</v>
      </c>
      <c r="B14" s="107" t="s">
        <v>123</v>
      </c>
      <c r="C14" s="370">
        <v>84</v>
      </c>
      <c r="D14" s="314">
        <v>128000</v>
      </c>
      <c r="E14" s="314">
        <v>128000</v>
      </c>
      <c r="F14" s="371">
        <f>C14*D14</f>
        <v>10752000</v>
      </c>
      <c r="G14" s="371"/>
    </row>
    <row r="15" spans="1:7" s="29" customFormat="1" ht="15.75">
      <c r="A15" s="370"/>
      <c r="B15" s="107" t="s">
        <v>40</v>
      </c>
      <c r="C15" s="370"/>
      <c r="D15" s="315"/>
      <c r="E15" s="315"/>
      <c r="F15" s="371"/>
      <c r="G15" s="371"/>
    </row>
    <row r="16" spans="1:7" s="29" customFormat="1" ht="15.75">
      <c r="A16" s="370"/>
      <c r="B16" s="107" t="s">
        <v>46</v>
      </c>
      <c r="C16" s="370"/>
      <c r="D16" s="315"/>
      <c r="E16" s="315"/>
      <c r="F16" s="371"/>
      <c r="G16" s="371"/>
    </row>
    <row r="17" spans="1:7" s="29" customFormat="1" ht="15.75">
      <c r="A17" s="370"/>
      <c r="B17" s="107" t="s">
        <v>11</v>
      </c>
      <c r="C17" s="370"/>
      <c r="D17" s="315"/>
      <c r="E17" s="315"/>
      <c r="F17" s="371"/>
      <c r="G17" s="371"/>
    </row>
    <row r="18" spans="1:7" s="29" customFormat="1" ht="15.75">
      <c r="A18" s="370"/>
      <c r="B18" s="107" t="s">
        <v>42</v>
      </c>
      <c r="C18" s="370"/>
      <c r="D18" s="315"/>
      <c r="E18" s="315"/>
      <c r="F18" s="371"/>
      <c r="G18" s="371"/>
    </row>
    <row r="19" spans="1:7" s="29" customFormat="1" ht="15.75">
      <c r="A19" s="370"/>
      <c r="B19" s="103" t="s">
        <v>38</v>
      </c>
      <c r="C19" s="370"/>
      <c r="D19" s="315"/>
      <c r="E19" s="315"/>
      <c r="F19" s="371"/>
      <c r="G19" s="371"/>
    </row>
    <row r="20" spans="1:7" s="29" customFormat="1" ht="15.75">
      <c r="A20" s="370"/>
      <c r="B20" s="107" t="s">
        <v>43</v>
      </c>
      <c r="C20" s="370"/>
      <c r="D20" s="315"/>
      <c r="E20" s="315"/>
      <c r="F20" s="371"/>
      <c r="G20" s="371"/>
    </row>
    <row r="21" spans="1:7" s="29" customFormat="1" ht="33.75" customHeight="1">
      <c r="A21" s="370"/>
      <c r="B21" s="107" t="s">
        <v>44</v>
      </c>
      <c r="C21" s="370"/>
      <c r="D21" s="315"/>
      <c r="E21" s="315"/>
      <c r="F21" s="371"/>
      <c r="G21" s="371"/>
    </row>
    <row r="22" spans="1:7" s="29" customFormat="1" ht="34.5" customHeight="1">
      <c r="A22" s="370"/>
      <c r="B22" s="107" t="s">
        <v>124</v>
      </c>
      <c r="C22" s="370"/>
      <c r="D22" s="315"/>
      <c r="E22" s="315"/>
      <c r="F22" s="371"/>
      <c r="G22" s="371"/>
    </row>
    <row r="23" spans="1:7" s="17" customFormat="1" ht="15.75">
      <c r="A23" s="370"/>
      <c r="B23" s="107"/>
      <c r="C23" s="370"/>
      <c r="D23" s="315"/>
      <c r="E23" s="315"/>
      <c r="F23" s="371"/>
      <c r="G23" s="371"/>
    </row>
    <row r="24" spans="1:7" s="29" customFormat="1" ht="15.75">
      <c r="A24" s="370"/>
      <c r="B24" s="107" t="s">
        <v>45</v>
      </c>
      <c r="C24" s="370"/>
      <c r="D24" s="316"/>
      <c r="E24" s="316"/>
      <c r="F24" s="371"/>
      <c r="G24" s="371"/>
    </row>
    <row r="25" spans="1:7" s="29" customFormat="1" ht="15.75">
      <c r="A25" s="110">
        <v>3</v>
      </c>
      <c r="B25" s="107" t="s">
        <v>5</v>
      </c>
      <c r="C25" s="108">
        <f t="shared" ref="C25:C30" si="0">72+12</f>
        <v>84</v>
      </c>
      <c r="D25" s="38">
        <v>94000</v>
      </c>
      <c r="E25" s="38">
        <v>94000</v>
      </c>
      <c r="F25" s="349">
        <f>C25*D25</f>
        <v>7896000</v>
      </c>
      <c r="G25" s="349"/>
    </row>
    <row r="26" spans="1:7" s="29" customFormat="1" ht="30.75">
      <c r="A26" s="110"/>
      <c r="B26" s="133" t="s">
        <v>125</v>
      </c>
      <c r="C26" s="111">
        <v>12</v>
      </c>
      <c r="D26" s="38">
        <v>146000</v>
      </c>
      <c r="E26" s="38"/>
      <c r="F26" s="349">
        <f>C26*D26</f>
        <v>1752000</v>
      </c>
      <c r="G26" s="349"/>
    </row>
    <row r="27" spans="1:7" s="29" customFormat="1" ht="15.75">
      <c r="A27" s="104" t="s">
        <v>37</v>
      </c>
      <c r="B27" s="103" t="s">
        <v>38</v>
      </c>
      <c r="C27" s="108"/>
      <c r="D27" s="12"/>
      <c r="E27" s="12"/>
      <c r="F27" s="349"/>
      <c r="G27" s="349"/>
    </row>
    <row r="28" spans="1:7" s="29" customFormat="1" ht="15.75">
      <c r="A28" s="110">
        <v>4</v>
      </c>
      <c r="B28" s="107" t="s">
        <v>71</v>
      </c>
      <c r="C28" s="108">
        <f t="shared" si="0"/>
        <v>84</v>
      </c>
      <c r="D28" s="38">
        <v>146000</v>
      </c>
      <c r="E28" s="38">
        <v>146000</v>
      </c>
      <c r="F28" s="349">
        <f t="shared" ref="F28:F49" si="1">C28*D28</f>
        <v>12264000</v>
      </c>
      <c r="G28" s="349"/>
    </row>
    <row r="29" spans="1:7" s="29" customFormat="1" ht="15.75">
      <c r="A29" s="110">
        <v>5</v>
      </c>
      <c r="B29" s="107" t="s">
        <v>0</v>
      </c>
      <c r="C29" s="108">
        <v>12</v>
      </c>
      <c r="D29" s="38">
        <v>146000</v>
      </c>
      <c r="E29" s="38"/>
      <c r="F29" s="349">
        <f t="shared" si="1"/>
        <v>1752000</v>
      </c>
      <c r="G29" s="349"/>
    </row>
    <row r="30" spans="1:7" s="29" customFormat="1" ht="15.75">
      <c r="A30" s="110">
        <v>6</v>
      </c>
      <c r="B30" s="107" t="s">
        <v>6</v>
      </c>
      <c r="C30" s="108">
        <f t="shared" si="0"/>
        <v>84</v>
      </c>
      <c r="D30" s="38">
        <v>73000</v>
      </c>
      <c r="E30" s="38">
        <v>73000</v>
      </c>
      <c r="F30" s="349">
        <f t="shared" si="1"/>
        <v>6132000</v>
      </c>
      <c r="G30" s="349"/>
    </row>
    <row r="31" spans="1:7" s="29" customFormat="1" ht="15.75">
      <c r="A31" s="110">
        <v>7</v>
      </c>
      <c r="B31" s="107" t="s">
        <v>20</v>
      </c>
      <c r="C31" s="111">
        <v>12</v>
      </c>
      <c r="D31" s="38">
        <v>76000</v>
      </c>
      <c r="E31" s="38"/>
      <c r="F31" s="349">
        <f t="shared" si="1"/>
        <v>912000</v>
      </c>
      <c r="G31" s="349"/>
    </row>
    <row r="32" spans="1:7" s="29" customFormat="1" ht="15.75">
      <c r="A32" s="110">
        <v>8</v>
      </c>
      <c r="B32" s="107" t="s">
        <v>67</v>
      </c>
      <c r="C32" s="111">
        <v>12</v>
      </c>
      <c r="D32" s="38">
        <v>47000</v>
      </c>
      <c r="E32" s="38"/>
      <c r="F32" s="349">
        <f t="shared" si="1"/>
        <v>564000</v>
      </c>
      <c r="G32" s="349"/>
    </row>
    <row r="33" spans="1:7" s="29" customFormat="1" ht="15.75">
      <c r="A33" s="110">
        <v>9</v>
      </c>
      <c r="B33" s="107" t="s">
        <v>21</v>
      </c>
      <c r="C33" s="111">
        <v>12</v>
      </c>
      <c r="D33" s="38">
        <v>132000</v>
      </c>
      <c r="E33" s="38"/>
      <c r="F33" s="349">
        <f t="shared" si="1"/>
        <v>1584000</v>
      </c>
      <c r="G33" s="349"/>
    </row>
    <row r="34" spans="1:7" s="29" customFormat="1" ht="15.75">
      <c r="A34" s="110">
        <v>11</v>
      </c>
      <c r="B34" s="107" t="s">
        <v>7</v>
      </c>
      <c r="C34" s="108">
        <f t="shared" ref="C34:C46" si="2">72+12</f>
        <v>84</v>
      </c>
      <c r="D34" s="38">
        <v>71000</v>
      </c>
      <c r="E34" s="38">
        <v>71000</v>
      </c>
      <c r="F34" s="349">
        <f t="shared" si="1"/>
        <v>5964000</v>
      </c>
      <c r="G34" s="349"/>
    </row>
    <row r="35" spans="1:7" s="29" customFormat="1" ht="15.75">
      <c r="A35" s="110">
        <v>12</v>
      </c>
      <c r="B35" s="107" t="s">
        <v>8</v>
      </c>
      <c r="C35" s="108">
        <f t="shared" si="2"/>
        <v>84</v>
      </c>
      <c r="D35" s="38">
        <v>21000</v>
      </c>
      <c r="E35" s="38">
        <v>21000</v>
      </c>
      <c r="F35" s="349">
        <f t="shared" si="1"/>
        <v>1764000</v>
      </c>
      <c r="G35" s="349"/>
    </row>
    <row r="36" spans="1:7" s="29" customFormat="1" ht="15.75">
      <c r="A36" s="110">
        <v>13</v>
      </c>
      <c r="B36" s="107" t="s">
        <v>9</v>
      </c>
      <c r="C36" s="108">
        <f t="shared" si="2"/>
        <v>84</v>
      </c>
      <c r="D36" s="38">
        <v>52000</v>
      </c>
      <c r="E36" s="38">
        <v>52000</v>
      </c>
      <c r="F36" s="349">
        <f t="shared" si="1"/>
        <v>4368000</v>
      </c>
      <c r="G36" s="349"/>
    </row>
    <row r="37" spans="1:7" s="29" customFormat="1" ht="15.75">
      <c r="A37" s="110">
        <v>14</v>
      </c>
      <c r="B37" s="107" t="s">
        <v>10</v>
      </c>
      <c r="C37" s="108">
        <f t="shared" si="2"/>
        <v>84</v>
      </c>
      <c r="D37" s="38">
        <v>37000</v>
      </c>
      <c r="E37" s="38">
        <v>37000</v>
      </c>
      <c r="F37" s="349">
        <f t="shared" si="1"/>
        <v>3108000</v>
      </c>
      <c r="G37" s="349"/>
    </row>
    <row r="38" spans="1:7" s="29" customFormat="1" ht="15.75">
      <c r="A38" s="110">
        <v>15</v>
      </c>
      <c r="B38" s="107" t="s">
        <v>11</v>
      </c>
      <c r="C38" s="108">
        <f t="shared" si="2"/>
        <v>84</v>
      </c>
      <c r="D38" s="38">
        <v>41000</v>
      </c>
      <c r="E38" s="38">
        <v>41000</v>
      </c>
      <c r="F38" s="349">
        <f t="shared" si="1"/>
        <v>3444000</v>
      </c>
      <c r="G38" s="349"/>
    </row>
    <row r="39" spans="1:7" s="29" customFormat="1" ht="15.75">
      <c r="A39" s="110">
        <v>16</v>
      </c>
      <c r="B39" s="107" t="s">
        <v>12</v>
      </c>
      <c r="C39" s="108">
        <f t="shared" si="2"/>
        <v>84</v>
      </c>
      <c r="D39" s="38">
        <v>34000</v>
      </c>
      <c r="E39" s="38">
        <v>34000</v>
      </c>
      <c r="F39" s="349">
        <f t="shared" si="1"/>
        <v>2856000</v>
      </c>
      <c r="G39" s="349"/>
    </row>
    <row r="40" spans="1:7" s="29" customFormat="1" ht="15.75">
      <c r="A40" s="110">
        <v>17</v>
      </c>
      <c r="B40" s="107" t="s">
        <v>13</v>
      </c>
      <c r="C40" s="108">
        <f t="shared" si="2"/>
        <v>84</v>
      </c>
      <c r="D40" s="38">
        <v>49000</v>
      </c>
      <c r="E40" s="38">
        <v>49000</v>
      </c>
      <c r="F40" s="349">
        <f t="shared" si="1"/>
        <v>4116000</v>
      </c>
      <c r="G40" s="349"/>
    </row>
    <row r="41" spans="1:7" s="29" customFormat="1" ht="15.75">
      <c r="A41" s="110">
        <v>18</v>
      </c>
      <c r="B41" s="107" t="s">
        <v>14</v>
      </c>
      <c r="C41" s="108">
        <f t="shared" si="2"/>
        <v>84</v>
      </c>
      <c r="D41" s="38">
        <v>34000</v>
      </c>
      <c r="E41" s="38">
        <v>34000</v>
      </c>
      <c r="F41" s="349">
        <f t="shared" si="1"/>
        <v>2856000</v>
      </c>
      <c r="G41" s="349"/>
    </row>
    <row r="42" spans="1:7" s="29" customFormat="1" ht="15.75">
      <c r="A42" s="110">
        <v>19</v>
      </c>
      <c r="B42" s="107" t="s">
        <v>15</v>
      </c>
      <c r="C42" s="108">
        <f t="shared" si="2"/>
        <v>84</v>
      </c>
      <c r="D42" s="38">
        <v>34000</v>
      </c>
      <c r="E42" s="38">
        <v>34000</v>
      </c>
      <c r="F42" s="349">
        <f t="shared" si="1"/>
        <v>2856000</v>
      </c>
      <c r="G42" s="349"/>
    </row>
    <row r="43" spans="1:7" s="29" customFormat="1" ht="15.75">
      <c r="A43" s="110">
        <v>20</v>
      </c>
      <c r="B43" s="107" t="s">
        <v>16</v>
      </c>
      <c r="C43" s="108">
        <f t="shared" si="2"/>
        <v>84</v>
      </c>
      <c r="D43" s="38">
        <v>31000</v>
      </c>
      <c r="E43" s="38">
        <v>31000</v>
      </c>
      <c r="F43" s="349">
        <f t="shared" si="1"/>
        <v>2604000</v>
      </c>
      <c r="G43" s="349"/>
    </row>
    <row r="44" spans="1:7" s="29" customFormat="1" ht="15.75">
      <c r="A44" s="110">
        <v>21</v>
      </c>
      <c r="B44" s="107" t="s">
        <v>17</v>
      </c>
      <c r="C44" s="108">
        <f t="shared" si="2"/>
        <v>84</v>
      </c>
      <c r="D44" s="38">
        <v>25000</v>
      </c>
      <c r="E44" s="38">
        <v>25000</v>
      </c>
      <c r="F44" s="349">
        <f t="shared" si="1"/>
        <v>2100000</v>
      </c>
      <c r="G44" s="349"/>
    </row>
    <row r="45" spans="1:7" s="29" customFormat="1" ht="15.75">
      <c r="A45" s="110">
        <v>22</v>
      </c>
      <c r="B45" s="107" t="s">
        <v>18</v>
      </c>
      <c r="C45" s="108">
        <f t="shared" si="2"/>
        <v>84</v>
      </c>
      <c r="D45" s="38">
        <v>25000</v>
      </c>
      <c r="E45" s="38">
        <v>25000</v>
      </c>
      <c r="F45" s="349">
        <f t="shared" si="1"/>
        <v>2100000</v>
      </c>
      <c r="G45" s="349"/>
    </row>
    <row r="46" spans="1:7" s="29" customFormat="1" ht="15.75">
      <c r="A46" s="110">
        <v>23</v>
      </c>
      <c r="B46" s="107" t="s">
        <v>19</v>
      </c>
      <c r="C46" s="108">
        <f t="shared" si="2"/>
        <v>84</v>
      </c>
      <c r="D46" s="38">
        <v>31000</v>
      </c>
      <c r="E46" s="38">
        <v>31000</v>
      </c>
      <c r="F46" s="349">
        <f t="shared" si="1"/>
        <v>2604000</v>
      </c>
      <c r="G46" s="349"/>
    </row>
    <row r="47" spans="1:7" s="29" customFormat="1" ht="15.75">
      <c r="A47" s="110">
        <v>24</v>
      </c>
      <c r="B47" s="107" t="s">
        <v>61</v>
      </c>
      <c r="C47" s="111">
        <v>12</v>
      </c>
      <c r="D47" s="38">
        <v>180000</v>
      </c>
      <c r="E47" s="38"/>
      <c r="F47" s="349">
        <f>C47*D47</f>
        <v>2160000</v>
      </c>
      <c r="G47" s="349"/>
    </row>
    <row r="48" spans="1:7" s="29" customFormat="1" ht="15.75">
      <c r="A48" s="110">
        <v>25</v>
      </c>
      <c r="B48" s="107" t="s">
        <v>22</v>
      </c>
      <c r="C48" s="111">
        <v>12</v>
      </c>
      <c r="D48" s="38">
        <v>52000</v>
      </c>
      <c r="E48" s="38"/>
      <c r="F48" s="349">
        <f t="shared" si="1"/>
        <v>624000</v>
      </c>
      <c r="G48" s="349"/>
    </row>
    <row r="49" spans="1:7" s="29" customFormat="1" ht="15.75">
      <c r="A49" s="110">
        <v>26</v>
      </c>
      <c r="B49" s="107" t="s">
        <v>23</v>
      </c>
      <c r="C49" s="111">
        <v>12</v>
      </c>
      <c r="D49" s="38">
        <v>260000</v>
      </c>
      <c r="E49" s="38"/>
      <c r="F49" s="349">
        <f t="shared" si="1"/>
        <v>3120000</v>
      </c>
      <c r="G49" s="349"/>
    </row>
    <row r="50" spans="1:7" s="29" customFormat="1" ht="15.75">
      <c r="A50" s="110">
        <v>27</v>
      </c>
      <c r="B50" s="112" t="s">
        <v>48</v>
      </c>
      <c r="C50" s="108">
        <f>72</f>
        <v>72</v>
      </c>
      <c r="D50" s="109"/>
      <c r="E50" s="38">
        <v>132000</v>
      </c>
      <c r="F50" s="349">
        <f>C50*E50</f>
        <v>9504000</v>
      </c>
      <c r="G50" s="349"/>
    </row>
    <row r="51" spans="1:7" s="29" customFormat="1" ht="15.75">
      <c r="A51" s="110">
        <v>28</v>
      </c>
      <c r="B51" s="112" t="s">
        <v>49</v>
      </c>
      <c r="C51" s="108">
        <f>72</f>
        <v>72</v>
      </c>
      <c r="D51" s="113"/>
      <c r="E51" s="45">
        <v>130000</v>
      </c>
      <c r="F51" s="349">
        <f>C51*E51</f>
        <v>9360000</v>
      </c>
      <c r="G51" s="349"/>
    </row>
    <row r="52" spans="1:7" s="47" customFormat="1" ht="15.75" customHeight="1">
      <c r="A52" s="350" t="s">
        <v>72</v>
      </c>
      <c r="B52" s="350"/>
      <c r="C52" s="350"/>
      <c r="D52" s="132">
        <f>SUM(D14:D51)</f>
        <v>1965000</v>
      </c>
      <c r="E52" s="132">
        <f>SUM(E14:E51)</f>
        <v>1188000</v>
      </c>
      <c r="F52" s="351">
        <f>SUM(F14:F51)</f>
        <v>109116000</v>
      </c>
      <c r="G52" s="351"/>
    </row>
    <row r="53" spans="1:7" s="48" customFormat="1" ht="15">
      <c r="A53" s="361" t="s">
        <v>122</v>
      </c>
      <c r="B53" s="362"/>
      <c r="C53" s="362"/>
      <c r="D53" s="362"/>
      <c r="E53" s="362"/>
      <c r="F53" s="362"/>
      <c r="G53" s="363"/>
    </row>
    <row r="54" spans="1:7" s="52" customFormat="1" ht="50.25" customHeight="1">
      <c r="A54" s="102" t="s">
        <v>1</v>
      </c>
      <c r="B54" s="115" t="s">
        <v>2</v>
      </c>
      <c r="C54" s="116" t="s">
        <v>3</v>
      </c>
      <c r="D54" s="117" t="s">
        <v>58</v>
      </c>
      <c r="E54" s="117" t="s">
        <v>57</v>
      </c>
      <c r="F54" s="117" t="s">
        <v>68</v>
      </c>
      <c r="G54" s="116" t="s">
        <v>73</v>
      </c>
    </row>
    <row r="55" spans="1:7" s="48" customFormat="1" ht="15">
      <c r="A55" s="102" t="s">
        <v>39</v>
      </c>
      <c r="B55" s="115" t="s">
        <v>36</v>
      </c>
      <c r="C55" s="104"/>
      <c r="D55" s="105"/>
      <c r="E55" s="105"/>
      <c r="F55" s="105"/>
      <c r="G55" s="105"/>
    </row>
    <row r="56" spans="1:7" s="48" customFormat="1" ht="15">
      <c r="A56" s="106">
        <v>1</v>
      </c>
      <c r="B56" s="112" t="s">
        <v>24</v>
      </c>
      <c r="C56" s="108">
        <v>73</v>
      </c>
      <c r="D56" s="109" t="s">
        <v>55</v>
      </c>
      <c r="E56" s="109" t="s">
        <v>55</v>
      </c>
      <c r="F56" s="109" t="s">
        <v>55</v>
      </c>
      <c r="G56" s="109" t="s">
        <v>55</v>
      </c>
    </row>
    <row r="57" spans="1:7" s="48" customFormat="1" ht="30">
      <c r="A57" s="364">
        <v>2</v>
      </c>
      <c r="B57" s="112" t="s">
        <v>123</v>
      </c>
      <c r="C57" s="317">
        <v>73</v>
      </c>
      <c r="D57" s="314">
        <v>128000</v>
      </c>
      <c r="E57" s="317">
        <v>128000</v>
      </c>
      <c r="F57" s="118"/>
      <c r="G57" s="317">
        <f>E57*C57</f>
        <v>9344000</v>
      </c>
    </row>
    <row r="58" spans="1:7" s="48" customFormat="1" ht="15" customHeight="1">
      <c r="A58" s="365"/>
      <c r="B58" s="119" t="s">
        <v>40</v>
      </c>
      <c r="C58" s="318"/>
      <c r="D58" s="315"/>
      <c r="E58" s="318"/>
      <c r="F58" s="120"/>
      <c r="G58" s="318"/>
    </row>
    <row r="59" spans="1:7" s="48" customFormat="1" ht="15" customHeight="1">
      <c r="A59" s="365"/>
      <c r="B59" s="119" t="s">
        <v>46</v>
      </c>
      <c r="C59" s="318"/>
      <c r="D59" s="315"/>
      <c r="E59" s="318"/>
      <c r="F59" s="120"/>
      <c r="G59" s="318"/>
    </row>
    <row r="60" spans="1:7" s="48" customFormat="1" ht="15" customHeight="1">
      <c r="A60" s="365"/>
      <c r="B60" s="119" t="s">
        <v>41</v>
      </c>
      <c r="C60" s="318"/>
      <c r="D60" s="315"/>
      <c r="E60" s="318"/>
      <c r="F60" s="120"/>
      <c r="G60" s="318"/>
    </row>
    <row r="61" spans="1:7" s="48" customFormat="1" ht="15" customHeight="1">
      <c r="A61" s="365"/>
      <c r="B61" s="119" t="s">
        <v>42</v>
      </c>
      <c r="C61" s="318"/>
      <c r="D61" s="315"/>
      <c r="E61" s="318"/>
      <c r="F61" s="120"/>
      <c r="G61" s="318"/>
    </row>
    <row r="62" spans="1:7" s="48" customFormat="1" ht="15" customHeight="1">
      <c r="A62" s="365"/>
      <c r="B62" s="119" t="s">
        <v>43</v>
      </c>
      <c r="C62" s="318"/>
      <c r="D62" s="315"/>
      <c r="E62" s="318"/>
      <c r="F62" s="120"/>
      <c r="G62" s="318"/>
    </row>
    <row r="63" spans="1:7" s="48" customFormat="1" ht="15" customHeight="1">
      <c r="A63" s="365"/>
      <c r="B63" s="119" t="s">
        <v>44</v>
      </c>
      <c r="C63" s="318"/>
      <c r="D63" s="315"/>
      <c r="E63" s="318"/>
      <c r="F63" s="120"/>
      <c r="G63" s="318"/>
    </row>
    <row r="64" spans="1:7" s="48" customFormat="1" ht="15" customHeight="1">
      <c r="A64" s="365"/>
      <c r="B64" s="119" t="s">
        <v>47</v>
      </c>
      <c r="C64" s="318"/>
      <c r="D64" s="315"/>
      <c r="E64" s="318"/>
      <c r="F64" s="120"/>
      <c r="G64" s="318"/>
    </row>
    <row r="65" spans="1:7" s="48" customFormat="1" ht="15" customHeight="1">
      <c r="A65" s="366"/>
      <c r="B65" s="119" t="s">
        <v>45</v>
      </c>
      <c r="C65" s="319"/>
      <c r="D65" s="316"/>
      <c r="E65" s="319"/>
      <c r="F65" s="121"/>
      <c r="G65" s="319"/>
    </row>
    <row r="66" spans="1:7" s="48" customFormat="1" ht="15.75">
      <c r="A66" s="106">
        <v>3</v>
      </c>
      <c r="B66" s="112" t="s">
        <v>5</v>
      </c>
      <c r="C66" s="108">
        <v>73</v>
      </c>
      <c r="D66" s="38">
        <v>94000</v>
      </c>
      <c r="E66" s="109">
        <v>94000</v>
      </c>
      <c r="F66" s="108"/>
      <c r="G66" s="121">
        <f t="shared" ref="G66:G73" si="3">C66*D66</f>
        <v>6862000</v>
      </c>
    </row>
    <row r="67" spans="1:7" s="48" customFormat="1" ht="15.75">
      <c r="A67" s="106">
        <v>4</v>
      </c>
      <c r="B67" s="112" t="s">
        <v>126</v>
      </c>
      <c r="C67" s="108">
        <v>73</v>
      </c>
      <c r="D67" s="38">
        <v>146000</v>
      </c>
      <c r="E67" s="109">
        <v>146000</v>
      </c>
      <c r="F67" s="109"/>
      <c r="G67" s="121">
        <f t="shared" si="3"/>
        <v>10658000</v>
      </c>
    </row>
    <row r="68" spans="1:7" s="48" customFormat="1" ht="15.75">
      <c r="A68" s="106">
        <v>5</v>
      </c>
      <c r="B68" s="112" t="s">
        <v>0</v>
      </c>
      <c r="C68" s="108">
        <v>1</v>
      </c>
      <c r="D68" s="38">
        <v>146000</v>
      </c>
      <c r="E68" s="109"/>
      <c r="F68" s="109"/>
      <c r="G68" s="121">
        <f t="shared" si="3"/>
        <v>146000</v>
      </c>
    </row>
    <row r="69" spans="1:7" s="48" customFormat="1" ht="15.75">
      <c r="A69" s="106">
        <v>6</v>
      </c>
      <c r="B69" s="112" t="s">
        <v>6</v>
      </c>
      <c r="C69" s="108">
        <v>73</v>
      </c>
      <c r="D69" s="38">
        <v>73000</v>
      </c>
      <c r="E69" s="109">
        <v>73000</v>
      </c>
      <c r="F69" s="109"/>
      <c r="G69" s="121">
        <f t="shared" si="3"/>
        <v>5329000</v>
      </c>
    </row>
    <row r="70" spans="1:7" s="48" customFormat="1" ht="15.75">
      <c r="A70" s="106">
        <v>7</v>
      </c>
      <c r="B70" s="112" t="s">
        <v>20</v>
      </c>
      <c r="C70" s="111">
        <v>1</v>
      </c>
      <c r="D70" s="38">
        <v>76000</v>
      </c>
      <c r="E70" s="109"/>
      <c r="F70" s="122"/>
      <c r="G70" s="121">
        <f t="shared" si="3"/>
        <v>76000</v>
      </c>
    </row>
    <row r="71" spans="1:7" s="48" customFormat="1" ht="15.75">
      <c r="A71" s="106">
        <v>8</v>
      </c>
      <c r="B71" s="107" t="s">
        <v>67</v>
      </c>
      <c r="C71" s="111">
        <v>1</v>
      </c>
      <c r="D71" s="38">
        <v>113000</v>
      </c>
      <c r="E71" s="109"/>
      <c r="F71" s="122"/>
      <c r="G71" s="121">
        <f t="shared" si="3"/>
        <v>113000</v>
      </c>
    </row>
    <row r="72" spans="1:7" s="48" customFormat="1" ht="15.75">
      <c r="A72" s="106">
        <v>9</v>
      </c>
      <c r="B72" s="112" t="s">
        <v>32</v>
      </c>
      <c r="C72" s="110">
        <v>1</v>
      </c>
      <c r="D72" s="38">
        <v>132000</v>
      </c>
      <c r="E72" s="109"/>
      <c r="F72" s="109"/>
      <c r="G72" s="121">
        <f t="shared" si="3"/>
        <v>132000</v>
      </c>
    </row>
    <row r="73" spans="1:7" s="48" customFormat="1" ht="30">
      <c r="A73" s="106">
        <v>10</v>
      </c>
      <c r="B73" s="112" t="s">
        <v>127</v>
      </c>
      <c r="C73" s="111">
        <v>1</v>
      </c>
      <c r="D73" s="38">
        <v>146000</v>
      </c>
      <c r="E73" s="109"/>
      <c r="F73" s="109"/>
      <c r="G73" s="121">
        <f t="shared" si="3"/>
        <v>146000</v>
      </c>
    </row>
    <row r="74" spans="1:7" s="48" customFormat="1" ht="15.75">
      <c r="A74" s="115" t="s">
        <v>37</v>
      </c>
      <c r="B74" s="115" t="s">
        <v>38</v>
      </c>
      <c r="C74" s="108"/>
      <c r="D74" s="46"/>
      <c r="E74" s="114"/>
      <c r="F74" s="114"/>
      <c r="G74" s="108"/>
    </row>
    <row r="75" spans="1:7" s="48" customFormat="1" ht="15.75">
      <c r="A75" s="106">
        <v>11</v>
      </c>
      <c r="B75" s="123" t="s">
        <v>25</v>
      </c>
      <c r="C75" s="108">
        <v>73</v>
      </c>
      <c r="D75" s="38">
        <v>71000</v>
      </c>
      <c r="E75" s="109">
        <v>71000</v>
      </c>
      <c r="F75" s="109"/>
      <c r="G75" s="121">
        <f>C75*D75</f>
        <v>5183000</v>
      </c>
    </row>
    <row r="76" spans="1:7" s="48" customFormat="1" ht="15.75">
      <c r="A76" s="106">
        <v>12</v>
      </c>
      <c r="B76" s="123" t="s">
        <v>8</v>
      </c>
      <c r="C76" s="108">
        <v>73</v>
      </c>
      <c r="D76" s="38">
        <v>21000</v>
      </c>
      <c r="E76" s="109">
        <v>21000</v>
      </c>
      <c r="F76" s="109"/>
      <c r="G76" s="121">
        <f t="shared" ref="G76:G88" si="4">C76*D76</f>
        <v>1533000</v>
      </c>
    </row>
    <row r="77" spans="1:7" s="48" customFormat="1" ht="15.75">
      <c r="A77" s="106">
        <v>13</v>
      </c>
      <c r="B77" s="123" t="s">
        <v>26</v>
      </c>
      <c r="C77" s="108">
        <v>73</v>
      </c>
      <c r="D77" s="38">
        <v>52000</v>
      </c>
      <c r="E77" s="109">
        <v>52000</v>
      </c>
      <c r="F77" s="109"/>
      <c r="G77" s="121">
        <f t="shared" si="4"/>
        <v>3796000</v>
      </c>
    </row>
    <row r="78" spans="1:7" s="48" customFormat="1" ht="15.75">
      <c r="A78" s="106">
        <v>14</v>
      </c>
      <c r="B78" s="123" t="s">
        <v>10</v>
      </c>
      <c r="C78" s="108">
        <v>73</v>
      </c>
      <c r="D78" s="38">
        <v>37000</v>
      </c>
      <c r="E78" s="109">
        <v>37000</v>
      </c>
      <c r="F78" s="109"/>
      <c r="G78" s="121">
        <f t="shared" si="4"/>
        <v>2701000</v>
      </c>
    </row>
    <row r="79" spans="1:7" s="48" customFormat="1" ht="15.75">
      <c r="A79" s="106">
        <v>15</v>
      </c>
      <c r="B79" s="123" t="s">
        <v>27</v>
      </c>
      <c r="C79" s="108">
        <v>73</v>
      </c>
      <c r="D79" s="38">
        <v>41000</v>
      </c>
      <c r="E79" s="109">
        <v>41000</v>
      </c>
      <c r="F79" s="109"/>
      <c r="G79" s="121">
        <f t="shared" si="4"/>
        <v>2993000</v>
      </c>
    </row>
    <row r="80" spans="1:7" s="48" customFormat="1" ht="15.75">
      <c r="A80" s="106">
        <v>16</v>
      </c>
      <c r="B80" s="123" t="s">
        <v>28</v>
      </c>
      <c r="C80" s="108">
        <v>73</v>
      </c>
      <c r="D80" s="38">
        <v>34000</v>
      </c>
      <c r="E80" s="109">
        <v>34000</v>
      </c>
      <c r="F80" s="109"/>
      <c r="G80" s="121">
        <f t="shared" si="4"/>
        <v>2482000</v>
      </c>
    </row>
    <row r="81" spans="1:7" s="48" customFormat="1" ht="15.75">
      <c r="A81" s="106">
        <v>17</v>
      </c>
      <c r="B81" s="123" t="s">
        <v>29</v>
      </c>
      <c r="C81" s="108">
        <v>73</v>
      </c>
      <c r="D81" s="38">
        <v>49000</v>
      </c>
      <c r="E81" s="109">
        <v>49000</v>
      </c>
      <c r="F81" s="109"/>
      <c r="G81" s="121">
        <f t="shared" si="4"/>
        <v>3577000</v>
      </c>
    </row>
    <row r="82" spans="1:7" s="48" customFormat="1" ht="15.75">
      <c r="A82" s="106">
        <v>18</v>
      </c>
      <c r="B82" s="123" t="s">
        <v>14</v>
      </c>
      <c r="C82" s="108">
        <v>73</v>
      </c>
      <c r="D82" s="38">
        <v>34000</v>
      </c>
      <c r="E82" s="109">
        <v>34000</v>
      </c>
      <c r="F82" s="109"/>
      <c r="G82" s="121">
        <f t="shared" si="4"/>
        <v>2482000</v>
      </c>
    </row>
    <row r="83" spans="1:7" s="48" customFormat="1" ht="15.75">
      <c r="A83" s="106">
        <v>19</v>
      </c>
      <c r="B83" s="123" t="s">
        <v>30</v>
      </c>
      <c r="C83" s="108">
        <v>73</v>
      </c>
      <c r="D83" s="38">
        <v>34000</v>
      </c>
      <c r="E83" s="109">
        <v>34000</v>
      </c>
      <c r="F83" s="109"/>
      <c r="G83" s="121">
        <f t="shared" si="4"/>
        <v>2482000</v>
      </c>
    </row>
    <row r="84" spans="1:7" s="48" customFormat="1" ht="15.75">
      <c r="A84" s="106">
        <v>20</v>
      </c>
      <c r="B84" s="123" t="s">
        <v>16</v>
      </c>
      <c r="C84" s="108">
        <v>73</v>
      </c>
      <c r="D84" s="38">
        <v>31000</v>
      </c>
      <c r="E84" s="109">
        <v>31000</v>
      </c>
      <c r="F84" s="109"/>
      <c r="G84" s="121">
        <f t="shared" si="4"/>
        <v>2263000</v>
      </c>
    </row>
    <row r="85" spans="1:7" s="48" customFormat="1" ht="15.75">
      <c r="A85" s="106">
        <v>21</v>
      </c>
      <c r="B85" s="123" t="s">
        <v>17</v>
      </c>
      <c r="C85" s="108">
        <v>73</v>
      </c>
      <c r="D85" s="38">
        <v>25000</v>
      </c>
      <c r="E85" s="109">
        <v>25000</v>
      </c>
      <c r="F85" s="109"/>
      <c r="G85" s="121">
        <f t="shared" si="4"/>
        <v>1825000</v>
      </c>
    </row>
    <row r="86" spans="1:7" s="48" customFormat="1" ht="15.75">
      <c r="A86" s="106">
        <v>22</v>
      </c>
      <c r="B86" s="123" t="s">
        <v>31</v>
      </c>
      <c r="C86" s="108">
        <v>73</v>
      </c>
      <c r="D86" s="38">
        <v>25000</v>
      </c>
      <c r="E86" s="109">
        <v>25000</v>
      </c>
      <c r="F86" s="109"/>
      <c r="G86" s="121">
        <f t="shared" si="4"/>
        <v>1825000</v>
      </c>
    </row>
    <row r="87" spans="1:7" s="48" customFormat="1" ht="15.75">
      <c r="A87" s="106">
        <v>23</v>
      </c>
      <c r="B87" s="124" t="s">
        <v>19</v>
      </c>
      <c r="C87" s="108">
        <v>73</v>
      </c>
      <c r="D87" s="38">
        <v>31000</v>
      </c>
      <c r="E87" s="109">
        <v>31000</v>
      </c>
      <c r="F87" s="109"/>
      <c r="G87" s="121">
        <f t="shared" si="4"/>
        <v>2263000</v>
      </c>
    </row>
    <row r="88" spans="1:7" s="48" customFormat="1" ht="15.75">
      <c r="A88" s="106">
        <v>24</v>
      </c>
      <c r="B88" s="112" t="s">
        <v>61</v>
      </c>
      <c r="C88" s="108">
        <v>73</v>
      </c>
      <c r="D88" s="38">
        <v>180000</v>
      </c>
      <c r="E88" s="109">
        <v>180000</v>
      </c>
      <c r="F88" s="109"/>
      <c r="G88" s="121">
        <f t="shared" si="4"/>
        <v>13140000</v>
      </c>
    </row>
    <row r="89" spans="1:7" s="48" customFormat="1" ht="15.75">
      <c r="A89" s="106">
        <v>25</v>
      </c>
      <c r="B89" s="123" t="s">
        <v>33</v>
      </c>
      <c r="C89" s="111">
        <v>1</v>
      </c>
      <c r="D89" s="38">
        <v>52000</v>
      </c>
      <c r="E89" s="109"/>
      <c r="F89" s="109"/>
      <c r="G89" s="121">
        <f>C89*D89</f>
        <v>52000</v>
      </c>
    </row>
    <row r="90" spans="1:7" s="48" customFormat="1" ht="15.75">
      <c r="A90" s="106">
        <v>26</v>
      </c>
      <c r="B90" s="123" t="s">
        <v>23</v>
      </c>
      <c r="C90" s="111">
        <v>1</v>
      </c>
      <c r="D90" s="38">
        <v>260000</v>
      </c>
      <c r="E90" s="109"/>
      <c r="F90" s="109"/>
      <c r="G90" s="121">
        <f>C90*D90</f>
        <v>260000</v>
      </c>
    </row>
    <row r="91" spans="1:7" s="60" customFormat="1" ht="15">
      <c r="A91" s="115" t="s">
        <v>50</v>
      </c>
      <c r="B91" s="125" t="s">
        <v>54</v>
      </c>
      <c r="C91" s="126"/>
      <c r="D91" s="127"/>
      <c r="E91" s="127"/>
      <c r="F91" s="127"/>
      <c r="G91" s="108"/>
    </row>
    <row r="92" spans="1:7" s="64" customFormat="1" ht="15.75">
      <c r="A92" s="128">
        <v>27</v>
      </c>
      <c r="B92" s="129" t="s">
        <v>65</v>
      </c>
      <c r="C92" s="108">
        <v>2</v>
      </c>
      <c r="D92" s="130"/>
      <c r="E92" s="130"/>
      <c r="F92" s="130">
        <v>156000</v>
      </c>
      <c r="G92" s="121">
        <f>C92*F92</f>
        <v>312000</v>
      </c>
    </row>
    <row r="93" spans="1:7" s="64" customFormat="1" ht="15.75">
      <c r="A93" s="128">
        <v>28</v>
      </c>
      <c r="B93" s="129" t="s">
        <v>59</v>
      </c>
      <c r="C93" s="108">
        <v>2</v>
      </c>
      <c r="D93" s="130"/>
      <c r="E93" s="130"/>
      <c r="F93" s="130">
        <v>166000</v>
      </c>
      <c r="G93" s="121">
        <f>C93*F93</f>
        <v>332000</v>
      </c>
    </row>
    <row r="94" spans="1:7" s="64" customFormat="1" ht="15.75">
      <c r="A94" s="128">
        <v>29</v>
      </c>
      <c r="B94" s="129" t="s">
        <v>64</v>
      </c>
      <c r="C94" s="108">
        <v>2</v>
      </c>
      <c r="D94" s="130"/>
      <c r="E94" s="130"/>
      <c r="F94" s="130">
        <v>135000</v>
      </c>
      <c r="G94" s="121">
        <f>C94*F94</f>
        <v>270000</v>
      </c>
    </row>
    <row r="95" spans="1:7" s="64" customFormat="1" ht="15.75">
      <c r="A95" s="128">
        <v>30</v>
      </c>
      <c r="B95" s="129" t="s">
        <v>63</v>
      </c>
      <c r="C95" s="108">
        <v>2</v>
      </c>
      <c r="D95" s="107"/>
      <c r="E95" s="107"/>
      <c r="F95" s="130">
        <v>42000</v>
      </c>
      <c r="G95" s="121">
        <f>C95*F95</f>
        <v>84000</v>
      </c>
    </row>
    <row r="96" spans="1:7" s="64" customFormat="1" ht="15.75">
      <c r="A96" s="128">
        <v>31</v>
      </c>
      <c r="B96" s="129" t="s">
        <v>60</v>
      </c>
      <c r="C96" s="108">
        <v>2</v>
      </c>
      <c r="D96" s="131"/>
      <c r="E96" s="107"/>
      <c r="F96" s="130">
        <v>21000</v>
      </c>
      <c r="G96" s="121">
        <f>C96*F96</f>
        <v>42000</v>
      </c>
    </row>
    <row r="97" spans="1:7" s="66" customFormat="1" ht="15">
      <c r="A97" s="340" t="s">
        <v>74</v>
      </c>
      <c r="B97" s="341"/>
      <c r="C97" s="342"/>
      <c r="D97" s="132">
        <f>SUM(D57:D96)</f>
        <v>2031000</v>
      </c>
      <c r="E97" s="132">
        <f>SUM(E57:E96)</f>
        <v>1106000</v>
      </c>
      <c r="F97" s="132">
        <f>SUM(F57:F96)</f>
        <v>520000</v>
      </c>
      <c r="G97" s="132">
        <f>SUM(G56:G96)</f>
        <v>82703000</v>
      </c>
    </row>
    <row r="98" spans="1:7" s="66" customFormat="1" ht="15" customHeight="1">
      <c r="A98" s="340" t="s">
        <v>128</v>
      </c>
      <c r="B98" s="341"/>
      <c r="C98" s="341"/>
      <c r="D98" s="341"/>
      <c r="E98" s="341"/>
      <c r="F98" s="342"/>
      <c r="G98" s="132">
        <f>G97+F52</f>
        <v>191819000</v>
      </c>
    </row>
    <row r="99" spans="1:7" s="179" customFormat="1" ht="15" customHeight="1">
      <c r="A99" s="177"/>
      <c r="B99" s="177"/>
      <c r="C99" s="177"/>
      <c r="D99" s="177"/>
      <c r="E99" s="177"/>
      <c r="F99" s="177"/>
      <c r="G99" s="178"/>
    </row>
    <row r="100" spans="1:7" ht="16.5">
      <c r="A100" s="96" t="s">
        <v>117</v>
      </c>
      <c r="B100" s="97"/>
      <c r="C100" s="97"/>
      <c r="D100" s="97"/>
      <c r="E100" s="97"/>
      <c r="F100" s="98"/>
    </row>
    <row r="101" spans="1:7" ht="16.5" customHeight="1">
      <c r="A101" s="99" t="s">
        <v>118</v>
      </c>
      <c r="B101" s="100"/>
      <c r="C101" s="100"/>
      <c r="D101" s="100"/>
      <c r="E101" s="100"/>
      <c r="F101" s="101"/>
    </row>
    <row r="103" spans="1:7" ht="19.5">
      <c r="C103" s="338" t="s">
        <v>90</v>
      </c>
      <c r="D103" s="338"/>
      <c r="E103" s="338"/>
      <c r="F103" s="338"/>
      <c r="G103" s="338"/>
    </row>
    <row r="104" spans="1:7" ht="19.5">
      <c r="C104" s="243"/>
      <c r="D104" s="339" t="s">
        <v>91</v>
      </c>
      <c r="E104" s="339"/>
      <c r="F104" s="339"/>
      <c r="G104" s="339"/>
    </row>
  </sheetData>
  <mergeCells count="56">
    <mergeCell ref="A9:A10"/>
    <mergeCell ref="D9:E9"/>
    <mergeCell ref="A7:F7"/>
    <mergeCell ref="A53:G53"/>
    <mergeCell ref="A57:A65"/>
    <mergeCell ref="C57:C65"/>
    <mergeCell ref="D57:D65"/>
    <mergeCell ref="A11:G11"/>
    <mergeCell ref="F12:G12"/>
    <mergeCell ref="F13:G13"/>
    <mergeCell ref="A14:A24"/>
    <mergeCell ref="C14:C24"/>
    <mergeCell ref="D14:D24"/>
    <mergeCell ref="E14:E24"/>
    <mergeCell ref="F14:G24"/>
    <mergeCell ref="F25:G25"/>
    <mergeCell ref="F26:G26"/>
    <mergeCell ref="F27:G27"/>
    <mergeCell ref="F28:G28"/>
    <mergeCell ref="F29:G29"/>
    <mergeCell ref="F30:G30"/>
    <mergeCell ref="F47:G47"/>
    <mergeCell ref="F31:G31"/>
    <mergeCell ref="F32:G32"/>
    <mergeCell ref="F33:G33"/>
    <mergeCell ref="F34:G34"/>
    <mergeCell ref="F35:G35"/>
    <mergeCell ref="F42:G42"/>
    <mergeCell ref="F43:G43"/>
    <mergeCell ref="F44:G44"/>
    <mergeCell ref="F36:G36"/>
    <mergeCell ref="F37:G37"/>
    <mergeCell ref="F38:G38"/>
    <mergeCell ref="F39:G39"/>
    <mergeCell ref="A1:G5"/>
    <mergeCell ref="F50:G50"/>
    <mergeCell ref="F51:G51"/>
    <mergeCell ref="A52:C52"/>
    <mergeCell ref="F52:G52"/>
    <mergeCell ref="A6:G6"/>
    <mergeCell ref="B9:B10"/>
    <mergeCell ref="C9:C10"/>
    <mergeCell ref="F9:G10"/>
    <mergeCell ref="A8:F8"/>
    <mergeCell ref="F45:G45"/>
    <mergeCell ref="F46:G46"/>
    <mergeCell ref="F48:G48"/>
    <mergeCell ref="F49:G49"/>
    <mergeCell ref="F40:G40"/>
    <mergeCell ref="F41:G41"/>
    <mergeCell ref="C103:G103"/>
    <mergeCell ref="D104:G104"/>
    <mergeCell ref="A98:F98"/>
    <mergeCell ref="E57:E65"/>
    <mergeCell ref="G57:G65"/>
    <mergeCell ref="A97:C97"/>
  </mergeCells>
  <conditionalFormatting sqref="B23">
    <cfRule type="duplicateValues" dxfId="5" priority="2"/>
  </conditionalFormatting>
  <conditionalFormatting sqref="B50:B51">
    <cfRule type="duplicateValues" dxfId="4" priority="3"/>
  </conditionalFormatting>
  <conditionalFormatting sqref="B54:B70 B72:B97">
    <cfRule type="duplicateValues" dxfId="3" priority="1"/>
  </conditionalFormatting>
  <pageMargins left="0.37" right="0.28999999999999998" top="0.28999999999999998" bottom="0.12" header="0.3" footer="0.15"/>
  <pageSetup scale="8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D9149-D262-4426-BC8B-3D9388B27106}">
  <sheetPr>
    <pageSetUpPr fitToPage="1"/>
  </sheetPr>
  <dimension ref="A1:G149"/>
  <sheetViews>
    <sheetView view="pageBreakPreview" topLeftCell="A94" zoomScale="70" zoomScaleNormal="100" zoomScaleSheetLayoutView="70" workbookViewId="0">
      <selection activeCell="E107" sqref="E107"/>
    </sheetView>
  </sheetViews>
  <sheetFormatPr defaultColWidth="57" defaultRowHeight="14.25"/>
  <cols>
    <col min="1" max="1" width="7" style="87" customWidth="1"/>
    <col min="2" max="2" width="47" style="87" customWidth="1"/>
    <col min="3" max="3" width="13.140625" style="87" customWidth="1"/>
    <col min="4" max="4" width="11.85546875" style="87" bestFit="1" customWidth="1"/>
    <col min="5" max="5" width="17.5703125" style="87" customWidth="1"/>
    <col min="6" max="6" width="22.85546875" style="87" bestFit="1" customWidth="1"/>
    <col min="7" max="7" width="16.42578125" style="87" customWidth="1"/>
    <col min="8" max="252" width="57" style="87"/>
    <col min="253" max="253" width="7" style="87" customWidth="1"/>
    <col min="254" max="254" width="25.28515625" style="87" customWidth="1"/>
    <col min="255" max="255" width="51.7109375" style="87" customWidth="1"/>
    <col min="256" max="258" width="14.140625" style="87" customWidth="1"/>
    <col min="259" max="259" width="18" style="87" customWidth="1"/>
    <col min="260" max="508" width="57" style="87"/>
    <col min="509" max="509" width="7" style="87" customWidth="1"/>
    <col min="510" max="510" width="25.28515625" style="87" customWidth="1"/>
    <col min="511" max="511" width="51.7109375" style="87" customWidth="1"/>
    <col min="512" max="514" width="14.140625" style="87" customWidth="1"/>
    <col min="515" max="515" width="18" style="87" customWidth="1"/>
    <col min="516" max="764" width="57" style="87"/>
    <col min="765" max="765" width="7" style="87" customWidth="1"/>
    <col min="766" max="766" width="25.28515625" style="87" customWidth="1"/>
    <col min="767" max="767" width="51.7109375" style="87" customWidth="1"/>
    <col min="768" max="770" width="14.140625" style="87" customWidth="1"/>
    <col min="771" max="771" width="18" style="87" customWidth="1"/>
    <col min="772" max="1020" width="57" style="87"/>
    <col min="1021" max="1021" width="7" style="87" customWidth="1"/>
    <col min="1022" max="1022" width="25.28515625" style="87" customWidth="1"/>
    <col min="1023" max="1023" width="51.7109375" style="87" customWidth="1"/>
    <col min="1024" max="1026" width="14.140625" style="87" customWidth="1"/>
    <col min="1027" max="1027" width="18" style="87" customWidth="1"/>
    <col min="1028" max="1276" width="57" style="87"/>
    <col min="1277" max="1277" width="7" style="87" customWidth="1"/>
    <col min="1278" max="1278" width="25.28515625" style="87" customWidth="1"/>
    <col min="1279" max="1279" width="51.7109375" style="87" customWidth="1"/>
    <col min="1280" max="1282" width="14.140625" style="87" customWidth="1"/>
    <col min="1283" max="1283" width="18" style="87" customWidth="1"/>
    <col min="1284" max="1532" width="57" style="87"/>
    <col min="1533" max="1533" width="7" style="87" customWidth="1"/>
    <col min="1534" max="1534" width="25.28515625" style="87" customWidth="1"/>
    <col min="1535" max="1535" width="51.7109375" style="87" customWidth="1"/>
    <col min="1536" max="1538" width="14.140625" style="87" customWidth="1"/>
    <col min="1539" max="1539" width="18" style="87" customWidth="1"/>
    <col min="1540" max="1788" width="57" style="87"/>
    <col min="1789" max="1789" width="7" style="87" customWidth="1"/>
    <col min="1790" max="1790" width="25.28515625" style="87" customWidth="1"/>
    <col min="1791" max="1791" width="51.7109375" style="87" customWidth="1"/>
    <col min="1792" max="1794" width="14.140625" style="87" customWidth="1"/>
    <col min="1795" max="1795" width="18" style="87" customWidth="1"/>
    <col min="1796" max="2044" width="57" style="87"/>
    <col min="2045" max="2045" width="7" style="87" customWidth="1"/>
    <col min="2046" max="2046" width="25.28515625" style="87" customWidth="1"/>
    <col min="2047" max="2047" width="51.7109375" style="87" customWidth="1"/>
    <col min="2048" max="2050" width="14.140625" style="87" customWidth="1"/>
    <col min="2051" max="2051" width="18" style="87" customWidth="1"/>
    <col min="2052" max="2300" width="57" style="87"/>
    <col min="2301" max="2301" width="7" style="87" customWidth="1"/>
    <col min="2302" max="2302" width="25.28515625" style="87" customWidth="1"/>
    <col min="2303" max="2303" width="51.7109375" style="87" customWidth="1"/>
    <col min="2304" max="2306" width="14.140625" style="87" customWidth="1"/>
    <col min="2307" max="2307" width="18" style="87" customWidth="1"/>
    <col min="2308" max="2556" width="57" style="87"/>
    <col min="2557" max="2557" width="7" style="87" customWidth="1"/>
    <col min="2558" max="2558" width="25.28515625" style="87" customWidth="1"/>
    <col min="2559" max="2559" width="51.7109375" style="87" customWidth="1"/>
    <col min="2560" max="2562" width="14.140625" style="87" customWidth="1"/>
    <col min="2563" max="2563" width="18" style="87" customWidth="1"/>
    <col min="2564" max="2812" width="57" style="87"/>
    <col min="2813" max="2813" width="7" style="87" customWidth="1"/>
    <col min="2814" max="2814" width="25.28515625" style="87" customWidth="1"/>
    <col min="2815" max="2815" width="51.7109375" style="87" customWidth="1"/>
    <col min="2816" max="2818" width="14.140625" style="87" customWidth="1"/>
    <col min="2819" max="2819" width="18" style="87" customWidth="1"/>
    <col min="2820" max="3068" width="57" style="87"/>
    <col min="3069" max="3069" width="7" style="87" customWidth="1"/>
    <col min="3070" max="3070" width="25.28515625" style="87" customWidth="1"/>
    <col min="3071" max="3071" width="51.7109375" style="87" customWidth="1"/>
    <col min="3072" max="3074" width="14.140625" style="87" customWidth="1"/>
    <col min="3075" max="3075" width="18" style="87" customWidth="1"/>
    <col min="3076" max="3324" width="57" style="87"/>
    <col min="3325" max="3325" width="7" style="87" customWidth="1"/>
    <col min="3326" max="3326" width="25.28515625" style="87" customWidth="1"/>
    <col min="3327" max="3327" width="51.7109375" style="87" customWidth="1"/>
    <col min="3328" max="3330" width="14.140625" style="87" customWidth="1"/>
    <col min="3331" max="3331" width="18" style="87" customWidth="1"/>
    <col min="3332" max="3580" width="57" style="87"/>
    <col min="3581" max="3581" width="7" style="87" customWidth="1"/>
    <col min="3582" max="3582" width="25.28515625" style="87" customWidth="1"/>
    <col min="3583" max="3583" width="51.7109375" style="87" customWidth="1"/>
    <col min="3584" max="3586" width="14.140625" style="87" customWidth="1"/>
    <col min="3587" max="3587" width="18" style="87" customWidth="1"/>
    <col min="3588" max="3836" width="57" style="87"/>
    <col min="3837" max="3837" width="7" style="87" customWidth="1"/>
    <col min="3838" max="3838" width="25.28515625" style="87" customWidth="1"/>
    <col min="3839" max="3839" width="51.7109375" style="87" customWidth="1"/>
    <col min="3840" max="3842" width="14.140625" style="87" customWidth="1"/>
    <col min="3843" max="3843" width="18" style="87" customWidth="1"/>
    <col min="3844" max="4092" width="57" style="87"/>
    <col min="4093" max="4093" width="7" style="87" customWidth="1"/>
    <col min="4094" max="4094" width="25.28515625" style="87" customWidth="1"/>
    <col min="4095" max="4095" width="51.7109375" style="87" customWidth="1"/>
    <col min="4096" max="4098" width="14.140625" style="87" customWidth="1"/>
    <col min="4099" max="4099" width="18" style="87" customWidth="1"/>
    <col min="4100" max="4348" width="57" style="87"/>
    <col min="4349" max="4349" width="7" style="87" customWidth="1"/>
    <col min="4350" max="4350" width="25.28515625" style="87" customWidth="1"/>
    <col min="4351" max="4351" width="51.7109375" style="87" customWidth="1"/>
    <col min="4352" max="4354" width="14.140625" style="87" customWidth="1"/>
    <col min="4355" max="4355" width="18" style="87" customWidth="1"/>
    <col min="4356" max="4604" width="57" style="87"/>
    <col min="4605" max="4605" width="7" style="87" customWidth="1"/>
    <col min="4606" max="4606" width="25.28515625" style="87" customWidth="1"/>
    <col min="4607" max="4607" width="51.7109375" style="87" customWidth="1"/>
    <col min="4608" max="4610" width="14.140625" style="87" customWidth="1"/>
    <col min="4611" max="4611" width="18" style="87" customWidth="1"/>
    <col min="4612" max="4860" width="57" style="87"/>
    <col min="4861" max="4861" width="7" style="87" customWidth="1"/>
    <col min="4862" max="4862" width="25.28515625" style="87" customWidth="1"/>
    <col min="4863" max="4863" width="51.7109375" style="87" customWidth="1"/>
    <col min="4864" max="4866" width="14.140625" style="87" customWidth="1"/>
    <col min="4867" max="4867" width="18" style="87" customWidth="1"/>
    <col min="4868" max="5116" width="57" style="87"/>
    <col min="5117" max="5117" width="7" style="87" customWidth="1"/>
    <col min="5118" max="5118" width="25.28515625" style="87" customWidth="1"/>
    <col min="5119" max="5119" width="51.7109375" style="87" customWidth="1"/>
    <col min="5120" max="5122" width="14.140625" style="87" customWidth="1"/>
    <col min="5123" max="5123" width="18" style="87" customWidth="1"/>
    <col min="5124" max="5372" width="57" style="87"/>
    <col min="5373" max="5373" width="7" style="87" customWidth="1"/>
    <col min="5374" max="5374" width="25.28515625" style="87" customWidth="1"/>
    <col min="5375" max="5375" width="51.7109375" style="87" customWidth="1"/>
    <col min="5376" max="5378" width="14.140625" style="87" customWidth="1"/>
    <col min="5379" max="5379" width="18" style="87" customWidth="1"/>
    <col min="5380" max="5628" width="57" style="87"/>
    <col min="5629" max="5629" width="7" style="87" customWidth="1"/>
    <col min="5630" max="5630" width="25.28515625" style="87" customWidth="1"/>
    <col min="5631" max="5631" width="51.7109375" style="87" customWidth="1"/>
    <col min="5632" max="5634" width="14.140625" style="87" customWidth="1"/>
    <col min="5635" max="5635" width="18" style="87" customWidth="1"/>
    <col min="5636" max="5884" width="57" style="87"/>
    <col min="5885" max="5885" width="7" style="87" customWidth="1"/>
    <col min="5886" max="5886" width="25.28515625" style="87" customWidth="1"/>
    <col min="5887" max="5887" width="51.7109375" style="87" customWidth="1"/>
    <col min="5888" max="5890" width="14.140625" style="87" customWidth="1"/>
    <col min="5891" max="5891" width="18" style="87" customWidth="1"/>
    <col min="5892" max="6140" width="57" style="87"/>
    <col min="6141" max="6141" width="7" style="87" customWidth="1"/>
    <col min="6142" max="6142" width="25.28515625" style="87" customWidth="1"/>
    <col min="6143" max="6143" width="51.7109375" style="87" customWidth="1"/>
    <col min="6144" max="6146" width="14.140625" style="87" customWidth="1"/>
    <col min="6147" max="6147" width="18" style="87" customWidth="1"/>
    <col min="6148" max="6396" width="57" style="87"/>
    <col min="6397" max="6397" width="7" style="87" customWidth="1"/>
    <col min="6398" max="6398" width="25.28515625" style="87" customWidth="1"/>
    <col min="6399" max="6399" width="51.7109375" style="87" customWidth="1"/>
    <col min="6400" max="6402" width="14.140625" style="87" customWidth="1"/>
    <col min="6403" max="6403" width="18" style="87" customWidth="1"/>
    <col min="6404" max="6652" width="57" style="87"/>
    <col min="6653" max="6653" width="7" style="87" customWidth="1"/>
    <col min="6654" max="6654" width="25.28515625" style="87" customWidth="1"/>
    <col min="6655" max="6655" width="51.7109375" style="87" customWidth="1"/>
    <col min="6656" max="6658" width="14.140625" style="87" customWidth="1"/>
    <col min="6659" max="6659" width="18" style="87" customWidth="1"/>
    <col min="6660" max="6908" width="57" style="87"/>
    <col min="6909" max="6909" width="7" style="87" customWidth="1"/>
    <col min="6910" max="6910" width="25.28515625" style="87" customWidth="1"/>
    <col min="6911" max="6911" width="51.7109375" style="87" customWidth="1"/>
    <col min="6912" max="6914" width="14.140625" style="87" customWidth="1"/>
    <col min="6915" max="6915" width="18" style="87" customWidth="1"/>
    <col min="6916" max="7164" width="57" style="87"/>
    <col min="7165" max="7165" width="7" style="87" customWidth="1"/>
    <col min="7166" max="7166" width="25.28515625" style="87" customWidth="1"/>
    <col min="7167" max="7167" width="51.7109375" style="87" customWidth="1"/>
    <col min="7168" max="7170" width="14.140625" style="87" customWidth="1"/>
    <col min="7171" max="7171" width="18" style="87" customWidth="1"/>
    <col min="7172" max="7420" width="57" style="87"/>
    <col min="7421" max="7421" width="7" style="87" customWidth="1"/>
    <col min="7422" max="7422" width="25.28515625" style="87" customWidth="1"/>
    <col min="7423" max="7423" width="51.7109375" style="87" customWidth="1"/>
    <col min="7424" max="7426" width="14.140625" style="87" customWidth="1"/>
    <col min="7427" max="7427" width="18" style="87" customWidth="1"/>
    <col min="7428" max="7676" width="57" style="87"/>
    <col min="7677" max="7677" width="7" style="87" customWidth="1"/>
    <col min="7678" max="7678" width="25.28515625" style="87" customWidth="1"/>
    <col min="7679" max="7679" width="51.7109375" style="87" customWidth="1"/>
    <col min="7680" max="7682" width="14.140625" style="87" customWidth="1"/>
    <col min="7683" max="7683" width="18" style="87" customWidth="1"/>
    <col min="7684" max="7932" width="57" style="87"/>
    <col min="7933" max="7933" width="7" style="87" customWidth="1"/>
    <col min="7934" max="7934" width="25.28515625" style="87" customWidth="1"/>
    <col min="7935" max="7935" width="51.7109375" style="87" customWidth="1"/>
    <col min="7936" max="7938" width="14.140625" style="87" customWidth="1"/>
    <col min="7939" max="7939" width="18" style="87" customWidth="1"/>
    <col min="7940" max="8188" width="57" style="87"/>
    <col min="8189" max="8189" width="7" style="87" customWidth="1"/>
    <col min="8190" max="8190" width="25.28515625" style="87" customWidth="1"/>
    <col min="8191" max="8191" width="51.7109375" style="87" customWidth="1"/>
    <col min="8192" max="8194" width="14.140625" style="87" customWidth="1"/>
    <col min="8195" max="8195" width="18" style="87" customWidth="1"/>
    <col min="8196" max="8444" width="57" style="87"/>
    <col min="8445" max="8445" width="7" style="87" customWidth="1"/>
    <col min="8446" max="8446" width="25.28515625" style="87" customWidth="1"/>
    <col min="8447" max="8447" width="51.7109375" style="87" customWidth="1"/>
    <col min="8448" max="8450" width="14.140625" style="87" customWidth="1"/>
    <col min="8451" max="8451" width="18" style="87" customWidth="1"/>
    <col min="8452" max="8700" width="57" style="87"/>
    <col min="8701" max="8701" width="7" style="87" customWidth="1"/>
    <col min="8702" max="8702" width="25.28515625" style="87" customWidth="1"/>
    <col min="8703" max="8703" width="51.7109375" style="87" customWidth="1"/>
    <col min="8704" max="8706" width="14.140625" style="87" customWidth="1"/>
    <col min="8707" max="8707" width="18" style="87" customWidth="1"/>
    <col min="8708" max="8956" width="57" style="87"/>
    <col min="8957" max="8957" width="7" style="87" customWidth="1"/>
    <col min="8958" max="8958" width="25.28515625" style="87" customWidth="1"/>
    <col min="8959" max="8959" width="51.7109375" style="87" customWidth="1"/>
    <col min="8960" max="8962" width="14.140625" style="87" customWidth="1"/>
    <col min="8963" max="8963" width="18" style="87" customWidth="1"/>
    <col min="8964" max="9212" width="57" style="87"/>
    <col min="9213" max="9213" width="7" style="87" customWidth="1"/>
    <col min="9214" max="9214" width="25.28515625" style="87" customWidth="1"/>
    <col min="9215" max="9215" width="51.7109375" style="87" customWidth="1"/>
    <col min="9216" max="9218" width="14.140625" style="87" customWidth="1"/>
    <col min="9219" max="9219" width="18" style="87" customWidth="1"/>
    <col min="9220" max="9468" width="57" style="87"/>
    <col min="9469" max="9469" width="7" style="87" customWidth="1"/>
    <col min="9470" max="9470" width="25.28515625" style="87" customWidth="1"/>
    <col min="9471" max="9471" width="51.7109375" style="87" customWidth="1"/>
    <col min="9472" max="9474" width="14.140625" style="87" customWidth="1"/>
    <col min="9475" max="9475" width="18" style="87" customWidth="1"/>
    <col min="9476" max="9724" width="57" style="87"/>
    <col min="9725" max="9725" width="7" style="87" customWidth="1"/>
    <col min="9726" max="9726" width="25.28515625" style="87" customWidth="1"/>
    <col min="9727" max="9727" width="51.7109375" style="87" customWidth="1"/>
    <col min="9728" max="9730" width="14.140625" style="87" customWidth="1"/>
    <col min="9731" max="9731" width="18" style="87" customWidth="1"/>
    <col min="9732" max="9980" width="57" style="87"/>
    <col min="9981" max="9981" width="7" style="87" customWidth="1"/>
    <col min="9982" max="9982" width="25.28515625" style="87" customWidth="1"/>
    <col min="9983" max="9983" width="51.7109375" style="87" customWidth="1"/>
    <col min="9984" max="9986" width="14.140625" style="87" customWidth="1"/>
    <col min="9987" max="9987" width="18" style="87" customWidth="1"/>
    <col min="9988" max="10236" width="57" style="87"/>
    <col min="10237" max="10237" width="7" style="87" customWidth="1"/>
    <col min="10238" max="10238" width="25.28515625" style="87" customWidth="1"/>
    <col min="10239" max="10239" width="51.7109375" style="87" customWidth="1"/>
    <col min="10240" max="10242" width="14.140625" style="87" customWidth="1"/>
    <col min="10243" max="10243" width="18" style="87" customWidth="1"/>
    <col min="10244" max="10492" width="57" style="87"/>
    <col min="10493" max="10493" width="7" style="87" customWidth="1"/>
    <col min="10494" max="10494" width="25.28515625" style="87" customWidth="1"/>
    <col min="10495" max="10495" width="51.7109375" style="87" customWidth="1"/>
    <col min="10496" max="10498" width="14.140625" style="87" customWidth="1"/>
    <col min="10499" max="10499" width="18" style="87" customWidth="1"/>
    <col min="10500" max="10748" width="57" style="87"/>
    <col min="10749" max="10749" width="7" style="87" customWidth="1"/>
    <col min="10750" max="10750" width="25.28515625" style="87" customWidth="1"/>
    <col min="10751" max="10751" width="51.7109375" style="87" customWidth="1"/>
    <col min="10752" max="10754" width="14.140625" style="87" customWidth="1"/>
    <col min="10755" max="10755" width="18" style="87" customWidth="1"/>
    <col min="10756" max="11004" width="57" style="87"/>
    <col min="11005" max="11005" width="7" style="87" customWidth="1"/>
    <col min="11006" max="11006" width="25.28515625" style="87" customWidth="1"/>
    <col min="11007" max="11007" width="51.7109375" style="87" customWidth="1"/>
    <col min="11008" max="11010" width="14.140625" style="87" customWidth="1"/>
    <col min="11011" max="11011" width="18" style="87" customWidth="1"/>
    <col min="11012" max="11260" width="57" style="87"/>
    <col min="11261" max="11261" width="7" style="87" customWidth="1"/>
    <col min="11262" max="11262" width="25.28515625" style="87" customWidth="1"/>
    <col min="11263" max="11263" width="51.7109375" style="87" customWidth="1"/>
    <col min="11264" max="11266" width="14.140625" style="87" customWidth="1"/>
    <col min="11267" max="11267" width="18" style="87" customWidth="1"/>
    <col min="11268" max="11516" width="57" style="87"/>
    <col min="11517" max="11517" width="7" style="87" customWidth="1"/>
    <col min="11518" max="11518" width="25.28515625" style="87" customWidth="1"/>
    <col min="11519" max="11519" width="51.7109375" style="87" customWidth="1"/>
    <col min="11520" max="11522" width="14.140625" style="87" customWidth="1"/>
    <col min="11523" max="11523" width="18" style="87" customWidth="1"/>
    <col min="11524" max="11772" width="57" style="87"/>
    <col min="11773" max="11773" width="7" style="87" customWidth="1"/>
    <col min="11774" max="11774" width="25.28515625" style="87" customWidth="1"/>
    <col min="11775" max="11775" width="51.7109375" style="87" customWidth="1"/>
    <col min="11776" max="11778" width="14.140625" style="87" customWidth="1"/>
    <col min="11779" max="11779" width="18" style="87" customWidth="1"/>
    <col min="11780" max="12028" width="57" style="87"/>
    <col min="12029" max="12029" width="7" style="87" customWidth="1"/>
    <col min="12030" max="12030" width="25.28515625" style="87" customWidth="1"/>
    <col min="12031" max="12031" width="51.7109375" style="87" customWidth="1"/>
    <col min="12032" max="12034" width="14.140625" style="87" customWidth="1"/>
    <col min="12035" max="12035" width="18" style="87" customWidth="1"/>
    <col min="12036" max="12284" width="57" style="87"/>
    <col min="12285" max="12285" width="7" style="87" customWidth="1"/>
    <col min="12286" max="12286" width="25.28515625" style="87" customWidth="1"/>
    <col min="12287" max="12287" width="51.7109375" style="87" customWidth="1"/>
    <col min="12288" max="12290" width="14.140625" style="87" customWidth="1"/>
    <col min="12291" max="12291" width="18" style="87" customWidth="1"/>
    <col min="12292" max="12540" width="57" style="87"/>
    <col min="12541" max="12541" width="7" style="87" customWidth="1"/>
    <col min="12542" max="12542" width="25.28515625" style="87" customWidth="1"/>
    <col min="12543" max="12543" width="51.7109375" style="87" customWidth="1"/>
    <col min="12544" max="12546" width="14.140625" style="87" customWidth="1"/>
    <col min="12547" max="12547" width="18" style="87" customWidth="1"/>
    <col min="12548" max="12796" width="57" style="87"/>
    <col min="12797" max="12797" width="7" style="87" customWidth="1"/>
    <col min="12798" max="12798" width="25.28515625" style="87" customWidth="1"/>
    <col min="12799" max="12799" width="51.7109375" style="87" customWidth="1"/>
    <col min="12800" max="12802" width="14.140625" style="87" customWidth="1"/>
    <col min="12803" max="12803" width="18" style="87" customWidth="1"/>
    <col min="12804" max="13052" width="57" style="87"/>
    <col min="13053" max="13053" width="7" style="87" customWidth="1"/>
    <col min="13054" max="13054" width="25.28515625" style="87" customWidth="1"/>
    <col min="13055" max="13055" width="51.7109375" style="87" customWidth="1"/>
    <col min="13056" max="13058" width="14.140625" style="87" customWidth="1"/>
    <col min="13059" max="13059" width="18" style="87" customWidth="1"/>
    <col min="13060" max="13308" width="57" style="87"/>
    <col min="13309" max="13309" width="7" style="87" customWidth="1"/>
    <col min="13310" max="13310" width="25.28515625" style="87" customWidth="1"/>
    <col min="13311" max="13311" width="51.7109375" style="87" customWidth="1"/>
    <col min="13312" max="13314" width="14.140625" style="87" customWidth="1"/>
    <col min="13315" max="13315" width="18" style="87" customWidth="1"/>
    <col min="13316" max="13564" width="57" style="87"/>
    <col min="13565" max="13565" width="7" style="87" customWidth="1"/>
    <col min="13566" max="13566" width="25.28515625" style="87" customWidth="1"/>
    <col min="13567" max="13567" width="51.7109375" style="87" customWidth="1"/>
    <col min="13568" max="13570" width="14.140625" style="87" customWidth="1"/>
    <col min="13571" max="13571" width="18" style="87" customWidth="1"/>
    <col min="13572" max="13820" width="57" style="87"/>
    <col min="13821" max="13821" width="7" style="87" customWidth="1"/>
    <col min="13822" max="13822" width="25.28515625" style="87" customWidth="1"/>
    <col min="13823" max="13823" width="51.7109375" style="87" customWidth="1"/>
    <col min="13824" max="13826" width="14.140625" style="87" customWidth="1"/>
    <col min="13827" max="13827" width="18" style="87" customWidth="1"/>
    <col min="13828" max="14076" width="57" style="87"/>
    <col min="14077" max="14077" width="7" style="87" customWidth="1"/>
    <col min="14078" max="14078" width="25.28515625" style="87" customWidth="1"/>
    <col min="14079" max="14079" width="51.7109375" style="87" customWidth="1"/>
    <col min="14080" max="14082" width="14.140625" style="87" customWidth="1"/>
    <col min="14083" max="14083" width="18" style="87" customWidth="1"/>
    <col min="14084" max="14332" width="57" style="87"/>
    <col min="14333" max="14333" width="7" style="87" customWidth="1"/>
    <col min="14334" max="14334" width="25.28515625" style="87" customWidth="1"/>
    <col min="14335" max="14335" width="51.7109375" style="87" customWidth="1"/>
    <col min="14336" max="14338" width="14.140625" style="87" customWidth="1"/>
    <col min="14339" max="14339" width="18" style="87" customWidth="1"/>
    <col min="14340" max="14588" width="57" style="87"/>
    <col min="14589" max="14589" width="7" style="87" customWidth="1"/>
    <col min="14590" max="14590" width="25.28515625" style="87" customWidth="1"/>
    <col min="14591" max="14591" width="51.7109375" style="87" customWidth="1"/>
    <col min="14592" max="14594" width="14.140625" style="87" customWidth="1"/>
    <col min="14595" max="14595" width="18" style="87" customWidth="1"/>
    <col min="14596" max="14844" width="57" style="87"/>
    <col min="14845" max="14845" width="7" style="87" customWidth="1"/>
    <col min="14846" max="14846" width="25.28515625" style="87" customWidth="1"/>
    <col min="14847" max="14847" width="51.7109375" style="87" customWidth="1"/>
    <col min="14848" max="14850" width="14.140625" style="87" customWidth="1"/>
    <col min="14851" max="14851" width="18" style="87" customWidth="1"/>
    <col min="14852" max="15100" width="57" style="87"/>
    <col min="15101" max="15101" width="7" style="87" customWidth="1"/>
    <col min="15102" max="15102" width="25.28515625" style="87" customWidth="1"/>
    <col min="15103" max="15103" width="51.7109375" style="87" customWidth="1"/>
    <col min="15104" max="15106" width="14.140625" style="87" customWidth="1"/>
    <col min="15107" max="15107" width="18" style="87" customWidth="1"/>
    <col min="15108" max="15356" width="57" style="87"/>
    <col min="15357" max="15357" width="7" style="87" customWidth="1"/>
    <col min="15358" max="15358" width="25.28515625" style="87" customWidth="1"/>
    <col min="15359" max="15359" width="51.7109375" style="87" customWidth="1"/>
    <col min="15360" max="15362" width="14.140625" style="87" customWidth="1"/>
    <col min="15363" max="15363" width="18" style="87" customWidth="1"/>
    <col min="15364" max="15612" width="57" style="87"/>
    <col min="15613" max="15613" width="7" style="87" customWidth="1"/>
    <col min="15614" max="15614" width="25.28515625" style="87" customWidth="1"/>
    <col min="15615" max="15615" width="51.7109375" style="87" customWidth="1"/>
    <col min="15616" max="15618" width="14.140625" style="87" customWidth="1"/>
    <col min="15619" max="15619" width="18" style="87" customWidth="1"/>
    <col min="15620" max="15868" width="57" style="87"/>
    <col min="15869" max="15869" width="7" style="87" customWidth="1"/>
    <col min="15870" max="15870" width="25.28515625" style="87" customWidth="1"/>
    <col min="15871" max="15871" width="51.7109375" style="87" customWidth="1"/>
    <col min="15872" max="15874" width="14.140625" style="87" customWidth="1"/>
    <col min="15875" max="15875" width="18" style="87" customWidth="1"/>
    <col min="15876" max="16124" width="57" style="87"/>
    <col min="16125" max="16125" width="7" style="87" customWidth="1"/>
    <col min="16126" max="16126" width="25.28515625" style="87" customWidth="1"/>
    <col min="16127" max="16127" width="51.7109375" style="87" customWidth="1"/>
    <col min="16128" max="16130" width="14.140625" style="87" customWidth="1"/>
    <col min="16131" max="16131" width="18" style="87" customWidth="1"/>
    <col min="16132" max="16384" width="57" style="87"/>
  </cols>
  <sheetData>
    <row r="1" spans="1:7" ht="15.75" customHeight="1">
      <c r="A1" s="380" t="s">
        <v>102</v>
      </c>
      <c r="B1" s="380"/>
      <c r="C1" s="380"/>
      <c r="D1" s="380"/>
      <c r="E1" s="380"/>
      <c r="F1" s="380"/>
      <c r="G1" s="380"/>
    </row>
    <row r="2" spans="1:7" ht="15.75" customHeight="1">
      <c r="A2" s="380" t="s">
        <v>103</v>
      </c>
      <c r="B2" s="380"/>
      <c r="C2" s="380"/>
      <c r="D2" s="380"/>
      <c r="E2" s="380"/>
      <c r="F2" s="380"/>
      <c r="G2" s="380"/>
    </row>
    <row r="3" spans="1:7" ht="15.75" customHeight="1">
      <c r="A3" s="380" t="s">
        <v>104</v>
      </c>
      <c r="B3" s="380"/>
      <c r="C3" s="380"/>
      <c r="D3" s="380"/>
      <c r="E3" s="380"/>
      <c r="F3" s="380"/>
      <c r="G3" s="380"/>
    </row>
    <row r="4" spans="1:7" ht="15.75" customHeight="1">
      <c r="A4" s="380" t="s">
        <v>105</v>
      </c>
      <c r="B4" s="380"/>
      <c r="C4" s="380"/>
      <c r="D4" s="380"/>
      <c r="E4" s="380"/>
      <c r="F4" s="380"/>
      <c r="G4" s="380"/>
    </row>
    <row r="5" spans="1:7" ht="15">
      <c r="A5" s="134"/>
      <c r="B5" s="135"/>
      <c r="C5" s="136"/>
    </row>
    <row r="6" spans="1:7" ht="26.25" customHeight="1">
      <c r="A6" s="381" t="s">
        <v>106</v>
      </c>
      <c r="B6" s="382"/>
      <c r="C6" s="382"/>
      <c r="D6" s="382"/>
      <c r="E6" s="382"/>
      <c r="F6" s="382"/>
      <c r="G6" s="382"/>
    </row>
    <row r="7" spans="1:7" s="137" customFormat="1" ht="25.5" customHeight="1">
      <c r="A7" s="82"/>
      <c r="B7" s="396" t="s">
        <v>138</v>
      </c>
      <c r="C7" s="396"/>
      <c r="D7" s="396"/>
      <c r="E7" s="396"/>
      <c r="F7" s="396"/>
    </row>
    <row r="8" spans="1:7" s="137" customFormat="1" ht="49.5" customHeight="1">
      <c r="A8" s="397" t="s">
        <v>107</v>
      </c>
      <c r="B8" s="398"/>
      <c r="C8" s="398"/>
      <c r="D8" s="398"/>
      <c r="E8" s="398"/>
      <c r="F8" s="398"/>
    </row>
    <row r="9" spans="1:7" s="139" customFormat="1" ht="15.75" customHeight="1">
      <c r="A9" s="399" t="s">
        <v>112</v>
      </c>
      <c r="B9" s="399" t="s">
        <v>113</v>
      </c>
      <c r="C9" s="400" t="s">
        <v>3</v>
      </c>
      <c r="D9" s="401" t="s">
        <v>114</v>
      </c>
      <c r="E9" s="401"/>
      <c r="F9" s="400" t="s">
        <v>70</v>
      </c>
      <c r="G9" s="400"/>
    </row>
    <row r="10" spans="1:7" s="139" customFormat="1" ht="15" customHeight="1">
      <c r="A10" s="399"/>
      <c r="B10" s="399"/>
      <c r="C10" s="400"/>
      <c r="D10" s="138" t="s">
        <v>115</v>
      </c>
      <c r="E10" s="140" t="s">
        <v>116</v>
      </c>
      <c r="F10" s="400"/>
      <c r="G10" s="400"/>
    </row>
    <row r="11" spans="1:7" s="141" customFormat="1" ht="15.75" customHeight="1">
      <c r="A11" s="402" t="s">
        <v>69</v>
      </c>
      <c r="B11" s="402"/>
      <c r="C11" s="402"/>
      <c r="D11" s="402"/>
      <c r="E11" s="402"/>
      <c r="F11" s="402"/>
      <c r="G11" s="402"/>
    </row>
    <row r="12" spans="1:7" s="146" customFormat="1" ht="15.75">
      <c r="A12" s="142" t="s">
        <v>35</v>
      </c>
      <c r="B12" s="143" t="s">
        <v>36</v>
      </c>
      <c r="C12" s="144"/>
      <c r="D12" s="145"/>
      <c r="E12" s="145"/>
      <c r="F12" s="403"/>
      <c r="G12" s="403"/>
    </row>
    <row r="13" spans="1:7" s="141" customFormat="1" ht="15">
      <c r="A13" s="147">
        <v>1</v>
      </c>
      <c r="B13" s="83" t="s">
        <v>4</v>
      </c>
      <c r="C13" s="86">
        <f>72+12</f>
        <v>84</v>
      </c>
      <c r="D13" s="85" t="s">
        <v>55</v>
      </c>
      <c r="E13" s="85" t="s">
        <v>55</v>
      </c>
      <c r="F13" s="404" t="s">
        <v>55</v>
      </c>
      <c r="G13" s="404"/>
    </row>
    <row r="14" spans="1:7" s="141" customFormat="1" ht="30">
      <c r="A14" s="405">
        <v>2</v>
      </c>
      <c r="B14" s="91" t="s">
        <v>129</v>
      </c>
      <c r="C14" s="405">
        <v>84</v>
      </c>
      <c r="D14" s="392">
        <v>128000</v>
      </c>
      <c r="E14" s="392">
        <v>128000</v>
      </c>
      <c r="F14" s="395">
        <f>C14*D14</f>
        <v>10752000</v>
      </c>
      <c r="G14" s="395"/>
    </row>
    <row r="15" spans="1:7" s="141" customFormat="1" ht="15">
      <c r="A15" s="405"/>
      <c r="B15" s="83" t="s">
        <v>40</v>
      </c>
      <c r="C15" s="405"/>
      <c r="D15" s="393"/>
      <c r="E15" s="393"/>
      <c r="F15" s="395"/>
      <c r="G15" s="395"/>
    </row>
    <row r="16" spans="1:7" s="141" customFormat="1" ht="15">
      <c r="A16" s="405"/>
      <c r="B16" s="83" t="s">
        <v>46</v>
      </c>
      <c r="C16" s="405"/>
      <c r="D16" s="393"/>
      <c r="E16" s="393"/>
      <c r="F16" s="395"/>
      <c r="G16" s="395"/>
    </row>
    <row r="17" spans="1:7" s="141" customFormat="1" ht="15">
      <c r="A17" s="405"/>
      <c r="B17" s="83" t="s">
        <v>11</v>
      </c>
      <c r="C17" s="405"/>
      <c r="D17" s="393"/>
      <c r="E17" s="393"/>
      <c r="F17" s="395"/>
      <c r="G17" s="395"/>
    </row>
    <row r="18" spans="1:7" s="141" customFormat="1" ht="15">
      <c r="A18" s="405"/>
      <c r="B18" s="83" t="s">
        <v>42</v>
      </c>
      <c r="C18" s="405"/>
      <c r="D18" s="393"/>
      <c r="E18" s="393"/>
      <c r="F18" s="395"/>
      <c r="G18" s="395"/>
    </row>
    <row r="19" spans="1:7" s="141" customFormat="1" ht="15.75">
      <c r="A19" s="405"/>
      <c r="B19" s="143" t="s">
        <v>38</v>
      </c>
      <c r="C19" s="405"/>
      <c r="D19" s="393"/>
      <c r="E19" s="393"/>
      <c r="F19" s="395"/>
      <c r="G19" s="395"/>
    </row>
    <row r="20" spans="1:7" s="141" customFormat="1" ht="15">
      <c r="A20" s="405"/>
      <c r="B20" s="83" t="s">
        <v>43</v>
      </c>
      <c r="C20" s="405"/>
      <c r="D20" s="393"/>
      <c r="E20" s="393"/>
      <c r="F20" s="395"/>
      <c r="G20" s="395"/>
    </row>
    <row r="21" spans="1:7" s="141" customFormat="1" ht="33.75" customHeight="1">
      <c r="A21" s="405"/>
      <c r="B21" s="83" t="s">
        <v>44</v>
      </c>
      <c r="C21" s="405"/>
      <c r="D21" s="393"/>
      <c r="E21" s="393"/>
      <c r="F21" s="395"/>
      <c r="G21" s="395"/>
    </row>
    <row r="22" spans="1:7" s="141" customFormat="1" ht="34.5" customHeight="1">
      <c r="A22" s="405"/>
      <c r="B22" s="83" t="s">
        <v>120</v>
      </c>
      <c r="C22" s="405"/>
      <c r="D22" s="393"/>
      <c r="E22" s="393"/>
      <c r="F22" s="395"/>
      <c r="G22" s="395"/>
    </row>
    <row r="23" spans="1:7" s="150" customFormat="1" ht="15">
      <c r="A23" s="405"/>
      <c r="B23" s="83"/>
      <c r="C23" s="405"/>
      <c r="D23" s="393"/>
      <c r="E23" s="393"/>
      <c r="F23" s="395"/>
      <c r="G23" s="395"/>
    </row>
    <row r="24" spans="1:7" s="141" customFormat="1" ht="15">
      <c r="A24" s="405"/>
      <c r="B24" s="83" t="s">
        <v>45</v>
      </c>
      <c r="C24" s="405"/>
      <c r="D24" s="394"/>
      <c r="E24" s="394"/>
      <c r="F24" s="395"/>
      <c r="G24" s="395"/>
    </row>
    <row r="25" spans="1:7" s="141" customFormat="1" ht="15.75">
      <c r="A25" s="84">
        <v>3</v>
      </c>
      <c r="B25" s="83" t="s">
        <v>5</v>
      </c>
      <c r="C25" s="86">
        <f t="shared" ref="C25:C30" si="0">72+12</f>
        <v>84</v>
      </c>
      <c r="D25" s="85">
        <v>96000</v>
      </c>
      <c r="E25" s="85">
        <v>96000</v>
      </c>
      <c r="F25" s="383">
        <f>C25*D25</f>
        <v>8064000</v>
      </c>
      <c r="G25" s="383"/>
    </row>
    <row r="26" spans="1:7" s="141" customFormat="1" ht="30">
      <c r="A26" s="84"/>
      <c r="B26" s="91" t="s">
        <v>130</v>
      </c>
      <c r="C26" s="88">
        <v>12</v>
      </c>
      <c r="D26" s="85">
        <v>148000</v>
      </c>
      <c r="E26" s="85"/>
      <c r="F26" s="383">
        <f>C26*D26</f>
        <v>1776000</v>
      </c>
      <c r="G26" s="383"/>
    </row>
    <row r="27" spans="1:7" s="141" customFormat="1" ht="15.75">
      <c r="A27" s="144" t="s">
        <v>37</v>
      </c>
      <c r="B27" s="143" t="s">
        <v>38</v>
      </c>
      <c r="C27" s="86"/>
      <c r="D27" s="85"/>
      <c r="E27" s="85"/>
      <c r="F27" s="383"/>
      <c r="G27" s="383"/>
    </row>
    <row r="28" spans="1:7" s="141" customFormat="1" ht="15.75">
      <c r="A28" s="84">
        <v>4</v>
      </c>
      <c r="B28" s="83" t="s">
        <v>71</v>
      </c>
      <c r="C28" s="86">
        <f t="shared" si="0"/>
        <v>84</v>
      </c>
      <c r="D28" s="85">
        <v>148000</v>
      </c>
      <c r="E28" s="85">
        <v>148000</v>
      </c>
      <c r="F28" s="383">
        <f t="shared" ref="F28:F49" si="1">C28*D28</f>
        <v>12432000</v>
      </c>
      <c r="G28" s="383"/>
    </row>
    <row r="29" spans="1:7" s="141" customFormat="1" ht="15.75">
      <c r="A29" s="84">
        <v>5</v>
      </c>
      <c r="B29" s="83" t="s">
        <v>0</v>
      </c>
      <c r="C29" s="86">
        <v>12</v>
      </c>
      <c r="D29" s="85">
        <v>148000</v>
      </c>
      <c r="E29" s="85"/>
      <c r="F29" s="383">
        <f t="shared" si="1"/>
        <v>1776000</v>
      </c>
      <c r="G29" s="383"/>
    </row>
    <row r="30" spans="1:7" s="141" customFormat="1" ht="15.75">
      <c r="A30" s="84">
        <v>6</v>
      </c>
      <c r="B30" s="83" t="s">
        <v>6</v>
      </c>
      <c r="C30" s="86">
        <f t="shared" si="0"/>
        <v>84</v>
      </c>
      <c r="D30" s="85">
        <v>74000</v>
      </c>
      <c r="E30" s="85">
        <v>74000</v>
      </c>
      <c r="F30" s="383">
        <f t="shared" si="1"/>
        <v>6216000</v>
      </c>
      <c r="G30" s="383"/>
    </row>
    <row r="31" spans="1:7" s="141" customFormat="1" ht="15.75">
      <c r="A31" s="84">
        <v>7</v>
      </c>
      <c r="B31" s="83" t="s">
        <v>20</v>
      </c>
      <c r="C31" s="88">
        <v>12</v>
      </c>
      <c r="D31" s="85">
        <v>77000</v>
      </c>
      <c r="E31" s="85"/>
      <c r="F31" s="383">
        <f t="shared" si="1"/>
        <v>924000</v>
      </c>
      <c r="G31" s="383"/>
    </row>
    <row r="32" spans="1:7" s="141" customFormat="1" ht="15.75">
      <c r="A32" s="84">
        <v>8</v>
      </c>
      <c r="B32" s="83" t="s">
        <v>67</v>
      </c>
      <c r="C32" s="88">
        <v>12</v>
      </c>
      <c r="D32" s="85">
        <v>48000</v>
      </c>
      <c r="E32" s="85"/>
      <c r="F32" s="383">
        <f t="shared" si="1"/>
        <v>576000</v>
      </c>
      <c r="G32" s="383"/>
    </row>
    <row r="33" spans="1:7" s="141" customFormat="1" ht="15.75">
      <c r="A33" s="84">
        <v>9</v>
      </c>
      <c r="B33" s="83" t="s">
        <v>21</v>
      </c>
      <c r="C33" s="88">
        <v>12</v>
      </c>
      <c r="D33" s="85">
        <v>134000</v>
      </c>
      <c r="E33" s="85"/>
      <c r="F33" s="383">
        <f t="shared" si="1"/>
        <v>1608000</v>
      </c>
      <c r="G33" s="383"/>
    </row>
    <row r="34" spans="1:7" s="141" customFormat="1" ht="15.75">
      <c r="A34" s="84">
        <v>11</v>
      </c>
      <c r="B34" s="83" t="s">
        <v>7</v>
      </c>
      <c r="C34" s="86">
        <f t="shared" ref="C34:C46" si="2">72+12</f>
        <v>84</v>
      </c>
      <c r="D34" s="85">
        <v>72000</v>
      </c>
      <c r="E34" s="85">
        <v>72000</v>
      </c>
      <c r="F34" s="383">
        <f t="shared" si="1"/>
        <v>6048000</v>
      </c>
      <c r="G34" s="383"/>
    </row>
    <row r="35" spans="1:7" s="141" customFormat="1" ht="15.75">
      <c r="A35" s="84">
        <v>12</v>
      </c>
      <c r="B35" s="83" t="s">
        <v>8</v>
      </c>
      <c r="C35" s="86">
        <f t="shared" si="2"/>
        <v>84</v>
      </c>
      <c r="D35" s="85">
        <v>21000</v>
      </c>
      <c r="E35" s="85">
        <v>21000</v>
      </c>
      <c r="F35" s="383">
        <f t="shared" si="1"/>
        <v>1764000</v>
      </c>
      <c r="G35" s="383"/>
    </row>
    <row r="36" spans="1:7" s="141" customFormat="1" ht="15.75">
      <c r="A36" s="84">
        <v>13</v>
      </c>
      <c r="B36" s="83" t="s">
        <v>9</v>
      </c>
      <c r="C36" s="86">
        <f t="shared" si="2"/>
        <v>84</v>
      </c>
      <c r="D36" s="85">
        <v>53000</v>
      </c>
      <c r="E36" s="85">
        <v>53000</v>
      </c>
      <c r="F36" s="383">
        <f t="shared" si="1"/>
        <v>4452000</v>
      </c>
      <c r="G36" s="383"/>
    </row>
    <row r="37" spans="1:7" s="141" customFormat="1" ht="15.75">
      <c r="A37" s="84">
        <v>14</v>
      </c>
      <c r="B37" s="83" t="s">
        <v>10</v>
      </c>
      <c r="C37" s="86">
        <f t="shared" si="2"/>
        <v>84</v>
      </c>
      <c r="D37" s="85">
        <v>38000</v>
      </c>
      <c r="E37" s="85">
        <v>38000</v>
      </c>
      <c r="F37" s="383">
        <f t="shared" si="1"/>
        <v>3192000</v>
      </c>
      <c r="G37" s="383"/>
    </row>
    <row r="38" spans="1:7" s="141" customFormat="1" ht="15.75">
      <c r="A38" s="84">
        <v>15</v>
      </c>
      <c r="B38" s="83" t="s">
        <v>11</v>
      </c>
      <c r="C38" s="86">
        <f t="shared" si="2"/>
        <v>84</v>
      </c>
      <c r="D38" s="85">
        <v>42000</v>
      </c>
      <c r="E38" s="85">
        <v>42000</v>
      </c>
      <c r="F38" s="383">
        <f t="shared" si="1"/>
        <v>3528000</v>
      </c>
      <c r="G38" s="383"/>
    </row>
    <row r="39" spans="1:7" s="141" customFormat="1" ht="15.75">
      <c r="A39" s="84">
        <v>16</v>
      </c>
      <c r="B39" s="83" t="s">
        <v>12</v>
      </c>
      <c r="C39" s="86">
        <f t="shared" si="2"/>
        <v>84</v>
      </c>
      <c r="D39" s="85">
        <v>35000</v>
      </c>
      <c r="E39" s="85">
        <v>35000</v>
      </c>
      <c r="F39" s="383">
        <f t="shared" si="1"/>
        <v>2940000</v>
      </c>
      <c r="G39" s="383"/>
    </row>
    <row r="40" spans="1:7" s="141" customFormat="1" ht="15.75">
      <c r="A40" s="84">
        <v>17</v>
      </c>
      <c r="B40" s="83" t="s">
        <v>13</v>
      </c>
      <c r="C40" s="86">
        <f t="shared" si="2"/>
        <v>84</v>
      </c>
      <c r="D40" s="85">
        <v>50000</v>
      </c>
      <c r="E40" s="85">
        <v>50000</v>
      </c>
      <c r="F40" s="383">
        <f t="shared" si="1"/>
        <v>4200000</v>
      </c>
      <c r="G40" s="383"/>
    </row>
    <row r="41" spans="1:7" s="141" customFormat="1" ht="15.75">
      <c r="A41" s="84">
        <v>18</v>
      </c>
      <c r="B41" s="83" t="s">
        <v>14</v>
      </c>
      <c r="C41" s="86">
        <f t="shared" si="2"/>
        <v>84</v>
      </c>
      <c r="D41" s="85">
        <v>35000</v>
      </c>
      <c r="E41" s="85">
        <v>35000</v>
      </c>
      <c r="F41" s="383">
        <f t="shared" si="1"/>
        <v>2940000</v>
      </c>
      <c r="G41" s="383"/>
    </row>
    <row r="42" spans="1:7" s="141" customFormat="1" ht="15.75">
      <c r="A42" s="84">
        <v>19</v>
      </c>
      <c r="B42" s="83" t="s">
        <v>15</v>
      </c>
      <c r="C42" s="86">
        <f t="shared" si="2"/>
        <v>84</v>
      </c>
      <c r="D42" s="85">
        <v>35000</v>
      </c>
      <c r="E42" s="85">
        <v>35000</v>
      </c>
      <c r="F42" s="383">
        <f t="shared" si="1"/>
        <v>2940000</v>
      </c>
      <c r="G42" s="383"/>
    </row>
    <row r="43" spans="1:7" s="141" customFormat="1" ht="15.75">
      <c r="A43" s="84">
        <v>20</v>
      </c>
      <c r="B43" s="83" t="s">
        <v>16</v>
      </c>
      <c r="C43" s="86">
        <f t="shared" si="2"/>
        <v>84</v>
      </c>
      <c r="D43" s="85">
        <v>32000</v>
      </c>
      <c r="E43" s="85">
        <v>32000</v>
      </c>
      <c r="F43" s="383">
        <f t="shared" si="1"/>
        <v>2688000</v>
      </c>
      <c r="G43" s="383"/>
    </row>
    <row r="44" spans="1:7" s="141" customFormat="1" ht="15.75">
      <c r="A44" s="84">
        <v>21</v>
      </c>
      <c r="B44" s="83" t="s">
        <v>17</v>
      </c>
      <c r="C44" s="86">
        <f t="shared" si="2"/>
        <v>84</v>
      </c>
      <c r="D44" s="85">
        <v>25000</v>
      </c>
      <c r="E44" s="85">
        <v>25000</v>
      </c>
      <c r="F44" s="383">
        <f t="shared" si="1"/>
        <v>2100000</v>
      </c>
      <c r="G44" s="383"/>
    </row>
    <row r="45" spans="1:7" s="141" customFormat="1" ht="15.75">
      <c r="A45" s="84">
        <v>22</v>
      </c>
      <c r="B45" s="83" t="s">
        <v>18</v>
      </c>
      <c r="C45" s="86">
        <f t="shared" si="2"/>
        <v>84</v>
      </c>
      <c r="D45" s="85">
        <v>25000</v>
      </c>
      <c r="E45" s="85">
        <v>25000</v>
      </c>
      <c r="F45" s="383">
        <f t="shared" si="1"/>
        <v>2100000</v>
      </c>
      <c r="G45" s="383"/>
    </row>
    <row r="46" spans="1:7" s="141" customFormat="1" ht="15.75">
      <c r="A46" s="84">
        <v>23</v>
      </c>
      <c r="B46" s="83" t="s">
        <v>19</v>
      </c>
      <c r="C46" s="86">
        <f t="shared" si="2"/>
        <v>84</v>
      </c>
      <c r="D46" s="85">
        <v>32000</v>
      </c>
      <c r="E46" s="85">
        <v>32000</v>
      </c>
      <c r="F46" s="383">
        <f t="shared" si="1"/>
        <v>2688000</v>
      </c>
      <c r="G46" s="383"/>
    </row>
    <row r="47" spans="1:7" s="141" customFormat="1" ht="15.75">
      <c r="A47" s="84">
        <v>24</v>
      </c>
      <c r="B47" s="83" t="s">
        <v>61</v>
      </c>
      <c r="C47" s="88">
        <v>12</v>
      </c>
      <c r="D47" s="85">
        <v>183000</v>
      </c>
      <c r="E47" s="85"/>
      <c r="F47" s="383">
        <f>C47*D47</f>
        <v>2196000</v>
      </c>
      <c r="G47" s="383"/>
    </row>
    <row r="48" spans="1:7" s="141" customFormat="1" ht="15.75">
      <c r="A48" s="84">
        <v>25</v>
      </c>
      <c r="B48" s="83" t="s">
        <v>22</v>
      </c>
      <c r="C48" s="88">
        <v>12</v>
      </c>
      <c r="D48" s="85">
        <v>53000</v>
      </c>
      <c r="E48" s="85"/>
      <c r="F48" s="383">
        <f t="shared" si="1"/>
        <v>636000</v>
      </c>
      <c r="G48" s="383"/>
    </row>
    <row r="49" spans="1:7" s="141" customFormat="1" ht="30">
      <c r="A49" s="84">
        <v>26</v>
      </c>
      <c r="B49" s="91" t="s">
        <v>23</v>
      </c>
      <c r="C49" s="88">
        <v>12</v>
      </c>
      <c r="D49" s="85">
        <v>264000</v>
      </c>
      <c r="E49" s="85"/>
      <c r="F49" s="383">
        <f t="shared" si="1"/>
        <v>3168000</v>
      </c>
      <c r="G49" s="383"/>
    </row>
    <row r="50" spans="1:7" s="141" customFormat="1" ht="15.75">
      <c r="A50" s="84">
        <v>27</v>
      </c>
      <c r="B50" s="89" t="s">
        <v>48</v>
      </c>
      <c r="C50" s="86">
        <f>72</f>
        <v>72</v>
      </c>
      <c r="D50" s="85"/>
      <c r="E50" s="85">
        <v>134000</v>
      </c>
      <c r="F50" s="383">
        <f>C50*E50</f>
        <v>9648000</v>
      </c>
      <c r="G50" s="383"/>
    </row>
    <row r="51" spans="1:7" s="141" customFormat="1" ht="15.75">
      <c r="A51" s="84">
        <v>28</v>
      </c>
      <c r="B51" s="89" t="s">
        <v>49</v>
      </c>
      <c r="C51" s="86">
        <f>72</f>
        <v>72</v>
      </c>
      <c r="D51" s="90"/>
      <c r="E51" s="90">
        <v>132000</v>
      </c>
      <c r="F51" s="383">
        <f>C51*E51</f>
        <v>9504000</v>
      </c>
      <c r="G51" s="383"/>
    </row>
    <row r="52" spans="1:7" s="152" customFormat="1" ht="15.75" customHeight="1">
      <c r="A52" s="384" t="s">
        <v>72</v>
      </c>
      <c r="B52" s="384"/>
      <c r="C52" s="384"/>
      <c r="D52" s="175">
        <f>SUM(D14:D51)</f>
        <v>1996000</v>
      </c>
      <c r="E52" s="175">
        <f>SUM(E14:E51)</f>
        <v>1207000</v>
      </c>
      <c r="F52" s="385">
        <f>SUM(F14:F51)</f>
        <v>110856000</v>
      </c>
      <c r="G52" s="385"/>
    </row>
    <row r="53" spans="1:7" s="153" customFormat="1" ht="15.75">
      <c r="A53" s="386" t="s">
        <v>122</v>
      </c>
      <c r="B53" s="387"/>
      <c r="C53" s="387"/>
      <c r="D53" s="387"/>
      <c r="E53" s="387"/>
      <c r="F53" s="387"/>
      <c r="G53" s="388"/>
    </row>
    <row r="54" spans="1:7" s="157" customFormat="1" ht="50.25" customHeight="1">
      <c r="A54" s="142" t="s">
        <v>1</v>
      </c>
      <c r="B54" s="154" t="s">
        <v>2</v>
      </c>
      <c r="C54" s="155" t="s">
        <v>3</v>
      </c>
      <c r="D54" s="156" t="s">
        <v>58</v>
      </c>
      <c r="E54" s="156" t="s">
        <v>57</v>
      </c>
      <c r="F54" s="156" t="s">
        <v>68</v>
      </c>
      <c r="G54" s="155" t="s">
        <v>73</v>
      </c>
    </row>
    <row r="55" spans="1:7" s="153" customFormat="1" ht="15.75">
      <c r="A55" s="142" t="s">
        <v>39</v>
      </c>
      <c r="B55" s="154" t="s">
        <v>36</v>
      </c>
      <c r="C55" s="144"/>
      <c r="D55" s="145"/>
      <c r="E55" s="145"/>
      <c r="F55" s="145"/>
      <c r="G55" s="145"/>
    </row>
    <row r="56" spans="1:7" s="153" customFormat="1" ht="15">
      <c r="A56" s="147">
        <v>1</v>
      </c>
      <c r="B56" s="89" t="s">
        <v>24</v>
      </c>
      <c r="C56" s="86">
        <v>73</v>
      </c>
      <c r="D56" s="85" t="s">
        <v>55</v>
      </c>
      <c r="E56" s="85" t="s">
        <v>55</v>
      </c>
      <c r="F56" s="85" t="s">
        <v>55</v>
      </c>
      <c r="G56" s="85" t="s">
        <v>55</v>
      </c>
    </row>
    <row r="57" spans="1:7" s="153" customFormat="1" ht="30">
      <c r="A57" s="389">
        <v>2</v>
      </c>
      <c r="B57" s="89" t="s">
        <v>129</v>
      </c>
      <c r="C57" s="392">
        <v>73</v>
      </c>
      <c r="D57" s="392">
        <v>128000</v>
      </c>
      <c r="E57" s="392">
        <v>128000</v>
      </c>
      <c r="F57" s="148"/>
      <c r="G57" s="392">
        <f>E57*C57</f>
        <v>9344000</v>
      </c>
    </row>
    <row r="58" spans="1:7" s="153" customFormat="1" ht="15" customHeight="1">
      <c r="A58" s="390"/>
      <c r="B58" s="158" t="s">
        <v>40</v>
      </c>
      <c r="C58" s="393"/>
      <c r="D58" s="393"/>
      <c r="E58" s="393"/>
      <c r="F58" s="149"/>
      <c r="G58" s="393"/>
    </row>
    <row r="59" spans="1:7" s="153" customFormat="1" ht="15" customHeight="1">
      <c r="A59" s="390"/>
      <c r="B59" s="158" t="s">
        <v>46</v>
      </c>
      <c r="C59" s="393"/>
      <c r="D59" s="393"/>
      <c r="E59" s="393"/>
      <c r="F59" s="149"/>
      <c r="G59" s="393"/>
    </row>
    <row r="60" spans="1:7" s="153" customFormat="1" ht="15" customHeight="1">
      <c r="A60" s="390"/>
      <c r="B60" s="158" t="s">
        <v>41</v>
      </c>
      <c r="C60" s="393"/>
      <c r="D60" s="393"/>
      <c r="E60" s="393"/>
      <c r="F60" s="149"/>
      <c r="G60" s="393"/>
    </row>
    <row r="61" spans="1:7" s="153" customFormat="1" ht="15" customHeight="1">
      <c r="A61" s="390"/>
      <c r="B61" s="158" t="s">
        <v>42</v>
      </c>
      <c r="C61" s="393"/>
      <c r="D61" s="393"/>
      <c r="E61" s="393"/>
      <c r="F61" s="149"/>
      <c r="G61" s="393"/>
    </row>
    <row r="62" spans="1:7" s="153" customFormat="1" ht="15" customHeight="1">
      <c r="A62" s="390"/>
      <c r="B62" s="158" t="s">
        <v>43</v>
      </c>
      <c r="C62" s="393"/>
      <c r="D62" s="393"/>
      <c r="E62" s="393"/>
      <c r="F62" s="149"/>
      <c r="G62" s="393"/>
    </row>
    <row r="63" spans="1:7" s="153" customFormat="1" ht="15" customHeight="1">
      <c r="A63" s="390"/>
      <c r="B63" s="158" t="s">
        <v>44</v>
      </c>
      <c r="C63" s="393"/>
      <c r="D63" s="393"/>
      <c r="E63" s="393"/>
      <c r="F63" s="149"/>
      <c r="G63" s="393"/>
    </row>
    <row r="64" spans="1:7" s="153" customFormat="1" ht="15" customHeight="1">
      <c r="A64" s="390"/>
      <c r="B64" s="158" t="s">
        <v>47</v>
      </c>
      <c r="C64" s="393"/>
      <c r="D64" s="393"/>
      <c r="E64" s="393"/>
      <c r="F64" s="149"/>
      <c r="G64" s="393"/>
    </row>
    <row r="65" spans="1:7" s="153" customFormat="1" ht="15" customHeight="1">
      <c r="A65" s="391"/>
      <c r="B65" s="158" t="s">
        <v>45</v>
      </c>
      <c r="C65" s="394"/>
      <c r="D65" s="394"/>
      <c r="E65" s="394"/>
      <c r="F65" s="151"/>
      <c r="G65" s="394"/>
    </row>
    <row r="66" spans="1:7" s="153" customFormat="1" ht="15">
      <c r="A66" s="147">
        <v>3</v>
      </c>
      <c r="B66" s="89" t="s">
        <v>5</v>
      </c>
      <c r="C66" s="86">
        <v>73</v>
      </c>
      <c r="D66" s="85">
        <v>96000</v>
      </c>
      <c r="E66" s="85">
        <v>96000</v>
      </c>
      <c r="F66" s="86"/>
      <c r="G66" s="151">
        <f t="shared" ref="G66:G73" si="3">C66*D66</f>
        <v>7008000</v>
      </c>
    </row>
    <row r="67" spans="1:7" s="153" customFormat="1" ht="30">
      <c r="A67" s="147">
        <v>4</v>
      </c>
      <c r="B67" s="89" t="s">
        <v>131</v>
      </c>
      <c r="C67" s="86">
        <v>73</v>
      </c>
      <c r="D67" s="85">
        <v>148000</v>
      </c>
      <c r="E67" s="85">
        <v>148000</v>
      </c>
      <c r="F67" s="85"/>
      <c r="G67" s="151">
        <f t="shared" si="3"/>
        <v>10804000</v>
      </c>
    </row>
    <row r="68" spans="1:7" s="153" customFormat="1" ht="15">
      <c r="A68" s="147">
        <v>5</v>
      </c>
      <c r="B68" s="89" t="s">
        <v>0</v>
      </c>
      <c r="C68" s="86">
        <v>1</v>
      </c>
      <c r="D68" s="85">
        <v>148000</v>
      </c>
      <c r="E68" s="85"/>
      <c r="F68" s="85"/>
      <c r="G68" s="151">
        <f t="shared" si="3"/>
        <v>148000</v>
      </c>
    </row>
    <row r="69" spans="1:7" s="153" customFormat="1" ht="15">
      <c r="A69" s="147">
        <v>6</v>
      </c>
      <c r="B69" s="89" t="s">
        <v>6</v>
      </c>
      <c r="C69" s="86">
        <v>73</v>
      </c>
      <c r="D69" s="85">
        <v>74000</v>
      </c>
      <c r="E69" s="85">
        <v>74000</v>
      </c>
      <c r="F69" s="85"/>
      <c r="G69" s="151">
        <f t="shared" si="3"/>
        <v>5402000</v>
      </c>
    </row>
    <row r="70" spans="1:7" s="153" customFormat="1" ht="15">
      <c r="A70" s="147">
        <v>7</v>
      </c>
      <c r="B70" s="89" t="s">
        <v>20</v>
      </c>
      <c r="C70" s="88">
        <v>1</v>
      </c>
      <c r="D70" s="85">
        <v>77000</v>
      </c>
      <c r="E70" s="85"/>
      <c r="F70" s="92"/>
      <c r="G70" s="151">
        <f t="shared" si="3"/>
        <v>77000</v>
      </c>
    </row>
    <row r="71" spans="1:7" s="153" customFormat="1" ht="15">
      <c r="A71" s="147">
        <v>8</v>
      </c>
      <c r="B71" s="83" t="s">
        <v>67</v>
      </c>
      <c r="C71" s="88">
        <v>1</v>
      </c>
      <c r="D71" s="85">
        <v>115000</v>
      </c>
      <c r="E71" s="85"/>
      <c r="F71" s="92"/>
      <c r="G71" s="151">
        <f t="shared" si="3"/>
        <v>115000</v>
      </c>
    </row>
    <row r="72" spans="1:7" s="153" customFormat="1" ht="15">
      <c r="A72" s="147">
        <v>9</v>
      </c>
      <c r="B72" s="89" t="s">
        <v>32</v>
      </c>
      <c r="C72" s="84">
        <v>1</v>
      </c>
      <c r="D72" s="85">
        <v>134000</v>
      </c>
      <c r="E72" s="85"/>
      <c r="F72" s="85"/>
      <c r="G72" s="151">
        <f t="shared" si="3"/>
        <v>134000</v>
      </c>
    </row>
    <row r="73" spans="1:7" s="153" customFormat="1" ht="30">
      <c r="A73" s="147">
        <v>10</v>
      </c>
      <c r="B73" s="89" t="s">
        <v>132</v>
      </c>
      <c r="C73" s="88">
        <v>1</v>
      </c>
      <c r="D73" s="85">
        <v>148000</v>
      </c>
      <c r="E73" s="85"/>
      <c r="F73" s="85"/>
      <c r="G73" s="151">
        <f t="shared" si="3"/>
        <v>148000</v>
      </c>
    </row>
    <row r="74" spans="1:7" s="153" customFormat="1" ht="15.75">
      <c r="A74" s="154" t="s">
        <v>37</v>
      </c>
      <c r="B74" s="154" t="s">
        <v>38</v>
      </c>
      <c r="C74" s="86"/>
      <c r="D74" s="159"/>
      <c r="E74" s="159"/>
      <c r="F74" s="159"/>
      <c r="G74" s="86"/>
    </row>
    <row r="75" spans="1:7" s="153" customFormat="1" ht="15">
      <c r="A75" s="147">
        <v>11</v>
      </c>
      <c r="B75" s="160" t="s">
        <v>25</v>
      </c>
      <c r="C75" s="86">
        <v>73</v>
      </c>
      <c r="D75" s="85">
        <v>72000</v>
      </c>
      <c r="E75" s="85">
        <v>72000</v>
      </c>
      <c r="F75" s="85"/>
      <c r="G75" s="151">
        <f>C75*D75</f>
        <v>5256000</v>
      </c>
    </row>
    <row r="76" spans="1:7" s="153" customFormat="1" ht="15">
      <c r="A76" s="147">
        <v>12</v>
      </c>
      <c r="B76" s="160" t="s">
        <v>8</v>
      </c>
      <c r="C76" s="86">
        <v>73</v>
      </c>
      <c r="D76" s="85">
        <v>21000</v>
      </c>
      <c r="E76" s="85">
        <v>21000</v>
      </c>
      <c r="F76" s="85"/>
      <c r="G76" s="151">
        <f t="shared" ref="G76:G88" si="4">C76*D76</f>
        <v>1533000</v>
      </c>
    </row>
    <row r="77" spans="1:7" s="153" customFormat="1" ht="15">
      <c r="A77" s="147">
        <v>13</v>
      </c>
      <c r="B77" s="160" t="s">
        <v>26</v>
      </c>
      <c r="C77" s="86">
        <v>73</v>
      </c>
      <c r="D77" s="85">
        <v>53000</v>
      </c>
      <c r="E77" s="85">
        <v>53000</v>
      </c>
      <c r="F77" s="85"/>
      <c r="G77" s="151">
        <f t="shared" si="4"/>
        <v>3869000</v>
      </c>
    </row>
    <row r="78" spans="1:7" s="153" customFormat="1" ht="15">
      <c r="A78" s="147">
        <v>14</v>
      </c>
      <c r="B78" s="160" t="s">
        <v>10</v>
      </c>
      <c r="C78" s="86">
        <v>73</v>
      </c>
      <c r="D78" s="85">
        <v>38000</v>
      </c>
      <c r="E78" s="85">
        <v>38000</v>
      </c>
      <c r="F78" s="85"/>
      <c r="G78" s="151">
        <f t="shared" si="4"/>
        <v>2774000</v>
      </c>
    </row>
    <row r="79" spans="1:7" s="153" customFormat="1" ht="15">
      <c r="A79" s="147">
        <v>15</v>
      </c>
      <c r="B79" s="160" t="s">
        <v>27</v>
      </c>
      <c r="C79" s="86">
        <v>73</v>
      </c>
      <c r="D79" s="85">
        <v>42000</v>
      </c>
      <c r="E79" s="85">
        <v>42000</v>
      </c>
      <c r="F79" s="85"/>
      <c r="G79" s="151">
        <f t="shared" si="4"/>
        <v>3066000</v>
      </c>
    </row>
    <row r="80" spans="1:7" s="153" customFormat="1" ht="15">
      <c r="A80" s="147">
        <v>16</v>
      </c>
      <c r="B80" s="160" t="s">
        <v>28</v>
      </c>
      <c r="C80" s="86">
        <v>73</v>
      </c>
      <c r="D80" s="85">
        <v>35000</v>
      </c>
      <c r="E80" s="85">
        <v>35000</v>
      </c>
      <c r="F80" s="85"/>
      <c r="G80" s="151">
        <f t="shared" si="4"/>
        <v>2555000</v>
      </c>
    </row>
    <row r="81" spans="1:7" s="153" customFormat="1" ht="15">
      <c r="A81" s="147">
        <v>17</v>
      </c>
      <c r="B81" s="160" t="s">
        <v>29</v>
      </c>
      <c r="C81" s="86">
        <v>73</v>
      </c>
      <c r="D81" s="85">
        <v>50000</v>
      </c>
      <c r="E81" s="85">
        <v>50000</v>
      </c>
      <c r="F81" s="85"/>
      <c r="G81" s="151">
        <f t="shared" si="4"/>
        <v>3650000</v>
      </c>
    </row>
    <row r="82" spans="1:7" s="153" customFormat="1" ht="15">
      <c r="A82" s="147">
        <v>18</v>
      </c>
      <c r="B82" s="160" t="s">
        <v>14</v>
      </c>
      <c r="C82" s="86">
        <v>73</v>
      </c>
      <c r="D82" s="85">
        <v>35000</v>
      </c>
      <c r="E82" s="85">
        <v>35000</v>
      </c>
      <c r="F82" s="85"/>
      <c r="G82" s="151">
        <f t="shared" si="4"/>
        <v>2555000</v>
      </c>
    </row>
    <row r="83" spans="1:7" s="153" customFormat="1" ht="15">
      <c r="A83" s="147">
        <v>19</v>
      </c>
      <c r="B83" s="160" t="s">
        <v>30</v>
      </c>
      <c r="C83" s="86">
        <v>73</v>
      </c>
      <c r="D83" s="85">
        <v>35000</v>
      </c>
      <c r="E83" s="85">
        <v>35000</v>
      </c>
      <c r="F83" s="85"/>
      <c r="G83" s="151">
        <f t="shared" si="4"/>
        <v>2555000</v>
      </c>
    </row>
    <row r="84" spans="1:7" s="153" customFormat="1" ht="15">
      <c r="A84" s="147">
        <v>20</v>
      </c>
      <c r="B84" s="160" t="s">
        <v>16</v>
      </c>
      <c r="C84" s="86">
        <v>73</v>
      </c>
      <c r="D84" s="85">
        <v>32000</v>
      </c>
      <c r="E84" s="85">
        <v>32000</v>
      </c>
      <c r="F84" s="85"/>
      <c r="G84" s="151">
        <f t="shared" si="4"/>
        <v>2336000</v>
      </c>
    </row>
    <row r="85" spans="1:7" s="153" customFormat="1" ht="15">
      <c r="A85" s="147">
        <v>21</v>
      </c>
      <c r="B85" s="160" t="s">
        <v>17</v>
      </c>
      <c r="C85" s="86">
        <v>73</v>
      </c>
      <c r="D85" s="85">
        <v>25000</v>
      </c>
      <c r="E85" s="85">
        <v>25000</v>
      </c>
      <c r="F85" s="85"/>
      <c r="G85" s="151">
        <f t="shared" si="4"/>
        <v>1825000</v>
      </c>
    </row>
    <row r="86" spans="1:7" s="153" customFormat="1" ht="15">
      <c r="A86" s="147">
        <v>22</v>
      </c>
      <c r="B86" s="160" t="s">
        <v>31</v>
      </c>
      <c r="C86" s="86">
        <v>73</v>
      </c>
      <c r="D86" s="85">
        <v>25000</v>
      </c>
      <c r="E86" s="85">
        <v>25000</v>
      </c>
      <c r="F86" s="85"/>
      <c r="G86" s="151">
        <f t="shared" si="4"/>
        <v>1825000</v>
      </c>
    </row>
    <row r="87" spans="1:7" s="153" customFormat="1" ht="15">
      <c r="A87" s="147">
        <v>23</v>
      </c>
      <c r="B87" s="161" t="s">
        <v>19</v>
      </c>
      <c r="C87" s="86">
        <v>73</v>
      </c>
      <c r="D87" s="85">
        <v>32000</v>
      </c>
      <c r="E87" s="85">
        <v>32000</v>
      </c>
      <c r="F87" s="85"/>
      <c r="G87" s="151">
        <f t="shared" si="4"/>
        <v>2336000</v>
      </c>
    </row>
    <row r="88" spans="1:7" s="153" customFormat="1" ht="15">
      <c r="A88" s="147">
        <v>24</v>
      </c>
      <c r="B88" s="89" t="s">
        <v>61</v>
      </c>
      <c r="C88" s="86">
        <v>73</v>
      </c>
      <c r="D88" s="85">
        <v>183000</v>
      </c>
      <c r="E88" s="85">
        <v>183000</v>
      </c>
      <c r="F88" s="85"/>
      <c r="G88" s="151">
        <f t="shared" si="4"/>
        <v>13359000</v>
      </c>
    </row>
    <row r="89" spans="1:7" s="153" customFormat="1" ht="15">
      <c r="A89" s="147">
        <v>25</v>
      </c>
      <c r="B89" s="160" t="s">
        <v>33</v>
      </c>
      <c r="C89" s="88">
        <v>1</v>
      </c>
      <c r="D89" s="85">
        <v>53000</v>
      </c>
      <c r="E89" s="85"/>
      <c r="F89" s="85"/>
      <c r="G89" s="151">
        <f>C89*D89</f>
        <v>53000</v>
      </c>
    </row>
    <row r="90" spans="1:7" s="153" customFormat="1" ht="30">
      <c r="A90" s="147">
        <v>26</v>
      </c>
      <c r="B90" s="160" t="s">
        <v>23</v>
      </c>
      <c r="C90" s="88">
        <v>1</v>
      </c>
      <c r="D90" s="85">
        <v>264000</v>
      </c>
      <c r="E90" s="85"/>
      <c r="F90" s="85"/>
      <c r="G90" s="151">
        <f>C90*D90</f>
        <v>264000</v>
      </c>
    </row>
    <row r="91" spans="1:7" s="165" customFormat="1" ht="15.75">
      <c r="A91" s="154" t="s">
        <v>50</v>
      </c>
      <c r="B91" s="162" t="s">
        <v>54</v>
      </c>
      <c r="C91" s="163"/>
      <c r="D91" s="164"/>
      <c r="E91" s="164"/>
      <c r="F91" s="164"/>
      <c r="G91" s="86"/>
    </row>
    <row r="92" spans="1:7" s="166" customFormat="1" ht="15">
      <c r="A92" s="93">
        <v>27</v>
      </c>
      <c r="B92" s="95" t="s">
        <v>65</v>
      </c>
      <c r="C92" s="86">
        <v>2</v>
      </c>
      <c r="D92" s="94"/>
      <c r="E92" s="94"/>
      <c r="F92" s="94">
        <v>159000</v>
      </c>
      <c r="G92" s="151">
        <f>C92*F92</f>
        <v>318000</v>
      </c>
    </row>
    <row r="93" spans="1:7" s="166" customFormat="1" ht="30">
      <c r="A93" s="93">
        <v>28</v>
      </c>
      <c r="B93" s="95" t="s">
        <v>59</v>
      </c>
      <c r="C93" s="86">
        <v>2</v>
      </c>
      <c r="D93" s="94"/>
      <c r="E93" s="94"/>
      <c r="F93" s="94">
        <v>169000</v>
      </c>
      <c r="G93" s="151">
        <f>C93*F93</f>
        <v>338000</v>
      </c>
    </row>
    <row r="94" spans="1:7" s="166" customFormat="1" ht="15">
      <c r="A94" s="93">
        <v>29</v>
      </c>
      <c r="B94" s="95" t="s">
        <v>64</v>
      </c>
      <c r="C94" s="86">
        <v>2</v>
      </c>
      <c r="D94" s="94"/>
      <c r="E94" s="94"/>
      <c r="F94" s="94">
        <v>137000</v>
      </c>
      <c r="G94" s="151">
        <f>C94*F94</f>
        <v>274000</v>
      </c>
    </row>
    <row r="95" spans="1:7" s="166" customFormat="1" ht="15">
      <c r="A95" s="93">
        <v>30</v>
      </c>
      <c r="B95" s="95" t="s">
        <v>63</v>
      </c>
      <c r="C95" s="86">
        <v>2</v>
      </c>
      <c r="D95" s="83"/>
      <c r="E95" s="83"/>
      <c r="F95" s="94">
        <v>43000</v>
      </c>
      <c r="G95" s="151">
        <f>C95*F95</f>
        <v>86000</v>
      </c>
    </row>
    <row r="96" spans="1:7" s="166" customFormat="1" ht="15.75">
      <c r="A96" s="93">
        <v>31</v>
      </c>
      <c r="B96" s="95" t="s">
        <v>60</v>
      </c>
      <c r="C96" s="86">
        <v>2</v>
      </c>
      <c r="D96" s="167"/>
      <c r="E96" s="83"/>
      <c r="F96" s="94">
        <v>21000</v>
      </c>
      <c r="G96" s="151">
        <f>C96*F96</f>
        <v>42000</v>
      </c>
    </row>
    <row r="97" spans="1:7" s="168" customFormat="1" ht="15.75">
      <c r="A97" s="373" t="s">
        <v>74</v>
      </c>
      <c r="B97" s="374"/>
      <c r="C97" s="375"/>
      <c r="D97" s="174">
        <f>SUM(D57:D96)</f>
        <v>2063000</v>
      </c>
      <c r="E97" s="174">
        <f>SUM(E57:E96)</f>
        <v>1124000</v>
      </c>
      <c r="F97" s="174">
        <f>SUM(F57:F96)</f>
        <v>529000</v>
      </c>
      <c r="G97" s="174">
        <f>SUM(G56:G96)</f>
        <v>84049000</v>
      </c>
    </row>
    <row r="98" spans="1:7" s="168" customFormat="1" ht="15" customHeight="1">
      <c r="A98" s="376" t="s">
        <v>128</v>
      </c>
      <c r="B98" s="377"/>
      <c r="C98" s="377"/>
      <c r="D98" s="377"/>
      <c r="E98" s="377"/>
      <c r="F98" s="378"/>
      <c r="G98" s="175">
        <f>G97+F52</f>
        <v>194905000</v>
      </c>
    </row>
    <row r="99" spans="1:7" ht="15">
      <c r="G99" s="169"/>
    </row>
    <row r="100" spans="1:7" s="171" customFormat="1" ht="16.5">
      <c r="A100" s="170"/>
      <c r="B100" s="170"/>
      <c r="C100" s="170"/>
      <c r="D100" s="170"/>
      <c r="E100" s="170"/>
      <c r="F100" s="170"/>
      <c r="G100" s="169"/>
    </row>
    <row r="101" spans="1:7" s="171" customFormat="1" ht="18">
      <c r="A101" s="170"/>
      <c r="B101" s="170"/>
      <c r="D101" s="379" t="s">
        <v>141</v>
      </c>
      <c r="E101" s="379"/>
      <c r="F101" s="379"/>
      <c r="G101" s="379"/>
    </row>
    <row r="102" spans="1:7" s="171" customFormat="1" ht="18">
      <c r="A102" s="170"/>
      <c r="B102" s="170"/>
      <c r="C102" s="170"/>
      <c r="D102" s="372" t="s">
        <v>91</v>
      </c>
      <c r="E102" s="372"/>
      <c r="F102" s="372"/>
      <c r="G102" s="372"/>
    </row>
    <row r="103" spans="1:7" s="171" customFormat="1" ht="16.5">
      <c r="A103" s="170"/>
      <c r="B103" s="170"/>
      <c r="C103" s="170"/>
      <c r="D103" s="170"/>
      <c r="E103" s="170"/>
      <c r="F103" s="170"/>
    </row>
    <row r="104" spans="1:7" s="171" customFormat="1" ht="16.5">
      <c r="A104" s="170"/>
      <c r="B104" s="170"/>
      <c r="C104" s="170"/>
      <c r="D104" s="170"/>
      <c r="E104" s="170"/>
      <c r="F104" s="170"/>
    </row>
    <row r="105" spans="1:7" s="171" customFormat="1" ht="16.5">
      <c r="A105" s="170"/>
      <c r="B105" s="170"/>
      <c r="C105" s="170"/>
      <c r="D105" s="170"/>
      <c r="E105" s="170"/>
      <c r="F105" s="170"/>
    </row>
    <row r="106" spans="1:7" s="171" customFormat="1" ht="16.5">
      <c r="A106" s="170" t="s">
        <v>137</v>
      </c>
      <c r="B106" s="170"/>
      <c r="C106" s="170"/>
      <c r="D106" s="170"/>
      <c r="E106" s="170"/>
      <c r="F106" s="170"/>
    </row>
    <row r="107" spans="1:7" s="171" customFormat="1" ht="16.5">
      <c r="A107" s="170"/>
      <c r="B107" s="170"/>
      <c r="C107" s="170"/>
      <c r="D107" s="170"/>
      <c r="E107" s="170"/>
      <c r="F107" s="170"/>
    </row>
    <row r="108" spans="1:7" s="171" customFormat="1" ht="16.5">
      <c r="A108" s="170"/>
      <c r="B108" s="170"/>
      <c r="C108" s="170"/>
      <c r="D108" s="170"/>
      <c r="E108" s="170"/>
      <c r="F108" s="170"/>
    </row>
    <row r="109" spans="1:7" s="171" customFormat="1" ht="16.5">
      <c r="A109" s="170"/>
      <c r="B109" s="170"/>
      <c r="C109" s="170"/>
      <c r="D109" s="170"/>
      <c r="E109" s="170"/>
      <c r="F109" s="170"/>
    </row>
    <row r="110" spans="1:7" s="171" customFormat="1" ht="16.5">
      <c r="A110" s="170"/>
      <c r="B110" s="170"/>
      <c r="C110" s="170"/>
      <c r="D110" s="414"/>
      <c r="E110" s="414"/>
      <c r="F110" s="414"/>
    </row>
    <row r="111" spans="1:7" s="137" customFormat="1" ht="15.75">
      <c r="A111" s="415" t="s">
        <v>78</v>
      </c>
      <c r="B111" s="416"/>
      <c r="C111" s="172"/>
    </row>
    <row r="112" spans="1:7" s="173" customFormat="1" ht="15">
      <c r="A112" s="406" t="s">
        <v>108</v>
      </c>
      <c r="B112" s="407"/>
      <c r="C112" s="408"/>
    </row>
    <row r="113" spans="1:3" s="173" customFormat="1" ht="18.75" customHeight="1">
      <c r="A113" s="406" t="s">
        <v>109</v>
      </c>
      <c r="B113" s="407"/>
      <c r="C113" s="408"/>
    </row>
    <row r="114" spans="1:3" s="173" customFormat="1" ht="18.75" customHeight="1">
      <c r="A114" s="409" t="s">
        <v>85</v>
      </c>
      <c r="B114" s="410"/>
      <c r="C114" s="411"/>
    </row>
    <row r="115" spans="1:3" s="137" customFormat="1" ht="15">
      <c r="A115" s="412"/>
      <c r="B115" s="413"/>
      <c r="C115" s="413"/>
    </row>
    <row r="116" spans="1:3" s="137" customFormat="1" ht="15"/>
    <row r="117" spans="1:3" s="137" customFormat="1" ht="15"/>
    <row r="118" spans="1:3" s="137" customFormat="1" ht="15"/>
    <row r="119" spans="1:3" s="137" customFormat="1" ht="15"/>
    <row r="120" spans="1:3" s="137" customFormat="1" ht="15"/>
    <row r="121" spans="1:3" s="137" customFormat="1" ht="15"/>
    <row r="122" spans="1:3" s="137" customFormat="1" ht="15"/>
    <row r="123" spans="1:3" s="137" customFormat="1" ht="15"/>
    <row r="124" spans="1:3" s="137" customFormat="1" ht="15"/>
    <row r="125" spans="1:3" s="137" customFormat="1" ht="15"/>
    <row r="126" spans="1:3" s="137" customFormat="1" ht="15"/>
    <row r="127" spans="1:3" s="137" customFormat="1" ht="15"/>
    <row r="128" spans="1:3" s="137" customFormat="1" ht="15"/>
    <row r="129" s="137" customFormat="1" ht="15"/>
    <row r="130" s="137" customFormat="1" ht="15"/>
    <row r="131" s="137" customFormat="1" ht="15"/>
    <row r="132" s="137" customFormat="1" ht="15"/>
    <row r="133" s="137" customFormat="1" ht="15"/>
    <row r="134" s="137" customFormat="1" ht="15"/>
    <row r="135" s="137" customFormat="1" ht="15"/>
    <row r="136" s="137" customFormat="1" ht="15"/>
    <row r="137" s="137" customFormat="1" ht="15"/>
    <row r="138" s="137" customFormat="1" ht="15"/>
    <row r="139" s="137" customFormat="1" ht="15"/>
    <row r="140" s="137" customFormat="1" ht="15"/>
    <row r="141" s="137" customFormat="1" ht="15"/>
    <row r="142" s="137" customFormat="1" ht="15"/>
    <row r="143" s="137" customFormat="1" ht="15"/>
    <row r="144" s="137" customFormat="1" ht="15"/>
    <row r="145" s="137" customFormat="1" ht="15"/>
    <row r="146" s="137" customFormat="1" ht="15"/>
    <row r="147" s="137" customFormat="1" ht="15"/>
    <row r="148" s="137" customFormat="1" ht="15"/>
    <row r="149" s="137" customFormat="1" ht="15"/>
  </sheetData>
  <mergeCells count="65">
    <mergeCell ref="A112:C112"/>
    <mergeCell ref="A113:C113"/>
    <mergeCell ref="A114:C114"/>
    <mergeCell ref="A115:C115"/>
    <mergeCell ref="D110:F110"/>
    <mergeCell ref="A111:B111"/>
    <mergeCell ref="B7:F7"/>
    <mergeCell ref="A8:F8"/>
    <mergeCell ref="F36:G36"/>
    <mergeCell ref="F39:G39"/>
    <mergeCell ref="F40:G40"/>
    <mergeCell ref="A9:A10"/>
    <mergeCell ref="B9:B10"/>
    <mergeCell ref="C9:C10"/>
    <mergeCell ref="D9:E9"/>
    <mergeCell ref="F9:G10"/>
    <mergeCell ref="A11:G11"/>
    <mergeCell ref="F12:G12"/>
    <mergeCell ref="F13:G13"/>
    <mergeCell ref="A14:A24"/>
    <mergeCell ref="C14:C24"/>
    <mergeCell ref="D14:D24"/>
    <mergeCell ref="E14:E24"/>
    <mergeCell ref="F14:G24"/>
    <mergeCell ref="F25:G25"/>
    <mergeCell ref="F26:G26"/>
    <mergeCell ref="F27:G27"/>
    <mergeCell ref="F28:G28"/>
    <mergeCell ref="F29:G29"/>
    <mergeCell ref="F30:G30"/>
    <mergeCell ref="F31:G31"/>
    <mergeCell ref="F32:G32"/>
    <mergeCell ref="F33:G33"/>
    <mergeCell ref="F34:G34"/>
    <mergeCell ref="F35:G35"/>
    <mergeCell ref="F37:G37"/>
    <mergeCell ref="F38:G38"/>
    <mergeCell ref="F44:G44"/>
    <mergeCell ref="F45:G45"/>
    <mergeCell ref="F41:G41"/>
    <mergeCell ref="F42:G42"/>
    <mergeCell ref="F43:G43"/>
    <mergeCell ref="E57:E65"/>
    <mergeCell ref="G57:G65"/>
    <mergeCell ref="F46:G46"/>
    <mergeCell ref="F47:G47"/>
    <mergeCell ref="F48:G48"/>
    <mergeCell ref="F49:G49"/>
    <mergeCell ref="F50:G50"/>
    <mergeCell ref="D102:G102"/>
    <mergeCell ref="A97:C97"/>
    <mergeCell ref="A98:F98"/>
    <mergeCell ref="D101:G101"/>
    <mergeCell ref="A1:G1"/>
    <mergeCell ref="A2:G2"/>
    <mergeCell ref="A3:G3"/>
    <mergeCell ref="A4:G4"/>
    <mergeCell ref="A6:G6"/>
    <mergeCell ref="F51:G51"/>
    <mergeCell ref="A52:C52"/>
    <mergeCell ref="F52:G52"/>
    <mergeCell ref="A53:G53"/>
    <mergeCell ref="A57:A65"/>
    <mergeCell ref="C57:C65"/>
    <mergeCell ref="D57:D65"/>
  </mergeCells>
  <conditionalFormatting sqref="B23">
    <cfRule type="duplicateValues" dxfId="2" priority="2"/>
  </conditionalFormatting>
  <conditionalFormatting sqref="B50:B51">
    <cfRule type="duplicateValues" dxfId="1" priority="3"/>
  </conditionalFormatting>
  <conditionalFormatting sqref="B54:B70 B72:B97">
    <cfRule type="duplicateValues" dxfId="0" priority="1"/>
  </conditionalFormatting>
  <pageMargins left="0.33" right="0.31496062992125984" top="0.51181102362204722" bottom="0.31496062992125984" header="0.31496062992125984" footer="0.31496062992125984"/>
  <pageSetup scale="7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thien nhan hoan chinh</vt:lpstr>
      <vt:lpstr>tâm trí quảng</vt:lpstr>
      <vt:lpstr>Hoà Khánh</vt:lpstr>
      <vt:lpstr>Thiện Phước</vt:lpstr>
      <vt:lpstr>'Hoà Khánh'!Print_Area</vt:lpstr>
      <vt:lpstr>'tâm trí quảng'!Print_Area</vt:lpstr>
      <vt:lpstr>'thien nhan hoan chinh'!Print_Area</vt:lpstr>
      <vt:lpstr>'Thiện Phước'!Print_Area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2025-05-14T00:11:51Z</dcterms:modified>
</cp:coreProperties>
</file>