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MÔI TRƯỜNG VIỆT TIẾN &amp; LIÊN DOANH MÔI TRƯỜNG ĐA NĂNG\ĐA NĂNG\"/>
    </mc:Choice>
  </mc:AlternateContent>
  <xr:revisionPtr revIDLastSave="0" documentId="13_ncr:1_{04C64472-A79D-4EB7-80D1-300717B648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1" l="1"/>
  <c r="AX5" i="1"/>
  <c r="AX3" i="1"/>
  <c r="AX4" i="1" l="1"/>
</calcChain>
</file>

<file path=xl/sharedStrings.xml><?xml version="1.0" encoding="utf-8"?>
<sst xmlns="http://schemas.openxmlformats.org/spreadsheetml/2006/main" count="197" uniqueCount="67">
  <si>
    <t>STT</t>
  </si>
  <si>
    <t>Họ và tên</t>
  </si>
  <si>
    <t>Ngày sinh</t>
  </si>
  <si>
    <t>Giới tính</t>
  </si>
  <si>
    <t>Mã nhân viên</t>
  </si>
  <si>
    <t>Chức danh</t>
  </si>
  <si>
    <t>Khám Da Liễu-Khám Sức Khỏe (TT32_BYT)</t>
  </si>
  <si>
    <t>Khám Mắt-Khám Sức Khỏe (TT32_BYT)</t>
  </si>
  <si>
    <t>Khám nội 1</t>
  </si>
  <si>
    <t>Khám Nội-Khám Sức Khỏe (TT32_BYT)</t>
  </si>
  <si>
    <t>Khám Ngoại-Khám Sức Khỏe (TT32_BYT)</t>
  </si>
  <si>
    <t>Khám RHM-Khám Sức Khỏe (TT32_BYT)</t>
  </si>
  <si>
    <t>Khám SPK-Khám Sức Khỏe (TT32_BYT)</t>
  </si>
  <si>
    <t>Khám TMH-Khám Sức Khỏe (TT32_BYT)</t>
  </si>
  <si>
    <t>Tổng Kết Hồ Sơ Khám Sức Khỏe (TT32_BYT)</t>
  </si>
  <si>
    <t>Chụp CT Scanner Ngực</t>
  </si>
  <si>
    <t>Chụp X-quang tim phổi kỹ thuật số (hãng Fuji-Nhật)</t>
  </si>
  <si>
    <t>Điện tâm đồ/ECG</t>
  </si>
  <si>
    <t>Nội soi dạ dày có gây mê (trọn gói)</t>
  </si>
  <si>
    <t>Siêu âm động mạch cảnh, đốt sống (Siêu âm Doppler màu mạch máu)</t>
  </si>
  <si>
    <t>Siêu âm màu Bụng Tổng Quát (Máy GE LOGIQ S7 Expert)</t>
  </si>
  <si>
    <t>Siêu âm màu SPK</t>
  </si>
  <si>
    <t>Siêu âm màu Tuyến Giáp</t>
  </si>
  <si>
    <t>Siêu âm màu Tuyến Vú</t>
  </si>
  <si>
    <t>Test hơi thở tìm vi khuẩn HP dạ dày</t>
  </si>
  <si>
    <t>Alpha FP (AFP)</t>
  </si>
  <si>
    <t>CYFRA 21.1</t>
  </si>
  <si>
    <t>Chẩn đoán mô bệnh học bằng PP nhuộm Hemtoxylin - Eosin (vị trí 1)</t>
  </si>
  <si>
    <t>Cholesterol TP</t>
  </si>
  <si>
    <t>Định lượng ACID URIC máu</t>
  </si>
  <si>
    <t>Định lượng CREATINIE máu</t>
  </si>
  <si>
    <t>Định lượng GLUCOSE máu</t>
  </si>
  <si>
    <t>Độ lọc cầu thận - eGFR (MDRD)</t>
  </si>
  <si>
    <t>Fe (Định lượng sắt huyết thanh)</t>
  </si>
  <si>
    <t>Free T4</t>
  </si>
  <si>
    <t>Gamma GT</t>
  </si>
  <si>
    <t>HDL-Cholesterol</t>
  </si>
  <si>
    <t>LDL-cholesterol</t>
  </si>
  <si>
    <t>NƯỚC TIỂU 10 THÔNG SỐ (KSK)</t>
  </si>
  <si>
    <t>Nhuộm phiến đồ tế bào theo Papanicolaou</t>
  </si>
  <si>
    <t>Total PSA, Free PSA và Tỷ lệ %</t>
  </si>
  <si>
    <t>Total T3</t>
  </si>
  <si>
    <t>Tổng phân tích tế bào máu bằng máy laser</t>
  </si>
  <si>
    <t>TSH</t>
  </si>
  <si>
    <t>Thời gian Prothrombin (PT, TQ) bằng máy tự động (Thời gian Quick)</t>
  </si>
  <si>
    <t>Triglyceride</t>
  </si>
  <si>
    <t>Urea</t>
  </si>
  <si>
    <t>Soi Cổ Tử Cung</t>
  </si>
  <si>
    <t/>
  </si>
  <si>
    <t>Nguyễn Đua</t>
  </si>
  <si>
    <t>1966</t>
  </si>
  <si>
    <t>Nam</t>
  </si>
  <si>
    <t>NV02</t>
  </si>
  <si>
    <t>KẾ TOÁN TRƯỞNG</t>
  </si>
  <si>
    <t>X</t>
  </si>
  <si>
    <t>Nguyễn Đình Nguyên</t>
  </si>
  <si>
    <t>1987</t>
  </si>
  <si>
    <t>NV01</t>
  </si>
  <si>
    <t>GIÁM ĐỐC</t>
  </si>
  <si>
    <t>Nguyễn Thị Minh Thơ</t>
  </si>
  <si>
    <t>1985</t>
  </si>
  <si>
    <t>Nữ</t>
  </si>
  <si>
    <t>NV03</t>
  </si>
  <si>
    <t>KẾ TOÁN</t>
  </si>
  <si>
    <t>AST (SGOT),ALT (SGPT)</t>
  </si>
  <si>
    <t>Chi phí</t>
  </si>
  <si>
    <t>Ưu đãi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</si>
</sst>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Times New Roman"/>
    </font>
    <font>
      <b/>
      <sz val="11"/>
      <name val="Times New Roman"/>
    </font>
    <font>
      <b/>
      <sz val="11"/>
      <name val="Calibri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/>
    <xf numFmtId="3" fontId="2" fillId="0" borderId="1" xfId="0" applyNumberFormat="1" applyFont="1" applyBorder="1" applyAlignment="1">
      <alignment vertical="top" wrapText="1"/>
    </xf>
    <xf numFmtId="3" fontId="4" fillId="0" borderId="4" xfId="0" applyNumberFormat="1" applyFont="1" applyBorder="1"/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"/>
  <sheetViews>
    <sheetView tabSelected="1" topLeftCell="AN1" workbookViewId="0">
      <selection activeCell="AY9" sqref="AY9"/>
    </sheetView>
  </sheetViews>
  <sheetFormatPr defaultRowHeight="15"/>
  <cols>
    <col min="2" max="2" width="25" customWidth="1"/>
    <col min="3" max="3" width="10" customWidth="1"/>
    <col min="5" max="49" width="15" customWidth="1"/>
    <col min="50" max="50" width="10.140625" bestFit="1" customWidth="1"/>
  </cols>
  <sheetData>
    <row r="1" spans="1:50" ht="8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64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18</v>
      </c>
      <c r="AT1" s="2" t="s">
        <v>44</v>
      </c>
      <c r="AU1" s="2" t="s">
        <v>45</v>
      </c>
      <c r="AV1" s="2" t="s">
        <v>46</v>
      </c>
      <c r="AW1" s="2" t="s">
        <v>47</v>
      </c>
      <c r="AX1" s="9" t="s">
        <v>65</v>
      </c>
    </row>
    <row r="2" spans="1:50">
      <c r="A2" s="5"/>
      <c r="B2" s="5"/>
      <c r="C2" s="5"/>
      <c r="D2" s="5"/>
      <c r="E2" s="5"/>
      <c r="F2" s="5"/>
      <c r="G2" s="6">
        <v>20000</v>
      </c>
      <c r="H2" s="6">
        <v>20000</v>
      </c>
      <c r="I2" s="6">
        <v>50000</v>
      </c>
      <c r="J2" s="2" t="s">
        <v>48</v>
      </c>
      <c r="K2" s="6">
        <v>20000</v>
      </c>
      <c r="L2" s="6">
        <v>20000</v>
      </c>
      <c r="M2" s="8" t="s">
        <v>66</v>
      </c>
      <c r="N2" s="6">
        <v>20000</v>
      </c>
      <c r="O2" s="8" t="s">
        <v>66</v>
      </c>
      <c r="P2" s="6">
        <v>560000</v>
      </c>
      <c r="Q2" s="6">
        <v>86000</v>
      </c>
      <c r="R2" s="6">
        <v>70000</v>
      </c>
      <c r="S2" s="6">
        <v>200000</v>
      </c>
      <c r="T2" s="6">
        <v>150000</v>
      </c>
      <c r="U2" s="6">
        <v>150000</v>
      </c>
      <c r="V2" s="6">
        <v>150000</v>
      </c>
      <c r="W2" s="6">
        <v>150000</v>
      </c>
      <c r="X2" s="6">
        <v>446000</v>
      </c>
      <c r="Y2" s="6">
        <v>109000</v>
      </c>
      <c r="Z2" s="6">
        <v>50000</v>
      </c>
      <c r="AA2" s="6">
        <v>159000</v>
      </c>
      <c r="AB2" s="2" t="s">
        <v>48</v>
      </c>
      <c r="AC2" s="6">
        <v>39000</v>
      </c>
      <c r="AD2" s="6">
        <v>34000</v>
      </c>
      <c r="AE2" s="6">
        <v>34000</v>
      </c>
      <c r="AF2" s="6">
        <v>22000</v>
      </c>
      <c r="AG2" s="6">
        <v>34000</v>
      </c>
      <c r="AH2" s="6">
        <v>60000</v>
      </c>
      <c r="AI2" s="6">
        <v>120000</v>
      </c>
      <c r="AJ2" s="6">
        <v>34000</v>
      </c>
      <c r="AK2" s="6">
        <v>50000</v>
      </c>
      <c r="AL2" s="6">
        <v>50000</v>
      </c>
      <c r="AM2" s="6">
        <v>50000</v>
      </c>
      <c r="AN2" s="6">
        <v>250000</v>
      </c>
      <c r="AO2" s="6">
        <v>250000</v>
      </c>
      <c r="AP2" s="6">
        <v>177000</v>
      </c>
      <c r="AQ2" s="6">
        <v>64000</v>
      </c>
      <c r="AR2" s="6">
        <v>120000</v>
      </c>
      <c r="AS2" s="6">
        <v>1600000</v>
      </c>
      <c r="AT2" s="6">
        <v>83000</v>
      </c>
      <c r="AU2" s="6">
        <v>34000</v>
      </c>
      <c r="AV2" s="6">
        <v>34000</v>
      </c>
      <c r="AW2" s="6">
        <v>200000</v>
      </c>
      <c r="AX2" s="9"/>
    </row>
    <row r="3" spans="1:50" ht="30">
      <c r="A3" s="3">
        <v>1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3" t="s">
        <v>48</v>
      </c>
      <c r="H3" s="3" t="s">
        <v>48</v>
      </c>
      <c r="I3" s="3"/>
      <c r="J3" s="3" t="s">
        <v>54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54</v>
      </c>
      <c r="P3" s="3" t="s">
        <v>48</v>
      </c>
      <c r="Q3" s="3" t="s">
        <v>54</v>
      </c>
      <c r="R3" s="3" t="s">
        <v>54</v>
      </c>
      <c r="S3" s="3" t="s">
        <v>54</v>
      </c>
      <c r="T3" s="3" t="s">
        <v>54</v>
      </c>
      <c r="U3" s="3" t="s">
        <v>48</v>
      </c>
      <c r="V3" s="3" t="s">
        <v>54</v>
      </c>
      <c r="W3" s="3" t="s">
        <v>48</v>
      </c>
      <c r="X3" s="3" t="s">
        <v>48</v>
      </c>
      <c r="Y3" s="3" t="s">
        <v>54</v>
      </c>
      <c r="Z3" s="3" t="s">
        <v>54</v>
      </c>
      <c r="AA3" s="3" t="s">
        <v>54</v>
      </c>
      <c r="AB3" s="3" t="s">
        <v>54</v>
      </c>
      <c r="AC3" s="3" t="s">
        <v>54</v>
      </c>
      <c r="AD3" s="3" t="s">
        <v>54</v>
      </c>
      <c r="AE3" s="3" t="s">
        <v>54</v>
      </c>
      <c r="AF3" s="3" t="s">
        <v>54</v>
      </c>
      <c r="AG3" s="3" t="s">
        <v>54</v>
      </c>
      <c r="AH3" s="3" t="s">
        <v>48</v>
      </c>
      <c r="AI3" s="3" t="s">
        <v>54</v>
      </c>
      <c r="AJ3" s="3" t="s">
        <v>54</v>
      </c>
      <c r="AK3" s="3" t="s">
        <v>54</v>
      </c>
      <c r="AL3" s="3" t="s">
        <v>54</v>
      </c>
      <c r="AM3" s="3" t="s">
        <v>54</v>
      </c>
      <c r="AN3" s="3" t="s">
        <v>48</v>
      </c>
      <c r="AO3" s="3" t="s">
        <v>54</v>
      </c>
      <c r="AP3" s="3" t="s">
        <v>48</v>
      </c>
      <c r="AQ3" s="3" t="s">
        <v>54</v>
      </c>
      <c r="AR3" s="3" t="s">
        <v>54</v>
      </c>
      <c r="AS3" s="3" t="s">
        <v>54</v>
      </c>
      <c r="AT3" s="3" t="s">
        <v>54</v>
      </c>
      <c r="AU3" s="3" t="s">
        <v>54</v>
      </c>
      <c r="AV3" s="3" t="s">
        <v>54</v>
      </c>
      <c r="AW3" s="3" t="s">
        <v>48</v>
      </c>
      <c r="AX3" s="7">
        <f>SUMIF(G3:AW3,"X",$G$2:$AW$2)</f>
        <v>3626000</v>
      </c>
    </row>
    <row r="4" spans="1:50">
      <c r="A4" s="3">
        <v>2</v>
      </c>
      <c r="B4" s="1" t="s">
        <v>55</v>
      </c>
      <c r="C4" s="1" t="s">
        <v>56</v>
      </c>
      <c r="D4" s="1" t="s">
        <v>51</v>
      </c>
      <c r="E4" s="1" t="s">
        <v>57</v>
      </c>
      <c r="F4" s="1" t="s">
        <v>58</v>
      </c>
      <c r="G4" s="3" t="s">
        <v>48</v>
      </c>
      <c r="H4" s="3" t="s">
        <v>48</v>
      </c>
      <c r="I4" s="3" t="s">
        <v>48</v>
      </c>
      <c r="J4" s="3" t="s">
        <v>54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54</v>
      </c>
      <c r="P4" s="3" t="s">
        <v>54</v>
      </c>
      <c r="Q4" s="3" t="s">
        <v>48</v>
      </c>
      <c r="R4" s="3" t="s">
        <v>54</v>
      </c>
      <c r="S4" s="3" t="s">
        <v>54</v>
      </c>
      <c r="T4" s="3" t="s">
        <v>54</v>
      </c>
      <c r="U4" s="3" t="s">
        <v>48</v>
      </c>
      <c r="V4" s="3" t="s">
        <v>54</v>
      </c>
      <c r="W4" s="3" t="s">
        <v>48</v>
      </c>
      <c r="X4" s="3" t="s">
        <v>54</v>
      </c>
      <c r="Y4" s="3" t="s">
        <v>54</v>
      </c>
      <c r="Z4" s="3" t="s">
        <v>54</v>
      </c>
      <c r="AA4" s="3" t="s">
        <v>54</v>
      </c>
      <c r="AB4" s="3" t="s">
        <v>48</v>
      </c>
      <c r="AC4" s="3" t="s">
        <v>54</v>
      </c>
      <c r="AD4" s="3" t="s">
        <v>54</v>
      </c>
      <c r="AE4" s="3" t="s">
        <v>54</v>
      </c>
      <c r="AF4" s="3" t="s">
        <v>54</v>
      </c>
      <c r="AG4" s="3" t="s">
        <v>54</v>
      </c>
      <c r="AH4" s="3" t="s">
        <v>48</v>
      </c>
      <c r="AI4" s="3" t="s">
        <v>54</v>
      </c>
      <c r="AJ4" s="3" t="s">
        <v>54</v>
      </c>
      <c r="AK4" s="3" t="s">
        <v>54</v>
      </c>
      <c r="AL4" s="3" t="s">
        <v>54</v>
      </c>
      <c r="AM4" s="3" t="s">
        <v>54</v>
      </c>
      <c r="AN4" s="3" t="s">
        <v>48</v>
      </c>
      <c r="AO4" s="3" t="s">
        <v>54</v>
      </c>
      <c r="AP4" s="3" t="s">
        <v>54</v>
      </c>
      <c r="AQ4" s="3" t="s">
        <v>54</v>
      </c>
      <c r="AR4" s="3" t="s">
        <v>54</v>
      </c>
      <c r="AS4" s="3" t="s">
        <v>48</v>
      </c>
      <c r="AT4" s="3" t="s">
        <v>48</v>
      </c>
      <c r="AU4" s="3" t="s">
        <v>54</v>
      </c>
      <c r="AV4" s="3" t="s">
        <v>54</v>
      </c>
      <c r="AW4" s="3" t="s">
        <v>48</v>
      </c>
      <c r="AX4" s="7">
        <f>SUMIF(G4:AW4,"X",$G$2:$AW$2)</f>
        <v>3040000</v>
      </c>
    </row>
    <row r="5" spans="1:50">
      <c r="A5" s="3">
        <v>3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3" t="s">
        <v>54</v>
      </c>
      <c r="H5" s="3" t="s">
        <v>54</v>
      </c>
      <c r="I5" s="3" t="s">
        <v>54</v>
      </c>
      <c r="J5" s="3" t="s">
        <v>54</v>
      </c>
      <c r="K5" s="3" t="s">
        <v>54</v>
      </c>
      <c r="L5" s="3" t="s">
        <v>54</v>
      </c>
      <c r="M5" s="3" t="s">
        <v>54</v>
      </c>
      <c r="N5" s="3" t="s">
        <v>54</v>
      </c>
      <c r="O5" s="3" t="s">
        <v>48</v>
      </c>
      <c r="P5" s="3" t="s">
        <v>48</v>
      </c>
      <c r="Q5" s="3" t="s">
        <v>54</v>
      </c>
      <c r="R5" s="3" t="s">
        <v>54</v>
      </c>
      <c r="S5" s="3" t="s">
        <v>48</v>
      </c>
      <c r="T5" s="3" t="s">
        <v>54</v>
      </c>
      <c r="U5" s="3" t="s">
        <v>54</v>
      </c>
      <c r="V5" s="3" t="s">
        <v>54</v>
      </c>
      <c r="W5" s="3" t="s">
        <v>54</v>
      </c>
      <c r="X5" s="3" t="s">
        <v>48</v>
      </c>
      <c r="Y5" s="3" t="s">
        <v>54</v>
      </c>
      <c r="Z5" s="3" t="s">
        <v>54</v>
      </c>
      <c r="AA5" s="3" t="s">
        <v>48</v>
      </c>
      <c r="AB5" s="3" t="s">
        <v>48</v>
      </c>
      <c r="AC5" s="3" t="s">
        <v>54</v>
      </c>
      <c r="AD5" s="3" t="s">
        <v>48</v>
      </c>
      <c r="AE5" s="3" t="s">
        <v>54</v>
      </c>
      <c r="AF5" s="3" t="s">
        <v>54</v>
      </c>
      <c r="AG5" s="3" t="s">
        <v>48</v>
      </c>
      <c r="AH5" s="3" t="s">
        <v>54</v>
      </c>
      <c r="AI5" s="3" t="s">
        <v>54</v>
      </c>
      <c r="AJ5" s="3" t="s">
        <v>48</v>
      </c>
      <c r="AK5" s="3" t="s">
        <v>54</v>
      </c>
      <c r="AL5" s="3" t="s">
        <v>54</v>
      </c>
      <c r="AM5" s="3" t="s">
        <v>54</v>
      </c>
      <c r="AN5" s="3" t="s">
        <v>54</v>
      </c>
      <c r="AO5" s="3" t="s">
        <v>48</v>
      </c>
      <c r="AP5" s="3" t="s">
        <v>48</v>
      </c>
      <c r="AQ5" s="3" t="s">
        <v>54</v>
      </c>
      <c r="AR5" s="3" t="s">
        <v>54</v>
      </c>
      <c r="AS5" s="3" t="s">
        <v>54</v>
      </c>
      <c r="AT5" s="3" t="s">
        <v>54</v>
      </c>
      <c r="AU5" s="3" t="s">
        <v>54</v>
      </c>
      <c r="AV5" s="3" t="s">
        <v>48</v>
      </c>
      <c r="AW5" s="3" t="s">
        <v>54</v>
      </c>
      <c r="AX5" s="7">
        <f>SUMIF(G5:AW5,"X",$G$2:$AW$2)-AS2-AT2+1771200+74700</f>
        <v>4003900</v>
      </c>
    </row>
    <row r="6" spans="1:50">
      <c r="AX6" s="10">
        <f>SUM(AX3:AX5)</f>
        <v>10669900</v>
      </c>
    </row>
  </sheetData>
  <mergeCells count="7">
    <mergeCell ref="AX1:AX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dcterms:modified xsi:type="dcterms:W3CDTF">2025-05-12T04:18:13Z</dcterms:modified>
</cp:coreProperties>
</file>