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Business Plan\FINAL REDRAFT\New folder\"/>
    </mc:Choice>
  </mc:AlternateContent>
  <bookViews>
    <workbookView xWindow="0" yWindow="0" windowWidth="24000" windowHeight="9510" xr2:uid="{ECEA8170-AF5A-4CC2-9FF2-0DF1A3542FC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1" i="1" l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D11" i="1" s="1"/>
  <c r="AT10" i="1"/>
  <c r="AR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T9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T8" i="1"/>
  <c r="AR8" i="1"/>
  <c r="AP8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T7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T6" i="1"/>
  <c r="AR6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AT5" i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B5" i="1"/>
  <c r="AT4" i="1"/>
  <c r="AR4" i="1"/>
  <c r="AP4" i="1"/>
  <c r="AN4" i="1"/>
  <c r="AN11" i="1" s="1"/>
  <c r="AL4" i="1"/>
  <c r="AJ4" i="1"/>
  <c r="AH4" i="1"/>
  <c r="AF4" i="1"/>
  <c r="AF11" i="1" s="1"/>
  <c r="AD4" i="1"/>
  <c r="AB4" i="1"/>
  <c r="Z4" i="1"/>
  <c r="X4" i="1"/>
  <c r="X11" i="1" s="1"/>
  <c r="V4" i="1"/>
  <c r="T4" i="1"/>
  <c r="R4" i="1"/>
  <c r="P4" i="1"/>
  <c r="P11" i="1" s="1"/>
  <c r="N4" i="1"/>
  <c r="L4" i="1"/>
  <c r="J4" i="1"/>
  <c r="H4" i="1"/>
  <c r="H11" i="1" s="1"/>
  <c r="F4" i="1"/>
  <c r="D4" i="1"/>
  <c r="B4" i="1"/>
  <c r="AT3" i="1"/>
  <c r="AT11" i="1" s="1"/>
  <c r="AR3" i="1"/>
  <c r="AR11" i="1" s="1"/>
  <c r="AP3" i="1"/>
  <c r="AP11" i="1" s="1"/>
  <c r="AN3" i="1"/>
  <c r="AL3" i="1"/>
  <c r="AL11" i="1" s="1"/>
  <c r="AJ3" i="1"/>
  <c r="AJ11" i="1" s="1"/>
  <c r="AH3" i="1"/>
  <c r="AH11" i="1" s="1"/>
  <c r="AF3" i="1"/>
  <c r="AD3" i="1"/>
  <c r="AD11" i="1" s="1"/>
  <c r="AB3" i="1"/>
  <c r="AB11" i="1" s="1"/>
  <c r="Z3" i="1"/>
  <c r="Z11" i="1" s="1"/>
  <c r="X3" i="1"/>
  <c r="V3" i="1"/>
  <c r="V11" i="1" s="1"/>
  <c r="T3" i="1"/>
  <c r="T11" i="1" s="1"/>
  <c r="R3" i="1"/>
  <c r="R11" i="1" s="1"/>
  <c r="P3" i="1"/>
  <c r="N3" i="1"/>
  <c r="N11" i="1" s="1"/>
  <c r="L3" i="1"/>
  <c r="L11" i="1" s="1"/>
  <c r="J3" i="1"/>
  <c r="J11" i="1" s="1"/>
  <c r="H3" i="1"/>
  <c r="F3" i="1"/>
  <c r="F11" i="1" s="1"/>
  <c r="D3" i="1"/>
  <c r="B3" i="1"/>
  <c r="B11" i="1" s="1"/>
  <c r="B12" i="1" l="1"/>
</calcChain>
</file>

<file path=xl/sharedStrings.xml><?xml version="1.0" encoding="utf-8"?>
<sst xmlns="http://schemas.openxmlformats.org/spreadsheetml/2006/main" count="13" uniqueCount="12">
  <si>
    <t>Resource Name</t>
  </si>
  <si>
    <t>Work (hrs)|Wages(£)</t>
  </si>
  <si>
    <t>Total</t>
  </si>
  <si>
    <t>Project Manager</t>
  </si>
  <si>
    <t>QA &amp; Documents Manager</t>
  </si>
  <si>
    <t>Software Manager</t>
  </si>
  <si>
    <t>Design Manager</t>
  </si>
  <si>
    <t>Finance Manager</t>
  </si>
  <si>
    <t>Multimedia &amp; Content Manager</t>
  </si>
  <si>
    <t>GUI Developer</t>
  </si>
  <si>
    <t>Marketing Manager</t>
  </si>
  <si>
    <t>Total Cost of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</si>
</sst>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B1BBCC"/>
      </bottom>
      <diagonal/>
    </border>
    <border>
      <left style="medium">
        <color indexed="64"/>
      </left>
      <right/>
      <top style="thin">
        <color rgb="FFB1BBCC"/>
      </top>
      <bottom style="thin">
        <color rgb="FFB1BBCC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4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0" borderId="6" xfId="0" applyFont="1" applyBorder="1"/>
    <xf numFmtId="8" fontId="2" fillId="0" borderId="7" xfId="0" applyNumberFormat="1" applyFont="1" applyBorder="1"/>
    <xf numFmtId="0" fontId="0" fillId="0" borderId="9" xfId="0" applyFill="1" applyBorder="1"/>
    <xf numFmtId="164" fontId="2" fillId="0" borderId="7" xfId="0" applyNumberFormat="1" applyFont="1" applyFill="1" applyBorder="1"/>
    <xf numFmtId="165" fontId="2" fillId="0" borderId="7" xfId="0" applyNumberFormat="1" applyFont="1" applyFill="1" applyBorder="1"/>
    <xf numFmtId="4" fontId="2" fillId="0" borderId="7" xfId="0" applyNumberFormat="1" applyFont="1" applyFill="1" applyBorder="1"/>
    <xf numFmtId="0" fontId="0" fillId="0" borderId="10" xfId="0" applyFill="1" applyBorder="1"/>
    <xf numFmtId="164" fontId="2" fillId="0" borderId="11" xfId="0" applyNumberFormat="1" applyFont="1" applyFill="1" applyBorder="1"/>
    <xf numFmtId="165" fontId="2" fillId="0" borderId="12" xfId="0" applyNumberFormat="1" applyFont="1" applyBorder="1"/>
    <xf numFmtId="0" fontId="0" fillId="0" borderId="13" xfId="0" applyFill="1" applyBorder="1"/>
    <xf numFmtId="0" fontId="3" fillId="4" borderId="14" xfId="0" applyFont="1" applyFill="1" applyBorder="1" applyAlignment="1">
      <alignment vertical="center" wrapText="1"/>
    </xf>
    <xf numFmtId="0" fontId="2" fillId="0" borderId="14" xfId="0" applyFont="1" applyBorder="1"/>
    <xf numFmtId="164" fontId="2" fillId="0" borderId="7" xfId="0" applyNumberFormat="1" applyFont="1" applyBorder="1"/>
    <xf numFmtId="165" fontId="2" fillId="0" borderId="7" xfId="0" applyNumberFormat="1" applyFont="1" applyBorder="1"/>
    <xf numFmtId="4" fontId="2" fillId="0" borderId="7" xfId="0" applyNumberFormat="1" applyFont="1" applyBorder="1"/>
    <xf numFmtId="0" fontId="2" fillId="0" borderId="7" xfId="0" applyNumberFormat="1" applyFont="1" applyBorder="1"/>
    <xf numFmtId="164" fontId="2" fillId="0" borderId="11" xfId="0" applyNumberFormat="1" applyFont="1" applyBorder="1"/>
    <xf numFmtId="0" fontId="2" fillId="0" borderId="11" xfId="0" applyFont="1" applyBorder="1"/>
    <xf numFmtId="0" fontId="2" fillId="0" borderId="15" xfId="0" applyFont="1" applyBorder="1" applyAlignment="1">
      <alignment wrapText="1"/>
    </xf>
    <xf numFmtId="164" fontId="2" fillId="0" borderId="16" xfId="0" applyNumberFormat="1" applyFont="1" applyBorder="1"/>
    <xf numFmtId="0" fontId="2" fillId="0" borderId="17" xfId="0" applyFont="1" applyBorder="1"/>
    <xf numFmtId="8" fontId="2" fillId="0" borderId="17" xfId="0" applyNumberFormat="1" applyFont="1" applyBorder="1"/>
    <xf numFmtId="165" fontId="2" fillId="0" borderId="17" xfId="0" applyNumberFormat="1" applyFont="1" applyBorder="1"/>
    <xf numFmtId="165" fontId="2" fillId="0" borderId="15" xfId="0" applyNumberFormat="1" applyFont="1" applyBorder="1"/>
    <xf numFmtId="16" fontId="2" fillId="0" borderId="6" xfId="0" applyNumberFormat="1" applyFont="1" applyBorder="1" applyAlignment="1">
      <alignment horizontal="center"/>
    </xf>
    <xf numFmtId="16" fontId="2" fillId="0" borderId="7" xfId="0" applyNumberFormat="1" applyFont="1" applyBorder="1" applyAlignment="1">
      <alignment horizontal="center"/>
    </xf>
    <xf numFmtId="16" fontId="2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38BC-FCD6-4237-8B36-9D4AF57A36DC}">
  <dimension ref="A1:AT12"/>
  <sheetViews>
    <sheetView tabSelected="1" workbookViewId="0">
      <selection activeCell="F7" sqref="F7"/>
    </sheetView>
  </sheetViews>
  <sheetFormatPr defaultRowHeight="15" x14ac:dyDescent="0.25"/>
  <cols>
    <col min="2" max="2" width="9.85546875" bestFit="1" customWidth="1"/>
    <col min="3" max="3" width="2" bestFit="1" customWidth="1"/>
    <col min="4" max="4" width="5.42578125" bestFit="1" customWidth="1"/>
    <col min="5" max="5" width="6" bestFit="1" customWidth="1"/>
    <col min="6" max="6" width="8.85546875" bestFit="1" customWidth="1"/>
    <col min="7" max="7" width="6" bestFit="1" customWidth="1"/>
    <col min="8" max="8" width="8.85546875" bestFit="1" customWidth="1"/>
    <col min="9" max="9" width="6" bestFit="1" customWidth="1"/>
    <col min="10" max="10" width="8.85546875" bestFit="1" customWidth="1"/>
    <col min="11" max="11" width="7" bestFit="1" customWidth="1"/>
  </cols>
  <sheetData>
    <row r="1" spans="1:46" x14ac:dyDescent="0.25">
      <c r="A1" s="31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5"/>
    </row>
    <row r="2" spans="1:46" x14ac:dyDescent="0.25">
      <c r="A2" s="32"/>
      <c r="B2" s="1" t="s">
        <v>2</v>
      </c>
      <c r="C2" s="28">
        <v>43108</v>
      </c>
      <c r="D2" s="29"/>
      <c r="E2" s="28">
        <v>43115</v>
      </c>
      <c r="F2" s="29"/>
      <c r="G2" s="28">
        <v>43122</v>
      </c>
      <c r="H2" s="29"/>
      <c r="I2" s="28">
        <v>43129</v>
      </c>
      <c r="J2" s="29"/>
      <c r="K2" s="28">
        <v>43136</v>
      </c>
      <c r="L2" s="29"/>
      <c r="M2" s="28">
        <v>43143</v>
      </c>
      <c r="N2" s="29"/>
      <c r="O2" s="28">
        <v>43150</v>
      </c>
      <c r="P2" s="29"/>
      <c r="Q2" s="28">
        <v>43157</v>
      </c>
      <c r="R2" s="29"/>
      <c r="S2" s="28">
        <v>43164</v>
      </c>
      <c r="T2" s="29"/>
      <c r="U2" s="28">
        <v>43171</v>
      </c>
      <c r="V2" s="29"/>
      <c r="W2" s="28">
        <v>43178</v>
      </c>
      <c r="X2" s="29"/>
      <c r="Y2" s="28">
        <v>43185</v>
      </c>
      <c r="Z2" s="29"/>
      <c r="AA2" s="28">
        <v>43192</v>
      </c>
      <c r="AB2" s="29"/>
      <c r="AC2" s="28">
        <v>43199</v>
      </c>
      <c r="AD2" s="29"/>
      <c r="AE2" s="28">
        <v>43206</v>
      </c>
      <c r="AF2" s="29"/>
      <c r="AG2" s="28">
        <v>43213</v>
      </c>
      <c r="AH2" s="29"/>
      <c r="AI2" s="28">
        <v>43220</v>
      </c>
      <c r="AJ2" s="29"/>
      <c r="AK2" s="28">
        <v>43227</v>
      </c>
      <c r="AL2" s="29"/>
      <c r="AM2" s="28">
        <v>43234</v>
      </c>
      <c r="AN2" s="29"/>
      <c r="AO2" s="28">
        <v>43241</v>
      </c>
      <c r="AP2" s="29"/>
      <c r="AQ2" s="28">
        <v>43248</v>
      </c>
      <c r="AR2" s="29"/>
      <c r="AS2" s="28">
        <v>43255</v>
      </c>
      <c r="AT2" s="30"/>
    </row>
    <row r="3" spans="1:46" ht="25.5" x14ac:dyDescent="0.25">
      <c r="A3" s="2" t="s">
        <v>3</v>
      </c>
      <c r="B3" s="3">
        <f>SUM(C3,E3,G3,I3,K3,M3,O3,Q3,S3,U3,W3,Y3,AA3,AC3,AE3,AG3,AI3,AK3,AM3,AQ3,AS3, AO3)</f>
        <v>315.5</v>
      </c>
      <c r="C3" s="4">
        <v>0</v>
      </c>
      <c r="D3" s="5">
        <f t="shared" ref="D3:D10" si="0">12.5*C3</f>
        <v>0</v>
      </c>
      <c r="E3" s="6">
        <v>10.5</v>
      </c>
      <c r="F3" s="7">
        <f>ROUND(12.5*E3,2)</f>
        <v>131.25</v>
      </c>
      <c r="G3" s="6">
        <v>2</v>
      </c>
      <c r="H3" s="7">
        <f>ROUND(12.5*G3, 2)</f>
        <v>25</v>
      </c>
      <c r="I3" s="6">
        <v>16</v>
      </c>
      <c r="J3" s="7">
        <f>ROUND(12.5*I3, 2)</f>
        <v>200</v>
      </c>
      <c r="K3" s="6">
        <v>30</v>
      </c>
      <c r="L3" s="7">
        <f>ROUND(12.5*K3, 2)</f>
        <v>375</v>
      </c>
      <c r="M3" s="6">
        <v>30.5</v>
      </c>
      <c r="N3" s="7">
        <f>ROUND(12.5*M3, 2)</f>
        <v>381.25</v>
      </c>
      <c r="O3" s="6">
        <v>20.5</v>
      </c>
      <c r="P3" s="7">
        <f>ROUND(12.5*O3, 2)</f>
        <v>256.25</v>
      </c>
      <c r="Q3" s="6">
        <v>20.5</v>
      </c>
      <c r="R3" s="7">
        <f>ROUND(12.5*Q3, 2)</f>
        <v>256.25</v>
      </c>
      <c r="S3" s="6">
        <v>20.5</v>
      </c>
      <c r="T3" s="7">
        <f>ROUND(12.5*S3, 2)</f>
        <v>256.25</v>
      </c>
      <c r="U3" s="6">
        <v>18.75</v>
      </c>
      <c r="V3" s="8">
        <f>ROUND(12.5*U3, 2)</f>
        <v>234.38</v>
      </c>
      <c r="W3" s="6">
        <v>10.25</v>
      </c>
      <c r="X3" s="9">
        <f>ROUND(12.5*W3, 2)</f>
        <v>128.13</v>
      </c>
      <c r="Y3" s="6">
        <v>10.25</v>
      </c>
      <c r="Z3" s="7">
        <f>ROUND(12.5*Y3, 2)</f>
        <v>128.13</v>
      </c>
      <c r="AA3" s="6">
        <v>10.25</v>
      </c>
      <c r="AB3" s="7">
        <f>ROUND(12.5*AA3, 2)</f>
        <v>128.13</v>
      </c>
      <c r="AC3" s="6">
        <v>10.25</v>
      </c>
      <c r="AD3" s="7">
        <f>ROUND(12.5*AC3, 2)</f>
        <v>128.13</v>
      </c>
      <c r="AE3" s="6">
        <v>12.25</v>
      </c>
      <c r="AF3" s="7">
        <f>ROUND(12.5*AE3, 2)</f>
        <v>153.13</v>
      </c>
      <c r="AG3" s="6">
        <v>12.25</v>
      </c>
      <c r="AH3" s="7">
        <f>ROUND(12.5*AG3, 2)</f>
        <v>153.13</v>
      </c>
      <c r="AI3" s="6">
        <v>12.75</v>
      </c>
      <c r="AJ3" s="7">
        <f>ROUND(12.5*AI3, 2)</f>
        <v>159.38</v>
      </c>
      <c r="AK3" s="6">
        <v>11</v>
      </c>
      <c r="AL3" s="7">
        <f>ROUND(12.5*AK3, 2)</f>
        <v>137.5</v>
      </c>
      <c r="AM3" s="6">
        <v>7.5</v>
      </c>
      <c r="AN3" s="7">
        <f>ROUND(12.5*AM3, 2)</f>
        <v>93.75</v>
      </c>
      <c r="AO3" s="6">
        <v>14</v>
      </c>
      <c r="AP3" s="7">
        <f>ROUND(12.5*AO3, 2)</f>
        <v>175</v>
      </c>
      <c r="AQ3" s="10">
        <v>31.75</v>
      </c>
      <c r="AR3" s="11">
        <f>ROUND(12.5*AQ3, 2)</f>
        <v>396.88</v>
      </c>
      <c r="AS3" s="10">
        <v>3.75</v>
      </c>
      <c r="AT3" s="12">
        <f>ROUND(12.5*AS3, 2)</f>
        <v>46.88</v>
      </c>
    </row>
    <row r="4" spans="1:46" ht="51" x14ac:dyDescent="0.25">
      <c r="A4" s="2" t="s">
        <v>4</v>
      </c>
      <c r="B4" s="3">
        <f t="shared" ref="B4:B10" si="1">SUM(C4,E4,G4,I4,K4,M4,O4,Q4,S4,U4,W4,Y4,AA4,AC4,AE4,AG4,AI4,AK4,AM4,AO4,AQ4,AS4)</f>
        <v>173.5</v>
      </c>
      <c r="C4" s="4">
        <v>0</v>
      </c>
      <c r="D4" s="5">
        <f t="shared" si="0"/>
        <v>0</v>
      </c>
      <c r="E4" s="13">
        <v>27.5</v>
      </c>
      <c r="F4" s="7">
        <f t="shared" ref="F4:F10" si="2">ROUND(12.5*E4,2)</f>
        <v>343.75</v>
      </c>
      <c r="G4" s="13">
        <v>16.5</v>
      </c>
      <c r="H4" s="7">
        <f t="shared" ref="H4:H10" si="3">ROUND(12.5*G4, 2)</f>
        <v>206.25</v>
      </c>
      <c r="I4" s="13">
        <v>2.5</v>
      </c>
      <c r="J4" s="7">
        <f t="shared" ref="J4:J10" si="4">ROUND(12.5*I4, 2)</f>
        <v>31.25</v>
      </c>
      <c r="K4" s="13">
        <v>7</v>
      </c>
      <c r="L4" s="7">
        <f t="shared" ref="L4:L10" si="5">ROUND(12.5*K4, 2)</f>
        <v>87.5</v>
      </c>
      <c r="M4" s="13">
        <v>6.75</v>
      </c>
      <c r="N4" s="7">
        <f t="shared" ref="N4:N10" si="6">ROUND(12.5*M4, 2)</f>
        <v>84.38</v>
      </c>
      <c r="O4" s="13">
        <v>7.25</v>
      </c>
      <c r="P4" s="7">
        <f t="shared" ref="P4:P10" si="7">ROUND(12.5*O4, 2)</f>
        <v>90.63</v>
      </c>
      <c r="Q4" s="13">
        <v>7.25</v>
      </c>
      <c r="R4" s="7">
        <f t="shared" ref="R4:R10" si="8">ROUND(12.5*Q4, 2)</f>
        <v>90.63</v>
      </c>
      <c r="S4" s="13">
        <v>7.25</v>
      </c>
      <c r="T4" s="7">
        <f t="shared" ref="T4:T10" si="9">ROUND(12.5*S4, 2)</f>
        <v>90.63</v>
      </c>
      <c r="U4" s="13">
        <v>6.75</v>
      </c>
      <c r="V4" s="8">
        <f t="shared" ref="V4:V10" si="10">ROUND(12.5*U4, 2)</f>
        <v>84.38</v>
      </c>
      <c r="W4" s="13">
        <v>3</v>
      </c>
      <c r="X4" s="9">
        <f t="shared" ref="X4:X10" si="11">ROUND(12.5*W4, 2)</f>
        <v>37.5</v>
      </c>
      <c r="Y4" s="13">
        <v>3</v>
      </c>
      <c r="Z4" s="7">
        <f t="shared" ref="Z4:Z10" si="12">ROUND(12.5*Y4, 2)</f>
        <v>37.5</v>
      </c>
      <c r="AA4" s="13">
        <v>3</v>
      </c>
      <c r="AB4" s="7">
        <f t="shared" ref="AB4:AB10" si="13">ROUND(12.5*AA4, 2)</f>
        <v>37.5</v>
      </c>
      <c r="AC4" s="13">
        <v>3</v>
      </c>
      <c r="AD4" s="7">
        <f t="shared" ref="AD4:AD10" si="14">ROUND(12.5*AC4, 2)</f>
        <v>37.5</v>
      </c>
      <c r="AE4" s="13">
        <v>5</v>
      </c>
      <c r="AF4" s="7">
        <f t="shared" ref="AF4:AF10" si="15">ROUND(12.5*AE4, 2)</f>
        <v>62.5</v>
      </c>
      <c r="AG4" s="13">
        <v>5</v>
      </c>
      <c r="AH4" s="7">
        <f t="shared" ref="AH4:AH10" si="16">ROUND(12.5*AG4, 2)</f>
        <v>62.5</v>
      </c>
      <c r="AI4" s="13">
        <v>11.5</v>
      </c>
      <c r="AJ4" s="7">
        <f t="shared" ref="AJ4:AJ10" si="17">ROUND(12.5*AI4, 2)</f>
        <v>143.75</v>
      </c>
      <c r="AK4" s="13">
        <v>14</v>
      </c>
      <c r="AL4" s="7">
        <f t="shared" ref="AL4:AL10" si="18">ROUND(12.5*AK4, 2)</f>
        <v>175</v>
      </c>
      <c r="AM4" s="13">
        <v>2</v>
      </c>
      <c r="AN4" s="7">
        <f t="shared" ref="AN4:AN10" si="19">ROUND(12.5*AM4, 2)</f>
        <v>25</v>
      </c>
      <c r="AO4" s="13">
        <v>6.75</v>
      </c>
      <c r="AP4" s="7">
        <f t="shared" ref="AP4:AP10" si="20">ROUND(12.5*AO4, 2)</f>
        <v>84.38</v>
      </c>
      <c r="AQ4" s="10">
        <v>24.75</v>
      </c>
      <c r="AR4" s="11">
        <f t="shared" ref="AR4:AR10" si="21">ROUND(12.5*AQ4, 2)</f>
        <v>309.38</v>
      </c>
      <c r="AS4" s="10">
        <v>3.75</v>
      </c>
      <c r="AT4" s="12">
        <f t="shared" ref="AT4:AT10" si="22">ROUND(12.5*AS4, 2)</f>
        <v>46.88</v>
      </c>
    </row>
    <row r="5" spans="1:46" ht="25.5" x14ac:dyDescent="0.25">
      <c r="A5" s="2" t="s">
        <v>5</v>
      </c>
      <c r="B5" s="3">
        <f t="shared" si="1"/>
        <v>360.25</v>
      </c>
      <c r="C5" s="4">
        <v>0</v>
      </c>
      <c r="D5" s="5">
        <f t="shared" si="0"/>
        <v>0</v>
      </c>
      <c r="E5" s="13">
        <v>23</v>
      </c>
      <c r="F5" s="7">
        <f t="shared" si="2"/>
        <v>287.5</v>
      </c>
      <c r="G5" s="13">
        <v>7.75</v>
      </c>
      <c r="H5" s="7">
        <f t="shared" si="3"/>
        <v>96.88</v>
      </c>
      <c r="I5" s="13">
        <v>10.5</v>
      </c>
      <c r="J5" s="7">
        <f t="shared" si="4"/>
        <v>131.25</v>
      </c>
      <c r="K5" s="13">
        <v>26.25</v>
      </c>
      <c r="L5" s="7">
        <f t="shared" si="5"/>
        <v>328.13</v>
      </c>
      <c r="M5" s="13">
        <v>26.25</v>
      </c>
      <c r="N5" s="7">
        <f t="shared" si="6"/>
        <v>328.13</v>
      </c>
      <c r="O5" s="13">
        <v>27.25</v>
      </c>
      <c r="P5" s="7">
        <f t="shared" si="7"/>
        <v>340.63</v>
      </c>
      <c r="Q5" s="13">
        <v>27.25</v>
      </c>
      <c r="R5" s="7">
        <f t="shared" si="8"/>
        <v>340.63</v>
      </c>
      <c r="S5" s="13">
        <v>27.25</v>
      </c>
      <c r="T5" s="7">
        <f t="shared" si="9"/>
        <v>340.63</v>
      </c>
      <c r="U5" s="13">
        <v>28.25</v>
      </c>
      <c r="V5" s="8">
        <f t="shared" si="10"/>
        <v>353.13</v>
      </c>
      <c r="W5" s="13">
        <v>30</v>
      </c>
      <c r="X5" s="9">
        <f t="shared" si="11"/>
        <v>375</v>
      </c>
      <c r="Y5" s="13">
        <v>30</v>
      </c>
      <c r="Z5" s="7">
        <f t="shared" si="12"/>
        <v>375</v>
      </c>
      <c r="AA5" s="13">
        <v>30</v>
      </c>
      <c r="AB5" s="7">
        <f t="shared" si="13"/>
        <v>375</v>
      </c>
      <c r="AC5" s="13">
        <v>2</v>
      </c>
      <c r="AD5" s="7">
        <f t="shared" si="14"/>
        <v>25</v>
      </c>
      <c r="AE5" s="13">
        <v>2</v>
      </c>
      <c r="AF5" s="7">
        <f t="shared" si="15"/>
        <v>25</v>
      </c>
      <c r="AG5" s="13">
        <v>2</v>
      </c>
      <c r="AH5" s="7">
        <f t="shared" si="16"/>
        <v>25</v>
      </c>
      <c r="AI5" s="13">
        <v>14</v>
      </c>
      <c r="AJ5" s="7">
        <f t="shared" si="17"/>
        <v>175</v>
      </c>
      <c r="AK5" s="13">
        <v>20</v>
      </c>
      <c r="AL5" s="7">
        <f t="shared" si="18"/>
        <v>250</v>
      </c>
      <c r="AM5" s="13">
        <v>7.5</v>
      </c>
      <c r="AN5" s="7">
        <f t="shared" si="19"/>
        <v>93.75</v>
      </c>
      <c r="AO5" s="13">
        <v>9.5</v>
      </c>
      <c r="AP5" s="7">
        <f t="shared" si="20"/>
        <v>118.75</v>
      </c>
      <c r="AQ5" s="10">
        <v>9</v>
      </c>
      <c r="AR5" s="11">
        <f t="shared" si="21"/>
        <v>112.5</v>
      </c>
      <c r="AS5" s="10">
        <v>0.5</v>
      </c>
      <c r="AT5" s="12">
        <f t="shared" si="22"/>
        <v>6.25</v>
      </c>
    </row>
    <row r="6" spans="1:46" ht="25.5" x14ac:dyDescent="0.25">
      <c r="A6" s="2" t="s">
        <v>6</v>
      </c>
      <c r="B6" s="3">
        <f t="shared" si="1"/>
        <v>149.5</v>
      </c>
      <c r="C6" s="4">
        <v>0</v>
      </c>
      <c r="D6" s="5">
        <f t="shared" si="0"/>
        <v>0</v>
      </c>
      <c r="E6" s="13">
        <v>13.75</v>
      </c>
      <c r="F6" s="7">
        <f t="shared" si="2"/>
        <v>171.88</v>
      </c>
      <c r="G6" s="13">
        <v>13.75</v>
      </c>
      <c r="H6" s="7">
        <f t="shared" si="3"/>
        <v>171.88</v>
      </c>
      <c r="I6" s="13">
        <v>14.5</v>
      </c>
      <c r="J6" s="7">
        <f t="shared" si="4"/>
        <v>181.25</v>
      </c>
      <c r="K6" s="13">
        <v>9.75</v>
      </c>
      <c r="L6" s="7">
        <f t="shared" si="5"/>
        <v>121.88</v>
      </c>
      <c r="M6" s="13">
        <v>9.5</v>
      </c>
      <c r="N6" s="7">
        <f t="shared" si="6"/>
        <v>118.75</v>
      </c>
      <c r="O6" s="13">
        <v>8.5</v>
      </c>
      <c r="P6" s="7">
        <f t="shared" si="7"/>
        <v>106.25</v>
      </c>
      <c r="Q6" s="13">
        <v>8.5</v>
      </c>
      <c r="R6" s="7">
        <f t="shared" si="8"/>
        <v>106.25</v>
      </c>
      <c r="S6" s="13">
        <v>8.5</v>
      </c>
      <c r="T6" s="7">
        <f t="shared" si="9"/>
        <v>106.25</v>
      </c>
      <c r="U6" s="13">
        <v>8.5</v>
      </c>
      <c r="V6" s="8">
        <f t="shared" si="10"/>
        <v>106.25</v>
      </c>
      <c r="W6" s="13">
        <v>3</v>
      </c>
      <c r="X6" s="9">
        <f t="shared" si="11"/>
        <v>37.5</v>
      </c>
      <c r="Y6" s="13">
        <v>3</v>
      </c>
      <c r="Z6" s="7">
        <f t="shared" si="12"/>
        <v>37.5</v>
      </c>
      <c r="AA6" s="13">
        <v>3</v>
      </c>
      <c r="AB6" s="7">
        <f t="shared" si="13"/>
        <v>37.5</v>
      </c>
      <c r="AC6" s="13">
        <v>3</v>
      </c>
      <c r="AD6" s="7">
        <f t="shared" si="14"/>
        <v>37.5</v>
      </c>
      <c r="AE6" s="13">
        <v>5</v>
      </c>
      <c r="AF6" s="7">
        <f t="shared" si="15"/>
        <v>62.5</v>
      </c>
      <c r="AG6" s="13">
        <v>5</v>
      </c>
      <c r="AH6" s="7">
        <f t="shared" si="16"/>
        <v>62.5</v>
      </c>
      <c r="AI6" s="13">
        <v>4.75</v>
      </c>
      <c r="AJ6" s="7">
        <f t="shared" si="17"/>
        <v>59.38</v>
      </c>
      <c r="AK6" s="13">
        <v>4.25</v>
      </c>
      <c r="AL6" s="7">
        <f t="shared" si="18"/>
        <v>53.13</v>
      </c>
      <c r="AM6" s="13">
        <v>6.25</v>
      </c>
      <c r="AN6" s="7">
        <f t="shared" si="19"/>
        <v>78.13</v>
      </c>
      <c r="AO6" s="13">
        <v>8.25</v>
      </c>
      <c r="AP6" s="7">
        <f t="shared" si="20"/>
        <v>103.13</v>
      </c>
      <c r="AQ6" s="10">
        <v>8.25</v>
      </c>
      <c r="AR6" s="11">
        <f t="shared" si="21"/>
        <v>103.13</v>
      </c>
      <c r="AS6" s="10">
        <v>0.5</v>
      </c>
      <c r="AT6" s="12">
        <f t="shared" si="22"/>
        <v>6.25</v>
      </c>
    </row>
    <row r="7" spans="1:46" ht="25.5" x14ac:dyDescent="0.25">
      <c r="A7" s="2" t="s">
        <v>7</v>
      </c>
      <c r="B7" s="3">
        <f t="shared" si="1"/>
        <v>352</v>
      </c>
      <c r="C7" s="4">
        <v>0</v>
      </c>
      <c r="D7" s="5">
        <f t="shared" si="0"/>
        <v>0</v>
      </c>
      <c r="E7" s="13">
        <v>12</v>
      </c>
      <c r="F7" s="7">
        <f t="shared" si="2"/>
        <v>150</v>
      </c>
      <c r="G7" s="13">
        <v>30.5</v>
      </c>
      <c r="H7" s="7">
        <f t="shared" si="3"/>
        <v>381.25</v>
      </c>
      <c r="I7" s="13">
        <v>38</v>
      </c>
      <c r="J7" s="7">
        <f t="shared" si="4"/>
        <v>475</v>
      </c>
      <c r="K7" s="13">
        <v>32.5</v>
      </c>
      <c r="L7" s="7">
        <f t="shared" si="5"/>
        <v>406.25</v>
      </c>
      <c r="M7" s="13">
        <v>31.25</v>
      </c>
      <c r="N7" s="7">
        <f t="shared" si="6"/>
        <v>390.63</v>
      </c>
      <c r="O7" s="13">
        <v>22.5</v>
      </c>
      <c r="P7" s="7">
        <f t="shared" si="7"/>
        <v>281.25</v>
      </c>
      <c r="Q7" s="13">
        <v>27.5</v>
      </c>
      <c r="R7" s="7">
        <f t="shared" si="8"/>
        <v>343.75</v>
      </c>
      <c r="S7" s="13">
        <v>24.75</v>
      </c>
      <c r="T7" s="7">
        <f t="shared" si="9"/>
        <v>309.38</v>
      </c>
      <c r="U7" s="13">
        <v>13.5</v>
      </c>
      <c r="V7" s="8">
        <f t="shared" si="10"/>
        <v>168.75</v>
      </c>
      <c r="W7" s="13">
        <v>11</v>
      </c>
      <c r="X7" s="9">
        <f t="shared" si="11"/>
        <v>137.5</v>
      </c>
      <c r="Y7" s="13">
        <v>10</v>
      </c>
      <c r="Z7" s="7">
        <f t="shared" si="12"/>
        <v>125</v>
      </c>
      <c r="AA7" s="13">
        <v>5</v>
      </c>
      <c r="AB7" s="7">
        <f t="shared" si="13"/>
        <v>62.5</v>
      </c>
      <c r="AC7" s="13">
        <v>5</v>
      </c>
      <c r="AD7" s="7">
        <f t="shared" si="14"/>
        <v>62.5</v>
      </c>
      <c r="AE7" s="13">
        <v>7</v>
      </c>
      <c r="AF7" s="7">
        <f t="shared" si="15"/>
        <v>87.5</v>
      </c>
      <c r="AG7" s="13">
        <v>7</v>
      </c>
      <c r="AH7" s="7">
        <f t="shared" si="16"/>
        <v>87.5</v>
      </c>
      <c r="AI7" s="13">
        <v>9.5</v>
      </c>
      <c r="AJ7" s="7">
        <f t="shared" si="17"/>
        <v>118.75</v>
      </c>
      <c r="AK7" s="13">
        <v>22.25</v>
      </c>
      <c r="AL7" s="7">
        <f t="shared" si="18"/>
        <v>278.13</v>
      </c>
      <c r="AM7" s="13">
        <v>22.25</v>
      </c>
      <c r="AN7" s="7">
        <f t="shared" si="19"/>
        <v>278.13</v>
      </c>
      <c r="AO7" s="13">
        <v>18</v>
      </c>
      <c r="AP7" s="7">
        <f t="shared" si="20"/>
        <v>225</v>
      </c>
      <c r="AQ7" s="10">
        <v>2</v>
      </c>
      <c r="AR7" s="11">
        <f t="shared" si="21"/>
        <v>25</v>
      </c>
      <c r="AS7" s="10">
        <v>0.5</v>
      </c>
      <c r="AT7" s="12">
        <f t="shared" si="22"/>
        <v>6.25</v>
      </c>
    </row>
    <row r="8" spans="1:46" ht="51" x14ac:dyDescent="0.25">
      <c r="A8" s="2" t="s">
        <v>8</v>
      </c>
      <c r="B8" s="3">
        <f t="shared" si="1"/>
        <v>204.5</v>
      </c>
      <c r="C8" s="4">
        <v>0</v>
      </c>
      <c r="D8" s="5">
        <f t="shared" si="0"/>
        <v>0</v>
      </c>
      <c r="E8" s="13">
        <v>6.75</v>
      </c>
      <c r="F8" s="7">
        <f t="shared" si="2"/>
        <v>84.38</v>
      </c>
      <c r="G8" s="13">
        <v>3</v>
      </c>
      <c r="H8" s="7">
        <f t="shared" si="3"/>
        <v>37.5</v>
      </c>
      <c r="I8" s="13">
        <v>7.5</v>
      </c>
      <c r="J8" s="7">
        <f t="shared" si="4"/>
        <v>93.75</v>
      </c>
      <c r="K8" s="13">
        <v>19.5</v>
      </c>
      <c r="L8" s="7">
        <f t="shared" si="5"/>
        <v>243.75</v>
      </c>
      <c r="M8" s="13">
        <v>19</v>
      </c>
      <c r="N8" s="7">
        <f t="shared" si="6"/>
        <v>237.5</v>
      </c>
      <c r="O8" s="13">
        <v>18.25</v>
      </c>
      <c r="P8" s="7">
        <f t="shared" si="7"/>
        <v>228.13</v>
      </c>
      <c r="Q8" s="13">
        <v>18.25</v>
      </c>
      <c r="R8" s="7">
        <f t="shared" si="8"/>
        <v>228.13</v>
      </c>
      <c r="S8" s="13">
        <v>18.25</v>
      </c>
      <c r="T8" s="7">
        <f t="shared" si="9"/>
        <v>228.13</v>
      </c>
      <c r="U8" s="13">
        <v>12</v>
      </c>
      <c r="V8" s="8">
        <f t="shared" si="10"/>
        <v>150</v>
      </c>
      <c r="W8" s="13">
        <v>9</v>
      </c>
      <c r="X8" s="9">
        <f t="shared" si="11"/>
        <v>112.5</v>
      </c>
      <c r="Y8" s="13">
        <v>9</v>
      </c>
      <c r="Z8" s="7">
        <f t="shared" si="12"/>
        <v>112.5</v>
      </c>
      <c r="AA8" s="13">
        <v>9</v>
      </c>
      <c r="AB8" s="7">
        <f t="shared" si="13"/>
        <v>112.5</v>
      </c>
      <c r="AC8" s="13">
        <v>5.25</v>
      </c>
      <c r="AD8" s="7">
        <f t="shared" si="14"/>
        <v>65.63</v>
      </c>
      <c r="AE8" s="13">
        <v>6.5</v>
      </c>
      <c r="AF8" s="7">
        <f t="shared" si="15"/>
        <v>81.25</v>
      </c>
      <c r="AG8" s="13">
        <v>6.5</v>
      </c>
      <c r="AH8" s="7">
        <f t="shared" si="16"/>
        <v>81.25</v>
      </c>
      <c r="AI8" s="13">
        <v>5.5</v>
      </c>
      <c r="AJ8" s="7">
        <f t="shared" si="17"/>
        <v>68.75</v>
      </c>
      <c r="AK8" s="13">
        <v>4</v>
      </c>
      <c r="AL8" s="7">
        <f t="shared" si="18"/>
        <v>50</v>
      </c>
      <c r="AM8" s="13">
        <v>7.75</v>
      </c>
      <c r="AN8" s="7">
        <f t="shared" si="19"/>
        <v>96.88</v>
      </c>
      <c r="AO8" s="13">
        <v>9.75</v>
      </c>
      <c r="AP8" s="7">
        <f t="shared" si="20"/>
        <v>121.88</v>
      </c>
      <c r="AQ8" s="10">
        <v>9.25</v>
      </c>
      <c r="AR8" s="11">
        <f t="shared" si="21"/>
        <v>115.63</v>
      </c>
      <c r="AS8" s="10">
        <v>0.5</v>
      </c>
      <c r="AT8" s="12">
        <f t="shared" si="22"/>
        <v>6.25</v>
      </c>
    </row>
    <row r="9" spans="1:46" ht="25.5" x14ac:dyDescent="0.25">
      <c r="A9" s="2" t="s">
        <v>9</v>
      </c>
      <c r="B9" s="3">
        <f t="shared" si="1"/>
        <v>181.75</v>
      </c>
      <c r="C9" s="4">
        <v>0</v>
      </c>
      <c r="D9" s="5">
        <f t="shared" si="0"/>
        <v>0</v>
      </c>
      <c r="E9" s="13">
        <v>4</v>
      </c>
      <c r="F9" s="7">
        <f t="shared" si="2"/>
        <v>50</v>
      </c>
      <c r="G9" s="13">
        <v>2</v>
      </c>
      <c r="H9" s="7">
        <f t="shared" si="3"/>
        <v>25</v>
      </c>
      <c r="I9" s="13">
        <v>1</v>
      </c>
      <c r="J9" s="7">
        <f t="shared" si="4"/>
        <v>12.5</v>
      </c>
      <c r="K9" s="13">
        <v>17</v>
      </c>
      <c r="L9" s="7">
        <f t="shared" si="5"/>
        <v>212.5</v>
      </c>
      <c r="M9" s="13">
        <v>17</v>
      </c>
      <c r="N9" s="7">
        <f t="shared" si="6"/>
        <v>212.5</v>
      </c>
      <c r="O9" s="13">
        <v>18</v>
      </c>
      <c r="P9" s="7">
        <f t="shared" si="7"/>
        <v>225</v>
      </c>
      <c r="Q9" s="13">
        <v>18</v>
      </c>
      <c r="R9" s="7">
        <f t="shared" si="8"/>
        <v>225</v>
      </c>
      <c r="S9" s="13">
        <v>18</v>
      </c>
      <c r="T9" s="7">
        <f t="shared" si="9"/>
        <v>225</v>
      </c>
      <c r="U9" s="13">
        <v>18</v>
      </c>
      <c r="V9" s="8">
        <f t="shared" si="10"/>
        <v>225</v>
      </c>
      <c r="W9" s="13">
        <v>7</v>
      </c>
      <c r="X9" s="9">
        <f t="shared" si="11"/>
        <v>87.5</v>
      </c>
      <c r="Y9" s="13">
        <v>7</v>
      </c>
      <c r="Z9" s="7">
        <f t="shared" si="12"/>
        <v>87.5</v>
      </c>
      <c r="AA9" s="13">
        <v>7</v>
      </c>
      <c r="AB9" s="7">
        <f t="shared" si="13"/>
        <v>87.5</v>
      </c>
      <c r="AC9" s="13">
        <v>7</v>
      </c>
      <c r="AD9" s="7">
        <f t="shared" si="14"/>
        <v>87.5</v>
      </c>
      <c r="AE9" s="13">
        <v>9</v>
      </c>
      <c r="AF9" s="7">
        <f t="shared" si="15"/>
        <v>112.5</v>
      </c>
      <c r="AG9" s="13">
        <v>9</v>
      </c>
      <c r="AH9" s="7">
        <f t="shared" si="16"/>
        <v>112.5</v>
      </c>
      <c r="AI9" s="13">
        <v>8.5</v>
      </c>
      <c r="AJ9" s="7">
        <f t="shared" si="17"/>
        <v>106.25</v>
      </c>
      <c r="AK9" s="13">
        <v>7.75</v>
      </c>
      <c r="AL9" s="7">
        <f t="shared" si="18"/>
        <v>96.88</v>
      </c>
      <c r="AM9" s="13">
        <v>2</v>
      </c>
      <c r="AN9" s="7">
        <f t="shared" si="19"/>
        <v>25</v>
      </c>
      <c r="AO9" s="13">
        <v>2</v>
      </c>
      <c r="AP9" s="7">
        <f t="shared" si="20"/>
        <v>25</v>
      </c>
      <c r="AQ9" s="10">
        <v>2</v>
      </c>
      <c r="AR9" s="11">
        <f t="shared" si="21"/>
        <v>25</v>
      </c>
      <c r="AS9" s="10">
        <v>0.5</v>
      </c>
      <c r="AT9" s="12">
        <f t="shared" si="22"/>
        <v>6.25</v>
      </c>
    </row>
    <row r="10" spans="1:46" ht="25.5" x14ac:dyDescent="0.25">
      <c r="A10" s="2" t="s">
        <v>10</v>
      </c>
      <c r="B10" s="3">
        <f t="shared" si="1"/>
        <v>187</v>
      </c>
      <c r="C10" s="4">
        <v>0</v>
      </c>
      <c r="D10" s="5">
        <f t="shared" si="0"/>
        <v>0</v>
      </c>
      <c r="E10" s="13">
        <v>12.5</v>
      </c>
      <c r="F10" s="7">
        <f t="shared" si="2"/>
        <v>156.25</v>
      </c>
      <c r="G10" s="13">
        <v>12.5</v>
      </c>
      <c r="H10" s="7">
        <f t="shared" si="3"/>
        <v>156.25</v>
      </c>
      <c r="I10" s="13">
        <v>18.5</v>
      </c>
      <c r="J10" s="7">
        <f t="shared" si="4"/>
        <v>231.25</v>
      </c>
      <c r="K10" s="13">
        <v>13.75</v>
      </c>
      <c r="L10" s="7">
        <f t="shared" si="5"/>
        <v>171.88</v>
      </c>
      <c r="M10" s="13">
        <v>12.5</v>
      </c>
      <c r="N10" s="7">
        <f t="shared" si="6"/>
        <v>156.25</v>
      </c>
      <c r="O10" s="13">
        <v>8.75</v>
      </c>
      <c r="P10" s="7">
        <f t="shared" si="7"/>
        <v>109.38</v>
      </c>
      <c r="Q10" s="13">
        <v>8.75</v>
      </c>
      <c r="R10" s="7">
        <f t="shared" si="8"/>
        <v>109.38</v>
      </c>
      <c r="S10" s="13">
        <v>8.75</v>
      </c>
      <c r="T10" s="7">
        <f t="shared" si="9"/>
        <v>109.38</v>
      </c>
      <c r="U10" s="13">
        <v>8</v>
      </c>
      <c r="V10" s="8">
        <f t="shared" si="10"/>
        <v>100</v>
      </c>
      <c r="W10" s="13">
        <v>3</v>
      </c>
      <c r="X10" s="9">
        <f t="shared" si="11"/>
        <v>37.5</v>
      </c>
      <c r="Y10" s="13">
        <v>3</v>
      </c>
      <c r="Z10" s="7">
        <f t="shared" si="12"/>
        <v>37.5</v>
      </c>
      <c r="AA10" s="13">
        <v>3</v>
      </c>
      <c r="AB10" s="7">
        <f t="shared" si="13"/>
        <v>37.5</v>
      </c>
      <c r="AC10" s="13">
        <v>3</v>
      </c>
      <c r="AD10" s="7">
        <f t="shared" si="14"/>
        <v>37.5</v>
      </c>
      <c r="AE10" s="13">
        <v>5</v>
      </c>
      <c r="AF10" s="7">
        <f t="shared" si="15"/>
        <v>62.5</v>
      </c>
      <c r="AG10" s="13">
        <v>5</v>
      </c>
      <c r="AH10" s="7">
        <f t="shared" si="16"/>
        <v>62.5</v>
      </c>
      <c r="AI10" s="13">
        <v>7</v>
      </c>
      <c r="AJ10" s="7">
        <f t="shared" si="17"/>
        <v>87.5</v>
      </c>
      <c r="AK10" s="13">
        <v>9</v>
      </c>
      <c r="AL10" s="7">
        <f t="shared" si="18"/>
        <v>112.5</v>
      </c>
      <c r="AM10" s="13">
        <v>15</v>
      </c>
      <c r="AN10" s="7">
        <f t="shared" si="19"/>
        <v>187.5</v>
      </c>
      <c r="AO10" s="13">
        <v>17</v>
      </c>
      <c r="AP10" s="7">
        <f t="shared" si="20"/>
        <v>212.5</v>
      </c>
      <c r="AQ10" s="10">
        <v>12.5</v>
      </c>
      <c r="AR10" s="11">
        <f t="shared" si="21"/>
        <v>156.25</v>
      </c>
      <c r="AS10" s="10">
        <v>0.5</v>
      </c>
      <c r="AT10" s="12">
        <f t="shared" si="22"/>
        <v>6.25</v>
      </c>
    </row>
    <row r="11" spans="1:46" x14ac:dyDescent="0.25">
      <c r="A11" s="14" t="s">
        <v>2</v>
      </c>
      <c r="B11" s="15">
        <f>SUM(B3:B10)</f>
        <v>1924</v>
      </c>
      <c r="C11" s="4">
        <f>SUM(C3:C10)</f>
        <v>0</v>
      </c>
      <c r="D11" s="5">
        <f>ROUND(12.5*C11, 2)</f>
        <v>0</v>
      </c>
      <c r="E11" s="4">
        <f>SUM(E3:E10)</f>
        <v>110</v>
      </c>
      <c r="F11" s="16">
        <f>ROUND(SUM(F3:F10), 2)</f>
        <v>1375.01</v>
      </c>
      <c r="G11" s="4">
        <f>SUM(G3:G10)</f>
        <v>88</v>
      </c>
      <c r="H11" s="16">
        <f>ROUND(SUM(H3:H10), 2)</f>
        <v>1100.01</v>
      </c>
      <c r="I11" s="4">
        <f>SUM(I3:I10)</f>
        <v>108.5</v>
      </c>
      <c r="J11" s="16">
        <f>ROUND(SUM(J3:J10),2)</f>
        <v>1356.25</v>
      </c>
      <c r="K11" s="4">
        <f>SUM(K3:K10)</f>
        <v>155.75</v>
      </c>
      <c r="L11" s="16">
        <f>ROUND(SUM(L3:L10),2)</f>
        <v>1946.89</v>
      </c>
      <c r="M11" s="4">
        <f>SUM(M3:M10)</f>
        <v>152.75</v>
      </c>
      <c r="N11" s="16">
        <f>ROUND(SUM(N3:N10),2)</f>
        <v>1909.39</v>
      </c>
      <c r="O11" s="4">
        <f>SUM(O3:O10)</f>
        <v>131</v>
      </c>
      <c r="P11" s="16">
        <f>ROUND(SUM(P3:P10), 2)</f>
        <v>1637.52</v>
      </c>
      <c r="Q11" s="4">
        <f>SUM(Q3:Q10)</f>
        <v>136</v>
      </c>
      <c r="R11" s="16">
        <f>ROUND(SUM(R3:R10), 2)</f>
        <v>1700.02</v>
      </c>
      <c r="S11" s="4">
        <f>SUM(S3:S10)</f>
        <v>133.25</v>
      </c>
      <c r="T11" s="16">
        <f>ROUND(SUM(T3:T10), 2)</f>
        <v>1665.65</v>
      </c>
      <c r="U11" s="4">
        <f>SUM(U3:U10)</f>
        <v>113.75</v>
      </c>
      <c r="V11" s="17">
        <f>ROUND(SUM(V3:V10), 2)</f>
        <v>1421.89</v>
      </c>
      <c r="W11" s="4">
        <f>SUM(W3:W10)</f>
        <v>76.25</v>
      </c>
      <c r="X11" s="18">
        <f>ROUND(SUM(X3:X10), 2)</f>
        <v>953.13</v>
      </c>
      <c r="Y11" s="4">
        <f>SUM(Y3:Y10)</f>
        <v>75.25</v>
      </c>
      <c r="Z11" s="16">
        <f>ROUND(SUM(Z3:Z10), 2)</f>
        <v>940.63</v>
      </c>
      <c r="AA11" s="4">
        <f>SUM(AA3:AA10)</f>
        <v>70.25</v>
      </c>
      <c r="AB11" s="16">
        <f>ROUND(SUM(AB3:AB10), 2)</f>
        <v>878.13</v>
      </c>
      <c r="AC11" s="4">
        <f>SUM(AC3:AC10)</f>
        <v>38.5</v>
      </c>
      <c r="AD11" s="16">
        <f>ROUND(SUM(AD3:AD10), 2)</f>
        <v>481.26</v>
      </c>
      <c r="AE11" s="4">
        <f>SUM(AE3:AE10)</f>
        <v>51.75</v>
      </c>
      <c r="AF11" s="16">
        <f>ROUND(SUM(AF3:AF10), 2)</f>
        <v>646.88</v>
      </c>
      <c r="AG11" s="4">
        <f>SUM(AG3:AG10)</f>
        <v>51.75</v>
      </c>
      <c r="AH11" s="16">
        <f>ROUND(SUM(AH3:AH10), 2)</f>
        <v>646.88</v>
      </c>
      <c r="AI11" s="4">
        <f>SUM(AI3:AI10)</f>
        <v>73.5</v>
      </c>
      <c r="AJ11" s="16">
        <f>ROUND(SUM(AJ3:AJ10), 2)</f>
        <v>918.76</v>
      </c>
      <c r="AK11" s="4">
        <f>SUM(AK3:AK10)</f>
        <v>92.25</v>
      </c>
      <c r="AL11" s="16">
        <f>ROUND(SUM(AL3:AL10), 2)</f>
        <v>1153.1400000000001</v>
      </c>
      <c r="AM11" s="4">
        <f>SUM(AM3:AM10)</f>
        <v>70.25</v>
      </c>
      <c r="AN11" s="16">
        <f>ROUND(SUM(AN3:AN10), 2)</f>
        <v>878.14</v>
      </c>
      <c r="AO11" s="4">
        <f>SUM(AO3:AO10)</f>
        <v>85.25</v>
      </c>
      <c r="AP11" s="16">
        <f>ROUND(SUM(AP3:AP10), 2)</f>
        <v>1065.6400000000001</v>
      </c>
      <c r="AQ11" s="19">
        <f>SUM(AQ3:AQ10)</f>
        <v>99.5</v>
      </c>
      <c r="AR11" s="20">
        <f>ROUND(SUM(AR3:AR10), 2)</f>
        <v>1243.77</v>
      </c>
      <c r="AS11" s="21">
        <f>SUM(AS3:AS10)</f>
        <v>10.5</v>
      </c>
      <c r="AT11" s="12">
        <f>ROUND(SUM(AT3:AT10), 2)</f>
        <v>131.26</v>
      </c>
    </row>
    <row r="12" spans="1:46" ht="27" thickBot="1" x14ac:dyDescent="0.3">
      <c r="A12" s="22" t="s">
        <v>11</v>
      </c>
      <c r="B12" s="23">
        <f>SUM(D11,F11,H11,J11,L11,N11,P11,R11,T11,V11,X11,Z11,AB11,AD11,AF11,AH11,AJ11,AL11,AN11,AP11,AR11,AT11)</f>
        <v>24050.249999999993</v>
      </c>
      <c r="C12" s="24"/>
      <c r="D12" s="25"/>
      <c r="E12" s="24"/>
      <c r="F12" s="26"/>
      <c r="G12" s="24"/>
      <c r="H12" s="26"/>
      <c r="I12" s="24"/>
      <c r="J12" s="26"/>
      <c r="K12" s="24"/>
      <c r="L12" s="26"/>
      <c r="M12" s="24"/>
      <c r="N12" s="26"/>
      <c r="O12" s="24"/>
      <c r="P12" s="26"/>
      <c r="Q12" s="24"/>
      <c r="R12" s="26"/>
      <c r="S12" s="24"/>
      <c r="T12" s="26"/>
      <c r="U12" s="24"/>
      <c r="V12" s="26"/>
      <c r="W12" s="24"/>
      <c r="X12" s="26"/>
      <c r="Y12" s="24"/>
      <c r="Z12" s="26"/>
      <c r="AA12" s="24"/>
      <c r="AB12" s="26"/>
      <c r="AC12" s="24"/>
      <c r="AD12" s="26"/>
      <c r="AE12" s="24"/>
      <c r="AF12" s="26"/>
      <c r="AG12" s="24"/>
      <c r="AH12" s="26"/>
      <c r="AI12" s="24"/>
      <c r="AJ12" s="26"/>
      <c r="AK12" s="24"/>
      <c r="AL12" s="26"/>
      <c r="AM12" s="24"/>
      <c r="AN12" s="26"/>
      <c r="AO12" s="24"/>
      <c r="AP12" s="26"/>
      <c r="AQ12" s="24"/>
      <c r="AR12" s="26"/>
      <c r="AS12" s="24"/>
      <c r="AT12" s="27"/>
    </row>
  </sheetData>
  <mergeCells count="24">
    <mergeCell ref="AC2:AD2"/>
    <mergeCell ref="A1:A2"/>
    <mergeCell ref="B1:AT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Q2:AR2"/>
    <mergeCell ref="AS2:AT2"/>
    <mergeCell ref="AE2:AF2"/>
    <mergeCell ref="AG2:AH2"/>
    <mergeCell ref="AI2:AJ2"/>
    <mergeCell ref="AK2:AL2"/>
    <mergeCell ref="AM2:AN2"/>
    <mergeCell ref="AO2:A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2018-02-22T14:58:18Z</dcterms:created>
  <dcterms:modified xsi:type="dcterms:W3CDTF">2018-02-22T18:12:41Z</dcterms:modified>
</cp:coreProperties>
</file>