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k9 0503" sheetId="1" r:id="rId3"/>
    <sheet state="visible" name="wk10 1203" sheetId="2" r:id="rId4"/>
    <sheet state="visible" name="wk11 1903" sheetId="3" r:id="rId5"/>
    <sheet state="visible" name="wk12 2603" sheetId="4" r:id="rId6"/>
    <sheet state="visible" name="wk13 0204" sheetId="5" r:id="rId7"/>
    <sheet state="visible" name="wk14 0904" sheetId="6" r:id="rId8"/>
    <sheet state="visible" name="wk15 1604" sheetId="7" r:id="rId9"/>
    <sheet state="visible" name="wk16 2304" sheetId="8" r:id="rId10"/>
    <sheet state="visible" name="wk17 3004" sheetId="9" r:id="rId11"/>
    <sheet state="visible" name=" wk18 0705" sheetId="10" r:id="rId12"/>
  </sheets>
  <definedNames/>
  <calcPr/>
</workbook>
</file>

<file path=xl/sharedStrings.xml><?xml version="1.0" encoding="utf-8"?>
<sst xmlns="http://schemas.openxmlformats.org/spreadsheetml/2006/main" count="2282" uniqueCount="98">
  <si>
    <t>WBS</t>
  </si>
  <si>
    <t>Task Name</t>
  </si>
  <si>
    <t>Alex B</t>
  </si>
  <si>
    <t>Alex F</t>
  </si>
  <si>
    <t>Jack</t>
  </si>
  <si>
    <t>Jeremy</t>
  </si>
  <si>
    <t>Kevin</t>
  </si>
  <si>
    <t>Marco</t>
  </si>
  <si>
    <t>Miranda</t>
  </si>
  <si>
    <t xml:space="preserve">St.John </t>
  </si>
  <si>
    <t>Total Hours Per Task For Entire Group</t>
  </si>
  <si>
    <t>Forecast</t>
  </si>
  <si>
    <t>Percentage Difference</t>
  </si>
  <si>
    <t>Meetings</t>
  </si>
  <si>
    <t>-</t>
  </si>
  <si>
    <t>N/A</t>
  </si>
  <si>
    <t>Minutes</t>
  </si>
  <si>
    <t>Performance and Document reviews (QA)</t>
  </si>
  <si>
    <t>Documentation</t>
  </si>
  <si>
    <t>Functional Specification</t>
  </si>
  <si>
    <t>2.1.1</t>
  </si>
  <si>
    <t>Functional Specification Generation</t>
  </si>
  <si>
    <t>2.1.2</t>
  </si>
  <si>
    <t>Generate User Stories</t>
  </si>
  <si>
    <t>2.1.3</t>
  </si>
  <si>
    <t>Functional Specification Compilation</t>
  </si>
  <si>
    <t>QA Manual</t>
  </si>
  <si>
    <t>2.2.1</t>
  </si>
  <si>
    <t>Generate QA Roles &amp; Responsibilities</t>
  </si>
  <si>
    <t>2.2.2</t>
  </si>
  <si>
    <t>Compile QA Manual</t>
  </si>
  <si>
    <t>Generate WBS, GANNT &amp; PERT</t>
  </si>
  <si>
    <t>Generate PWS</t>
  </si>
  <si>
    <t>Negotiate Inter-group contracts</t>
  </si>
  <si>
    <t>Create tender presentation</t>
  </si>
  <si>
    <t>Create Product demo presentation</t>
  </si>
  <si>
    <t>Compile hand in document of all deliverables</t>
  </si>
  <si>
    <t>Give Presentation</t>
  </si>
  <si>
    <t>Finance</t>
  </si>
  <si>
    <t>Generate Financial Business Plan</t>
  </si>
  <si>
    <t>Generate Financial Report 1</t>
  </si>
  <si>
    <t>Generate Financial Report 2</t>
  </si>
  <si>
    <t>Generate Financial Report 3</t>
  </si>
  <si>
    <t>Generate Financial Summary Report</t>
  </si>
  <si>
    <t>Research &amp; Design</t>
  </si>
  <si>
    <t>Research &amp; Analyze Market</t>
  </si>
  <si>
    <t>Research advertizement Revenue</t>
  </si>
  <si>
    <t>Develop Sales Strategies</t>
  </si>
  <si>
    <t>Design</t>
  </si>
  <si>
    <t>4.4.1</t>
  </si>
  <si>
    <t>Generate App Mockups</t>
  </si>
  <si>
    <t>4.4.2</t>
  </si>
  <si>
    <t>Design Logo</t>
  </si>
  <si>
    <t>4.4.3</t>
  </si>
  <si>
    <t>Create Class Diagrams</t>
  </si>
  <si>
    <t>Development</t>
  </si>
  <si>
    <t>Source Media for App</t>
  </si>
  <si>
    <t>Generate Icons for App</t>
  </si>
  <si>
    <t>Software</t>
  </si>
  <si>
    <t>5.3.1</t>
  </si>
  <si>
    <t>GUI Development</t>
  </si>
  <si>
    <t>5.3.1.1</t>
  </si>
  <si>
    <t>Prototype GUI Development</t>
  </si>
  <si>
    <t>5.3.1.2</t>
  </si>
  <si>
    <t>Final GUI Development</t>
  </si>
  <si>
    <t>5.3.2</t>
  </si>
  <si>
    <t>App Development</t>
  </si>
  <si>
    <t>5.3.2.1</t>
  </si>
  <si>
    <t>Prototype App Development</t>
  </si>
  <si>
    <t>5.3.2.2</t>
  </si>
  <si>
    <t>Final App Development</t>
  </si>
  <si>
    <t>Testing &amp; Analysis</t>
  </si>
  <si>
    <t>5.4.1</t>
  </si>
  <si>
    <t>GUI Testing</t>
  </si>
  <si>
    <t>5.4.2</t>
  </si>
  <si>
    <t>System Testing</t>
  </si>
  <si>
    <t>5.4.3</t>
  </si>
  <si>
    <t>Perform &amp; gather consumer feedback</t>
  </si>
  <si>
    <t>Deliverables</t>
  </si>
  <si>
    <t>Functional Spec to supervisor</t>
  </si>
  <si>
    <t>QA Manual uploaded to repository</t>
  </si>
  <si>
    <t>Financial Business Plan submission</t>
  </si>
  <si>
    <t>PWS Agreed between groups</t>
  </si>
  <si>
    <t>Group tender presentations</t>
  </si>
  <si>
    <t>Financial Report 1 sumbission</t>
  </si>
  <si>
    <t>All contracts agreed and filed</t>
  </si>
  <si>
    <t>Financial Report 2 submission</t>
  </si>
  <si>
    <t>First iteration complete</t>
  </si>
  <si>
    <t>Final test &amp; integration plan</t>
  </si>
  <si>
    <t>Financial Report 3 submission</t>
  </si>
  <si>
    <t>Financial Summary Report submission</t>
  </si>
  <si>
    <t>Demonstration / Sales presentation</t>
  </si>
  <si>
    <t>Hand in of all deliverables</t>
  </si>
  <si>
    <t>Total For Team</t>
  </si>
  <si>
    <t>Total Per Employee</t>
  </si>
  <si>
    <t>Forecast Per Employee</t>
  </si>
  <si>
    <t>exceptional circumstances 0.25</t>
  </si>
  <si>
    <t>contract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</si>
</sst>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color rgb="FF000000"/>
      <name val="Arial"/>
    </font>
    <font/>
    <font>
      <b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24">
    <border/>
    <border>
      <right style="medium">
        <color rgb="FF000000"/>
      </right>
    </border>
    <border>
      <right style="thin">
        <color rgb="FF7F7F7F"/>
      </right>
    </border>
    <border>
      <right style="thin">
        <color rgb="FF000000"/>
      </right>
      <top/>
    </border>
    <border>
      <right style="thin">
        <color rgb="FF000000"/>
      </right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bottom/>
    </border>
    <border>
      <right style="medium">
        <color rgb="FF000000"/>
      </right>
      <bottom/>
    </border>
    <border>
      <right style="thin">
        <color rgb="FF7F7F7F"/>
      </right>
      <bottom/>
    </border>
    <border>
      <right style="thin">
        <color rgb="FF000000"/>
      </right>
      <bottom style="thin">
        <color rgb="FF7F7F7F"/>
      </bottom>
    </border>
    <border>
      <right style="medium">
        <color rgb="FF000000"/>
      </righ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/>
      <right style="thin">
        <color rgb="FF7F7F7F"/>
      </right>
      <bottom style="thin">
        <color rgb="FF7F7F7F"/>
      </bottom>
    </border>
    <border>
      <left/>
      <right style="thin">
        <color rgb="FF7F7F7F"/>
      </righ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left style="thin">
        <color rgb="FF7F7F7F"/>
      </left>
      <bottom style="thin">
        <color rgb="FF7F7F7F"/>
      </bottom>
    </border>
    <border>
      <left/>
      <bottom style="thin">
        <color rgb="FF7F7F7F"/>
      </bottom>
    </border>
    <border>
      <left/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2" fontId="1" numFmtId="0" xfId="0" applyAlignment="1" applyBorder="1" applyFill="1" applyFont="1">
      <alignment horizontal="center" shrinkToFit="0" vertical="bottom" wrapText="1"/>
    </xf>
    <xf borderId="4" fillId="0" fontId="1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wrapText="1"/>
    </xf>
    <xf borderId="6" fillId="0" fontId="3" numFmtId="0" xfId="0" applyBorder="1" applyFont="1"/>
    <xf borderId="7" fillId="0" fontId="3" numFmtId="0" xfId="0" applyBorder="1" applyFont="1"/>
    <xf borderId="2" fillId="0" fontId="3" numFmtId="0" xfId="0" applyBorder="1" applyFont="1"/>
    <xf borderId="1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3" fontId="4" numFmtId="0" xfId="0" applyAlignment="1" applyBorder="1" applyFill="1" applyFont="1">
      <alignment horizontal="right" vertical="bottom"/>
    </xf>
    <xf borderId="11" fillId="3" fontId="4" numFmtId="0" xfId="0" applyAlignment="1" applyBorder="1" applyFont="1">
      <alignment vertical="bottom"/>
    </xf>
    <xf borderId="12" fillId="3" fontId="1" numFmtId="0" xfId="0" applyBorder="1" applyFont="1"/>
    <xf borderId="11" fillId="3" fontId="1" numFmtId="0" xfId="0" applyBorder="1" applyFont="1"/>
    <xf borderId="13" fillId="3" fontId="1" numFmtId="0" xfId="0" applyAlignment="1" applyBorder="1" applyFont="1">
      <alignment horizontal="center"/>
    </xf>
    <xf borderId="14" fillId="4" fontId="2" numFmtId="10" xfId="0" applyAlignment="1" applyBorder="1" applyFill="1" applyFont="1" applyNumberFormat="1">
      <alignment horizontal="center"/>
    </xf>
    <xf borderId="15" fillId="0" fontId="1" numFmtId="0" xfId="0" applyAlignment="1" applyBorder="1" applyFont="1">
      <alignment horizontal="right"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/>
    </xf>
    <xf borderId="13" fillId="2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6" fillId="2" fontId="1" numFmtId="0" xfId="0" applyAlignment="1" applyBorder="1" applyFont="1">
      <alignment vertical="bottom"/>
    </xf>
    <xf borderId="14" fillId="2" fontId="1" numFmtId="0" xfId="0" applyAlignment="1" applyBorder="1" applyFont="1">
      <alignment vertical="bottom"/>
    </xf>
    <xf borderId="15" fillId="2" fontId="1" numFmtId="0" xfId="0" applyBorder="1" applyFont="1"/>
    <xf borderId="15" fillId="2" fontId="1" numFmtId="0" xfId="0" applyAlignment="1" applyBorder="1" applyFont="1">
      <alignment horizontal="center" readingOrder="0"/>
    </xf>
    <xf borderId="15" fillId="2" fontId="1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7" fillId="2" fontId="1" numFmtId="0" xfId="0" applyAlignment="1" applyBorder="1" applyFont="1">
      <alignment horizontal="right" vertical="bottom"/>
    </xf>
    <xf borderId="7" fillId="2" fontId="1" numFmtId="0" xfId="0" applyAlignment="1" applyBorder="1" applyFont="1">
      <alignment vertical="bottom"/>
    </xf>
    <xf borderId="18" fillId="2" fontId="1" numFmtId="0" xfId="0" applyAlignment="1" applyBorder="1" applyFont="1">
      <alignment horizontal="center"/>
    </xf>
    <xf borderId="18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2" fontId="1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16" fillId="5" fontId="4" numFmtId="0" xfId="0" applyAlignment="1" applyBorder="1" applyFill="1" applyFont="1">
      <alignment horizontal="right" vertical="bottom"/>
    </xf>
    <xf borderId="14" fillId="5" fontId="4" numFmtId="0" xfId="0" applyAlignment="1" applyBorder="1" applyFont="1">
      <alignment vertical="bottom"/>
    </xf>
    <xf borderId="15" fillId="5" fontId="1" numFmtId="0" xfId="0" applyBorder="1" applyFont="1"/>
    <xf borderId="14" fillId="5" fontId="1" numFmtId="0" xfId="0" applyBorder="1" applyFont="1"/>
    <xf borderId="13" fillId="5" fontId="1" numFmtId="0" xfId="0" applyAlignment="1" applyBorder="1" applyFont="1">
      <alignment horizontal="center"/>
    </xf>
    <xf borderId="14" fillId="4" fontId="2" numFmtId="0" xfId="0" applyAlignment="1" applyBorder="1" applyFont="1">
      <alignment horizontal="center"/>
    </xf>
    <xf borderId="16" fillId="6" fontId="4" numFmtId="0" xfId="0" applyAlignment="1" applyBorder="1" applyFill="1" applyFont="1">
      <alignment horizontal="right" vertical="bottom"/>
    </xf>
    <xf borderId="14" fillId="6" fontId="4" numFmtId="0" xfId="0" applyAlignment="1" applyBorder="1" applyFont="1">
      <alignment vertical="bottom"/>
    </xf>
    <xf borderId="15" fillId="6" fontId="1" numFmtId="0" xfId="0" applyBorder="1" applyFont="1"/>
    <xf borderId="14" fillId="6" fontId="1" numFmtId="0" xfId="0" applyBorder="1" applyFont="1"/>
    <xf borderId="13" fillId="6" fontId="1" numFmtId="0" xfId="0" applyAlignment="1" applyBorder="1" applyFont="1">
      <alignment horizontal="center"/>
    </xf>
    <xf borderId="14" fillId="7" fontId="2" numFmtId="0" xfId="0" applyAlignment="1" applyBorder="1" applyFill="1" applyFont="1">
      <alignment horizontal="center"/>
    </xf>
    <xf borderId="15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/>
    </xf>
    <xf borderId="15" fillId="0" fontId="1" numFmtId="0" xfId="0" applyBorder="1" applyFont="1"/>
    <xf borderId="18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18" fillId="0" fontId="1" numFmtId="0" xfId="0" applyBorder="1" applyFont="1"/>
    <xf borderId="7" fillId="0" fontId="1" numFmtId="0" xfId="0" applyBorder="1" applyFont="1"/>
    <xf borderId="8" fillId="2" fontId="1" numFmtId="0" xfId="0" applyBorder="1" applyFont="1"/>
    <xf borderId="8" fillId="0" fontId="1" numFmtId="0" xfId="0" applyBorder="1" applyFont="1"/>
    <xf borderId="16" fillId="3" fontId="4" numFmtId="0" xfId="0" applyAlignment="1" applyBorder="1" applyFont="1">
      <alignment horizontal="right" vertical="bottom"/>
    </xf>
    <xf borderId="14" fillId="3" fontId="4" numFmtId="0" xfId="0" applyAlignment="1" applyBorder="1" applyFont="1">
      <alignment vertical="bottom"/>
    </xf>
    <xf borderId="15" fillId="3" fontId="1" numFmtId="0" xfId="0" applyBorder="1" applyFont="1"/>
    <xf borderId="14" fillId="3" fontId="1" numFmtId="0" xfId="0" applyBorder="1" applyFont="1"/>
    <xf borderId="14" fillId="0" fontId="1" numFmtId="0" xfId="0" applyAlignment="1" applyBorder="1" applyFont="1">
      <alignment horizontal="center" readingOrder="0"/>
    </xf>
    <xf borderId="16" fillId="6" fontId="1" numFmtId="0" xfId="0" applyAlignment="1" applyBorder="1" applyFont="1">
      <alignment horizontal="right" vertical="bottom"/>
    </xf>
    <xf borderId="14" fillId="6" fontId="1" numFmtId="0" xfId="0" applyAlignment="1" applyBorder="1" applyFont="1">
      <alignment vertical="bottom"/>
    </xf>
    <xf borderId="16" fillId="8" fontId="4" numFmtId="0" xfId="0" applyAlignment="1" applyBorder="1" applyFill="1" applyFont="1">
      <alignment horizontal="right" vertical="bottom"/>
    </xf>
    <xf borderId="14" fillId="8" fontId="4" numFmtId="0" xfId="0" applyAlignment="1" applyBorder="1" applyFont="1">
      <alignment vertical="bottom"/>
    </xf>
    <xf borderId="15" fillId="8" fontId="1" numFmtId="0" xfId="0" applyBorder="1" applyFont="1"/>
    <xf borderId="14" fillId="8" fontId="1" numFmtId="0" xfId="0" applyBorder="1" applyFont="1"/>
    <xf borderId="13" fillId="8" fontId="1" numFmtId="0" xfId="0" applyAlignment="1" applyBorder="1" applyFont="1">
      <alignment horizontal="center"/>
    </xf>
    <xf borderId="16" fillId="6" fontId="4" numFmtId="0" xfId="0" applyAlignment="1" applyBorder="1" applyFont="1">
      <alignment vertical="bottom"/>
    </xf>
    <xf borderId="16" fillId="8" fontId="4" numFmtId="0" xfId="0" applyAlignment="1" applyBorder="1" applyFont="1">
      <alignment vertical="bottom"/>
    </xf>
    <xf borderId="14" fillId="2" fontId="2" numFmtId="0" xfId="0" applyAlignment="1" applyBorder="1" applyFont="1">
      <alignment vertical="bottom"/>
    </xf>
    <xf borderId="18" fillId="0" fontId="1" numFmtId="0" xfId="0" applyAlignment="1" applyBorder="1" applyFont="1">
      <alignment horizontal="right" vertical="bottom"/>
    </xf>
    <xf borderId="1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/>
    </xf>
    <xf borderId="19" fillId="6" fontId="1" numFmtId="0" xfId="0" applyAlignment="1" applyBorder="1" applyFont="1">
      <alignment vertical="bottom"/>
    </xf>
    <xf borderId="14" fillId="0" fontId="3" numFmtId="0" xfId="0" applyBorder="1" applyFont="1"/>
    <xf borderId="15" fillId="6" fontId="1" numFmtId="0" xfId="0" applyAlignment="1" applyBorder="1" applyFont="1">
      <alignment vertical="bottom"/>
    </xf>
    <xf borderId="13" fillId="6" fontId="1" numFmtId="0" xfId="0" applyAlignment="1" applyBorder="1" applyFont="1">
      <alignment horizontal="center" vertical="bottom"/>
    </xf>
    <xf borderId="13" fillId="6" fontId="1" numFmtId="0" xfId="0" applyAlignment="1" applyBorder="1" applyFont="1">
      <alignment vertical="bottom"/>
    </xf>
    <xf borderId="15" fillId="6" fontId="5" numFmtId="0" xfId="0" applyAlignment="1" applyBorder="1" applyFont="1">
      <alignment horizontal="center" vertical="bottom"/>
    </xf>
    <xf borderId="14" fillId="6" fontId="5" numFmtId="0" xfId="0" applyAlignment="1" applyBorder="1" applyFont="1">
      <alignment horizontal="center" vertical="bottom"/>
    </xf>
    <xf borderId="20" fillId="6" fontId="1" numFmtId="0" xfId="0" applyAlignment="1" applyBorder="1" applyFont="1">
      <alignment vertical="bottom"/>
    </xf>
    <xf borderId="15" fillId="6" fontId="1" numFmtId="0" xfId="0" applyAlignment="1" applyBorder="1" applyFont="1">
      <alignment horizontal="center" vertical="bottom"/>
    </xf>
    <xf borderId="14" fillId="6" fontId="1" numFmtId="0" xfId="0" applyAlignment="1" applyBorder="1" applyFont="1">
      <alignment horizontal="center" vertical="bottom"/>
    </xf>
    <xf borderId="21" fillId="6" fontId="1" numFmtId="0" xfId="0" applyAlignment="1" applyBorder="1" applyFont="1">
      <alignment vertical="bottom"/>
    </xf>
    <xf borderId="22" fillId="6" fontId="1" numFmtId="10" xfId="0" applyAlignment="1" applyBorder="1" applyFont="1" applyNumberFormat="1">
      <alignment horizontal="center" vertical="bottom"/>
    </xf>
    <xf borderId="9" fillId="6" fontId="1" numFmtId="10" xfId="0" applyAlignment="1" applyBorder="1" applyFont="1" applyNumberFormat="1">
      <alignment horizontal="center" vertical="bottom"/>
    </xf>
    <xf borderId="23" fillId="6" fontId="1" numFmtId="10" xfId="0" applyAlignment="1" applyBorder="1" applyFont="1" applyNumberFormat="1">
      <alignment horizontal="center" vertical="bottom"/>
    </xf>
    <xf borderId="23" fillId="6" fontId="1" numFmtId="0" xfId="0" applyAlignment="1" applyBorder="1" applyFont="1">
      <alignment vertical="bottom"/>
    </xf>
    <xf borderId="9" fillId="7" fontId="1" numFmtId="0" xfId="0" applyBorder="1" applyFont="1"/>
    <xf borderId="0" fillId="0" fontId="3" numFmtId="0" xfId="0" applyAlignment="1" applyFont="1">
      <alignment readingOrder="0"/>
    </xf>
    <xf borderId="18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4.5</v>
      </c>
      <c r="L3" s="18">
        <f t="shared" si="1"/>
        <v>16</v>
      </c>
      <c r="M3" s="19">
        <f>ROUND((L3-K3)/L3, 4)</f>
        <v>0.7188</v>
      </c>
    </row>
    <row r="4">
      <c r="A4" s="20">
        <v>1.1</v>
      </c>
      <c r="B4" s="21" t="s">
        <v>13</v>
      </c>
      <c r="C4" s="22">
        <v>0.5</v>
      </c>
      <c r="D4" s="22">
        <v>0.5</v>
      </c>
      <c r="E4" s="22">
        <v>0.5</v>
      </c>
      <c r="F4" s="22">
        <v>0.5</v>
      </c>
      <c r="G4" s="22">
        <v>0.5</v>
      </c>
      <c r="H4" s="22">
        <v>0.5</v>
      </c>
      <c r="I4" s="22">
        <v>0.5</v>
      </c>
      <c r="J4" s="22">
        <v>0.5</v>
      </c>
      <c r="K4" s="24">
        <f t="shared" ref="K4:K6" si="2">SUM(C4:J4)</f>
        <v>4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0">
        <v>0.5</v>
      </c>
      <c r="E5" s="32"/>
      <c r="F5" s="32"/>
      <c r="G5" s="32"/>
      <c r="H5" s="32"/>
      <c r="I5" s="32"/>
      <c r="J5" s="33"/>
      <c r="K5" s="24">
        <f t="shared" si="2"/>
        <v>0.5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24.75</v>
      </c>
      <c r="L25" s="18">
        <v>13.75</v>
      </c>
      <c r="M25" s="19">
        <f>ROUND((L25-K25)/L25, 4)</f>
        <v>-0.8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2">
        <v>2.25</v>
      </c>
      <c r="E28" s="23"/>
      <c r="F28" s="23"/>
      <c r="G28" s="22">
        <v>1.0</v>
      </c>
      <c r="H28" s="23"/>
      <c r="I28" s="22">
        <v>20.5</v>
      </c>
      <c r="J28" s="66">
        <v>1.0</v>
      </c>
      <c r="K28" s="24">
        <f t="shared" si="3"/>
        <v>24.75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0.25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115.25</v>
      </c>
      <c r="L41" s="45">
        <f t="shared" si="4"/>
        <v>100.59</v>
      </c>
      <c r="M41" s="19">
        <f>ROUND((L41-K41)/L41, 4)</f>
        <v>-0.1457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115.25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115.25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2">
        <v>12.5</v>
      </c>
      <c r="D49" s="22">
        <v>9.5</v>
      </c>
      <c r="E49" s="30">
        <v>39.25</v>
      </c>
      <c r="F49" s="22">
        <v>6.5</v>
      </c>
      <c r="G49" s="22">
        <v>15.0</v>
      </c>
      <c r="H49" s="22">
        <v>2.5</v>
      </c>
      <c r="I49" s="22">
        <v>23.75</v>
      </c>
      <c r="J49" s="66">
        <v>6.25</v>
      </c>
      <c r="K49" s="24">
        <f>SUM(C49:J49)</f>
        <v>115.25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3"/>
      <c r="E50" s="23"/>
      <c r="F50" s="23"/>
      <c r="G50" s="23"/>
      <c r="H50" s="23"/>
      <c r="I50" s="23"/>
      <c r="J50" s="66"/>
      <c r="K50" s="24" t="s">
        <v>14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8">SUM(K52:K54)</f>
        <v>0</v>
      </c>
      <c r="L51" s="73">
        <f t="shared" si="8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7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144.5</v>
      </c>
      <c r="L71" s="84"/>
      <c r="M71" s="19"/>
    </row>
    <row r="72">
      <c r="A72" s="80" t="s">
        <v>94</v>
      </c>
      <c r="B72" s="81"/>
      <c r="C72" s="85">
        <f t="shared" ref="C72:J72" si="9">SUM(C4:C55)</f>
        <v>13</v>
      </c>
      <c r="D72" s="85">
        <f t="shared" si="9"/>
        <v>12.75</v>
      </c>
      <c r="E72" s="85">
        <f t="shared" si="9"/>
        <v>39.75</v>
      </c>
      <c r="F72" s="85">
        <f t="shared" si="9"/>
        <v>7</v>
      </c>
      <c r="G72" s="85">
        <f t="shared" si="9"/>
        <v>16.5</v>
      </c>
      <c r="H72" s="85">
        <f t="shared" si="9"/>
        <v>3</v>
      </c>
      <c r="I72" s="85">
        <f t="shared" si="9"/>
        <v>45</v>
      </c>
      <c r="J72" s="86">
        <f t="shared" si="9"/>
        <v>7.75</v>
      </c>
      <c r="K72" s="83">
        <f t="shared" ref="K72:K73" si="10">SUM(C72:J72)</f>
        <v>144.75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0"/>
        <v>130.18</v>
      </c>
      <c r="L73" s="84"/>
      <c r="M73" s="52"/>
    </row>
    <row r="74">
      <c r="A74" s="90" t="s">
        <v>12</v>
      </c>
      <c r="B74" s="13"/>
      <c r="C74" s="91">
        <f t="shared" ref="C74:K74" si="11">((C72-C73)/C73)</f>
        <v>-0.2857142857</v>
      </c>
      <c r="D74" s="91">
        <f t="shared" si="11"/>
        <v>0.7957746479</v>
      </c>
      <c r="E74" s="91">
        <f t="shared" si="11"/>
        <v>0.4613970588</v>
      </c>
      <c r="F74" s="91">
        <f t="shared" si="11"/>
        <v>-0.1745283019</v>
      </c>
      <c r="G74" s="91">
        <f t="shared" si="11"/>
        <v>-0.08333333333</v>
      </c>
      <c r="H74" s="91">
        <f t="shared" si="11"/>
        <v>-0.8522167488</v>
      </c>
      <c r="I74" s="91">
        <f t="shared" si="11"/>
        <v>1.01793722</v>
      </c>
      <c r="J74" s="92">
        <f t="shared" si="11"/>
        <v>-0.0988372093</v>
      </c>
      <c r="K74" s="93">
        <f t="shared" si="11"/>
        <v>0.1119219542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E1:E2"/>
    <mergeCell ref="F1:F2"/>
    <mergeCell ref="H1:H2"/>
    <mergeCell ref="I1:I2"/>
    <mergeCell ref="K1:K2"/>
    <mergeCell ref="L1:L2"/>
    <mergeCell ref="M1:M2"/>
    <mergeCell ref="D1:D2"/>
    <mergeCell ref="G1:G2"/>
    <mergeCell ref="J1:J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6.75</v>
      </c>
      <c r="L3" s="18">
        <f t="shared" si="1"/>
        <v>16</v>
      </c>
      <c r="M3" s="19">
        <f>ROUND((L3-K3)/L3, 4)</f>
        <v>0.5781</v>
      </c>
    </row>
    <row r="4">
      <c r="A4" s="20">
        <v>1.1</v>
      </c>
      <c r="B4" s="21" t="s">
        <v>13</v>
      </c>
      <c r="C4" s="22" t="s">
        <v>14</v>
      </c>
      <c r="D4" s="22">
        <v>0.75</v>
      </c>
      <c r="E4" s="22">
        <v>0.75</v>
      </c>
      <c r="F4" s="22">
        <v>0.75</v>
      </c>
      <c r="G4" s="22">
        <v>0.75</v>
      </c>
      <c r="H4" s="23">
        <v>0.75</v>
      </c>
      <c r="I4" s="23">
        <v>0.75</v>
      </c>
      <c r="J4" s="22">
        <v>0.75</v>
      </c>
      <c r="K4" s="24">
        <f t="shared" ref="K4:K6" si="2">SUM(C4:J4)</f>
        <v>5.25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0">
        <v>1.5</v>
      </c>
      <c r="E5" s="32" t="s">
        <v>14</v>
      </c>
      <c r="F5" s="32" t="s">
        <v>14</v>
      </c>
      <c r="G5" s="32" t="s">
        <v>14</v>
      </c>
      <c r="H5" s="32" t="s">
        <v>14</v>
      </c>
      <c r="I5" s="32" t="s">
        <v>14</v>
      </c>
      <c r="J5" s="33" t="s">
        <v>14</v>
      </c>
      <c r="K5" s="24">
        <f t="shared" si="2"/>
        <v>1.5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2">
        <v>1.0</v>
      </c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0.25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17.25</v>
      </c>
      <c r="L41" s="45">
        <f t="shared" si="4"/>
        <v>100.59</v>
      </c>
      <c r="M41" s="19">
        <f>ROUND((L41-K41)/L41, 4)</f>
        <v>0.8285</v>
      </c>
    </row>
    <row r="42">
      <c r="A42" s="20">
        <v>5.1</v>
      </c>
      <c r="B42" s="21" t="s">
        <v>56</v>
      </c>
      <c r="C42" s="22">
        <v>0.75</v>
      </c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17.25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17.25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0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2">
        <v>11.25</v>
      </c>
      <c r="D50" s="22">
        <v>4.0</v>
      </c>
      <c r="E50" s="23"/>
      <c r="F50" s="23"/>
      <c r="G50" s="23"/>
      <c r="H50" s="23"/>
      <c r="I50" s="23"/>
      <c r="J50" s="66">
        <v>2.0</v>
      </c>
      <c r="K50" s="24">
        <f t="shared" si="8"/>
        <v>17.25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24</v>
      </c>
      <c r="L71" s="84"/>
      <c r="M71" s="19"/>
    </row>
    <row r="72">
      <c r="A72" s="80" t="s">
        <v>94</v>
      </c>
      <c r="B72" s="81"/>
      <c r="C72" s="85">
        <f t="shared" ref="C72:J72" si="10">SUM(C4:C55)</f>
        <v>12</v>
      </c>
      <c r="D72" s="85">
        <f t="shared" si="10"/>
        <v>7.25</v>
      </c>
      <c r="E72" s="85">
        <f t="shared" si="10"/>
        <v>0.75</v>
      </c>
      <c r="F72" s="85">
        <f t="shared" si="10"/>
        <v>0.75</v>
      </c>
      <c r="G72" s="85">
        <f t="shared" si="10"/>
        <v>0.75</v>
      </c>
      <c r="H72" s="85">
        <f t="shared" si="10"/>
        <v>0.75</v>
      </c>
      <c r="I72" s="85">
        <f t="shared" si="10"/>
        <v>1</v>
      </c>
      <c r="J72" s="86">
        <f t="shared" si="10"/>
        <v>2.75</v>
      </c>
      <c r="K72" s="83">
        <f t="shared" ref="K72:K73" si="11">SUM(C72:J72)</f>
        <v>26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-0.3406593407</v>
      </c>
      <c r="D74" s="91">
        <f t="shared" si="12"/>
        <v>0.02112676056</v>
      </c>
      <c r="E74" s="91">
        <f t="shared" si="12"/>
        <v>-0.9724264706</v>
      </c>
      <c r="F74" s="91">
        <f t="shared" si="12"/>
        <v>-0.9115566038</v>
      </c>
      <c r="G74" s="91">
        <f t="shared" si="12"/>
        <v>-0.9583333333</v>
      </c>
      <c r="H74" s="91">
        <f t="shared" si="12"/>
        <v>-0.9630541872</v>
      </c>
      <c r="I74" s="91">
        <f t="shared" si="12"/>
        <v>-0.9551569507</v>
      </c>
      <c r="J74" s="92">
        <f t="shared" si="12"/>
        <v>-0.6802325581</v>
      </c>
      <c r="K74" s="93">
        <f t="shared" si="12"/>
        <v>-0.8002765402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K1:K2"/>
    <mergeCell ref="L1:L2"/>
    <mergeCell ref="M1:M2"/>
    <mergeCell ref="D1:D2"/>
    <mergeCell ref="H1:H2"/>
    <mergeCell ref="G1:G2"/>
    <mergeCell ref="E1:E2"/>
    <mergeCell ref="F1:F2"/>
    <mergeCell ref="I1:I2"/>
    <mergeCell ref="J1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7</v>
      </c>
      <c r="L3" s="18">
        <f t="shared" si="1"/>
        <v>16</v>
      </c>
      <c r="M3" s="19">
        <f>ROUND((L3-K3)/L3, 4)</f>
        <v>0.5625</v>
      </c>
    </row>
    <row r="4">
      <c r="A4" s="20">
        <v>1.1</v>
      </c>
      <c r="B4" s="21" t="s">
        <v>13</v>
      </c>
      <c r="C4" s="22">
        <v>1.0</v>
      </c>
      <c r="D4" s="22"/>
      <c r="E4" s="22">
        <v>1.0</v>
      </c>
      <c r="F4" s="22">
        <v>1.0</v>
      </c>
      <c r="G4" s="22">
        <v>1.0</v>
      </c>
      <c r="H4" s="22">
        <v>1.0</v>
      </c>
      <c r="I4" s="22">
        <v>1.0</v>
      </c>
      <c r="J4" s="22">
        <v>1.0</v>
      </c>
      <c r="K4" s="24">
        <f t="shared" ref="K4:K6" si="2">SUM(C4:J4)</f>
        <v>7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1"/>
      <c r="E5" s="32"/>
      <c r="F5" s="32"/>
      <c r="G5" s="32"/>
      <c r="H5" s="32"/>
      <c r="I5" s="32"/>
      <c r="J5" s="33"/>
      <c r="K5" s="24">
        <f t="shared" si="2"/>
        <v>0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3"/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2">
        <v>0.75</v>
      </c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93.75</v>
      </c>
      <c r="L41" s="45">
        <f t="shared" si="4"/>
        <v>100.59</v>
      </c>
      <c r="M41" s="19">
        <f>ROUND((L41-K41)/L41, 4)</f>
        <v>0.068</v>
      </c>
    </row>
    <row r="42">
      <c r="A42" s="20">
        <v>5.1</v>
      </c>
      <c r="B42" s="21" t="s">
        <v>56</v>
      </c>
      <c r="C42" s="22">
        <v>1.0</v>
      </c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93.75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93.75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0">
        <v>22.0</v>
      </c>
      <c r="F49" s="22">
        <v>12.0</v>
      </c>
      <c r="G49" s="22">
        <v>7.25</v>
      </c>
      <c r="H49" s="22">
        <v>22.5</v>
      </c>
      <c r="I49" s="22">
        <v>22.5</v>
      </c>
      <c r="J49" s="66">
        <v>7.5</v>
      </c>
      <c r="K49" s="24">
        <f>SUM(C49:J49)</f>
        <v>93.75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3"/>
      <c r="E50" s="23"/>
      <c r="F50" s="23"/>
      <c r="G50" s="23"/>
      <c r="H50" s="23"/>
      <c r="I50" s="23"/>
      <c r="J50" s="66"/>
      <c r="K50" s="24" t="s">
        <v>14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8">SUM(K52:K54)</f>
        <v>0</v>
      </c>
      <c r="L51" s="73">
        <f t="shared" si="8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2">
        <v>11.0</v>
      </c>
      <c r="F52" s="23"/>
      <c r="G52" s="23"/>
      <c r="H52" s="23"/>
      <c r="I52" s="22">
        <v>1.0</v>
      </c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7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100.75</v>
      </c>
      <c r="L71" s="84"/>
      <c r="M71" s="19"/>
    </row>
    <row r="72">
      <c r="A72" s="80" t="s">
        <v>94</v>
      </c>
      <c r="B72" s="81"/>
      <c r="C72" s="85">
        <f t="shared" ref="C72:J72" si="9">SUM(C4:C55)</f>
        <v>2</v>
      </c>
      <c r="D72" s="85">
        <f t="shared" si="9"/>
        <v>0</v>
      </c>
      <c r="E72" s="85">
        <f t="shared" si="9"/>
        <v>34</v>
      </c>
      <c r="F72" s="85">
        <f t="shared" si="9"/>
        <v>13</v>
      </c>
      <c r="G72" s="85">
        <f t="shared" si="9"/>
        <v>8.25</v>
      </c>
      <c r="H72" s="85">
        <f t="shared" si="9"/>
        <v>23.5</v>
      </c>
      <c r="I72" s="85">
        <f t="shared" si="9"/>
        <v>25.25</v>
      </c>
      <c r="J72" s="86">
        <f t="shared" si="9"/>
        <v>8.5</v>
      </c>
      <c r="K72" s="83">
        <f t="shared" ref="K72:K73" si="10">SUM(C72:J72)</f>
        <v>114.5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0"/>
        <v>130.18</v>
      </c>
      <c r="L73" s="84"/>
      <c r="M73" s="52"/>
    </row>
    <row r="74">
      <c r="A74" s="90" t="s">
        <v>12</v>
      </c>
      <c r="B74" s="13"/>
      <c r="C74" s="91">
        <f t="shared" ref="C74:K74" si="11">((C72-C73)/C73)</f>
        <v>-0.8901098901</v>
      </c>
      <c r="D74" s="91">
        <f t="shared" si="11"/>
        <v>-1</v>
      </c>
      <c r="E74" s="91">
        <f t="shared" si="11"/>
        <v>0.25</v>
      </c>
      <c r="F74" s="91">
        <f t="shared" si="11"/>
        <v>0.5330188679</v>
      </c>
      <c r="G74" s="91">
        <f t="shared" si="11"/>
        <v>-0.5416666667</v>
      </c>
      <c r="H74" s="91">
        <f t="shared" si="11"/>
        <v>0.157635468</v>
      </c>
      <c r="I74" s="91">
        <f t="shared" si="11"/>
        <v>0.1322869955</v>
      </c>
      <c r="J74" s="92">
        <f t="shared" si="11"/>
        <v>-0.01162790698</v>
      </c>
      <c r="K74" s="93">
        <f t="shared" si="11"/>
        <v>-0.1204486096</v>
      </c>
      <c r="L74" s="94"/>
      <c r="M74" s="95"/>
    </row>
    <row r="78">
      <c r="I78" s="96" t="s">
        <v>96</v>
      </c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H1:H2"/>
    <mergeCell ref="G1:G2"/>
    <mergeCell ref="E1:E2"/>
    <mergeCell ref="F1:F2"/>
    <mergeCell ref="I1:I2"/>
    <mergeCell ref="K1:K2"/>
    <mergeCell ref="L1:L2"/>
    <mergeCell ref="M1:M2"/>
    <mergeCell ref="D1:D2"/>
    <mergeCell ref="J1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2.25</v>
      </c>
      <c r="L3" s="18">
        <f t="shared" si="1"/>
        <v>16</v>
      </c>
      <c r="M3" s="19">
        <f>ROUND((L3-K3)/L3, 4)</f>
        <v>0.8594</v>
      </c>
    </row>
    <row r="4">
      <c r="A4" s="20">
        <v>1.1</v>
      </c>
      <c r="B4" s="21" t="s">
        <v>13</v>
      </c>
      <c r="C4" s="22"/>
      <c r="D4" s="22"/>
      <c r="E4" s="22"/>
      <c r="F4" s="22"/>
      <c r="G4" s="22"/>
      <c r="H4" s="22">
        <v>2.25</v>
      </c>
      <c r="I4" s="23"/>
      <c r="J4" s="22"/>
      <c r="K4" s="24">
        <f t="shared" ref="K4:K6" si="2">SUM(C4:J4)</f>
        <v>2.25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1"/>
      <c r="E5" s="32"/>
      <c r="F5" s="32"/>
      <c r="G5" s="32"/>
      <c r="H5" s="32"/>
      <c r="I5" s="32"/>
      <c r="J5" s="33"/>
      <c r="K5" s="24">
        <f t="shared" si="2"/>
        <v>0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0.5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14.5</v>
      </c>
      <c r="L41" s="45">
        <f t="shared" si="4"/>
        <v>100.59</v>
      </c>
      <c r="M41" s="19">
        <f>ROUND((L41-K41)/L41, 4)</f>
        <v>0.8559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14.5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14.5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1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3"/>
      <c r="E50" s="23"/>
      <c r="F50" s="23"/>
      <c r="G50" s="23"/>
      <c r="H50" s="22">
        <v>9.5</v>
      </c>
      <c r="I50" s="23"/>
      <c r="J50" s="66">
        <v>5.0</v>
      </c>
      <c r="K50" s="24">
        <f t="shared" si="8"/>
        <v>14.5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24">
        <f t="shared" si="8"/>
        <v>0</v>
      </c>
      <c r="L51" s="73">
        <f>SUM(L52:L54)</f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16.75</v>
      </c>
      <c r="L71" s="84"/>
      <c r="M71" s="19"/>
    </row>
    <row r="72">
      <c r="A72" s="80" t="s">
        <v>94</v>
      </c>
      <c r="B72" s="81"/>
      <c r="C72" s="85">
        <f t="shared" ref="C72:J72" si="9">SUM(C4:C55)</f>
        <v>0</v>
      </c>
      <c r="D72" s="85">
        <f t="shared" si="9"/>
        <v>0</v>
      </c>
      <c r="E72" s="85">
        <f t="shared" si="9"/>
        <v>0</v>
      </c>
      <c r="F72" s="85">
        <f t="shared" si="9"/>
        <v>0</v>
      </c>
      <c r="G72" s="85">
        <f t="shared" si="9"/>
        <v>0</v>
      </c>
      <c r="H72" s="85">
        <f t="shared" si="9"/>
        <v>11.75</v>
      </c>
      <c r="I72" s="85">
        <f t="shared" si="9"/>
        <v>0.5</v>
      </c>
      <c r="J72" s="86">
        <f t="shared" si="9"/>
        <v>5</v>
      </c>
      <c r="K72" s="83">
        <f t="shared" ref="K72:K73" si="10">SUM(C72:J72)</f>
        <v>17.25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0"/>
        <v>130.18</v>
      </c>
      <c r="L73" s="84"/>
      <c r="M73" s="52"/>
    </row>
    <row r="74">
      <c r="A74" s="90" t="s">
        <v>12</v>
      </c>
      <c r="B74" s="13"/>
      <c r="C74" s="91">
        <f t="shared" ref="C74:K74" si="11">((C72-C73)/C73)</f>
        <v>-1</v>
      </c>
      <c r="D74" s="91">
        <f t="shared" si="11"/>
        <v>-1</v>
      </c>
      <c r="E74" s="91">
        <f t="shared" si="11"/>
        <v>-1</v>
      </c>
      <c r="F74" s="91">
        <f t="shared" si="11"/>
        <v>-1</v>
      </c>
      <c r="G74" s="91">
        <f t="shared" si="11"/>
        <v>-1</v>
      </c>
      <c r="H74" s="91">
        <f t="shared" si="11"/>
        <v>-0.421182266</v>
      </c>
      <c r="I74" s="91">
        <f t="shared" si="11"/>
        <v>-0.9775784753</v>
      </c>
      <c r="J74" s="92">
        <f t="shared" si="11"/>
        <v>-0.4186046512</v>
      </c>
      <c r="K74" s="93">
        <f t="shared" si="11"/>
        <v>-0.8674911661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E1:E2"/>
    <mergeCell ref="D1:D2"/>
    <mergeCell ref="H1:H2"/>
    <mergeCell ref="G1:G2"/>
    <mergeCell ref="F1:F2"/>
    <mergeCell ref="I1:I2"/>
    <mergeCell ref="K1:K2"/>
    <mergeCell ref="L1:L2"/>
    <mergeCell ref="M1:M2"/>
    <mergeCell ref="J1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0</v>
      </c>
      <c r="L3" s="18">
        <f t="shared" si="1"/>
        <v>16</v>
      </c>
      <c r="M3" s="19">
        <f>ROUND((L3-K3)/L3, 4)</f>
        <v>1</v>
      </c>
    </row>
    <row r="4">
      <c r="A4" s="20">
        <v>1.1</v>
      </c>
      <c r="B4" s="21" t="s">
        <v>13</v>
      </c>
      <c r="C4" s="22"/>
      <c r="D4" s="22"/>
      <c r="E4" s="22"/>
      <c r="F4" s="22"/>
      <c r="G4" s="22"/>
      <c r="H4" s="23"/>
      <c r="I4" s="23"/>
      <c r="J4" s="22"/>
      <c r="K4" s="24">
        <f t="shared" ref="K4:K6" si="2">SUM(C4:J4)</f>
        <v>0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1"/>
      <c r="E5" s="32"/>
      <c r="F5" s="32"/>
      <c r="G5" s="32"/>
      <c r="H5" s="32"/>
      <c r="I5" s="32"/>
      <c r="J5" s="33"/>
      <c r="K5" s="24">
        <f t="shared" si="2"/>
        <v>0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1.0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5.5</v>
      </c>
      <c r="L41" s="45">
        <f t="shared" si="4"/>
        <v>100.59</v>
      </c>
      <c r="M41" s="19">
        <f>ROUND((L41-K41)/L41, 4)</f>
        <v>0.9453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5.5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2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5.5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0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2">
        <v>1.0</v>
      </c>
      <c r="D50" s="23"/>
      <c r="E50" s="23"/>
      <c r="F50" s="23"/>
      <c r="G50" s="23"/>
      <c r="H50" s="22">
        <v>4.25</v>
      </c>
      <c r="I50" s="22">
        <v>0.25</v>
      </c>
      <c r="J50" s="66"/>
      <c r="K50" s="24">
        <f t="shared" si="8"/>
        <v>5.5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5.5</v>
      </c>
      <c r="L71" s="84"/>
      <c r="M71" s="19"/>
    </row>
    <row r="72">
      <c r="A72" s="80" t="s">
        <v>94</v>
      </c>
      <c r="B72" s="81"/>
      <c r="C72" s="85">
        <f t="shared" ref="C72:J72" si="10">SUM(C4:C55)</f>
        <v>1</v>
      </c>
      <c r="D72" s="85">
        <f t="shared" si="10"/>
        <v>0</v>
      </c>
      <c r="E72" s="85">
        <f t="shared" si="10"/>
        <v>0</v>
      </c>
      <c r="F72" s="85">
        <f t="shared" si="10"/>
        <v>0</v>
      </c>
      <c r="G72" s="85">
        <f t="shared" si="10"/>
        <v>0</v>
      </c>
      <c r="H72" s="85">
        <f t="shared" si="10"/>
        <v>4.25</v>
      </c>
      <c r="I72" s="85">
        <f t="shared" si="10"/>
        <v>1.25</v>
      </c>
      <c r="J72" s="86">
        <f t="shared" si="10"/>
        <v>0</v>
      </c>
      <c r="K72" s="83">
        <f t="shared" ref="K72:K73" si="11">SUM(C72:J72)</f>
        <v>6.5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-0.9450549451</v>
      </c>
      <c r="D74" s="91">
        <f t="shared" si="12"/>
        <v>-1</v>
      </c>
      <c r="E74" s="91">
        <f t="shared" si="12"/>
        <v>-1</v>
      </c>
      <c r="F74" s="91">
        <f t="shared" si="12"/>
        <v>-1</v>
      </c>
      <c r="G74" s="91">
        <f t="shared" si="12"/>
        <v>-1</v>
      </c>
      <c r="H74" s="91">
        <f t="shared" si="12"/>
        <v>-0.7906403941</v>
      </c>
      <c r="I74" s="91">
        <f t="shared" si="12"/>
        <v>-0.9439461883</v>
      </c>
      <c r="J74" s="92">
        <f t="shared" si="12"/>
        <v>-1</v>
      </c>
      <c r="K74" s="93">
        <f t="shared" si="12"/>
        <v>-0.950069135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L1:L2"/>
    <mergeCell ref="M1:M2"/>
    <mergeCell ref="E1:E2"/>
    <mergeCell ref="D1:D2"/>
    <mergeCell ref="H1:H2"/>
    <mergeCell ref="G1:G2"/>
    <mergeCell ref="F1:F2"/>
    <mergeCell ref="I1:I2"/>
    <mergeCell ref="K1:K2"/>
    <mergeCell ref="J1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0</v>
      </c>
      <c r="L3" s="18">
        <f t="shared" si="1"/>
        <v>16</v>
      </c>
      <c r="M3" s="19">
        <f>ROUND((L3-K3)/L3, 4)</f>
        <v>1</v>
      </c>
    </row>
    <row r="4">
      <c r="A4" s="20">
        <v>1.1</v>
      </c>
      <c r="B4" s="21" t="s">
        <v>13</v>
      </c>
      <c r="C4" s="22"/>
      <c r="D4" s="22"/>
      <c r="E4" s="22"/>
      <c r="F4" s="22"/>
      <c r="G4" s="22"/>
      <c r="H4" s="23"/>
      <c r="I4" s="23"/>
      <c r="J4" s="22"/>
      <c r="K4" s="24">
        <f t="shared" ref="K4:K6" si="2">SUM(C4:J4)</f>
        <v>0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1"/>
      <c r="E5" s="32"/>
      <c r="F5" s="32"/>
      <c r="G5" s="32"/>
      <c r="H5" s="32"/>
      <c r="I5" s="32"/>
      <c r="J5" s="33"/>
      <c r="K5" s="24">
        <f t="shared" si="2"/>
        <v>0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2"/>
      <c r="I29" s="22">
        <v>0.25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37.5</v>
      </c>
      <c r="L41" s="45">
        <f t="shared" si="4"/>
        <v>100.59</v>
      </c>
      <c r="M41" s="19">
        <f>ROUND((L41-K41)/L41, 4)</f>
        <v>0.6272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37.5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2"/>
      <c r="I46" s="22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37.5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0">
        <v>1.75</v>
      </c>
      <c r="F49" s="23"/>
      <c r="G49" s="23"/>
      <c r="H49" s="23"/>
      <c r="I49" s="23"/>
      <c r="J49" s="54"/>
      <c r="K49" s="24">
        <f t="shared" ref="K49:K50" si="8">SUM(C49:J49)</f>
        <v>1.75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2">
        <v>5.0</v>
      </c>
      <c r="E50" s="22">
        <v>2.0</v>
      </c>
      <c r="F50" s="22">
        <v>2.0</v>
      </c>
      <c r="G50" s="23"/>
      <c r="H50" s="22">
        <v>24.25</v>
      </c>
      <c r="I50" s="22">
        <v>2.5</v>
      </c>
      <c r="J50" s="66"/>
      <c r="K50" s="24">
        <f t="shared" si="8"/>
        <v>35.75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37.5</v>
      </c>
      <c r="L71" s="84"/>
      <c r="M71" s="19"/>
    </row>
    <row r="72">
      <c r="A72" s="80" t="s">
        <v>94</v>
      </c>
      <c r="B72" s="81"/>
      <c r="C72" s="85">
        <f t="shared" ref="C72:J72" si="10">SUM(C4:C55)</f>
        <v>0</v>
      </c>
      <c r="D72" s="85">
        <f t="shared" si="10"/>
        <v>5</v>
      </c>
      <c r="E72" s="85">
        <f t="shared" si="10"/>
        <v>3.75</v>
      </c>
      <c r="F72" s="85">
        <f t="shared" si="10"/>
        <v>2</v>
      </c>
      <c r="G72" s="85">
        <f t="shared" si="10"/>
        <v>0</v>
      </c>
      <c r="H72" s="85">
        <f t="shared" si="10"/>
        <v>24.25</v>
      </c>
      <c r="I72" s="85">
        <f t="shared" si="10"/>
        <v>2.75</v>
      </c>
      <c r="J72" s="86">
        <f t="shared" si="10"/>
        <v>0</v>
      </c>
      <c r="K72" s="83">
        <f t="shared" ref="K72:K73" si="11">SUM(C72:J72)</f>
        <v>37.75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-1</v>
      </c>
      <c r="D74" s="91">
        <f t="shared" si="12"/>
        <v>-0.2957746479</v>
      </c>
      <c r="E74" s="91">
        <f t="shared" si="12"/>
        <v>-0.8621323529</v>
      </c>
      <c r="F74" s="91">
        <f t="shared" si="12"/>
        <v>-0.7641509434</v>
      </c>
      <c r="G74" s="91">
        <f t="shared" si="12"/>
        <v>-1</v>
      </c>
      <c r="H74" s="91">
        <f t="shared" si="12"/>
        <v>0.1945812808</v>
      </c>
      <c r="I74" s="91">
        <f t="shared" si="12"/>
        <v>-0.8766816143</v>
      </c>
      <c r="J74" s="92">
        <f t="shared" si="12"/>
        <v>-1</v>
      </c>
      <c r="K74" s="93">
        <f t="shared" si="12"/>
        <v>-0.7100168997</v>
      </c>
      <c r="L74" s="94"/>
      <c r="M74" s="95"/>
    </row>
    <row r="77">
      <c r="E77" s="96" t="s">
        <v>97</v>
      </c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L1:L2"/>
    <mergeCell ref="K1:K2"/>
    <mergeCell ref="M1:M2"/>
    <mergeCell ref="E1:E2"/>
    <mergeCell ref="D1:D2"/>
    <mergeCell ref="H1:H2"/>
    <mergeCell ref="G1:G2"/>
    <mergeCell ref="F1:F2"/>
    <mergeCell ref="I1:I2"/>
    <mergeCell ref="J1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3.5</v>
      </c>
      <c r="L3" s="18">
        <f t="shared" si="1"/>
        <v>16</v>
      </c>
      <c r="M3" s="19">
        <f>ROUND((L3-K3)/L3, 4)</f>
        <v>0.7813</v>
      </c>
    </row>
    <row r="4">
      <c r="A4" s="20">
        <v>1.1</v>
      </c>
      <c r="B4" s="21" t="s">
        <v>13</v>
      </c>
      <c r="C4" s="22"/>
      <c r="D4" s="22"/>
      <c r="E4" s="22"/>
      <c r="F4" s="22"/>
      <c r="G4" s="22"/>
      <c r="H4" s="23"/>
      <c r="I4" s="23"/>
      <c r="J4" s="22"/>
      <c r="K4" s="24">
        <f t="shared" ref="K4:K6" si="2">SUM(C4:J4)</f>
        <v>0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1"/>
      <c r="E5" s="32"/>
      <c r="F5" s="32"/>
      <c r="G5" s="32"/>
      <c r="H5" s="32"/>
      <c r="I5" s="32"/>
      <c r="J5" s="33"/>
      <c r="K5" s="24">
        <f t="shared" si="2"/>
        <v>0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97">
        <v>2.0</v>
      </c>
      <c r="E6" s="37"/>
      <c r="F6" s="37"/>
      <c r="G6" s="37"/>
      <c r="H6" s="36"/>
      <c r="I6" s="22">
        <v>1.5</v>
      </c>
      <c r="J6" s="38"/>
      <c r="K6" s="39">
        <f t="shared" si="2"/>
        <v>3.5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2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4.0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36.25</v>
      </c>
      <c r="L41" s="45">
        <f t="shared" si="4"/>
        <v>100.59</v>
      </c>
      <c r="M41" s="19">
        <f>ROUND((L41-K41)/L41, 4)</f>
        <v>0.6396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36.25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36.25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0">
        <v>14.0</v>
      </c>
      <c r="F49" s="23"/>
      <c r="G49" s="23"/>
      <c r="H49" s="23"/>
      <c r="I49" s="23"/>
      <c r="J49" s="54"/>
      <c r="K49" s="24">
        <f t="shared" ref="K49:K50" si="8">SUM(C49:J49)</f>
        <v>14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2">
        <v>5.0</v>
      </c>
      <c r="E50" s="22">
        <v>5.0</v>
      </c>
      <c r="F50" s="23"/>
      <c r="G50" s="23"/>
      <c r="H50" s="22">
        <v>6.25</v>
      </c>
      <c r="I50" s="23"/>
      <c r="J50" s="66">
        <v>6.0</v>
      </c>
      <c r="K50" s="24">
        <f t="shared" si="8"/>
        <v>22.25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39.75</v>
      </c>
      <c r="L71" s="84"/>
      <c r="M71" s="19"/>
    </row>
    <row r="72">
      <c r="A72" s="80" t="s">
        <v>94</v>
      </c>
      <c r="B72" s="81"/>
      <c r="C72" s="85">
        <f t="shared" ref="C72:J72" si="10">SUM(C4:C55)</f>
        <v>0</v>
      </c>
      <c r="D72" s="85">
        <f t="shared" si="10"/>
        <v>7</v>
      </c>
      <c r="E72" s="85">
        <f t="shared" si="10"/>
        <v>19</v>
      </c>
      <c r="F72" s="85">
        <f t="shared" si="10"/>
        <v>0</v>
      </c>
      <c r="G72" s="85">
        <f t="shared" si="10"/>
        <v>0</v>
      </c>
      <c r="H72" s="85">
        <f t="shared" si="10"/>
        <v>6.25</v>
      </c>
      <c r="I72" s="85">
        <f t="shared" si="10"/>
        <v>5.5</v>
      </c>
      <c r="J72" s="86">
        <f t="shared" si="10"/>
        <v>6</v>
      </c>
      <c r="K72" s="83">
        <f t="shared" ref="K72:K73" si="11">SUM(C72:J72)</f>
        <v>43.75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-1</v>
      </c>
      <c r="D74" s="91">
        <f t="shared" si="12"/>
        <v>-0.01408450704</v>
      </c>
      <c r="E74" s="91">
        <f t="shared" si="12"/>
        <v>-0.3014705882</v>
      </c>
      <c r="F74" s="91">
        <f t="shared" si="12"/>
        <v>-1</v>
      </c>
      <c r="G74" s="91">
        <f t="shared" si="12"/>
        <v>-1</v>
      </c>
      <c r="H74" s="91">
        <f t="shared" si="12"/>
        <v>-0.6921182266</v>
      </c>
      <c r="I74" s="91">
        <f t="shared" si="12"/>
        <v>-0.7533632287</v>
      </c>
      <c r="J74" s="92">
        <f t="shared" si="12"/>
        <v>-0.3023255814</v>
      </c>
      <c r="K74" s="93">
        <f t="shared" si="12"/>
        <v>-0.6639268705</v>
      </c>
      <c r="L74" s="94"/>
      <c r="M74" s="95"/>
    </row>
    <row r="78">
      <c r="E78" s="96" t="s">
        <v>97</v>
      </c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H1:H2"/>
    <mergeCell ref="I1:I2"/>
    <mergeCell ref="L1:L2"/>
    <mergeCell ref="K1:K2"/>
    <mergeCell ref="M1:M2"/>
    <mergeCell ref="E1:E2"/>
    <mergeCell ref="D1:D2"/>
    <mergeCell ref="G1:G2"/>
    <mergeCell ref="F1:F2"/>
    <mergeCell ref="J1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10</v>
      </c>
      <c r="L3" s="18">
        <f t="shared" si="1"/>
        <v>16</v>
      </c>
      <c r="M3" s="19">
        <f>ROUND((L3-K3)/L3, 4)</f>
        <v>0.375</v>
      </c>
    </row>
    <row r="4">
      <c r="A4" s="20">
        <v>1.1</v>
      </c>
      <c r="B4" s="21" t="s">
        <v>13</v>
      </c>
      <c r="C4" s="22"/>
      <c r="D4" s="22">
        <v>1.0</v>
      </c>
      <c r="E4" s="22">
        <v>1.0</v>
      </c>
      <c r="F4" s="22"/>
      <c r="G4" s="22">
        <v>1.0</v>
      </c>
      <c r="H4" s="22">
        <v>1.0</v>
      </c>
      <c r="I4" s="22">
        <v>1.0</v>
      </c>
      <c r="J4" s="22">
        <v>1.0</v>
      </c>
      <c r="K4" s="24">
        <f t="shared" ref="K4:K6" si="2">SUM(C4:J4)</f>
        <v>6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0">
        <v>1.5</v>
      </c>
      <c r="E5" s="32"/>
      <c r="F5" s="32"/>
      <c r="G5" s="32"/>
      <c r="H5" s="32"/>
      <c r="I5" s="32"/>
      <c r="J5" s="33"/>
      <c r="K5" s="24">
        <f t="shared" si="2"/>
        <v>1.5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97">
        <v>2.5</v>
      </c>
      <c r="E6" s="37"/>
      <c r="F6" s="37"/>
      <c r="G6" s="37"/>
      <c r="H6" s="36"/>
      <c r="I6" s="37"/>
      <c r="J6" s="38"/>
      <c r="K6" s="39">
        <f t="shared" si="2"/>
        <v>2.5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3.75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1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66">
        <v>1.0</v>
      </c>
      <c r="K35" s="24">
        <f>SUM(C35:J35)</f>
        <v>1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29.25</v>
      </c>
      <c r="L41" s="45">
        <f t="shared" si="4"/>
        <v>100.59</v>
      </c>
      <c r="M41" s="19">
        <f>ROUND((L41-K41)/L41, 4)</f>
        <v>0.7092</v>
      </c>
    </row>
    <row r="42">
      <c r="A42" s="20">
        <v>5.1</v>
      </c>
      <c r="B42" s="21" t="s">
        <v>56</v>
      </c>
      <c r="C42" s="22">
        <v>2.5</v>
      </c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29.25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29.25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0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2">
        <v>6.25</v>
      </c>
      <c r="D50" s="22">
        <v>4.5</v>
      </c>
      <c r="E50" s="22">
        <v>5.0</v>
      </c>
      <c r="F50" s="23"/>
      <c r="G50" s="22">
        <v>3.5</v>
      </c>
      <c r="H50" s="23"/>
      <c r="I50" s="23"/>
      <c r="J50" s="66">
        <v>10.0</v>
      </c>
      <c r="K50" s="24">
        <f t="shared" si="8"/>
        <v>29.25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40.25</v>
      </c>
      <c r="L71" s="84"/>
      <c r="M71" s="19"/>
    </row>
    <row r="72">
      <c r="A72" s="80" t="s">
        <v>94</v>
      </c>
      <c r="B72" s="81"/>
      <c r="C72" s="85">
        <f t="shared" ref="C72:J72" si="10">SUM(C4:C55)</f>
        <v>8.75</v>
      </c>
      <c r="D72" s="85">
        <f t="shared" si="10"/>
        <v>9.5</v>
      </c>
      <c r="E72" s="85">
        <f t="shared" si="10"/>
        <v>6</v>
      </c>
      <c r="F72" s="85">
        <f t="shared" si="10"/>
        <v>0</v>
      </c>
      <c r="G72" s="85">
        <f t="shared" si="10"/>
        <v>4.5</v>
      </c>
      <c r="H72" s="85">
        <f t="shared" si="10"/>
        <v>1</v>
      </c>
      <c r="I72" s="85">
        <f t="shared" si="10"/>
        <v>4.75</v>
      </c>
      <c r="J72" s="86">
        <f t="shared" si="10"/>
        <v>12</v>
      </c>
      <c r="K72" s="83">
        <f t="shared" ref="K72:K73" si="11">SUM(C72:J72)</f>
        <v>46.5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-0.5192307692</v>
      </c>
      <c r="D74" s="91">
        <f t="shared" si="12"/>
        <v>0.338028169</v>
      </c>
      <c r="E74" s="91">
        <f t="shared" si="12"/>
        <v>-0.7794117647</v>
      </c>
      <c r="F74" s="91">
        <f t="shared" si="12"/>
        <v>-1</v>
      </c>
      <c r="G74" s="91">
        <f t="shared" si="12"/>
        <v>-0.75</v>
      </c>
      <c r="H74" s="91">
        <f t="shared" si="12"/>
        <v>-0.9507389163</v>
      </c>
      <c r="I74" s="91">
        <f t="shared" si="12"/>
        <v>-0.7869955157</v>
      </c>
      <c r="J74" s="92">
        <f t="shared" si="12"/>
        <v>0.3953488372</v>
      </c>
      <c r="K74" s="93">
        <f t="shared" si="12"/>
        <v>-0.6428022738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G1:G2"/>
    <mergeCell ref="F1:F2"/>
    <mergeCell ref="H1:H2"/>
    <mergeCell ref="I1:I2"/>
    <mergeCell ref="L1:L2"/>
    <mergeCell ref="K1:K2"/>
    <mergeCell ref="M1:M2"/>
    <mergeCell ref="E1:E2"/>
    <mergeCell ref="D1:D2"/>
    <mergeCell ref="J1:J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9</v>
      </c>
      <c r="L3" s="18">
        <f t="shared" si="1"/>
        <v>16</v>
      </c>
      <c r="M3" s="19">
        <f>ROUND((L3-K3)/L3, 4)</f>
        <v>0.4375</v>
      </c>
    </row>
    <row r="4">
      <c r="A4" s="20">
        <v>1.1</v>
      </c>
      <c r="B4" s="21" t="s">
        <v>13</v>
      </c>
      <c r="C4" s="22">
        <v>1.5</v>
      </c>
      <c r="D4" s="22">
        <v>1.5</v>
      </c>
      <c r="E4" s="22">
        <v>1.5</v>
      </c>
      <c r="F4" s="22"/>
      <c r="G4" s="22"/>
      <c r="H4" s="23"/>
      <c r="I4" s="22">
        <v>1.5</v>
      </c>
      <c r="J4" s="22">
        <v>1.5</v>
      </c>
      <c r="K4" s="24">
        <f t="shared" ref="K4:K6" si="2">SUM(C4:J4)</f>
        <v>7.5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0">
        <v>1.5</v>
      </c>
      <c r="E5" s="32"/>
      <c r="F5" s="32"/>
      <c r="G5" s="32"/>
      <c r="H5" s="32"/>
      <c r="I5" s="32"/>
      <c r="J5" s="33"/>
      <c r="K5" s="24">
        <f t="shared" si="2"/>
        <v>1.5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3"/>
      <c r="F29" s="23"/>
      <c r="G29" s="23"/>
      <c r="H29" s="23"/>
      <c r="I29" s="22">
        <v>4.5</v>
      </c>
      <c r="J29" s="54"/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13</v>
      </c>
      <c r="L41" s="45">
        <f t="shared" si="4"/>
        <v>100.59</v>
      </c>
      <c r="M41" s="19">
        <f>ROUND((L41-K41)/L41, 4)</f>
        <v>0.8708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13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13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0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3"/>
      <c r="D50" s="22">
        <v>2.0</v>
      </c>
      <c r="E50" s="22">
        <v>3.0</v>
      </c>
      <c r="F50" s="23"/>
      <c r="G50" s="23"/>
      <c r="H50" s="23"/>
      <c r="I50" s="23"/>
      <c r="J50" s="66">
        <v>8.0</v>
      </c>
      <c r="K50" s="24">
        <f t="shared" si="8"/>
        <v>13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22</v>
      </c>
      <c r="L71" s="84"/>
      <c r="M71" s="19"/>
    </row>
    <row r="72">
      <c r="A72" s="80" t="s">
        <v>94</v>
      </c>
      <c r="B72" s="81"/>
      <c r="C72" s="85">
        <f t="shared" ref="C72:J72" si="10">SUM(C4:C55)</f>
        <v>1.5</v>
      </c>
      <c r="D72" s="85">
        <f t="shared" si="10"/>
        <v>5</v>
      </c>
      <c r="E72" s="85">
        <f t="shared" si="10"/>
        <v>4.5</v>
      </c>
      <c r="F72" s="85">
        <f t="shared" si="10"/>
        <v>0</v>
      </c>
      <c r="G72" s="85">
        <f t="shared" si="10"/>
        <v>0</v>
      </c>
      <c r="H72" s="85">
        <f t="shared" si="10"/>
        <v>0</v>
      </c>
      <c r="I72" s="85">
        <f t="shared" si="10"/>
        <v>6</v>
      </c>
      <c r="J72" s="86">
        <f t="shared" si="10"/>
        <v>9.5</v>
      </c>
      <c r="K72" s="83">
        <f t="shared" ref="K72:K73" si="11">SUM(C72:J72)</f>
        <v>26.5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-0.9175824176</v>
      </c>
      <c r="D74" s="91">
        <f t="shared" si="12"/>
        <v>-0.2957746479</v>
      </c>
      <c r="E74" s="91">
        <f t="shared" si="12"/>
        <v>-0.8345588235</v>
      </c>
      <c r="F74" s="91">
        <f t="shared" si="12"/>
        <v>-1</v>
      </c>
      <c r="G74" s="91">
        <f t="shared" si="12"/>
        <v>-1</v>
      </c>
      <c r="H74" s="91">
        <f t="shared" si="12"/>
        <v>-1</v>
      </c>
      <c r="I74" s="91">
        <f t="shared" si="12"/>
        <v>-0.730941704</v>
      </c>
      <c r="J74" s="92">
        <f t="shared" si="12"/>
        <v>0.1046511628</v>
      </c>
      <c r="K74" s="93">
        <f t="shared" si="12"/>
        <v>-0.7964357044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E1:E2"/>
    <mergeCell ref="D1:D2"/>
    <mergeCell ref="G1:G2"/>
    <mergeCell ref="F1:F2"/>
    <mergeCell ref="H1:H2"/>
    <mergeCell ref="I1:I2"/>
    <mergeCell ref="L1:L2"/>
    <mergeCell ref="K1:K2"/>
    <mergeCell ref="M1:M2"/>
    <mergeCell ref="J1:J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</row>
    <row r="2">
      <c r="A2" s="8"/>
      <c r="B2" s="9"/>
      <c r="C2" s="10"/>
      <c r="D2" s="10"/>
      <c r="E2" s="10"/>
      <c r="F2" s="10"/>
      <c r="G2" s="10"/>
      <c r="H2" s="10"/>
      <c r="I2" s="10"/>
      <c r="J2" s="11"/>
      <c r="K2" s="12"/>
      <c r="L2" s="12"/>
      <c r="M2" s="13"/>
    </row>
    <row r="3">
      <c r="A3" s="14">
        <v>1.0</v>
      </c>
      <c r="B3" s="15" t="s">
        <v>13</v>
      </c>
      <c r="C3" s="16"/>
      <c r="D3" s="16"/>
      <c r="E3" s="16"/>
      <c r="F3" s="16"/>
      <c r="G3" s="16"/>
      <c r="H3" s="16"/>
      <c r="I3" s="16"/>
      <c r="J3" s="17"/>
      <c r="K3" s="18">
        <f t="shared" ref="K3:L3" si="1">SUM(K4:K6)</f>
        <v>5</v>
      </c>
      <c r="L3" s="18">
        <f t="shared" si="1"/>
        <v>16</v>
      </c>
      <c r="M3" s="19">
        <f>ROUND((L3-K3)/L3, 4)</f>
        <v>0.6875</v>
      </c>
    </row>
    <row r="4">
      <c r="A4" s="20">
        <v>1.1</v>
      </c>
      <c r="B4" s="21" t="s">
        <v>13</v>
      </c>
      <c r="C4" s="22">
        <v>0.5</v>
      </c>
      <c r="D4" s="22">
        <v>0.5</v>
      </c>
      <c r="E4" s="22">
        <v>0.5</v>
      </c>
      <c r="F4" s="22">
        <v>0.5</v>
      </c>
      <c r="G4" s="22">
        <v>0.5</v>
      </c>
      <c r="H4" s="23"/>
      <c r="I4" s="22">
        <v>0.5</v>
      </c>
      <c r="J4" s="22">
        <v>0.5</v>
      </c>
      <c r="K4" s="24">
        <f t="shared" ref="K4:K6" si="2">SUM(C4:J4)</f>
        <v>3.5</v>
      </c>
      <c r="L4" s="25">
        <v>8.0</v>
      </c>
      <c r="M4" s="26" t="s">
        <v>14</v>
      </c>
    </row>
    <row r="5">
      <c r="A5" s="27" t="s">
        <v>15</v>
      </c>
      <c r="B5" s="28" t="s">
        <v>16</v>
      </c>
      <c r="C5" s="29"/>
      <c r="D5" s="30">
        <v>1.5</v>
      </c>
      <c r="E5" s="32"/>
      <c r="F5" s="32"/>
      <c r="G5" s="32"/>
      <c r="H5" s="32"/>
      <c r="I5" s="32"/>
      <c r="J5" s="33"/>
      <c r="K5" s="24">
        <f t="shared" si="2"/>
        <v>1.5</v>
      </c>
      <c r="L5" s="24" t="s">
        <v>14</v>
      </c>
      <c r="M5" s="26" t="s">
        <v>14</v>
      </c>
    </row>
    <row r="6">
      <c r="A6" s="34">
        <v>1.2</v>
      </c>
      <c r="B6" s="35" t="s">
        <v>17</v>
      </c>
      <c r="C6" s="36"/>
      <c r="D6" s="36"/>
      <c r="E6" s="37"/>
      <c r="F6" s="37"/>
      <c r="G6" s="37"/>
      <c r="H6" s="36"/>
      <c r="I6" s="37"/>
      <c r="J6" s="38"/>
      <c r="K6" s="39">
        <f t="shared" si="2"/>
        <v>0</v>
      </c>
      <c r="L6" s="39">
        <v>8.0</v>
      </c>
      <c r="M6" s="40" t="s">
        <v>14</v>
      </c>
    </row>
    <row r="7">
      <c r="A7" s="41">
        <v>2.0</v>
      </c>
      <c r="B7" s="42" t="s">
        <v>18</v>
      </c>
      <c r="C7" s="43"/>
      <c r="D7" s="43"/>
      <c r="E7" s="43"/>
      <c r="F7" s="43"/>
      <c r="G7" s="43"/>
      <c r="H7" s="43"/>
      <c r="I7" s="43"/>
      <c r="J7" s="44"/>
      <c r="K7" s="45">
        <f>SUM(K8,K13,K17:K23)</f>
        <v>0</v>
      </c>
      <c r="L7" s="45">
        <v>0.0</v>
      </c>
      <c r="M7" s="46" t="s">
        <v>15</v>
      </c>
    </row>
    <row r="8">
      <c r="A8" s="47">
        <v>2.1</v>
      </c>
      <c r="B8" s="48" t="s">
        <v>19</v>
      </c>
      <c r="C8" s="49"/>
      <c r="D8" s="49"/>
      <c r="E8" s="49"/>
      <c r="F8" s="49"/>
      <c r="G8" s="49"/>
      <c r="H8" s="49"/>
      <c r="I8" s="49"/>
      <c r="J8" s="50"/>
      <c r="K8" s="51">
        <f>SUM(K9:K12)</f>
        <v>0</v>
      </c>
      <c r="L8" s="51">
        <v>0.0</v>
      </c>
      <c r="M8" s="52">
        <v>0.0</v>
      </c>
    </row>
    <row r="9">
      <c r="A9" s="53" t="s">
        <v>20</v>
      </c>
      <c r="B9" s="21" t="s">
        <v>21</v>
      </c>
      <c r="C9" s="23"/>
      <c r="D9" s="23"/>
      <c r="E9" s="23"/>
      <c r="F9" s="23"/>
      <c r="G9" s="23"/>
      <c r="H9" s="23"/>
      <c r="I9" s="23"/>
      <c r="J9" s="54"/>
      <c r="K9" s="24" t="s">
        <v>14</v>
      </c>
      <c r="L9" s="25" t="s">
        <v>14</v>
      </c>
      <c r="M9" s="25" t="s">
        <v>14</v>
      </c>
    </row>
    <row r="10">
      <c r="A10" s="53" t="s">
        <v>22</v>
      </c>
      <c r="B10" s="21" t="s">
        <v>23</v>
      </c>
      <c r="C10" s="23"/>
      <c r="D10" s="23"/>
      <c r="E10" s="23"/>
      <c r="F10" s="23"/>
      <c r="G10" s="23"/>
      <c r="H10" s="23"/>
      <c r="I10" s="23"/>
      <c r="J10" s="54"/>
      <c r="K10" s="24" t="s">
        <v>14</v>
      </c>
      <c r="L10" s="25" t="s">
        <v>14</v>
      </c>
      <c r="M10" s="25" t="s">
        <v>14</v>
      </c>
    </row>
    <row r="11">
      <c r="A11" s="53" t="s">
        <v>24</v>
      </c>
      <c r="B11" s="21" t="s">
        <v>25</v>
      </c>
      <c r="C11" s="23"/>
      <c r="D11" s="23"/>
      <c r="E11" s="23"/>
      <c r="F11" s="23"/>
      <c r="G11" s="23"/>
      <c r="H11" s="23"/>
      <c r="I11" s="23"/>
      <c r="J11" s="54"/>
      <c r="K11" s="24" t="s">
        <v>14</v>
      </c>
      <c r="L11" s="25" t="s">
        <v>14</v>
      </c>
      <c r="M11" s="25" t="s">
        <v>14</v>
      </c>
    </row>
    <row r="12">
      <c r="A12" s="53"/>
      <c r="B12" s="21"/>
      <c r="C12" s="23"/>
      <c r="D12" s="23"/>
      <c r="E12" s="23"/>
      <c r="F12" s="23"/>
      <c r="G12" s="23"/>
      <c r="H12" s="23"/>
      <c r="I12" s="23"/>
      <c r="J12" s="54"/>
      <c r="K12" s="24"/>
      <c r="L12" s="25"/>
      <c r="M12" s="26"/>
    </row>
    <row r="13">
      <c r="A13" s="47">
        <v>2.2</v>
      </c>
      <c r="B13" s="48" t="s">
        <v>26</v>
      </c>
      <c r="C13" s="49"/>
      <c r="D13" s="49"/>
      <c r="E13" s="49"/>
      <c r="F13" s="49"/>
      <c r="G13" s="49"/>
      <c r="H13" s="49"/>
      <c r="I13" s="49"/>
      <c r="J13" s="50"/>
      <c r="K13" s="51">
        <f>SUM(K14:K15)</f>
        <v>0</v>
      </c>
      <c r="L13" s="51">
        <v>0.0</v>
      </c>
      <c r="M13" s="52">
        <v>0.0</v>
      </c>
    </row>
    <row r="14">
      <c r="A14" s="53" t="s">
        <v>27</v>
      </c>
      <c r="B14" s="21" t="s">
        <v>28</v>
      </c>
      <c r="C14" s="23"/>
      <c r="D14" s="23"/>
      <c r="E14" s="23"/>
      <c r="F14" s="23"/>
      <c r="G14" s="23"/>
      <c r="H14" s="23"/>
      <c r="I14" s="23"/>
      <c r="J14" s="54"/>
      <c r="K14" s="24" t="s">
        <v>14</v>
      </c>
      <c r="L14" s="25" t="s">
        <v>14</v>
      </c>
      <c r="M14" s="25" t="s">
        <v>14</v>
      </c>
    </row>
    <row r="15">
      <c r="A15" s="53" t="s">
        <v>29</v>
      </c>
      <c r="B15" s="21" t="s">
        <v>30</v>
      </c>
      <c r="C15" s="23"/>
      <c r="D15" s="23"/>
      <c r="E15" s="23"/>
      <c r="F15" s="23"/>
      <c r="G15" s="23"/>
      <c r="H15" s="23"/>
      <c r="I15" s="23"/>
      <c r="J15" s="54"/>
      <c r="K15" s="24" t="s">
        <v>14</v>
      </c>
      <c r="L15" s="25" t="s">
        <v>14</v>
      </c>
      <c r="M15" s="25" t="s">
        <v>14</v>
      </c>
    </row>
    <row r="16">
      <c r="A16" s="53"/>
      <c r="B16" s="21"/>
      <c r="C16" s="23"/>
      <c r="D16" s="23"/>
      <c r="E16" s="23"/>
      <c r="F16" s="23"/>
      <c r="G16" s="23"/>
      <c r="H16" s="23"/>
      <c r="I16" s="23"/>
      <c r="J16" s="54"/>
      <c r="K16" s="24"/>
      <c r="L16" s="25"/>
      <c r="M16" s="25"/>
    </row>
    <row r="17">
      <c r="A17" s="20">
        <v>2.3</v>
      </c>
      <c r="B17" s="21" t="s">
        <v>31</v>
      </c>
      <c r="C17" s="23"/>
      <c r="D17" s="23"/>
      <c r="E17" s="23"/>
      <c r="F17" s="23"/>
      <c r="G17" s="23"/>
      <c r="H17" s="23"/>
      <c r="I17" s="23"/>
      <c r="J17" s="54"/>
      <c r="K17" s="24" t="s">
        <v>14</v>
      </c>
      <c r="L17" s="25" t="s">
        <v>14</v>
      </c>
      <c r="M17" s="25" t="s">
        <v>14</v>
      </c>
    </row>
    <row r="18">
      <c r="A18" s="20">
        <v>2.4</v>
      </c>
      <c r="B18" s="21" t="s">
        <v>32</v>
      </c>
      <c r="C18" s="23"/>
      <c r="D18" s="23"/>
      <c r="E18" s="23"/>
      <c r="F18" s="23"/>
      <c r="G18" s="23"/>
      <c r="H18" s="23"/>
      <c r="I18" s="23"/>
      <c r="J18" s="54"/>
      <c r="K18" s="24" t="s">
        <v>14</v>
      </c>
      <c r="L18" s="25" t="s">
        <v>14</v>
      </c>
      <c r="M18" s="25" t="s">
        <v>14</v>
      </c>
    </row>
    <row r="19">
      <c r="A19" s="20">
        <v>2.5</v>
      </c>
      <c r="B19" s="21" t="s">
        <v>33</v>
      </c>
      <c r="C19" s="23"/>
      <c r="D19" s="23"/>
      <c r="E19" s="23"/>
      <c r="F19" s="23"/>
      <c r="G19" s="23"/>
      <c r="H19" s="23"/>
      <c r="I19" s="23"/>
      <c r="J19" s="54"/>
      <c r="K19" s="24">
        <f>SUM(C19:J19)</f>
        <v>0</v>
      </c>
      <c r="L19" s="25" t="s">
        <v>14</v>
      </c>
      <c r="M19" s="25" t="s">
        <v>14</v>
      </c>
    </row>
    <row r="20">
      <c r="A20" s="20">
        <v>2.6</v>
      </c>
      <c r="B20" s="21" t="s">
        <v>34</v>
      </c>
      <c r="C20" s="23"/>
      <c r="D20" s="55"/>
      <c r="E20" s="55"/>
      <c r="F20" s="55"/>
      <c r="G20" s="23"/>
      <c r="H20" s="23"/>
      <c r="I20" s="31"/>
      <c r="J20" s="54"/>
      <c r="K20" s="24" t="s">
        <v>14</v>
      </c>
      <c r="L20" s="25" t="s">
        <v>14</v>
      </c>
      <c r="M20" s="25" t="s">
        <v>14</v>
      </c>
    </row>
    <row r="21">
      <c r="A21" s="20">
        <v>2.7</v>
      </c>
      <c r="B21" s="21" t="s">
        <v>35</v>
      </c>
      <c r="C21" s="23"/>
      <c r="D21" s="23"/>
      <c r="E21" s="23"/>
      <c r="F21" s="23"/>
      <c r="G21" s="23"/>
      <c r="H21" s="23"/>
      <c r="I21" s="23"/>
      <c r="J21" s="54"/>
      <c r="K21" s="24" t="s">
        <v>14</v>
      </c>
      <c r="L21" s="25" t="s">
        <v>14</v>
      </c>
      <c r="M21" s="25" t="s">
        <v>14</v>
      </c>
    </row>
    <row r="22">
      <c r="A22" s="20">
        <v>2.8</v>
      </c>
      <c r="B22" s="21" t="s">
        <v>36</v>
      </c>
      <c r="C22" s="23"/>
      <c r="D22" s="23"/>
      <c r="E22" s="23"/>
      <c r="F22" s="23"/>
      <c r="G22" s="23"/>
      <c r="H22" s="23"/>
      <c r="I22" s="23"/>
      <c r="J22" s="54"/>
      <c r="K22" s="24" t="s">
        <v>14</v>
      </c>
      <c r="L22" s="25" t="s">
        <v>14</v>
      </c>
      <c r="M22" s="25" t="s">
        <v>14</v>
      </c>
    </row>
    <row r="23">
      <c r="A23" s="20">
        <v>2.9</v>
      </c>
      <c r="B23" s="21" t="s">
        <v>37</v>
      </c>
      <c r="C23" s="23"/>
      <c r="D23" s="23"/>
      <c r="E23" s="23"/>
      <c r="F23" s="23"/>
      <c r="G23" s="23"/>
      <c r="H23" s="23"/>
      <c r="I23" s="23"/>
      <c r="J23" s="54"/>
      <c r="K23" s="24" t="s">
        <v>14</v>
      </c>
      <c r="L23" s="25" t="s">
        <v>14</v>
      </c>
      <c r="M23" s="25" t="s">
        <v>14</v>
      </c>
    </row>
    <row r="24">
      <c r="A24" s="56"/>
      <c r="B24" s="57"/>
      <c r="C24" s="58"/>
      <c r="D24" s="58"/>
      <c r="E24" s="58"/>
      <c r="F24" s="58"/>
      <c r="G24" s="58"/>
      <c r="H24" s="58"/>
      <c r="I24" s="58"/>
      <c r="J24" s="59"/>
      <c r="K24" s="60"/>
      <c r="L24" s="61"/>
      <c r="M24" s="40"/>
    </row>
    <row r="25">
      <c r="A25" s="62">
        <v>3.0</v>
      </c>
      <c r="B25" s="63" t="s">
        <v>38</v>
      </c>
      <c r="C25" s="64"/>
      <c r="D25" s="64"/>
      <c r="E25" s="64"/>
      <c r="F25" s="64"/>
      <c r="G25" s="64"/>
      <c r="H25" s="64"/>
      <c r="I25" s="64"/>
      <c r="J25" s="65"/>
      <c r="K25" s="18">
        <f>SUM(K26:K31)</f>
        <v>0</v>
      </c>
      <c r="L25" s="18">
        <v>13.75</v>
      </c>
      <c r="M25" s="19">
        <f>ROUND((L25-K25)/L25, 4)</f>
        <v>1</v>
      </c>
    </row>
    <row r="26">
      <c r="A26" s="20">
        <v>3.1</v>
      </c>
      <c r="B26" s="21" t="s">
        <v>39</v>
      </c>
      <c r="C26" s="23"/>
      <c r="D26" s="23"/>
      <c r="E26" s="23"/>
      <c r="F26" s="23"/>
      <c r="G26" s="23"/>
      <c r="H26" s="23"/>
      <c r="I26" s="23"/>
      <c r="J26" s="54"/>
      <c r="K26" s="24">
        <f t="shared" ref="K26:K28" si="3">SUM(C26:J26)</f>
        <v>0</v>
      </c>
      <c r="L26" s="25" t="s">
        <v>14</v>
      </c>
      <c r="M26" s="26" t="s">
        <v>14</v>
      </c>
    </row>
    <row r="27">
      <c r="A27" s="20">
        <v>3.2</v>
      </c>
      <c r="B27" s="21" t="s">
        <v>40</v>
      </c>
      <c r="C27" s="23"/>
      <c r="D27" s="23"/>
      <c r="E27" s="23"/>
      <c r="F27" s="23"/>
      <c r="G27" s="23"/>
      <c r="H27" s="23"/>
      <c r="I27" s="23"/>
      <c r="J27" s="54"/>
      <c r="K27" s="24">
        <f t="shared" si="3"/>
        <v>0</v>
      </c>
      <c r="L27" s="25">
        <v>12.5</v>
      </c>
      <c r="M27" s="26" t="s">
        <v>14</v>
      </c>
    </row>
    <row r="28">
      <c r="A28" s="20">
        <v>3.3</v>
      </c>
      <c r="B28" s="21" t="s">
        <v>41</v>
      </c>
      <c r="C28" s="23"/>
      <c r="D28" s="23"/>
      <c r="E28" s="23"/>
      <c r="F28" s="23"/>
      <c r="G28" s="23"/>
      <c r="H28" s="23"/>
      <c r="I28" s="23"/>
      <c r="J28" s="54"/>
      <c r="K28" s="24">
        <f t="shared" si="3"/>
        <v>0</v>
      </c>
      <c r="L28" s="25">
        <v>1.25</v>
      </c>
      <c r="M28" s="26" t="s">
        <v>14</v>
      </c>
    </row>
    <row r="29">
      <c r="A29" s="20">
        <v>3.4</v>
      </c>
      <c r="B29" s="21" t="s">
        <v>42</v>
      </c>
      <c r="C29" s="23"/>
      <c r="D29" s="23"/>
      <c r="E29" s="22">
        <v>1.5</v>
      </c>
      <c r="F29" s="23"/>
      <c r="G29" s="22">
        <v>1.5</v>
      </c>
      <c r="H29" s="23"/>
      <c r="I29" s="22">
        <v>20.75</v>
      </c>
      <c r="J29" s="66">
        <v>1.25</v>
      </c>
      <c r="K29" s="24" t="s">
        <v>14</v>
      </c>
      <c r="L29" s="25" t="s">
        <v>14</v>
      </c>
      <c r="M29" s="26" t="s">
        <v>14</v>
      </c>
    </row>
    <row r="30">
      <c r="A30" s="20">
        <v>3.5</v>
      </c>
      <c r="B30" s="21" t="s">
        <v>43</v>
      </c>
      <c r="C30" s="23"/>
      <c r="D30" s="23"/>
      <c r="E30" s="23"/>
      <c r="F30" s="23"/>
      <c r="G30" s="23"/>
      <c r="H30" s="23"/>
      <c r="I30" s="23"/>
      <c r="J30" s="54"/>
      <c r="K30" s="24" t="s">
        <v>14</v>
      </c>
      <c r="L30" s="25" t="s">
        <v>14</v>
      </c>
      <c r="M30" s="26" t="s">
        <v>14</v>
      </c>
    </row>
    <row r="31">
      <c r="A31" s="56"/>
      <c r="B31" s="57"/>
      <c r="C31" s="58"/>
      <c r="D31" s="58"/>
      <c r="E31" s="58"/>
      <c r="F31" s="58"/>
      <c r="G31" s="58"/>
      <c r="H31" s="58"/>
      <c r="I31" s="58"/>
      <c r="J31" s="59"/>
      <c r="K31" s="60"/>
      <c r="L31" s="25"/>
      <c r="M31" s="40"/>
    </row>
    <row r="32">
      <c r="A32" s="41">
        <v>4.0</v>
      </c>
      <c r="B32" s="42" t="s">
        <v>44</v>
      </c>
      <c r="C32" s="43"/>
      <c r="D32" s="43"/>
      <c r="E32" s="43"/>
      <c r="F32" s="43"/>
      <c r="G32" s="43"/>
      <c r="H32" s="43"/>
      <c r="I32" s="43"/>
      <c r="J32" s="44"/>
      <c r="K32" s="45">
        <f>SUM(K33:K35,K36)</f>
        <v>0</v>
      </c>
      <c r="L32" s="45">
        <v>0.0</v>
      </c>
      <c r="M32" s="46" t="s">
        <v>15</v>
      </c>
    </row>
    <row r="33">
      <c r="A33" s="20">
        <v>4.1</v>
      </c>
      <c r="B33" s="21" t="s">
        <v>45</v>
      </c>
      <c r="C33" s="23"/>
      <c r="D33" s="23"/>
      <c r="E33" s="23"/>
      <c r="F33" s="23"/>
      <c r="G33" s="23"/>
      <c r="H33" s="23"/>
      <c r="I33" s="23"/>
      <c r="J33" s="54"/>
      <c r="K33" s="24" t="s">
        <v>14</v>
      </c>
      <c r="L33" s="25" t="s">
        <v>14</v>
      </c>
      <c r="M33" s="26" t="s">
        <v>14</v>
      </c>
    </row>
    <row r="34">
      <c r="A34" s="20">
        <v>4.2</v>
      </c>
      <c r="B34" s="21" t="s">
        <v>46</v>
      </c>
      <c r="C34" s="23"/>
      <c r="D34" s="23"/>
      <c r="E34" s="23"/>
      <c r="F34" s="23"/>
      <c r="G34" s="23"/>
      <c r="H34" s="23"/>
      <c r="I34" s="23"/>
      <c r="J34" s="54"/>
      <c r="K34" s="24" t="s">
        <v>14</v>
      </c>
      <c r="L34" s="25" t="s">
        <v>14</v>
      </c>
      <c r="M34" s="26" t="s">
        <v>14</v>
      </c>
    </row>
    <row r="35">
      <c r="A35" s="20">
        <v>4.3</v>
      </c>
      <c r="B35" s="21" t="s">
        <v>47</v>
      </c>
      <c r="C35" s="23"/>
      <c r="D35" s="23"/>
      <c r="E35" s="23"/>
      <c r="F35" s="23"/>
      <c r="G35" s="23"/>
      <c r="H35" s="23"/>
      <c r="I35" s="23"/>
      <c r="J35" s="54"/>
      <c r="K35" s="24">
        <f>SUM(C35:J35)</f>
        <v>0</v>
      </c>
      <c r="L35" s="25" t="s">
        <v>14</v>
      </c>
      <c r="M35" s="26" t="s">
        <v>14</v>
      </c>
    </row>
    <row r="36">
      <c r="A36" s="67">
        <v>4.4</v>
      </c>
      <c r="B36" s="68" t="s">
        <v>48</v>
      </c>
      <c r="C36" s="49"/>
      <c r="D36" s="49"/>
      <c r="E36" s="49"/>
      <c r="F36" s="49"/>
      <c r="G36" s="49"/>
      <c r="H36" s="49"/>
      <c r="I36" s="49"/>
      <c r="J36" s="50"/>
      <c r="K36" s="51">
        <f>SUM(K37:K39)</f>
        <v>0</v>
      </c>
      <c r="L36" s="51">
        <v>0.0</v>
      </c>
      <c r="M36" s="52">
        <v>0.0</v>
      </c>
    </row>
    <row r="37">
      <c r="A37" s="53" t="s">
        <v>49</v>
      </c>
      <c r="B37" s="21" t="s">
        <v>50</v>
      </c>
      <c r="C37" s="23"/>
      <c r="D37" s="23"/>
      <c r="E37" s="23"/>
      <c r="F37" s="23"/>
      <c r="G37" s="23"/>
      <c r="H37" s="23"/>
      <c r="I37" s="23"/>
      <c r="J37" s="54"/>
      <c r="K37" s="24" t="s">
        <v>14</v>
      </c>
      <c r="L37" s="25" t="s">
        <v>14</v>
      </c>
      <c r="M37" s="26" t="s">
        <v>14</v>
      </c>
    </row>
    <row r="38">
      <c r="A38" s="53" t="s">
        <v>51</v>
      </c>
      <c r="B38" s="21" t="s">
        <v>52</v>
      </c>
      <c r="C38" s="23"/>
      <c r="D38" s="23"/>
      <c r="E38" s="23"/>
      <c r="F38" s="23"/>
      <c r="G38" s="23"/>
      <c r="H38" s="23"/>
      <c r="I38" s="23"/>
      <c r="J38" s="54"/>
      <c r="K38" s="24" t="s">
        <v>14</v>
      </c>
      <c r="L38" s="25" t="s">
        <v>14</v>
      </c>
      <c r="M38" s="26" t="s">
        <v>14</v>
      </c>
    </row>
    <row r="39">
      <c r="A39" s="53" t="s">
        <v>53</v>
      </c>
      <c r="B39" s="21" t="s">
        <v>54</v>
      </c>
      <c r="C39" s="23"/>
      <c r="D39" s="23"/>
      <c r="E39" s="23"/>
      <c r="F39" s="23"/>
      <c r="G39" s="23"/>
      <c r="H39" s="23"/>
      <c r="I39" s="23"/>
      <c r="J39" s="54"/>
      <c r="K39" s="24" t="s">
        <v>14</v>
      </c>
      <c r="L39" s="25" t="s">
        <v>14</v>
      </c>
      <c r="M39" s="26" t="s">
        <v>14</v>
      </c>
    </row>
    <row r="40">
      <c r="A40" s="56"/>
      <c r="B40" s="57"/>
      <c r="C40" s="58"/>
      <c r="D40" s="58"/>
      <c r="E40" s="58"/>
      <c r="F40" s="58"/>
      <c r="G40" s="58"/>
      <c r="H40" s="58"/>
      <c r="I40" s="58"/>
      <c r="J40" s="59"/>
      <c r="K40" s="60"/>
      <c r="L40" s="61"/>
      <c r="M40" s="40"/>
    </row>
    <row r="41">
      <c r="A41" s="41">
        <v>5.0</v>
      </c>
      <c r="B41" s="42" t="s">
        <v>55</v>
      </c>
      <c r="C41" s="43"/>
      <c r="D41" s="43"/>
      <c r="E41" s="43"/>
      <c r="F41" s="43"/>
      <c r="G41" s="43"/>
      <c r="H41" s="43"/>
      <c r="I41" s="43"/>
      <c r="J41" s="44"/>
      <c r="K41" s="45">
        <f t="shared" ref="K41:L41" si="4">SUM(K42:K43,K44,K51)</f>
        <v>18</v>
      </c>
      <c r="L41" s="45">
        <f t="shared" si="4"/>
        <v>100.59</v>
      </c>
      <c r="M41" s="19">
        <f>ROUND((L41-K41)/L41, 4)</f>
        <v>0.8211</v>
      </c>
    </row>
    <row r="42">
      <c r="A42" s="20">
        <v>5.1</v>
      </c>
      <c r="B42" s="21" t="s">
        <v>56</v>
      </c>
      <c r="C42" s="23"/>
      <c r="D42" s="23"/>
      <c r="E42" s="23"/>
      <c r="F42" s="23"/>
      <c r="G42" s="23"/>
      <c r="H42" s="23"/>
      <c r="I42" s="23"/>
      <c r="J42" s="54"/>
      <c r="K42" s="24" t="s">
        <v>14</v>
      </c>
      <c r="L42" s="25">
        <v>4.37</v>
      </c>
      <c r="M42" s="26" t="s">
        <v>14</v>
      </c>
    </row>
    <row r="43">
      <c r="A43" s="20">
        <v>5.2</v>
      </c>
      <c r="B43" s="21" t="s">
        <v>57</v>
      </c>
      <c r="C43" s="23"/>
      <c r="D43" s="23"/>
      <c r="E43" s="23"/>
      <c r="F43" s="23"/>
      <c r="G43" s="23"/>
      <c r="H43" s="23"/>
      <c r="I43" s="23"/>
      <c r="J43" s="54"/>
      <c r="K43" s="24" t="s">
        <v>14</v>
      </c>
      <c r="L43" s="25">
        <v>3.75</v>
      </c>
      <c r="M43" s="26" t="s">
        <v>14</v>
      </c>
    </row>
    <row r="44">
      <c r="A44" s="69">
        <v>5.3</v>
      </c>
      <c r="B44" s="70" t="s">
        <v>58</v>
      </c>
      <c r="C44" s="71"/>
      <c r="D44" s="71"/>
      <c r="E44" s="71"/>
      <c r="F44" s="71"/>
      <c r="G44" s="71"/>
      <c r="H44" s="71"/>
      <c r="I44" s="71"/>
      <c r="J44" s="72"/>
      <c r="K44" s="51">
        <f t="shared" ref="K44:L44" si="5">SUM(K45,K48)</f>
        <v>18</v>
      </c>
      <c r="L44" s="73">
        <f t="shared" si="5"/>
        <v>92.47</v>
      </c>
      <c r="M44" s="52">
        <v>0.0</v>
      </c>
    </row>
    <row r="45">
      <c r="A45" s="74" t="s">
        <v>59</v>
      </c>
      <c r="B45" s="48" t="s">
        <v>60</v>
      </c>
      <c r="C45" s="49"/>
      <c r="D45" s="49"/>
      <c r="E45" s="49"/>
      <c r="F45" s="49"/>
      <c r="G45" s="49"/>
      <c r="H45" s="49"/>
      <c r="I45" s="49"/>
      <c r="J45" s="50"/>
      <c r="K45" s="51">
        <f t="shared" ref="K45:L45" si="6">SUM(K46:K47)</f>
        <v>0</v>
      </c>
      <c r="L45" s="51">
        <f t="shared" si="6"/>
        <v>38.77</v>
      </c>
      <c r="M45" s="52">
        <v>0.0</v>
      </c>
    </row>
    <row r="46">
      <c r="A46" s="53" t="s">
        <v>61</v>
      </c>
      <c r="B46" s="21" t="s">
        <v>62</v>
      </c>
      <c r="C46" s="23"/>
      <c r="D46" s="23"/>
      <c r="E46" s="23"/>
      <c r="F46" s="23"/>
      <c r="G46" s="23"/>
      <c r="H46" s="23"/>
      <c r="I46" s="23"/>
      <c r="J46" s="54"/>
      <c r="K46" s="24">
        <f>SUM(C46:J46)</f>
        <v>0</v>
      </c>
      <c r="L46" s="25">
        <v>38.77</v>
      </c>
      <c r="M46" s="26" t="s">
        <v>14</v>
      </c>
    </row>
    <row r="47">
      <c r="A47" s="53" t="s">
        <v>63</v>
      </c>
      <c r="B47" s="21" t="s">
        <v>64</v>
      </c>
      <c r="C47" s="23"/>
      <c r="D47" s="23"/>
      <c r="E47" s="23"/>
      <c r="F47" s="23"/>
      <c r="G47" s="23"/>
      <c r="H47" s="23"/>
      <c r="I47" s="23"/>
      <c r="J47" s="54"/>
      <c r="K47" s="24" t="s">
        <v>14</v>
      </c>
      <c r="L47" s="25" t="s">
        <v>14</v>
      </c>
      <c r="M47" s="26" t="s">
        <v>14</v>
      </c>
    </row>
    <row r="48">
      <c r="A48" s="75" t="s">
        <v>65</v>
      </c>
      <c r="B48" s="70" t="s">
        <v>66</v>
      </c>
      <c r="C48" s="71"/>
      <c r="D48" s="71"/>
      <c r="E48" s="71"/>
      <c r="F48" s="71"/>
      <c r="G48" s="71"/>
      <c r="H48" s="71"/>
      <c r="I48" s="71"/>
      <c r="J48" s="72"/>
      <c r="K48" s="73">
        <f t="shared" ref="K48:L48" si="7">SUM(K49:K50)</f>
        <v>18</v>
      </c>
      <c r="L48" s="73">
        <f t="shared" si="7"/>
        <v>53.7</v>
      </c>
      <c r="M48" s="52">
        <v>0.0</v>
      </c>
    </row>
    <row r="49">
      <c r="A49" s="53" t="s">
        <v>67</v>
      </c>
      <c r="B49" s="21" t="s">
        <v>68</v>
      </c>
      <c r="C49" s="23"/>
      <c r="D49" s="23"/>
      <c r="E49" s="31"/>
      <c r="F49" s="23"/>
      <c r="G49" s="23"/>
      <c r="H49" s="23"/>
      <c r="I49" s="23"/>
      <c r="J49" s="54"/>
      <c r="K49" s="24">
        <f t="shared" ref="K49:K50" si="8">SUM(C49:J49)</f>
        <v>0</v>
      </c>
      <c r="L49" s="25">
        <v>53.7</v>
      </c>
      <c r="M49" s="26" t="s">
        <v>14</v>
      </c>
    </row>
    <row r="50">
      <c r="A50" s="53" t="s">
        <v>69</v>
      </c>
      <c r="B50" s="21" t="s">
        <v>70</v>
      </c>
      <c r="C50" s="22">
        <v>5.0</v>
      </c>
      <c r="D50" s="23"/>
      <c r="E50" s="22">
        <v>1.5</v>
      </c>
      <c r="F50" s="23"/>
      <c r="G50" s="23"/>
      <c r="H50" s="23"/>
      <c r="I50" s="22">
        <v>2.25</v>
      </c>
      <c r="J50" s="66">
        <v>9.25</v>
      </c>
      <c r="K50" s="24">
        <f t="shared" si="8"/>
        <v>18</v>
      </c>
      <c r="L50" s="25" t="s">
        <v>14</v>
      </c>
      <c r="M50" s="26" t="s">
        <v>14</v>
      </c>
    </row>
    <row r="51">
      <c r="A51" s="69">
        <v>5.4</v>
      </c>
      <c r="B51" s="70" t="s">
        <v>71</v>
      </c>
      <c r="C51" s="71"/>
      <c r="D51" s="71"/>
      <c r="E51" s="71"/>
      <c r="F51" s="71"/>
      <c r="G51" s="71"/>
      <c r="H51" s="71"/>
      <c r="I51" s="71"/>
      <c r="J51" s="72"/>
      <c r="K51" s="73">
        <f t="shared" ref="K51:L51" si="9">SUM(K52:K54)</f>
        <v>0</v>
      </c>
      <c r="L51" s="73">
        <f t="shared" si="9"/>
        <v>0</v>
      </c>
      <c r="M51" s="52">
        <v>0.0</v>
      </c>
    </row>
    <row r="52">
      <c r="A52" s="53" t="s">
        <v>72</v>
      </c>
      <c r="B52" s="21" t="s">
        <v>73</v>
      </c>
      <c r="C52" s="23"/>
      <c r="D52" s="23"/>
      <c r="E52" s="23"/>
      <c r="F52" s="23"/>
      <c r="G52" s="23"/>
      <c r="H52" s="23"/>
      <c r="I52" s="23"/>
      <c r="J52" s="54"/>
      <c r="K52" s="24" t="s">
        <v>14</v>
      </c>
      <c r="L52" s="25" t="s">
        <v>14</v>
      </c>
      <c r="M52" s="26" t="s">
        <v>14</v>
      </c>
    </row>
    <row r="53">
      <c r="A53" s="53" t="s">
        <v>74</v>
      </c>
      <c r="B53" s="76" t="s">
        <v>75</v>
      </c>
      <c r="C53" s="23"/>
      <c r="D53" s="23"/>
      <c r="E53" s="23"/>
      <c r="F53" s="23"/>
      <c r="G53" s="23"/>
      <c r="H53" s="23"/>
      <c r="I53" s="23"/>
      <c r="J53" s="54"/>
      <c r="K53" s="24" t="s">
        <v>14</v>
      </c>
      <c r="L53" s="25" t="s">
        <v>14</v>
      </c>
      <c r="M53" s="26" t="s">
        <v>14</v>
      </c>
    </row>
    <row r="54">
      <c r="A54" s="53" t="s">
        <v>76</v>
      </c>
      <c r="B54" s="21" t="s">
        <v>77</v>
      </c>
      <c r="C54" s="23"/>
      <c r="D54" s="23"/>
      <c r="E54" s="23"/>
      <c r="F54" s="23"/>
      <c r="G54" s="23"/>
      <c r="H54" s="23"/>
      <c r="I54" s="23"/>
      <c r="J54" s="54"/>
      <c r="K54" s="24" t="s">
        <v>14</v>
      </c>
      <c r="L54" s="25" t="s">
        <v>14</v>
      </c>
      <c r="M54" s="26" t="s">
        <v>14</v>
      </c>
    </row>
    <row r="55">
      <c r="A55" s="56"/>
      <c r="B55" s="57"/>
      <c r="C55" s="58"/>
      <c r="D55" s="58"/>
      <c r="E55" s="58"/>
      <c r="F55" s="58"/>
      <c r="G55" s="58"/>
      <c r="H55" s="58"/>
      <c r="I55" s="58"/>
      <c r="J55" s="59"/>
      <c r="K55" s="60"/>
      <c r="L55" s="61"/>
      <c r="M55" s="40"/>
    </row>
    <row r="56">
      <c r="A56" s="41">
        <v>6.0</v>
      </c>
      <c r="B56" s="42" t="s">
        <v>78</v>
      </c>
      <c r="C56" s="43"/>
      <c r="D56" s="43"/>
      <c r="E56" s="43"/>
      <c r="F56" s="43"/>
      <c r="G56" s="43"/>
      <c r="H56" s="43"/>
      <c r="I56" s="43"/>
      <c r="J56" s="44"/>
      <c r="K56" s="45">
        <f>SUM(K57:K70)</f>
        <v>0</v>
      </c>
      <c r="L56" s="45">
        <v>0.0</v>
      </c>
      <c r="M56" s="46" t="s">
        <v>15</v>
      </c>
    </row>
    <row r="57">
      <c r="A57" s="20">
        <v>6.1</v>
      </c>
      <c r="B57" s="21" t="s">
        <v>79</v>
      </c>
      <c r="C57" s="23"/>
      <c r="D57" s="23"/>
      <c r="E57" s="23"/>
      <c r="F57" s="23"/>
      <c r="G57" s="23"/>
      <c r="H57" s="23"/>
      <c r="I57" s="23"/>
      <c r="J57" s="54"/>
      <c r="K57" s="24" t="s">
        <v>14</v>
      </c>
      <c r="L57" s="25" t="s">
        <v>14</v>
      </c>
      <c r="M57" s="26" t="s">
        <v>14</v>
      </c>
    </row>
    <row r="58">
      <c r="A58" s="20">
        <v>6.2</v>
      </c>
      <c r="B58" s="21" t="s">
        <v>80</v>
      </c>
      <c r="C58" s="23"/>
      <c r="D58" s="23"/>
      <c r="E58" s="23"/>
      <c r="F58" s="23"/>
      <c r="G58" s="23"/>
      <c r="H58" s="23"/>
      <c r="I58" s="23"/>
      <c r="J58" s="54"/>
      <c r="K58" s="24" t="s">
        <v>14</v>
      </c>
      <c r="L58" s="25" t="s">
        <v>14</v>
      </c>
      <c r="M58" s="26" t="s">
        <v>14</v>
      </c>
    </row>
    <row r="59">
      <c r="A59" s="20">
        <v>6.3</v>
      </c>
      <c r="B59" s="21" t="s">
        <v>81</v>
      </c>
      <c r="C59" s="23"/>
      <c r="D59" s="23"/>
      <c r="E59" s="23"/>
      <c r="F59" s="23"/>
      <c r="G59" s="23"/>
      <c r="H59" s="23"/>
      <c r="I59" s="23"/>
      <c r="J59" s="54"/>
      <c r="K59" s="24" t="s">
        <v>14</v>
      </c>
      <c r="L59" s="25" t="s">
        <v>14</v>
      </c>
      <c r="M59" s="26" t="s">
        <v>14</v>
      </c>
    </row>
    <row r="60">
      <c r="A60" s="20">
        <v>6.4</v>
      </c>
      <c r="B60" s="21" t="s">
        <v>82</v>
      </c>
      <c r="C60" s="23"/>
      <c r="D60" s="23"/>
      <c r="E60" s="23"/>
      <c r="F60" s="23"/>
      <c r="G60" s="23"/>
      <c r="H60" s="23"/>
      <c r="I60" s="23"/>
      <c r="J60" s="54"/>
      <c r="K60" s="24" t="s">
        <v>14</v>
      </c>
      <c r="L60" s="25" t="s">
        <v>14</v>
      </c>
      <c r="M60" s="26" t="s">
        <v>14</v>
      </c>
    </row>
    <row r="61">
      <c r="A61" s="20">
        <v>6.5</v>
      </c>
      <c r="B61" s="21" t="s">
        <v>83</v>
      </c>
      <c r="C61" s="23"/>
      <c r="D61" s="23"/>
      <c r="E61" s="23"/>
      <c r="F61" s="23"/>
      <c r="G61" s="23"/>
      <c r="H61" s="23"/>
      <c r="I61" s="23"/>
      <c r="J61" s="54"/>
      <c r="K61" s="24">
        <f>SUM(C61:J61)</f>
        <v>0</v>
      </c>
      <c r="L61" s="25" t="s">
        <v>14</v>
      </c>
      <c r="M61" s="26" t="s">
        <v>14</v>
      </c>
    </row>
    <row r="62">
      <c r="A62" s="20">
        <v>6.6</v>
      </c>
      <c r="B62" s="21" t="s">
        <v>84</v>
      </c>
      <c r="C62" s="23"/>
      <c r="D62" s="23"/>
      <c r="E62" s="23"/>
      <c r="F62" s="23"/>
      <c r="G62" s="23"/>
      <c r="H62" s="23"/>
      <c r="I62" s="23"/>
      <c r="J62" s="54"/>
      <c r="K62" s="24" t="s">
        <v>14</v>
      </c>
      <c r="L62" s="25" t="s">
        <v>14</v>
      </c>
      <c r="M62" s="26" t="s">
        <v>14</v>
      </c>
    </row>
    <row r="63">
      <c r="A63" s="20">
        <v>6.7</v>
      </c>
      <c r="B63" s="21" t="s">
        <v>85</v>
      </c>
      <c r="C63" s="23"/>
      <c r="D63" s="23"/>
      <c r="E63" s="23"/>
      <c r="F63" s="23"/>
      <c r="G63" s="23"/>
      <c r="H63" s="23"/>
      <c r="I63" s="23"/>
      <c r="J63" s="54"/>
      <c r="K63" s="24" t="s">
        <v>14</v>
      </c>
      <c r="L63" s="25" t="s">
        <v>14</v>
      </c>
      <c r="M63" s="26" t="s">
        <v>14</v>
      </c>
    </row>
    <row r="64">
      <c r="A64" s="20">
        <v>6.8</v>
      </c>
      <c r="B64" s="21" t="s">
        <v>86</v>
      </c>
      <c r="C64" s="23"/>
      <c r="D64" s="23"/>
      <c r="E64" s="23"/>
      <c r="F64" s="23"/>
      <c r="G64" s="23"/>
      <c r="H64" s="23"/>
      <c r="I64" s="23"/>
      <c r="J64" s="54"/>
      <c r="K64" s="24" t="s">
        <v>14</v>
      </c>
      <c r="L64" s="25" t="s">
        <v>14</v>
      </c>
      <c r="M64" s="26" t="s">
        <v>14</v>
      </c>
    </row>
    <row r="65">
      <c r="A65" s="20">
        <v>6.9</v>
      </c>
      <c r="B65" s="21" t="s">
        <v>87</v>
      </c>
      <c r="C65" s="23"/>
      <c r="D65" s="23"/>
      <c r="E65" s="23"/>
      <c r="F65" s="23"/>
      <c r="G65" s="23"/>
      <c r="H65" s="23"/>
      <c r="I65" s="23"/>
      <c r="J65" s="54"/>
      <c r="K65" s="24" t="s">
        <v>14</v>
      </c>
      <c r="L65" s="25" t="s">
        <v>14</v>
      </c>
      <c r="M65" s="26" t="s">
        <v>14</v>
      </c>
    </row>
    <row r="66">
      <c r="A66" s="20">
        <v>6.1</v>
      </c>
      <c r="B66" s="21" t="s">
        <v>88</v>
      </c>
      <c r="C66" s="23"/>
      <c r="D66" s="23"/>
      <c r="E66" s="23"/>
      <c r="F66" s="23"/>
      <c r="G66" s="23"/>
      <c r="H66" s="23"/>
      <c r="I66" s="23"/>
      <c r="J66" s="54"/>
      <c r="K66" s="24" t="s">
        <v>14</v>
      </c>
      <c r="L66" s="25" t="s">
        <v>14</v>
      </c>
      <c r="M66" s="26" t="s">
        <v>14</v>
      </c>
    </row>
    <row r="67">
      <c r="A67" s="20">
        <v>6.11</v>
      </c>
      <c r="B67" s="21" t="s">
        <v>89</v>
      </c>
      <c r="C67" s="23"/>
      <c r="D67" s="23"/>
      <c r="E67" s="23"/>
      <c r="F67" s="23"/>
      <c r="G67" s="23"/>
      <c r="H67" s="23"/>
      <c r="I67" s="23"/>
      <c r="J67" s="54"/>
      <c r="K67" s="24" t="s">
        <v>14</v>
      </c>
      <c r="L67" s="25" t="s">
        <v>14</v>
      </c>
      <c r="M67" s="26" t="s">
        <v>14</v>
      </c>
    </row>
    <row r="68">
      <c r="A68" s="20">
        <v>6.12</v>
      </c>
      <c r="B68" s="21" t="s">
        <v>90</v>
      </c>
      <c r="C68" s="23"/>
      <c r="D68" s="23"/>
      <c r="E68" s="23"/>
      <c r="F68" s="23"/>
      <c r="G68" s="23"/>
      <c r="H68" s="23"/>
      <c r="I68" s="23"/>
      <c r="J68" s="54"/>
      <c r="K68" s="24" t="s">
        <v>14</v>
      </c>
      <c r="L68" s="25" t="s">
        <v>14</v>
      </c>
      <c r="M68" s="26" t="s">
        <v>14</v>
      </c>
    </row>
    <row r="69">
      <c r="A69" s="20">
        <v>6.13</v>
      </c>
      <c r="B69" s="21" t="s">
        <v>91</v>
      </c>
      <c r="C69" s="23"/>
      <c r="D69" s="23"/>
      <c r="E69" s="23"/>
      <c r="F69" s="23"/>
      <c r="G69" s="23"/>
      <c r="H69" s="23"/>
      <c r="I69" s="23"/>
      <c r="J69" s="54"/>
      <c r="K69" s="24" t="s">
        <v>14</v>
      </c>
      <c r="L69" s="25" t="s">
        <v>14</v>
      </c>
      <c r="M69" s="26" t="s">
        <v>14</v>
      </c>
    </row>
    <row r="70">
      <c r="A70" s="77">
        <v>6.14</v>
      </c>
      <c r="B70" s="57" t="s">
        <v>92</v>
      </c>
      <c r="C70" s="58"/>
      <c r="D70" s="58"/>
      <c r="E70" s="58"/>
      <c r="F70" s="58"/>
      <c r="G70" s="58"/>
      <c r="H70" s="58"/>
      <c r="I70" s="58"/>
      <c r="J70" s="59"/>
      <c r="K70" s="39" t="s">
        <v>14</v>
      </c>
      <c r="L70" s="79" t="s">
        <v>14</v>
      </c>
      <c r="M70" s="40" t="s">
        <v>14</v>
      </c>
    </row>
    <row r="71">
      <c r="A71" s="80" t="s">
        <v>93</v>
      </c>
      <c r="B71" s="81"/>
      <c r="C71" s="82"/>
      <c r="D71" s="82"/>
      <c r="E71" s="82"/>
      <c r="F71" s="82"/>
      <c r="G71" s="82"/>
      <c r="H71" s="82"/>
      <c r="I71" s="82"/>
      <c r="J71" s="68"/>
      <c r="K71" s="83">
        <f>SUM(K3,K7,K25,K32,K41)</f>
        <v>23</v>
      </c>
      <c r="L71" s="84"/>
      <c r="M71" s="19"/>
    </row>
    <row r="72">
      <c r="A72" s="80" t="s">
        <v>94</v>
      </c>
      <c r="B72" s="81"/>
      <c r="C72" s="85">
        <f t="shared" ref="C72:J72" si="10">SUM(C4:C55)</f>
        <v>5.5</v>
      </c>
      <c r="D72" s="85">
        <f t="shared" si="10"/>
        <v>2</v>
      </c>
      <c r="E72" s="85">
        <f t="shared" si="10"/>
        <v>3.5</v>
      </c>
      <c r="F72" s="85">
        <f t="shared" si="10"/>
        <v>0.5</v>
      </c>
      <c r="G72" s="85">
        <f t="shared" si="10"/>
        <v>2</v>
      </c>
      <c r="H72" s="85">
        <f t="shared" si="10"/>
        <v>0</v>
      </c>
      <c r="I72" s="85">
        <f t="shared" si="10"/>
        <v>23.5</v>
      </c>
      <c r="J72" s="86">
        <f t="shared" si="10"/>
        <v>11</v>
      </c>
      <c r="K72" s="83">
        <f t="shared" ref="K72:K73" si="11">SUM(C72:J72)</f>
        <v>48</v>
      </c>
      <c r="L72" s="84"/>
      <c r="M72" s="52"/>
    </row>
    <row r="73">
      <c r="A73" s="87" t="s">
        <v>95</v>
      </c>
      <c r="B73" s="81"/>
      <c r="C73" s="88">
        <v>18.2</v>
      </c>
      <c r="D73" s="88">
        <v>7.1</v>
      </c>
      <c r="E73" s="88">
        <v>27.2</v>
      </c>
      <c r="F73" s="88">
        <v>8.48</v>
      </c>
      <c r="G73" s="88">
        <v>18.0</v>
      </c>
      <c r="H73" s="88">
        <v>20.3</v>
      </c>
      <c r="I73" s="88">
        <v>22.3</v>
      </c>
      <c r="J73" s="89">
        <v>8.6</v>
      </c>
      <c r="K73" s="83">
        <f t="shared" si="11"/>
        <v>130.18</v>
      </c>
      <c r="L73" s="84"/>
      <c r="M73" s="52"/>
    </row>
    <row r="74">
      <c r="A74" s="90" t="s">
        <v>12</v>
      </c>
      <c r="B74" s="13"/>
      <c r="C74" s="91">
        <f t="shared" ref="C74:K74" si="12">((C72-C73)/C73)</f>
        <v>-0.6978021978</v>
      </c>
      <c r="D74" s="91">
        <f t="shared" si="12"/>
        <v>-0.7183098592</v>
      </c>
      <c r="E74" s="91">
        <f t="shared" si="12"/>
        <v>-0.8713235294</v>
      </c>
      <c r="F74" s="91">
        <f t="shared" si="12"/>
        <v>-0.9410377358</v>
      </c>
      <c r="G74" s="91">
        <f t="shared" si="12"/>
        <v>-0.8888888889</v>
      </c>
      <c r="H74" s="91">
        <f t="shared" si="12"/>
        <v>-1</v>
      </c>
      <c r="I74" s="91">
        <f t="shared" si="12"/>
        <v>0.05381165919</v>
      </c>
      <c r="J74" s="92">
        <f t="shared" si="12"/>
        <v>0.2790697674</v>
      </c>
      <c r="K74" s="93">
        <f t="shared" si="12"/>
        <v>-0.6312797665</v>
      </c>
      <c r="L74" s="94"/>
      <c r="M74" s="95"/>
    </row>
  </sheetData>
  <mergeCells count="17">
    <mergeCell ref="A72:B72"/>
    <mergeCell ref="A73:B73"/>
    <mergeCell ref="A74:B74"/>
    <mergeCell ref="A1:A2"/>
    <mergeCell ref="B1:B2"/>
    <mergeCell ref="C1:C2"/>
    <mergeCell ref="A71:B71"/>
    <mergeCell ref="L1:L2"/>
    <mergeCell ref="M1:M2"/>
    <mergeCell ref="E1:E2"/>
    <mergeCell ref="D1:D2"/>
    <mergeCell ref="G1:G2"/>
    <mergeCell ref="F1:F2"/>
    <mergeCell ref="H1:H2"/>
    <mergeCell ref="I1:I2"/>
    <mergeCell ref="K1:K2"/>
    <mergeCell ref="J1:J2"/>
  </mergeCells>
  <drawing r:id="rId1"/>
</worksheet>
</file>