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<sst xmlns="http://schemas.openxmlformats.org/spreadsheetml/2006/main" count="82" uniqueCount="41">
  <si>
    <t xml:space="preserve">Time Sheet For Jack Rookes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</si>
  <si>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</si>
  <si>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</si>
  <si>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</si>
  <si>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</si>
  <si>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</si>
  <si>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</si>
  <si>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</si>
  <si>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</si>
  <si>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Thursday</t>
  </si>
  <si>
    <t>Monday</t>
  </si>
  <si>
    <t>5.3.2/6.10</t>
  </si>
  <si>
    <t>1 - Team meeting</t>
  </si>
  <si>
    <t>Team meeting</t>
  </si>
  <si>
    <t>Software Manager - Helped group members with code. Mainly worked on the Final Test and Integration plan</t>
  </si>
  <si>
    <t>5.3.2</t>
  </si>
  <si>
    <t>1.75 - First iteration</t>
  </si>
  <si>
    <t>2.0 - First iteration</t>
  </si>
  <si>
    <t>Software Manager: Helping group members with coding.</t>
  </si>
  <si>
    <t>1.25 - First iteration</t>
  </si>
  <si>
    <t>Software Manager: Merging branches on GitHub and fixing code on the branches before merging to master.</t>
  </si>
  <si>
    <t>Total</t>
  </si>
  <si>
    <t>Software Manager: Merging more branches.</t>
  </si>
  <si>
    <t>Friday</t>
  </si>
  <si>
    <t>Tuesday</t>
  </si>
  <si>
    <t>Software Manager: Arranged a programming drop-in session. Helped people with their code and merged their branches into the master branch.</t>
  </si>
  <si>
    <t>Software Engineer: Fixed the Glide image bug and improved the intent system for the app.</t>
  </si>
  <si>
    <t>4 - First iteration</t>
  </si>
  <si>
    <t>Software Manager - Merge the final commits for the first iteration on GitHub. Handed in the first iteration code and documentation as well as the final test and integration plan.</t>
  </si>
  <si>
    <t>5.5 - First iteration</t>
  </si>
  <si>
    <t>Wednesday</t>
  </si>
  <si>
    <t>5 - First iteration</t>
  </si>
  <si>
    <t>4.5 - Final test &amp; integration plan</t>
  </si>
  <si>
    <t>Software Manager: Arranged another programming session. Fixed server code and the intent system.</t>
  </si>
  <si>
    <t>Software Manager: Creating the final test and integration plans.</t>
  </si>
  <si>
    <t>Saturday</t>
  </si>
  <si>
    <t>Sunday</t>
  </si>
  <si>
    <t>0.5 - First iteration, 5.5 - Final test &amp; integration plan</t>
  </si>
  <si>
    <t>3 - First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</si>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</sst>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0" fillId="0" fontId="1" numFmtId="0" xfId="0" applyAlignment="1" applyFont="1">
      <alignment shrinkToFit="0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3" fontId="1" numFmtId="0" xfId="0" applyAlignment="1" applyBorder="1" applyFont="1">
      <alignment horizontal="center" readingOrder="0" shrinkToFit="0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wrapText="1"/>
    </xf>
    <xf borderId="17" fillId="0" fontId="1" numFmtId="166" xfId="0" applyAlignment="1" applyBorder="1" applyFont="1" applyNumberFormat="1">
      <alignment horizontal="center" readingOrder="0" shrinkToFit="0" wrapText="1"/>
    </xf>
    <xf borderId="18" fillId="0" fontId="1" numFmtId="0" xfId="0" applyAlignment="1" applyBorder="1" applyFont="1">
      <alignment horizontal="center" readingOrder="0" shrinkToFit="0" wrapText="1"/>
    </xf>
    <xf borderId="17" fillId="0" fontId="3" numFmtId="166" xfId="0" applyAlignment="1" applyBorder="1" applyFont="1" applyNumberFormat="1">
      <alignment horizontal="center" readingOrder="0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0" fillId="0" fontId="3" numFmtId="0" xfId="0" applyAlignment="1" applyBorder="1" applyFont="1">
      <alignment horizontal="center" readingOrder="0" shrinkToFit="0" wrapText="1"/>
    </xf>
    <xf borderId="21" fillId="0" fontId="1" numFmtId="0" xfId="0" applyAlignment="1" applyBorder="1" applyFont="1">
      <alignment horizontal="center" shrinkToFit="0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19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27" fillId="0" fontId="2" numFmtId="0" xfId="0" applyBorder="1" applyFont="1"/>
    <xf borderId="8" fillId="3" fontId="1" numFmtId="0" xfId="0" applyAlignment="1" applyBorder="1" applyFont="1">
      <alignment horizontal="left" shrinkToFit="0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15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center" wrapText="1"/>
    </xf>
    <xf borderId="32" fillId="3" fontId="1" numFmtId="0" xfId="0" applyAlignment="1" applyBorder="1" applyFont="1">
      <alignment horizontal="center" readingOrder="0" shrinkToFit="0" wrapText="1"/>
    </xf>
    <xf borderId="21" fillId="0" fontId="1" numFmtId="0" xfId="0" applyAlignment="1" applyBorder="1" applyFont="1">
      <alignment horizontal="center" readingOrder="0" shrinkToFit="0" wrapText="1"/>
    </xf>
    <xf borderId="17" fillId="0" fontId="1" numFmtId="0" xfId="0" applyAlignment="1" applyBorder="1" applyFont="1">
      <alignment horizontal="center" readingOrder="0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166" xfId="0" applyAlignment="1" applyBorder="1" applyFont="1" applyNumberFormat="1">
      <alignment horizontal="center" readingOrder="0" shrinkToFit="0" wrapText="1"/>
    </xf>
    <xf borderId="21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6" fillId="3" fontId="1" numFmtId="0" xfId="0" applyAlignment="1" applyBorder="1" applyFont="1">
      <alignment horizontal="left" shrinkToFit="0" wrapText="1"/>
    </xf>
    <xf borderId="35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8" fillId="3" fontId="1" numFmtId="0" xfId="0" applyAlignment="1" applyBorder="1" applyFont="1">
      <alignment horizontal="center" shrinkToFit="0" vertical="center" wrapText="1"/>
    </xf>
    <xf borderId="19" fillId="2" fontId="1" numFmtId="0" xfId="0" applyAlignment="1" applyBorder="1" applyFont="1">
      <alignment shrinkToFit="0" vertical="center" wrapText="1"/>
    </xf>
    <xf borderId="39" fillId="3" fontId="1" numFmtId="165" xfId="0" applyAlignment="1" applyBorder="1" applyFont="1" applyNumberForma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15" fillId="0" fontId="4" numFmtId="0" xfId="0" applyAlignment="1" applyBorder="1" applyFont="1">
      <alignment horizontal="center" readingOrder="0" vertical="center"/>
    </xf>
    <xf borderId="32" fillId="0" fontId="1" numFmtId="165" xfId="0" applyAlignment="1" applyBorder="1" applyFont="1" applyNumberForma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43171.0</v>
      </c>
      <c r="D1" s="4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ht="14.25" customHeight="1">
      <c r="A2" s="5" t="s">
        <v>1</v>
      </c>
      <c r="B2" s="7" t="s">
        <v>3</v>
      </c>
      <c r="C2" s="6" t="s">
        <v>6</v>
      </c>
      <c r="D2" s="8" t="s">
        <v>7</v>
      </c>
      <c r="L2" s="12"/>
      <c r="M2" s="12"/>
      <c r="N2" s="12"/>
      <c r="O2" s="12"/>
      <c r="P2" s="12"/>
      <c r="Q2" s="12"/>
      <c r="R2" s="12"/>
    </row>
    <row r="3" ht="103.5" customHeight="1">
      <c r="A3" s="9" t="s">
        <v>8</v>
      </c>
      <c r="B3" s="11"/>
      <c r="C3" s="13"/>
      <c r="D3" s="14"/>
      <c r="L3" s="12"/>
      <c r="M3" s="12"/>
      <c r="N3" s="12"/>
      <c r="O3" s="12"/>
      <c r="P3" s="12"/>
      <c r="Q3" s="12"/>
      <c r="R3" s="12"/>
    </row>
    <row r="4">
      <c r="A4" s="16" t="s">
        <v>10</v>
      </c>
      <c r="B4" s="18" t="str">
        <f>"Date: "&amp;TEXT(C1,"dd/mm/yyyy")</f>
        <v>Date: 12/03/2018</v>
      </c>
      <c r="C4" s="2"/>
      <c r="D4" s="4"/>
      <c r="L4" s="12"/>
      <c r="M4" s="12"/>
      <c r="N4" s="12"/>
      <c r="O4" s="12"/>
      <c r="P4" s="12"/>
      <c r="Q4" s="12"/>
      <c r="R4" s="12"/>
    </row>
    <row r="5" ht="33.0" customHeight="1">
      <c r="A5" s="20">
        <v>1.1</v>
      </c>
      <c r="B5" s="26" t="s">
        <v>13</v>
      </c>
      <c r="C5" s="25">
        <v>0.625</v>
      </c>
      <c r="D5" s="27">
        <v>0.6666666666666666</v>
      </c>
      <c r="L5" s="12"/>
      <c r="M5" s="12"/>
      <c r="N5" s="12"/>
      <c r="O5" s="12"/>
      <c r="P5" s="12"/>
      <c r="Q5" s="12"/>
      <c r="R5" s="12"/>
    </row>
    <row r="6" ht="29.25" customHeight="1">
      <c r="A6" s="20" t="s">
        <v>15</v>
      </c>
      <c r="B6" s="31" t="s">
        <v>18</v>
      </c>
      <c r="C6" s="39">
        <v>0.6770833333333334</v>
      </c>
      <c r="D6" s="40">
        <v>0.75</v>
      </c>
      <c r="L6" s="12"/>
      <c r="M6" s="12"/>
      <c r="N6" s="12"/>
      <c r="O6" s="12"/>
      <c r="P6" s="12"/>
      <c r="Q6" s="12"/>
      <c r="R6" s="12"/>
    </row>
    <row r="7" ht="14.25" customHeight="1">
      <c r="A7" s="20" t="s">
        <v>15</v>
      </c>
      <c r="B7" s="45" t="s">
        <v>20</v>
      </c>
      <c r="C7" s="46">
        <v>0.7916666666666666</v>
      </c>
      <c r="D7" s="30">
        <v>0.875</v>
      </c>
      <c r="L7" s="12"/>
      <c r="M7" s="12"/>
      <c r="N7" s="12"/>
      <c r="O7" s="12"/>
      <c r="P7" s="12"/>
      <c r="Q7" s="12"/>
      <c r="R7" s="12"/>
    </row>
    <row r="8" ht="14.25" customHeight="1">
      <c r="A8" s="29" t="s">
        <v>15</v>
      </c>
      <c r="B8" s="47" t="s">
        <v>22</v>
      </c>
      <c r="C8" s="46">
        <v>0.9375</v>
      </c>
      <c r="D8" s="30">
        <v>0.9895833333333334</v>
      </c>
      <c r="L8" s="12"/>
      <c r="M8" s="12"/>
      <c r="N8" s="12"/>
      <c r="O8" s="12"/>
      <c r="P8" s="12"/>
      <c r="Q8" s="12"/>
      <c r="R8" s="12"/>
    </row>
    <row r="9" ht="14.25" customHeight="1">
      <c r="A9" s="35"/>
      <c r="B9" s="36"/>
      <c r="C9" s="43"/>
      <c r="D9" s="53"/>
      <c r="L9" s="12"/>
      <c r="M9" s="12"/>
      <c r="N9" s="12"/>
      <c r="O9" s="12"/>
      <c r="P9" s="12"/>
      <c r="Q9" s="12"/>
      <c r="R9" s="12"/>
    </row>
    <row r="10" ht="14.25" customHeight="1">
      <c r="A10" s="49"/>
      <c r="B10" s="44"/>
      <c r="C10" s="48"/>
      <c r="D10" s="51"/>
      <c r="L10" s="12"/>
      <c r="M10" s="12"/>
      <c r="N10" s="12"/>
      <c r="O10" s="12"/>
      <c r="P10" s="12"/>
      <c r="Q10" s="12"/>
      <c r="R10" s="12"/>
    </row>
    <row r="11" ht="14.25" customHeight="1">
      <c r="A11" s="55" t="s">
        <v>24</v>
      </c>
      <c r="B11" s="18" t="str">
        <f>"Date: "&amp;TEXT(C1+1,"dd/mm/yyyy")</f>
        <v>Date: 13/03/2018</v>
      </c>
      <c r="C11" s="2"/>
      <c r="D11" s="4"/>
      <c r="L11" s="12"/>
      <c r="M11" s="12"/>
      <c r="N11" s="12"/>
      <c r="O11" s="12"/>
      <c r="P11" s="12"/>
      <c r="Q11" s="12"/>
      <c r="R11" s="12"/>
    </row>
    <row r="12" ht="14.25" customHeight="1">
      <c r="A12" s="22" t="s">
        <v>15</v>
      </c>
      <c r="B12" s="24" t="s">
        <v>25</v>
      </c>
      <c r="C12" s="25">
        <v>0.5833333333333334</v>
      </c>
      <c r="D12" s="25">
        <v>0.75</v>
      </c>
      <c r="L12" s="12"/>
      <c r="M12" s="12"/>
      <c r="N12" s="12"/>
      <c r="O12" s="12"/>
      <c r="P12" s="12"/>
      <c r="Q12" s="12"/>
      <c r="R12" s="12"/>
    </row>
    <row r="13" ht="14.25" customHeight="1">
      <c r="A13" s="57" t="s">
        <v>15</v>
      </c>
      <c r="B13" s="58" t="s">
        <v>26</v>
      </c>
      <c r="C13" s="64">
        <v>0.7916666666666666</v>
      </c>
      <c r="D13" s="64">
        <v>0.010416666666666666</v>
      </c>
      <c r="L13" s="12"/>
      <c r="M13" s="12"/>
      <c r="N13" s="12"/>
      <c r="O13" s="12"/>
      <c r="P13" s="12"/>
      <c r="Q13" s="12"/>
      <c r="R13" s="12"/>
    </row>
    <row r="14" ht="14.25" customHeight="1">
      <c r="A14" s="9"/>
      <c r="B14" s="65"/>
      <c r="C14" s="43"/>
      <c r="D14" s="38"/>
      <c r="L14" s="12"/>
      <c r="M14" s="12"/>
      <c r="N14" s="12"/>
      <c r="O14" s="12"/>
      <c r="P14" s="12"/>
      <c r="Q14" s="12"/>
      <c r="R14" s="12"/>
    </row>
    <row r="15" ht="14.25" customHeight="1">
      <c r="A15" s="60"/>
      <c r="B15" s="65"/>
      <c r="C15" s="43"/>
      <c r="D15" s="66"/>
      <c r="L15" s="12"/>
      <c r="M15" s="12"/>
      <c r="N15" s="12"/>
      <c r="O15" s="12"/>
      <c r="P15" s="12"/>
      <c r="Q15" s="12"/>
      <c r="R15" s="12"/>
    </row>
    <row r="16" ht="14.25" customHeight="1">
      <c r="A16" s="60"/>
      <c r="B16" s="65"/>
      <c r="C16" s="70"/>
      <c r="D16" s="66"/>
      <c r="L16" s="12"/>
      <c r="M16" s="12"/>
      <c r="N16" s="12"/>
      <c r="O16" s="12"/>
      <c r="P16" s="12"/>
      <c r="Q16" s="12"/>
      <c r="R16" s="12"/>
    </row>
    <row r="17" ht="14.25" customHeight="1">
      <c r="A17" s="49"/>
      <c r="B17" s="44"/>
      <c r="C17" s="48"/>
      <c r="D17" s="51"/>
      <c r="L17" s="12"/>
      <c r="M17" s="12"/>
      <c r="N17" s="12"/>
      <c r="O17" s="12"/>
      <c r="P17" s="12"/>
      <c r="Q17" s="12"/>
      <c r="R17" s="12"/>
    </row>
    <row r="18" ht="14.25" customHeight="1">
      <c r="A18" s="68" t="s">
        <v>30</v>
      </c>
      <c r="B18" s="18" t="str">
        <f>"Date: "&amp;TEXT(C1+2,"dd/mm/yyyy")</f>
        <v>Date: 14/03/2018</v>
      </c>
      <c r="C18" s="2"/>
      <c r="D18" s="4"/>
      <c r="L18" s="12"/>
      <c r="M18" s="12"/>
      <c r="N18" s="12"/>
      <c r="O18" s="12"/>
      <c r="P18" s="12"/>
      <c r="Q18" s="12"/>
      <c r="R18" s="12"/>
    </row>
    <row r="19" ht="14.25" customHeight="1">
      <c r="A19" s="22" t="s">
        <v>15</v>
      </c>
      <c r="B19" s="24" t="s">
        <v>33</v>
      </c>
      <c r="C19" s="25">
        <v>0.5416666666666666</v>
      </c>
      <c r="D19" s="25">
        <v>0.75</v>
      </c>
      <c r="L19" s="12"/>
      <c r="M19" s="12"/>
      <c r="N19" s="12"/>
      <c r="O19" s="12"/>
      <c r="P19" s="12"/>
      <c r="Q19" s="12"/>
      <c r="R19" s="12"/>
    </row>
    <row r="20" ht="14.25" customHeight="1">
      <c r="A20" s="22">
        <v>6.1</v>
      </c>
      <c r="B20" s="24" t="s">
        <v>34</v>
      </c>
      <c r="C20" s="64">
        <v>0.8125</v>
      </c>
      <c r="D20" s="64">
        <v>0.0</v>
      </c>
      <c r="L20" s="12"/>
      <c r="M20" s="12"/>
      <c r="N20" s="12"/>
      <c r="O20" s="12"/>
      <c r="P20" s="12"/>
      <c r="Q20" s="12"/>
      <c r="R20" s="12"/>
    </row>
    <row r="21" ht="14.25" customHeight="1">
      <c r="A21" s="20"/>
      <c r="B21" s="47"/>
      <c r="C21" s="28"/>
      <c r="D21" s="30"/>
      <c r="L21" s="12"/>
      <c r="M21" s="12"/>
      <c r="N21" s="12"/>
      <c r="O21" s="12"/>
      <c r="P21" s="12"/>
      <c r="Q21" s="12"/>
      <c r="R21" s="12"/>
    </row>
    <row r="22" ht="14.25" customHeight="1">
      <c r="A22" s="9"/>
      <c r="B22" s="36"/>
      <c r="C22" s="72"/>
      <c r="D22" s="38"/>
      <c r="L22" s="12"/>
      <c r="M22" s="12"/>
      <c r="N22" s="12"/>
      <c r="O22" s="12"/>
      <c r="P22" s="12"/>
      <c r="Q22" s="12"/>
      <c r="R22" s="12"/>
    </row>
    <row r="23" ht="14.25" customHeight="1">
      <c r="A23" s="49"/>
      <c r="B23" s="65"/>
      <c r="C23" s="67"/>
      <c r="D23" s="38"/>
      <c r="L23" s="12"/>
      <c r="M23" s="12"/>
      <c r="N23" s="12"/>
      <c r="O23" s="12"/>
      <c r="P23" s="12"/>
      <c r="Q23" s="12"/>
      <c r="R23" s="12"/>
    </row>
    <row r="24" ht="14.25" customHeight="1">
      <c r="A24" s="74"/>
      <c r="B24" s="44"/>
      <c r="C24" s="48"/>
      <c r="D24" s="51"/>
      <c r="L24" s="12"/>
      <c r="M24" s="12"/>
      <c r="N24" s="12"/>
      <c r="O24" s="12"/>
      <c r="P24" s="12"/>
      <c r="Q24" s="12"/>
      <c r="R24" s="12"/>
    </row>
    <row r="25" ht="14.25" customHeight="1">
      <c r="L25" s="12"/>
      <c r="M25" s="12"/>
      <c r="N25" s="12"/>
      <c r="O25" s="12"/>
      <c r="P25" s="12"/>
      <c r="Q25" s="12"/>
      <c r="R25" s="12"/>
    </row>
    <row r="26" ht="14.25" customHeight="1">
      <c r="L26" s="12"/>
      <c r="M26" s="12"/>
      <c r="N26" s="12"/>
      <c r="O26" s="12"/>
      <c r="P26" s="12"/>
      <c r="Q26" s="12"/>
      <c r="R26" s="12"/>
    </row>
    <row r="27" ht="14.25" customHeight="1">
      <c r="L27" s="12"/>
      <c r="M27" s="12"/>
      <c r="N27" s="12"/>
      <c r="O27" s="12"/>
      <c r="P27" s="12"/>
      <c r="Q27" s="12"/>
      <c r="R27" s="12"/>
    </row>
    <row r="28" ht="14.25" customHeight="1">
      <c r="L28" s="12"/>
      <c r="M28" s="12"/>
      <c r="N28" s="12"/>
      <c r="O28" s="12"/>
      <c r="P28" s="12"/>
      <c r="Q28" s="12"/>
      <c r="R28" s="12"/>
    </row>
    <row r="29" ht="14.25" customHeight="1">
      <c r="L29" s="12"/>
    </row>
    <row r="30" ht="14.25" customHeight="1">
      <c r="L30" s="12"/>
    </row>
    <row r="31" ht="14.25" customHeight="1">
      <c r="L31" s="12"/>
    </row>
    <row r="32" ht="14.25" customHeight="1">
      <c r="L32" s="12"/>
    </row>
    <row r="33" ht="14.25" customHeight="1">
      <c r="L33" s="12"/>
    </row>
    <row r="34" ht="14.25" customHeight="1">
      <c r="L34" s="12"/>
    </row>
    <row r="35" ht="14.25" customHeight="1">
      <c r="L35" s="12"/>
    </row>
    <row r="36" ht="14.25" customHeight="1">
      <c r="L36" s="12"/>
    </row>
    <row r="37" ht="14.25" customHeight="1">
      <c r="L37" s="12"/>
    </row>
    <row r="38" ht="14.25" customHeight="1">
      <c r="L38" s="12"/>
    </row>
    <row r="39" ht="14.25" customHeight="1">
      <c r="L39" s="12"/>
    </row>
    <row r="40" ht="14.25" customHeight="1">
      <c r="L40" s="12"/>
    </row>
    <row r="41" ht="14.25" customHeight="1">
      <c r="L41" s="12"/>
    </row>
    <row r="42" ht="14.25" customHeight="1">
      <c r="L42" s="12"/>
    </row>
    <row r="43" ht="14.25" customHeight="1">
      <c r="L43" s="12"/>
    </row>
    <row r="44" ht="14.25" customHeight="1">
      <c r="L44" s="12"/>
    </row>
    <row r="45" ht="14.25" customHeight="1">
      <c r="L45" s="12"/>
    </row>
    <row r="46" ht="14.25" customHeight="1">
      <c r="L46" s="12"/>
    </row>
    <row r="47" ht="14.25" customHeight="1">
      <c r="L47" s="12"/>
    </row>
    <row r="48" ht="14.25" customHeight="1">
      <c r="L48" s="12"/>
    </row>
    <row r="49" ht="14.25" customHeight="1">
      <c r="L49" s="12"/>
    </row>
    <row r="50" ht="14.25" customHeight="1">
      <c r="L50" s="12"/>
    </row>
    <row r="51" ht="14.25" customHeight="1">
      <c r="L51" s="12"/>
    </row>
    <row r="52" ht="14.25" customHeight="1">
      <c r="L52" s="12"/>
    </row>
    <row r="53" ht="14.25" customHeight="1">
      <c r="L53" s="12"/>
    </row>
    <row r="54" ht="14.25" customHeight="1">
      <c r="L54" s="12"/>
    </row>
    <row r="55" ht="14.25" customHeight="1">
      <c r="L55" s="12"/>
    </row>
    <row r="56" ht="30.0" customHeight="1">
      <c r="A56" s="12"/>
      <c r="B56" s="12"/>
      <c r="C56" s="12"/>
      <c r="D56" s="12"/>
      <c r="I56" s="12"/>
      <c r="J56" s="12"/>
      <c r="K56" s="12"/>
      <c r="L56" s="12"/>
    </row>
    <row r="57" ht="50.25" customHeight="1">
      <c r="A57" s="12"/>
      <c r="B57" s="12"/>
      <c r="C57" s="12"/>
      <c r="D57" s="12"/>
      <c r="I57" s="12"/>
      <c r="J57" s="12"/>
      <c r="K57" s="12"/>
      <c r="L57" s="12"/>
    </row>
    <row r="58" ht="26.25" customHeight="1">
      <c r="A58" s="12"/>
      <c r="B58" s="12"/>
      <c r="C58" s="12"/>
      <c r="D58" s="12"/>
      <c r="F58" s="12"/>
      <c r="G58" s="12"/>
      <c r="H58" s="77"/>
      <c r="I58" s="12"/>
      <c r="J58" s="12"/>
      <c r="K58" s="12"/>
      <c r="L58" s="1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</sheetData>
  <mergeCells count="11">
    <mergeCell ref="B17:D17"/>
    <mergeCell ref="B18:D18"/>
    <mergeCell ref="B24:D24"/>
    <mergeCell ref="D2:D3"/>
    <mergeCell ref="B4:D4"/>
    <mergeCell ref="B11:D11"/>
    <mergeCell ref="B10:D10"/>
    <mergeCell ref="A1:B1"/>
    <mergeCell ref="C1:D1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43171.0</v>
      </c>
      <c r="D1" s="4"/>
    </row>
    <row r="2">
      <c r="A2" s="5" t="s">
        <v>1</v>
      </c>
      <c r="B2" s="6" t="s">
        <v>2</v>
      </c>
      <c r="C2" s="6" t="s">
        <v>4</v>
      </c>
      <c r="D2" s="10" t="s">
        <v>5</v>
      </c>
    </row>
    <row r="3" ht="49.5" customHeight="1">
      <c r="A3" s="9" t="s">
        <v>8</v>
      </c>
      <c r="B3" s="13"/>
      <c r="C3" s="13"/>
      <c r="D3" s="15"/>
    </row>
    <row r="4">
      <c r="A4" s="16" t="s">
        <v>10</v>
      </c>
      <c r="B4" s="18" t="str">
        <f>"Date: "&amp;TEXT(C1,"dd/mm/yyyy")</f>
        <v>Date: 12/03/2018</v>
      </c>
      <c r="C4" s="2"/>
      <c r="D4" s="4"/>
    </row>
    <row r="5">
      <c r="A5" s="20">
        <v>1.1</v>
      </c>
      <c r="B5" s="21" t="s">
        <v>12</v>
      </c>
      <c r="C5" s="21">
        <v>1.0</v>
      </c>
      <c r="D5" s="23">
        <f t="shared" ref="D5:D9" si="1">12.5*C5</f>
        <v>12.5</v>
      </c>
    </row>
    <row r="6">
      <c r="A6" s="20" t="s">
        <v>15</v>
      </c>
      <c r="B6" s="21" t="s">
        <v>16</v>
      </c>
      <c r="C6" s="21">
        <v>1.75</v>
      </c>
      <c r="D6" s="23">
        <f t="shared" si="1"/>
        <v>21.875</v>
      </c>
    </row>
    <row r="7">
      <c r="A7" s="20" t="s">
        <v>15</v>
      </c>
      <c r="B7" s="21" t="s">
        <v>17</v>
      </c>
      <c r="C7" s="21">
        <v>2.0</v>
      </c>
      <c r="D7" s="23">
        <f t="shared" si="1"/>
        <v>25</v>
      </c>
    </row>
    <row r="8">
      <c r="A8" s="29" t="s">
        <v>15</v>
      </c>
      <c r="B8" s="21" t="s">
        <v>19</v>
      </c>
      <c r="C8" s="21">
        <v>1.25</v>
      </c>
      <c r="D8" s="23">
        <f t="shared" si="1"/>
        <v>15.625</v>
      </c>
    </row>
    <row r="9">
      <c r="A9" s="35"/>
      <c r="B9" s="42"/>
      <c r="C9" s="43">
        <v>0.0</v>
      </c>
      <c r="D9" s="23">
        <f t="shared" si="1"/>
        <v>0</v>
      </c>
    </row>
    <row r="10">
      <c r="A10" s="49" t="s">
        <v>21</v>
      </c>
      <c r="B10" s="50"/>
      <c r="C10" s="52">
        <f t="shared" ref="C10:D10" si="2">SUM(C5:C9)</f>
        <v>6</v>
      </c>
      <c r="D10" s="54">
        <f t="shared" si="2"/>
        <v>75</v>
      </c>
    </row>
    <row r="11">
      <c r="A11" s="55" t="s">
        <v>24</v>
      </c>
      <c r="B11" s="18" t="str">
        <f>"Date: "&amp;TEXT(C1+1,"dd/mm/yyyy")</f>
        <v>Date: 13/03/2018</v>
      </c>
      <c r="C11" s="2"/>
      <c r="D11" s="4"/>
    </row>
    <row r="12">
      <c r="A12" s="20" t="s">
        <v>15</v>
      </c>
      <c r="B12" s="21" t="s">
        <v>27</v>
      </c>
      <c r="C12" s="21">
        <v>4.0</v>
      </c>
      <c r="D12" s="23">
        <f t="shared" ref="D12:D16" si="3">12.5*C12</f>
        <v>50</v>
      </c>
    </row>
    <row r="13">
      <c r="A13" s="20" t="s">
        <v>15</v>
      </c>
      <c r="B13" s="21" t="s">
        <v>29</v>
      </c>
      <c r="C13" s="21">
        <v>5.5</v>
      </c>
      <c r="D13" s="23">
        <f t="shared" si="3"/>
        <v>68.75</v>
      </c>
    </row>
    <row r="14">
      <c r="A14" s="20"/>
      <c r="B14" s="43"/>
      <c r="C14" s="43">
        <v>0.0</v>
      </c>
      <c r="D14" s="23">
        <f t="shared" si="3"/>
        <v>0</v>
      </c>
    </row>
    <row r="15">
      <c r="A15" s="60"/>
      <c r="B15" s="61"/>
      <c r="C15" s="43">
        <v>0.0</v>
      </c>
      <c r="D15" s="23">
        <f t="shared" si="3"/>
        <v>0</v>
      </c>
    </row>
    <row r="16">
      <c r="A16" s="60"/>
      <c r="B16" s="61"/>
      <c r="C16" s="43">
        <v>0.0</v>
      </c>
      <c r="D16" s="23">
        <f t="shared" si="3"/>
        <v>0</v>
      </c>
    </row>
    <row r="17">
      <c r="A17" s="49" t="s">
        <v>21</v>
      </c>
      <c r="B17" s="62"/>
      <c r="C17" s="52">
        <f t="shared" ref="C17:D17" si="4">SUM(C12:C16)</f>
        <v>9.5</v>
      </c>
      <c r="D17" s="54">
        <f t="shared" si="4"/>
        <v>118.75</v>
      </c>
    </row>
    <row r="18">
      <c r="A18" s="68" t="s">
        <v>30</v>
      </c>
      <c r="B18" s="18" t="str">
        <f>"Date: "&amp;TEXT(C1+2,"dd/mm/yyyy")</f>
        <v>Date: 14/03/2018</v>
      </c>
      <c r="C18" s="2"/>
      <c r="D18" s="4"/>
    </row>
    <row r="19">
      <c r="A19" s="20" t="s">
        <v>15</v>
      </c>
      <c r="B19" s="71" t="s">
        <v>31</v>
      </c>
      <c r="C19" s="21">
        <v>5.0</v>
      </c>
      <c r="D19" s="23">
        <f t="shared" ref="D19:D23" si="5">12.5*C19</f>
        <v>62.5</v>
      </c>
    </row>
    <row r="20">
      <c r="A20" s="20">
        <v>6.1</v>
      </c>
      <c r="B20" s="21" t="s">
        <v>32</v>
      </c>
      <c r="C20" s="21">
        <v>4.5</v>
      </c>
      <c r="D20" s="23">
        <f t="shared" si="5"/>
        <v>56.25</v>
      </c>
    </row>
    <row r="21">
      <c r="A21" s="20"/>
      <c r="B21" s="21"/>
      <c r="C21" s="21">
        <v>0.0</v>
      </c>
      <c r="D21" s="23">
        <f t="shared" si="5"/>
        <v>0</v>
      </c>
    </row>
    <row r="22">
      <c r="A22" s="9"/>
      <c r="B22" s="43"/>
      <c r="C22" s="43">
        <v>0.0</v>
      </c>
      <c r="D22" s="23">
        <f t="shared" si="5"/>
        <v>0</v>
      </c>
    </row>
    <row r="23">
      <c r="A23" s="49"/>
      <c r="B23" s="43"/>
      <c r="C23" s="43">
        <v>0.0</v>
      </c>
      <c r="D23" s="23">
        <f t="shared" si="5"/>
        <v>0</v>
      </c>
    </row>
    <row r="24">
      <c r="A24" s="74" t="s">
        <v>21</v>
      </c>
      <c r="B24" s="76"/>
      <c r="C24" s="78">
        <f t="shared" ref="C24:D24" si="6">SUM(C19:C23)</f>
        <v>9.5</v>
      </c>
      <c r="D24" s="80">
        <f t="shared" si="6"/>
        <v>118.75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43171.0</v>
      </c>
      <c r="D1" s="4"/>
    </row>
    <row r="2">
      <c r="A2" s="5" t="s">
        <v>1</v>
      </c>
      <c r="B2" s="7" t="s">
        <v>3</v>
      </c>
      <c r="C2" s="6" t="s">
        <v>6</v>
      </c>
      <c r="D2" s="8" t="s">
        <v>7</v>
      </c>
    </row>
    <row r="3">
      <c r="A3" s="9" t="s">
        <v>8</v>
      </c>
      <c r="B3" s="11"/>
      <c r="C3" s="13"/>
      <c r="D3" s="14"/>
    </row>
    <row r="4">
      <c r="A4" s="17" t="s">
        <v>9</v>
      </c>
      <c r="B4" s="19" t="str">
        <f>"Date: "&amp;TEXT('Monday to Wednesday Page One'!C1+3,"dd/mm/yyyy")</f>
        <v>Date: 15/03/2018</v>
      </c>
      <c r="C4" s="2"/>
      <c r="D4" s="4"/>
    </row>
    <row r="5">
      <c r="A5" s="22" t="s">
        <v>11</v>
      </c>
      <c r="B5" s="24" t="s">
        <v>14</v>
      </c>
      <c r="C5" s="25">
        <v>0.5416666666666666</v>
      </c>
      <c r="D5" s="25">
        <v>0.7916666666666666</v>
      </c>
    </row>
    <row r="6">
      <c r="A6" s="20"/>
      <c r="B6" s="26"/>
      <c r="C6" s="28"/>
      <c r="D6" s="30"/>
    </row>
    <row r="7">
      <c r="A7" s="20"/>
      <c r="B7" s="32"/>
      <c r="C7" s="33"/>
      <c r="D7" s="34"/>
    </row>
    <row r="8">
      <c r="A8" s="20"/>
      <c r="B8" s="32"/>
      <c r="C8" s="28"/>
      <c r="D8" s="30"/>
    </row>
    <row r="9">
      <c r="A9" s="9"/>
      <c r="B9" s="36"/>
      <c r="C9" s="37"/>
      <c r="D9" s="38"/>
    </row>
    <row r="10">
      <c r="A10" s="41"/>
      <c r="B10" s="44"/>
      <c r="C10" s="48"/>
      <c r="D10" s="51"/>
    </row>
    <row r="11">
      <c r="A11" s="56" t="s">
        <v>23</v>
      </c>
      <c r="B11" s="19" t="str">
        <f>"Date: "&amp;TEXT('Monday to Wednesday Page One'!C1+4,"dd/mm/yyyy")</f>
        <v>Date: 16/03/2018</v>
      </c>
      <c r="C11" s="2"/>
      <c r="D11" s="4"/>
    </row>
    <row r="12">
      <c r="A12" s="22" t="s">
        <v>15</v>
      </c>
      <c r="B12" s="24" t="s">
        <v>28</v>
      </c>
      <c r="C12" s="25">
        <v>0.375</v>
      </c>
      <c r="D12" s="25">
        <v>0.5</v>
      </c>
    </row>
    <row r="13">
      <c r="A13" s="20"/>
      <c r="B13" s="59"/>
      <c r="C13" s="63"/>
      <c r="D13" s="30"/>
    </row>
    <row r="14">
      <c r="A14" s="9"/>
      <c r="B14" s="67"/>
      <c r="C14" s="67"/>
      <c r="D14" s="69"/>
    </row>
    <row r="15">
      <c r="A15" s="9"/>
      <c r="B15" s="72"/>
      <c r="C15" s="72"/>
      <c r="D15" s="38"/>
    </row>
    <row r="16">
      <c r="A16" s="9"/>
      <c r="B16" s="42"/>
      <c r="C16" s="67"/>
      <c r="D16" s="66"/>
    </row>
    <row r="17">
      <c r="A17" s="73"/>
      <c r="B17" s="44"/>
      <c r="C17" s="48"/>
      <c r="D17" s="51"/>
    </row>
    <row r="18">
      <c r="A18" s="75" t="s">
        <v>35</v>
      </c>
      <c r="B18" s="19" t="str">
        <f>"Date: "&amp;TEXT('Monday to Wednesday Page One'!C1+5,"dd/mm/yyyy")</f>
        <v>Date: 17/03/2018</v>
      </c>
      <c r="C18" s="2"/>
      <c r="D18" s="4"/>
    </row>
    <row r="19">
      <c r="A19" s="20"/>
      <c r="B19" s="26"/>
      <c r="C19" s="27"/>
      <c r="D19" s="27"/>
    </row>
    <row r="20">
      <c r="A20" s="9"/>
      <c r="B20" s="42"/>
      <c r="C20" s="42"/>
      <c r="D20" s="66"/>
    </row>
    <row r="21">
      <c r="A21" s="9"/>
      <c r="B21" s="42"/>
      <c r="C21" s="42"/>
      <c r="D21" s="66"/>
    </row>
    <row r="22">
      <c r="A22" s="9"/>
      <c r="B22" s="42"/>
      <c r="C22" s="42"/>
      <c r="D22" s="66"/>
    </row>
    <row r="23">
      <c r="A23" s="9"/>
      <c r="B23" s="42"/>
      <c r="C23" s="67"/>
      <c r="D23" s="66"/>
    </row>
    <row r="24">
      <c r="A24" s="41"/>
      <c r="B24" s="44"/>
      <c r="C24" s="48"/>
      <c r="D24" s="51"/>
    </row>
    <row r="25">
      <c r="A25" s="79" t="s">
        <v>36</v>
      </c>
      <c r="B25" s="19" t="str">
        <f>"Date: "&amp;TEXT('Monday to Wednesday Page One'!C1+6,"dd/mm/yyyy")</f>
        <v>Date: 18/03/2018</v>
      </c>
      <c r="C25" s="2"/>
      <c r="D25" s="4"/>
    </row>
    <row r="26">
      <c r="A26" s="29"/>
      <c r="B26" s="26"/>
      <c r="C26" s="25"/>
      <c r="D26" s="25"/>
    </row>
    <row r="27">
      <c r="A27" s="60"/>
      <c r="B27" s="42"/>
      <c r="C27" s="42"/>
      <c r="D27" s="66"/>
    </row>
    <row r="28">
      <c r="A28" s="60"/>
      <c r="B28" s="42"/>
      <c r="C28" s="42"/>
      <c r="D28" s="66"/>
    </row>
    <row r="29">
      <c r="A29" s="60"/>
      <c r="B29" s="42"/>
      <c r="C29" s="42"/>
      <c r="D29" s="66"/>
    </row>
    <row r="30">
      <c r="A30" s="60"/>
      <c r="B30" s="42"/>
      <c r="C30" s="67"/>
      <c r="D30" s="66"/>
    </row>
    <row r="31">
      <c r="A31" s="81"/>
      <c r="B31" s="44"/>
      <c r="C31" s="48"/>
      <c r="D31" s="51"/>
    </row>
  </sheetData>
  <mergeCells count="13">
    <mergeCell ref="B2:B3"/>
    <mergeCell ref="B4:D4"/>
    <mergeCell ref="B24:D24"/>
    <mergeCell ref="B18:D18"/>
    <mergeCell ref="B11:D11"/>
    <mergeCell ref="B10:D10"/>
    <mergeCell ref="B25:D25"/>
    <mergeCell ref="B31:D31"/>
    <mergeCell ref="C1:D1"/>
    <mergeCell ref="A1:B1"/>
    <mergeCell ref="C2:C3"/>
    <mergeCell ref="D2:D3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43171.0</v>
      </c>
      <c r="D1" s="4"/>
    </row>
    <row r="2">
      <c r="A2" s="5" t="s">
        <v>1</v>
      </c>
      <c r="B2" s="6" t="s">
        <v>2</v>
      </c>
      <c r="C2" s="6" t="s">
        <v>4</v>
      </c>
      <c r="D2" s="10" t="s">
        <v>5</v>
      </c>
    </row>
    <row r="3" ht="49.5" customHeight="1">
      <c r="A3" s="9" t="s">
        <v>8</v>
      </c>
      <c r="B3" s="13"/>
      <c r="C3" s="13"/>
      <c r="D3" s="15"/>
    </row>
    <row r="4">
      <c r="A4" s="82"/>
      <c r="B4" s="18"/>
      <c r="C4" s="2"/>
      <c r="D4" s="4"/>
    </row>
    <row r="5">
      <c r="A5" s="22" t="s">
        <v>11</v>
      </c>
      <c r="B5" s="26" t="s">
        <v>37</v>
      </c>
      <c r="C5" s="21">
        <v>6.0</v>
      </c>
      <c r="D5" s="23">
        <f t="shared" ref="D5:D9" si="1">12.5*C5</f>
        <v>75</v>
      </c>
    </row>
    <row r="6">
      <c r="A6" s="83"/>
      <c r="B6" s="21"/>
      <c r="C6" s="21">
        <v>0.0</v>
      </c>
      <c r="D6" s="23">
        <f t="shared" si="1"/>
        <v>0</v>
      </c>
    </row>
    <row r="7">
      <c r="A7" s="83"/>
      <c r="B7" s="84"/>
      <c r="C7" s="21">
        <v>0.0</v>
      </c>
      <c r="D7" s="23">
        <f t="shared" si="1"/>
        <v>0</v>
      </c>
    </row>
    <row r="8">
      <c r="A8" s="83"/>
      <c r="B8" s="21"/>
      <c r="C8" s="21">
        <v>0.0</v>
      </c>
      <c r="D8" s="23">
        <f t="shared" si="1"/>
        <v>0</v>
      </c>
    </row>
    <row r="9">
      <c r="A9" s="85"/>
      <c r="B9" s="43"/>
      <c r="C9" s="43">
        <v>0.0</v>
      </c>
      <c r="D9" s="23">
        <f t="shared" si="1"/>
        <v>0</v>
      </c>
    </row>
    <row r="10">
      <c r="A10" s="86" t="s">
        <v>21</v>
      </c>
      <c r="B10" s="62"/>
      <c r="C10" s="52">
        <f t="shared" ref="C10:D10" si="2">SUM(C5:C9)</f>
        <v>6</v>
      </c>
      <c r="D10" s="54">
        <f t="shared" si="2"/>
        <v>75</v>
      </c>
    </row>
    <row r="11">
      <c r="A11" s="87" t="s">
        <v>23</v>
      </c>
      <c r="B11" s="18" t="str">
        <f>"Date: "&amp;TEXT('Monday to Wednesday Page Two'!C1+4,"dd/mm/yyyy")</f>
        <v>Date: 16/03/2018</v>
      </c>
      <c r="C11" s="2"/>
      <c r="D11" s="4"/>
    </row>
    <row r="12">
      <c r="A12" s="22" t="s">
        <v>15</v>
      </c>
      <c r="B12" s="71" t="s">
        <v>38</v>
      </c>
      <c r="C12" s="88">
        <v>3.0</v>
      </c>
      <c r="D12" s="89">
        <f t="shared" ref="D12:D16" si="3">12.5*C12</f>
        <v>37.5</v>
      </c>
    </row>
    <row r="13">
      <c r="A13" s="83"/>
      <c r="B13" s="21"/>
      <c r="C13" s="21"/>
      <c r="D13" s="89">
        <f t="shared" si="3"/>
        <v>0</v>
      </c>
    </row>
    <row r="14">
      <c r="A14" s="85"/>
      <c r="B14" s="90"/>
      <c r="C14" s="43">
        <v>0.0</v>
      </c>
      <c r="D14" s="89">
        <f t="shared" si="3"/>
        <v>0</v>
      </c>
    </row>
    <row r="15">
      <c r="A15" s="85"/>
      <c r="B15" s="43"/>
      <c r="C15" s="43">
        <v>0.0</v>
      </c>
      <c r="D15" s="89">
        <f t="shared" si="3"/>
        <v>0</v>
      </c>
    </row>
    <row r="16">
      <c r="A16" s="85"/>
      <c r="B16" s="61"/>
      <c r="C16" s="43">
        <v>0.0</v>
      </c>
      <c r="D16" s="89">
        <f t="shared" si="3"/>
        <v>0</v>
      </c>
    </row>
    <row r="17">
      <c r="A17" s="91" t="s">
        <v>21</v>
      </c>
      <c r="B17" s="50"/>
      <c r="C17" s="52">
        <f t="shared" ref="C17:D17" si="4">SUM(C12:C16)</f>
        <v>3</v>
      </c>
      <c r="D17" s="92">
        <f t="shared" si="4"/>
        <v>37.5</v>
      </c>
    </row>
    <row r="18">
      <c r="A18" s="93" t="s">
        <v>35</v>
      </c>
      <c r="B18" s="18" t="str">
        <f>"Date: "&amp;TEXT('Monday to Wednesday Page Two'!C1+5,"dd/mm/yyyy")</f>
        <v>Date: 17/03/2018</v>
      </c>
      <c r="C18" s="2"/>
      <c r="D18" s="4"/>
    </row>
    <row r="19">
      <c r="A19" s="83"/>
      <c r="B19" s="21"/>
      <c r="C19" s="21"/>
      <c r="D19" s="23">
        <f t="shared" ref="D19:D23" si="5">12.5*C19</f>
        <v>0</v>
      </c>
    </row>
    <row r="20">
      <c r="A20" s="85"/>
      <c r="B20" s="61"/>
      <c r="C20" s="43">
        <v>0.0</v>
      </c>
      <c r="D20" s="23">
        <f t="shared" si="5"/>
        <v>0</v>
      </c>
    </row>
    <row r="21">
      <c r="A21" s="85"/>
      <c r="B21" s="61"/>
      <c r="C21" s="43">
        <v>0.0</v>
      </c>
      <c r="D21" s="23">
        <f t="shared" si="5"/>
        <v>0</v>
      </c>
    </row>
    <row r="22">
      <c r="A22" s="85"/>
      <c r="B22" s="61"/>
      <c r="C22" s="43">
        <v>0.0</v>
      </c>
      <c r="D22" s="23">
        <f t="shared" si="5"/>
        <v>0</v>
      </c>
    </row>
    <row r="23">
      <c r="A23" s="85"/>
      <c r="B23" s="61"/>
      <c r="C23" s="43">
        <v>0.0</v>
      </c>
      <c r="D23" s="23">
        <f t="shared" si="5"/>
        <v>0</v>
      </c>
    </row>
    <row r="24">
      <c r="A24" s="86" t="s">
        <v>21</v>
      </c>
      <c r="B24" s="50"/>
      <c r="C24" s="52">
        <f t="shared" ref="C24:D24" si="6">SUM(C19:C23)</f>
        <v>0</v>
      </c>
      <c r="D24" s="54">
        <f t="shared" si="6"/>
        <v>0</v>
      </c>
    </row>
    <row r="25">
      <c r="A25" s="94" t="s">
        <v>36</v>
      </c>
      <c r="B25" s="18" t="str">
        <f>"Date: "&amp;TEXT('Monday to Wednesday Page Two'!C1+6,"dd/mm/yyyy")</f>
        <v>Date: 18/03/2018</v>
      </c>
      <c r="C25" s="2"/>
      <c r="D25" s="4"/>
    </row>
    <row r="26">
      <c r="A26" s="95"/>
      <c r="B26" s="71"/>
      <c r="C26" s="21"/>
      <c r="D26" s="23">
        <f t="shared" ref="D26:D30" si="7">12.5*C26</f>
        <v>0</v>
      </c>
    </row>
    <row r="27">
      <c r="A27" s="96"/>
      <c r="B27" s="71"/>
      <c r="C27" s="43">
        <v>0.0</v>
      </c>
      <c r="D27" s="23">
        <f t="shared" si="7"/>
        <v>0</v>
      </c>
    </row>
    <row r="28">
      <c r="A28" s="96"/>
      <c r="B28" s="61"/>
      <c r="C28" s="43">
        <v>0.0</v>
      </c>
      <c r="D28" s="23">
        <f t="shared" si="7"/>
        <v>0</v>
      </c>
    </row>
    <row r="29">
      <c r="A29" s="96"/>
      <c r="B29" s="61"/>
      <c r="C29" s="43">
        <v>0.0</v>
      </c>
      <c r="D29" s="23">
        <f t="shared" si="7"/>
        <v>0</v>
      </c>
    </row>
    <row r="30">
      <c r="A30" s="96"/>
      <c r="B30" s="61"/>
      <c r="C30" s="43">
        <v>0.0</v>
      </c>
      <c r="D30" s="23">
        <f t="shared" si="7"/>
        <v>0</v>
      </c>
    </row>
    <row r="31">
      <c r="A31" s="97" t="s">
        <v>21</v>
      </c>
      <c r="B31" s="98"/>
      <c r="C31" s="52">
        <f t="shared" ref="C31:D31" si="8">SUM(C26:C30)</f>
        <v>0</v>
      </c>
      <c r="D31" s="54">
        <f t="shared" si="8"/>
        <v>0</v>
      </c>
    </row>
    <row r="32">
      <c r="A32" s="99"/>
      <c r="B32" s="100"/>
      <c r="C32" s="101" t="s">
        <v>39</v>
      </c>
      <c r="D32" s="102">
        <f>SUM('Monday to Wednesday Page Two'!C10,'Monday to Wednesday Page Two'!C17,'Monday to Wednesday Page Two'!C24,C10,C17,C24,C31)</f>
        <v>34</v>
      </c>
    </row>
    <row r="33">
      <c r="A33" s="103"/>
      <c r="B33" s="104"/>
      <c r="C33" s="105" t="s">
        <v>40</v>
      </c>
      <c r="D33" s="106">
        <f>SUM('Monday to Wednesday Page Two'!D10,'Monday to Wednesday Page Two'!D17,'Monday to Wednesday Page Two'!D24,D10,D17,D24,D31)</f>
        <v>425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