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Hub\SWEngAndroidApp\html\Resources\Documents\Timesheets\Marco\"/>
    </mc:Choice>
  </mc:AlternateContent>
  <xr:revisionPtr revIDLastSave="0" documentId="13_ncr:1_{7D54C193-F9D0-41F9-8292-55171F1676F6}" xr6:coauthVersionLast="33" xr6:coauthVersionMax="33" xr10:uidLastSave="{00000000-0000-0000-0000-000000000000}"/>
  <bookViews>
    <workbookView xWindow="0" yWindow="0" windowWidth="17256" windowHeight="5652" activeTab="1" xr2:uid="{00000000-000D-0000-FFFF-FFFF00000000}"/>
  </bookViews>
  <sheets>
    <sheet name="Monday to Wednesday Page One" sheetId="1" r:id="rId1"/>
    <sheet name="Monday to Wednesday Page Two" sheetId="2" r:id="rId2"/>
    <sheet name="Thursday to Sunday Page One" sheetId="3" r:id="rId3"/>
    <sheet name="Thursday to Sunday Page Two" sheetId="4" r:id="rId4"/>
  </sheets>
  <calcPr calcId="179017"/>
</workbook>
</file>

<file path=xl/calcChain.xml><?xml version="1.0" encoding="utf-8"?>
<calcChain xmlns="http://schemas.openxmlformats.org/spreadsheetml/2006/main">
  <c r="C30" i="4" l="1"/>
  <c r="D30" i="4" s="1"/>
  <c r="A30" i="4"/>
  <c r="C29" i="4"/>
  <c r="D29" i="4" s="1"/>
  <c r="A29" i="4"/>
  <c r="C28" i="4"/>
  <c r="D28" i="4" s="1"/>
  <c r="A28" i="4"/>
  <c r="D27" i="4"/>
  <c r="C27" i="4"/>
  <c r="A27" i="4"/>
  <c r="C26" i="4"/>
  <c r="D26" i="4" s="1"/>
  <c r="A26" i="4"/>
  <c r="B25" i="4"/>
  <c r="C23" i="4"/>
  <c r="D23" i="4" s="1"/>
  <c r="A23" i="4"/>
  <c r="D22" i="4"/>
  <c r="C22" i="4"/>
  <c r="A22" i="4"/>
  <c r="C21" i="4"/>
  <c r="D21" i="4" s="1"/>
  <c r="A21" i="4"/>
  <c r="D20" i="4"/>
  <c r="C20" i="4"/>
  <c r="A20" i="4"/>
  <c r="C19" i="4"/>
  <c r="C24" i="4" s="1"/>
  <c r="A19" i="4"/>
  <c r="B18" i="4"/>
  <c r="C16" i="4"/>
  <c r="D16" i="4" s="1"/>
  <c r="A16" i="4"/>
  <c r="D15" i="4"/>
  <c r="C15" i="4"/>
  <c r="A15" i="4"/>
  <c r="C14" i="4"/>
  <c r="C17" i="4" s="1"/>
  <c r="A14" i="4"/>
  <c r="D13" i="4"/>
  <c r="C13" i="4"/>
  <c r="A13" i="4"/>
  <c r="C12" i="4"/>
  <c r="D12" i="4" s="1"/>
  <c r="A12" i="4"/>
  <c r="B11" i="4"/>
  <c r="C9" i="4"/>
  <c r="D9" i="4" s="1"/>
  <c r="A9" i="4"/>
  <c r="D8" i="4"/>
  <c r="C8" i="4"/>
  <c r="A8" i="4"/>
  <c r="C7" i="4"/>
  <c r="D7" i="4" s="1"/>
  <c r="A7" i="4"/>
  <c r="D6" i="4"/>
  <c r="C6" i="4"/>
  <c r="A6" i="4"/>
  <c r="C5" i="4"/>
  <c r="C10" i="4" s="1"/>
  <c r="A5" i="4"/>
  <c r="B4" i="4"/>
  <c r="B25" i="3"/>
  <c r="B18" i="3"/>
  <c r="B11" i="3"/>
  <c r="B4" i="3"/>
  <c r="C23" i="2"/>
  <c r="D23" i="2" s="1"/>
  <c r="D22" i="2"/>
  <c r="C22" i="2"/>
  <c r="C21" i="2"/>
  <c r="D21" i="2" s="1"/>
  <c r="C20" i="2"/>
  <c r="D20" i="2" s="1"/>
  <c r="A20" i="2"/>
  <c r="C19" i="2"/>
  <c r="D19" i="2" s="1"/>
  <c r="A19" i="2"/>
  <c r="B18" i="2"/>
  <c r="C16" i="2"/>
  <c r="D16" i="2" s="1"/>
  <c r="C15" i="2"/>
  <c r="D15" i="2" s="1"/>
  <c r="C14" i="2"/>
  <c r="D14" i="2" s="1"/>
  <c r="C13" i="2"/>
  <c r="D13" i="2" s="1"/>
  <c r="C12" i="2"/>
  <c r="A12" i="2"/>
  <c r="B11" i="2"/>
  <c r="D9" i="2"/>
  <c r="C9" i="2"/>
  <c r="C8" i="2"/>
  <c r="D8" i="2" s="1"/>
  <c r="C7" i="2"/>
  <c r="D7" i="2" s="1"/>
  <c r="C6" i="2"/>
  <c r="D6" i="2" s="1"/>
  <c r="A6" i="2"/>
  <c r="C5" i="2"/>
  <c r="D5" i="2" s="1"/>
  <c r="A5" i="2"/>
  <c r="B4" i="2"/>
  <c r="B18" i="1"/>
  <c r="B11" i="1"/>
  <c r="B4" i="1"/>
  <c r="C17" i="2" l="1"/>
  <c r="D10" i="2"/>
  <c r="D31" i="4"/>
  <c r="D24" i="2"/>
  <c r="C31" i="4"/>
  <c r="D5" i="4"/>
  <c r="D10" i="4" s="1"/>
  <c r="D14" i="4"/>
  <c r="D17" i="4" s="1"/>
  <c r="D19" i="4"/>
  <c r="D24" i="4" s="1"/>
  <c r="C24" i="2"/>
  <c r="C10" i="2"/>
  <c r="D12" i="2"/>
  <c r="D17" i="2" s="1"/>
  <c r="D32" i="4" l="1"/>
  <c r="D33" i="4"/>
</calcChain>
</file>

<file path=xl/sharedStrings.xml><?xml version="1.0" encoding="utf-8"?>
<sst xmlns="http://schemas.openxmlformats.org/spreadsheetml/2006/main" count="68" uniqueCount="40">
  <si>
    <t xml:space="preserve">Time Sheet For Team Leader of SG3 Enterprise For Week Starting </t>
  </si>
  <si>
    <t xml:space="preserve">Time Sheet For NAME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</si>
  <si>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</si>
  <si>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</si>
  <si>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</si>
  <si>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</si>
  <si>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</si>
  <si>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</si>
  <si>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</si>
  <si>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</si>
  <si>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</si>
  <si>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</si>
  <si>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Meeting</t>
  </si>
  <si>
    <t>Team Leader: HTML development
Started collecting content</t>
  </si>
  <si>
    <t>Total</t>
  </si>
  <si>
    <t>Tuesday</t>
  </si>
  <si>
    <t>Friday</t>
  </si>
  <si>
    <t>Team Leader: HTML Development
Initialized layout</t>
  </si>
  <si>
    <t>Wednesday</t>
  </si>
  <si>
    <t>Saturday</t>
  </si>
  <si>
    <t>Team Leader Sales Presentation work</t>
  </si>
  <si>
    <t>Sunday</t>
  </si>
  <si>
    <t>Team Leader Sales presentation work
(Also HTML Dev)</t>
  </si>
  <si>
    <t>Team Leader: HTML development</t>
  </si>
  <si>
    <t>2 - create HTML tour</t>
  </si>
  <si>
    <t>2 - HTML tour</t>
  </si>
  <si>
    <t>1- Sales Presentation, 1 - HTML tour</t>
  </si>
  <si>
    <t>1.5 - Sales Presentation, 1.25 - HTML tour</t>
  </si>
  <si>
    <t>1 - HTML Tour</t>
  </si>
  <si>
    <t>Week Total Hours</t>
  </si>
  <si>
    <t>Week Total Wages</t>
  </si>
  <si>
    <t xml:space="preserve">Team Leader: Presentation workshop </t>
  </si>
  <si>
    <t>Team Leader: Presentation attendance</t>
  </si>
  <si>
    <t>Team leader: html development</t>
  </si>
  <si>
    <t>Team Leader Meeting</t>
  </si>
  <si>
    <t>Team Leader: HTML Development</t>
  </si>
  <si>
    <t>Team Leader HTML Development</t>
  </si>
  <si>
    <t>0.5 - Meeting</t>
  </si>
  <si>
    <t>7 - HTML Tour</t>
  </si>
  <si>
    <t>2.5 - HTML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</si>
</sst>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£-809]#,##0.00"/>
    <numFmt numFmtId="166" formatCode="[$£-809]#,##0.0000"/>
  </numFmts>
  <fonts count="4">
    <font>
      <sz val="11"/>
      <color rgb="FF000000"/>
      <name val="Calibri"/>
    </font>
    <font>
      <sz val="11"/>
      <color rgb="FF000000"/>
      <name val="Arial"/>
    </font>
    <font>
      <sz val="11"/>
      <name val="Calibri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4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 wrapText="1"/>
    </xf>
    <xf numFmtId="20" fontId="1" fillId="2" borderId="9" xfId="0" applyNumberFormat="1" applyFont="1" applyFill="1" applyBorder="1" applyAlignment="1">
      <alignment wrapText="1"/>
    </xf>
    <xf numFmtId="0" fontId="1" fillId="2" borderId="14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0" fontId="1" fillId="0" borderId="16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20" fontId="1" fillId="0" borderId="18" xfId="0" applyNumberFormat="1" applyFont="1" applyBorder="1" applyAlignment="1">
      <alignment horizontal="center" vertical="center" wrapText="1"/>
    </xf>
    <xf numFmtId="20" fontId="1" fillId="0" borderId="19" xfId="0" applyNumberFormat="1" applyFont="1" applyBorder="1" applyAlignment="1">
      <alignment horizontal="center" vertical="center" wrapText="1"/>
    </xf>
    <xf numFmtId="20" fontId="1" fillId="0" borderId="16" xfId="0" applyNumberFormat="1" applyFont="1" applyBorder="1" applyAlignment="1">
      <alignment horizontal="center" vertical="center" wrapText="1"/>
    </xf>
    <xf numFmtId="20" fontId="1" fillId="0" borderId="19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0" fontId="1" fillId="0" borderId="2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20" fontId="1" fillId="3" borderId="9" xfId="0" applyNumberFormat="1" applyFont="1" applyFill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20" fontId="1" fillId="3" borderId="24" xfId="0" applyNumberFormat="1" applyFont="1" applyFill="1" applyBorder="1" applyAlignment="1">
      <alignment horizontal="center" vertical="center" wrapText="1"/>
    </xf>
    <xf numFmtId="20" fontId="1" fillId="0" borderId="25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left" wrapText="1"/>
    </xf>
    <xf numFmtId="20" fontId="1" fillId="0" borderId="21" xfId="0" applyNumberFormat="1" applyFont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4" fontId="1" fillId="3" borderId="16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left" vertical="center" wrapText="1"/>
    </xf>
    <xf numFmtId="165" fontId="1" fillId="3" borderId="19" xfId="0" applyNumberFormat="1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wrapText="1"/>
    </xf>
    <xf numFmtId="0" fontId="1" fillId="2" borderId="9" xfId="0" applyFont="1" applyFill="1" applyBorder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20" fontId="1" fillId="0" borderId="34" xfId="0" applyNumberFormat="1" applyFont="1" applyBorder="1" applyAlignment="1">
      <alignment horizontal="center" vertical="center" wrapText="1"/>
    </xf>
    <xf numFmtId="20" fontId="1" fillId="0" borderId="35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20" fontId="1" fillId="0" borderId="34" xfId="0" applyNumberFormat="1" applyFont="1" applyBorder="1" applyAlignment="1">
      <alignment horizontal="center" vertical="center" wrapText="1"/>
    </xf>
    <xf numFmtId="20" fontId="1" fillId="0" borderId="35" xfId="0" applyNumberFormat="1" applyFont="1" applyBorder="1" applyAlignment="1">
      <alignment horizontal="center" vertical="center" wrapText="1"/>
    </xf>
    <xf numFmtId="4" fontId="2" fillId="0" borderId="0" xfId="0" applyNumberFormat="1" applyFont="1"/>
    <xf numFmtId="0" fontId="1" fillId="0" borderId="34" xfId="0" applyFont="1" applyBorder="1" applyAlignment="1">
      <alignment horizontal="center" vertical="center" wrapText="1"/>
    </xf>
    <xf numFmtId="20" fontId="2" fillId="0" borderId="0" xfId="0" applyNumberFormat="1" applyFont="1" applyAlignment="1"/>
    <xf numFmtId="0" fontId="1" fillId="3" borderId="24" xfId="0" applyFont="1" applyFill="1" applyBorder="1" applyAlignment="1">
      <alignment horizontal="center" vertical="center" wrapText="1"/>
    </xf>
    <xf numFmtId="20" fontId="1" fillId="0" borderId="23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wrapText="1"/>
    </xf>
    <xf numFmtId="20" fontId="1" fillId="0" borderId="27" xfId="0" applyNumberFormat="1" applyFont="1" applyBorder="1" applyAlignment="1">
      <alignment horizontal="center" vertical="center" wrapText="1"/>
    </xf>
    <xf numFmtId="20" fontId="1" fillId="0" borderId="27" xfId="0" applyNumberFormat="1" applyFont="1" applyBorder="1" applyAlignment="1">
      <alignment horizontal="center" vertical="center" wrapText="1"/>
    </xf>
    <xf numFmtId="0" fontId="1" fillId="2" borderId="24" xfId="0" applyFont="1" applyFill="1" applyBorder="1" applyAlignment="1">
      <alignment vertical="center" wrapText="1"/>
    </xf>
    <xf numFmtId="0" fontId="1" fillId="3" borderId="38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right" wrapText="1"/>
    </xf>
    <xf numFmtId="0" fontId="1" fillId="3" borderId="38" xfId="0" applyFont="1" applyFill="1" applyBorder="1" applyAlignment="1">
      <alignment horizontal="left" vertical="center" wrapText="1"/>
    </xf>
    <xf numFmtId="0" fontId="1" fillId="3" borderId="39" xfId="0" applyFont="1" applyFill="1" applyBorder="1" applyAlignment="1">
      <alignment horizontal="center" vertical="center" wrapText="1"/>
    </xf>
    <xf numFmtId="4" fontId="1" fillId="3" borderId="40" xfId="0" applyNumberFormat="1" applyFont="1" applyFill="1" applyBorder="1" applyAlignment="1">
      <alignment horizontal="center" vertical="center" wrapText="1"/>
    </xf>
    <xf numFmtId="165" fontId="1" fillId="3" borderId="41" xfId="0" applyNumberFormat="1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wrapText="1"/>
    </xf>
    <xf numFmtId="0" fontId="1" fillId="3" borderId="4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left" wrapText="1"/>
    </xf>
    <xf numFmtId="0" fontId="1" fillId="2" borderId="43" xfId="0" applyFont="1" applyFill="1" applyBorder="1" applyAlignment="1">
      <alignment wrapText="1"/>
    </xf>
    <xf numFmtId="165" fontId="1" fillId="0" borderId="35" xfId="0" applyNumberFormat="1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left" wrapText="1"/>
    </xf>
    <xf numFmtId="165" fontId="1" fillId="3" borderId="45" xfId="0" applyNumberFormat="1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left" wrapText="1"/>
    </xf>
    <xf numFmtId="0" fontId="1" fillId="3" borderId="47" xfId="0" applyFont="1" applyFill="1" applyBorder="1" applyAlignment="1">
      <alignment horizontal="center" vertical="center" wrapText="1"/>
    </xf>
    <xf numFmtId="0" fontId="0" fillId="0" borderId="48" xfId="0" applyFont="1" applyBorder="1"/>
    <xf numFmtId="0" fontId="1" fillId="0" borderId="49" xfId="0" applyFont="1" applyBorder="1" applyAlignment="1">
      <alignment wrapText="1"/>
    </xf>
    <xf numFmtId="0" fontId="1" fillId="2" borderId="36" xfId="0" applyFont="1" applyFill="1" applyBorder="1" applyAlignment="1">
      <alignment wrapText="1"/>
    </xf>
    <xf numFmtId="4" fontId="1" fillId="2" borderId="43" xfId="0" applyNumberFormat="1" applyFont="1" applyFill="1" applyBorder="1" applyAlignment="1">
      <alignment horizontal="center" wrapText="1"/>
    </xf>
    <xf numFmtId="0" fontId="0" fillId="0" borderId="0" xfId="0" applyFont="1"/>
    <xf numFmtId="0" fontId="1" fillId="0" borderId="50" xfId="0" applyFont="1" applyBorder="1" applyAlignment="1">
      <alignment wrapText="1"/>
    </xf>
    <xf numFmtId="0" fontId="1" fillId="2" borderId="39" xfId="0" applyFont="1" applyFill="1" applyBorder="1" applyAlignment="1">
      <alignment wrapText="1"/>
    </xf>
    <xf numFmtId="166" fontId="1" fillId="2" borderId="5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1" fillId="3" borderId="5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1" fillId="3" borderId="6" xfId="0" applyFont="1" applyFill="1" applyBorder="1" applyAlignment="1">
      <alignment horizontal="center" vertical="center" wrapText="1"/>
    </xf>
    <xf numFmtId="0" fontId="2" fillId="0" borderId="10" xfId="0" applyFont="1" applyBorder="1"/>
    <xf numFmtId="164" fontId="1" fillId="0" borderId="2" xfId="0" applyNumberFormat="1" applyFont="1" applyBorder="1" applyAlignment="1">
      <alignment horizontal="center" wrapText="1"/>
    </xf>
    <xf numFmtId="0" fontId="2" fillId="0" borderId="3" xfId="0" applyFont="1" applyBorder="1"/>
    <xf numFmtId="164" fontId="1" fillId="2" borderId="1" xfId="0" applyNumberFormat="1" applyFont="1" applyFill="1" applyBorder="1" applyAlignment="1">
      <alignment horizontal="center" wrapText="1"/>
    </xf>
    <xf numFmtId="0" fontId="1" fillId="3" borderId="29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0" fontId="1" fillId="3" borderId="7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3" borderId="8" xfId="0" applyFont="1" applyFill="1" applyBorder="1" applyAlignment="1">
      <alignment horizontal="center" vertical="center" wrapText="1"/>
    </xf>
    <xf numFmtId="0" fontId="2" fillId="0" borderId="12" xfId="0" applyFont="1" applyBorder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6"/>
  <sheetViews>
    <sheetView workbookViewId="0">
      <selection activeCell="D21" sqref="D21"/>
    </sheetView>
  </sheetViews>
  <sheetFormatPr defaultColWidth="14.44140625" defaultRowHeight="15" customHeight="1"/>
  <cols>
    <col min="1" max="1" width="13.33203125" customWidth="1"/>
    <col min="2" max="2" width="68.109375" customWidth="1"/>
    <col min="3" max="3" width="6.33203125" customWidth="1"/>
    <col min="4" max="4" width="7.5546875" customWidth="1"/>
    <col min="5" max="5" width="28.109375" customWidth="1"/>
    <col min="6" max="6" width="32.33203125" customWidth="1"/>
    <col min="7" max="7" width="20.6640625" customWidth="1"/>
    <col min="8" max="8" width="11.44140625" customWidth="1"/>
    <col min="9" max="18" width="8.6640625" customWidth="1"/>
  </cols>
  <sheetData>
    <row r="1" spans="1:18" ht="14.25" customHeight="1">
      <c r="A1" s="91" t="s">
        <v>0</v>
      </c>
      <c r="B1" s="92"/>
      <c r="C1" s="97">
        <v>43248</v>
      </c>
      <c r="D1" s="98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4.25" customHeight="1">
      <c r="A2" s="2" t="s">
        <v>2</v>
      </c>
      <c r="B2" s="93" t="s">
        <v>3</v>
      </c>
      <c r="C2" s="95" t="s">
        <v>5</v>
      </c>
      <c r="D2" s="103" t="s">
        <v>6</v>
      </c>
      <c r="L2" s="1"/>
      <c r="M2" s="1"/>
      <c r="N2" s="1"/>
      <c r="O2" s="1"/>
      <c r="P2" s="1"/>
      <c r="Q2" s="1"/>
      <c r="R2" s="1"/>
    </row>
    <row r="3" spans="1:18" ht="22.5" customHeight="1">
      <c r="A3" s="3" t="s">
        <v>9</v>
      </c>
      <c r="B3" s="94"/>
      <c r="C3" s="96"/>
      <c r="D3" s="104"/>
      <c r="L3" s="1"/>
      <c r="M3" s="1"/>
      <c r="N3" s="1"/>
      <c r="O3" s="1"/>
      <c r="P3" s="1"/>
      <c r="Q3" s="1"/>
      <c r="R3" s="1"/>
    </row>
    <row r="4" spans="1:18" ht="14.4">
      <c r="A4" s="4" t="s">
        <v>10</v>
      </c>
      <c r="B4" s="99" t="str">
        <f>"Date: "&amp;TEXT(C1,"dd/mm/yyyy")</f>
        <v>Date: 28/05/2018</v>
      </c>
      <c r="C4" s="92"/>
      <c r="D4" s="98"/>
      <c r="L4" s="1"/>
      <c r="M4" s="1"/>
      <c r="N4" s="1"/>
      <c r="O4" s="1"/>
      <c r="P4" s="1"/>
      <c r="Q4" s="1"/>
      <c r="R4" s="1"/>
    </row>
    <row r="5" spans="1:18" ht="17.25" customHeight="1">
      <c r="A5" s="6">
        <v>1</v>
      </c>
      <c r="B5" s="7" t="s">
        <v>31</v>
      </c>
      <c r="C5" s="8">
        <v>0.375</v>
      </c>
      <c r="D5" s="11">
        <v>0.4375</v>
      </c>
      <c r="L5" s="1"/>
      <c r="M5" s="1"/>
      <c r="N5" s="1"/>
      <c r="O5" s="1"/>
      <c r="P5" s="1"/>
      <c r="Q5" s="1"/>
      <c r="R5" s="1"/>
    </row>
    <row r="6" spans="1:18" ht="16.5" customHeight="1">
      <c r="A6" s="3">
        <v>2</v>
      </c>
      <c r="B6" s="109" t="s">
        <v>32</v>
      </c>
      <c r="C6" s="12">
        <v>0.44791666666666669</v>
      </c>
      <c r="D6" s="13">
        <v>0.47916666666666669</v>
      </c>
      <c r="L6" s="1"/>
      <c r="M6" s="1"/>
      <c r="N6" s="1"/>
      <c r="O6" s="1"/>
      <c r="P6" s="1"/>
      <c r="Q6" s="1"/>
      <c r="R6" s="1"/>
    </row>
    <row r="7" spans="1:18" ht="14.25" customHeight="1">
      <c r="A7" s="108">
        <v>3</v>
      </c>
      <c r="B7" s="20" t="s">
        <v>33</v>
      </c>
      <c r="C7" s="12">
        <v>0.54166666666666663</v>
      </c>
      <c r="D7" s="13">
        <v>0.66666666666666663</v>
      </c>
      <c r="L7" s="1"/>
      <c r="M7" s="1"/>
      <c r="N7" s="1"/>
      <c r="O7" s="1"/>
      <c r="P7" s="1"/>
      <c r="Q7" s="1"/>
      <c r="R7" s="1"/>
    </row>
    <row r="8" spans="1:18" ht="14.25" customHeight="1">
      <c r="A8" s="25"/>
      <c r="B8" s="16"/>
      <c r="C8" s="21"/>
      <c r="D8" s="23"/>
      <c r="L8" s="1"/>
      <c r="M8" s="1"/>
      <c r="N8" s="1"/>
      <c r="O8" s="1"/>
      <c r="P8" s="1"/>
      <c r="Q8" s="1"/>
      <c r="R8" s="1"/>
    </row>
    <row r="9" spans="1:18" ht="14.25" customHeight="1">
      <c r="A9" s="25"/>
      <c r="B9" s="16"/>
      <c r="C9" s="21"/>
      <c r="D9" s="27"/>
      <c r="L9" s="1"/>
      <c r="M9" s="1"/>
      <c r="N9" s="1"/>
      <c r="O9" s="1"/>
      <c r="P9" s="1"/>
      <c r="Q9" s="1"/>
      <c r="R9" s="1"/>
    </row>
    <row r="10" spans="1:18" ht="14.25" customHeight="1">
      <c r="A10" s="29"/>
      <c r="B10" s="100"/>
      <c r="C10" s="101"/>
      <c r="D10" s="102"/>
      <c r="L10" s="1"/>
      <c r="M10" s="1"/>
      <c r="N10" s="1"/>
      <c r="O10" s="1"/>
      <c r="P10" s="1"/>
      <c r="Q10" s="1"/>
      <c r="R10" s="1"/>
    </row>
    <row r="11" spans="1:18" ht="14.25" customHeight="1">
      <c r="A11" s="36" t="s">
        <v>15</v>
      </c>
      <c r="B11" s="99" t="str">
        <f>"Date: "&amp;TEXT(C1+1,"dd/mm/yyyy")</f>
        <v>Date: 29/05/2018</v>
      </c>
      <c r="C11" s="92"/>
      <c r="D11" s="98"/>
      <c r="L11" s="1"/>
      <c r="M11" s="1"/>
      <c r="N11" s="1"/>
      <c r="O11" s="1"/>
      <c r="P11" s="1"/>
      <c r="Q11" s="1"/>
      <c r="R11" s="1"/>
    </row>
    <row r="12" spans="1:18" ht="14.25" customHeight="1">
      <c r="A12" s="6" t="s">
        <v>12</v>
      </c>
      <c r="B12" s="42" t="s">
        <v>34</v>
      </c>
      <c r="C12" s="43">
        <v>0.46875</v>
      </c>
      <c r="D12" s="44">
        <v>0.48958333333333331</v>
      </c>
      <c r="E12" s="45"/>
      <c r="L12" s="1"/>
      <c r="M12" s="1"/>
      <c r="N12" s="1"/>
      <c r="O12" s="1"/>
      <c r="P12" s="1"/>
      <c r="Q12" s="1"/>
      <c r="R12" s="1"/>
    </row>
    <row r="13" spans="1:18" ht="14.25" customHeight="1">
      <c r="A13" s="6">
        <v>1</v>
      </c>
      <c r="B13" s="42" t="s">
        <v>35</v>
      </c>
      <c r="C13" s="8">
        <v>0.5625</v>
      </c>
      <c r="D13" s="11">
        <v>0.70833333333333337</v>
      </c>
      <c r="L13" s="1"/>
      <c r="M13" s="1"/>
      <c r="N13" s="1"/>
      <c r="O13" s="1"/>
      <c r="P13" s="1"/>
      <c r="Q13" s="1"/>
      <c r="R13" s="1"/>
    </row>
    <row r="14" spans="1:18" ht="14.25" customHeight="1">
      <c r="A14" s="3"/>
      <c r="B14" s="20"/>
      <c r="C14" s="21"/>
      <c r="D14" s="23"/>
      <c r="E14" s="47"/>
      <c r="L14" s="1"/>
      <c r="M14" s="1"/>
      <c r="N14" s="1"/>
      <c r="O14" s="1"/>
      <c r="P14" s="1"/>
      <c r="Q14" s="1"/>
      <c r="R14" s="1"/>
    </row>
    <row r="15" spans="1:18" ht="14.25" customHeight="1">
      <c r="A15" s="48"/>
      <c r="B15" s="20"/>
      <c r="C15" s="21"/>
      <c r="D15" s="53"/>
      <c r="L15" s="1"/>
      <c r="M15" s="1"/>
      <c r="N15" s="1"/>
      <c r="O15" s="1"/>
      <c r="P15" s="1"/>
      <c r="Q15" s="1"/>
      <c r="R15" s="1"/>
    </row>
    <row r="16" spans="1:18" ht="14.25" customHeight="1">
      <c r="A16" s="48"/>
      <c r="B16" s="20"/>
      <c r="C16" s="56"/>
      <c r="D16" s="53"/>
      <c r="L16" s="1"/>
      <c r="M16" s="1"/>
      <c r="N16" s="1"/>
      <c r="O16" s="1"/>
      <c r="P16" s="1"/>
      <c r="Q16" s="1"/>
      <c r="R16" s="1"/>
    </row>
    <row r="17" spans="1:18" ht="14.25" customHeight="1">
      <c r="A17" s="29"/>
      <c r="B17" s="100"/>
      <c r="C17" s="101"/>
      <c r="D17" s="102"/>
      <c r="L17" s="1"/>
      <c r="M17" s="1"/>
      <c r="N17" s="1"/>
      <c r="O17" s="1"/>
      <c r="P17" s="1"/>
      <c r="Q17" s="1"/>
      <c r="R17" s="1"/>
    </row>
    <row r="18" spans="1:18" ht="14.25" customHeight="1">
      <c r="A18" s="57" t="s">
        <v>18</v>
      </c>
      <c r="B18" s="99" t="str">
        <f>"Date: "&amp;TEXT(C1+2,"dd/mm/yyyy")</f>
        <v>Date: 30/05/2018</v>
      </c>
      <c r="C18" s="92"/>
      <c r="D18" s="98"/>
      <c r="L18" s="1"/>
      <c r="M18" s="1"/>
      <c r="N18" s="1"/>
      <c r="O18" s="1"/>
      <c r="P18" s="1"/>
      <c r="Q18" s="1"/>
      <c r="R18" s="1"/>
    </row>
    <row r="19" spans="1:18" ht="14.25" customHeight="1">
      <c r="A19" s="6">
        <v>1</v>
      </c>
      <c r="B19" s="20" t="s">
        <v>36</v>
      </c>
      <c r="C19" s="59">
        <v>0.58333333333333337</v>
      </c>
      <c r="D19" s="13">
        <v>0.875</v>
      </c>
      <c r="L19" s="1"/>
      <c r="M19" s="1"/>
      <c r="N19" s="1"/>
      <c r="O19" s="1"/>
      <c r="P19" s="1"/>
      <c r="Q19" s="1"/>
      <c r="R19" s="1"/>
    </row>
    <row r="20" spans="1:18" ht="14.25" customHeight="1">
      <c r="A20" s="3">
        <v>2</v>
      </c>
      <c r="B20" s="24" t="s">
        <v>36</v>
      </c>
      <c r="C20" s="26">
        <v>0.89583333333333337</v>
      </c>
      <c r="D20" s="30">
        <v>1</v>
      </c>
      <c r="L20" s="1"/>
      <c r="M20" s="1"/>
      <c r="N20" s="1"/>
      <c r="O20" s="1"/>
      <c r="P20" s="1"/>
      <c r="Q20" s="1"/>
      <c r="R20" s="1"/>
    </row>
    <row r="21" spans="1:18" ht="14.25" customHeight="1">
      <c r="A21" s="3"/>
      <c r="B21" s="16"/>
      <c r="C21" s="22"/>
      <c r="D21" s="23"/>
      <c r="L21" s="1"/>
      <c r="M21" s="1"/>
      <c r="N21" s="1"/>
      <c r="O21" s="1"/>
      <c r="P21" s="1"/>
      <c r="Q21" s="1"/>
      <c r="R21" s="1"/>
    </row>
    <row r="22" spans="1:18" ht="14.25" customHeight="1">
      <c r="A22" s="3"/>
      <c r="B22" s="16"/>
      <c r="C22" s="22"/>
      <c r="D22" s="23"/>
      <c r="L22" s="1"/>
      <c r="M22" s="1"/>
      <c r="N22" s="1"/>
      <c r="O22" s="1"/>
      <c r="P22" s="1"/>
      <c r="Q22" s="1"/>
      <c r="R22" s="1"/>
    </row>
    <row r="23" spans="1:18" ht="14.25" customHeight="1">
      <c r="A23" s="29"/>
      <c r="B23" s="20"/>
      <c r="C23" s="50"/>
      <c r="D23" s="23"/>
      <c r="L23" s="1"/>
      <c r="M23" s="1"/>
      <c r="N23" s="1"/>
      <c r="O23" s="1"/>
      <c r="P23" s="1"/>
      <c r="Q23" s="1"/>
      <c r="R23" s="1"/>
    </row>
    <row r="24" spans="1:18" ht="14.25" customHeight="1">
      <c r="A24" s="61"/>
      <c r="B24" s="100"/>
      <c r="C24" s="101"/>
      <c r="D24" s="102"/>
      <c r="L24" s="1"/>
      <c r="M24" s="1"/>
      <c r="N24" s="1"/>
      <c r="O24" s="1"/>
      <c r="P24" s="1"/>
      <c r="Q24" s="1"/>
      <c r="R24" s="1"/>
    </row>
    <row r="25" spans="1:18" ht="14.25" customHeight="1">
      <c r="L25" s="1"/>
    </row>
    <row r="26" spans="1:18" ht="14.25" customHeight="1">
      <c r="L26" s="1"/>
    </row>
    <row r="27" spans="1:18" ht="14.25" customHeight="1">
      <c r="L27" s="1"/>
    </row>
    <row r="28" spans="1:18" ht="14.25" customHeight="1">
      <c r="L28" s="1"/>
    </row>
    <row r="29" spans="1:18" ht="14.25" customHeight="1">
      <c r="L29" s="1"/>
    </row>
    <row r="30" spans="1:18" ht="14.25" customHeight="1">
      <c r="L30" s="1"/>
    </row>
    <row r="31" spans="1:18" ht="14.25" customHeight="1">
      <c r="L31" s="1"/>
    </row>
    <row r="32" spans="1:18" ht="14.25" customHeight="1">
      <c r="L32" s="1"/>
    </row>
    <row r="33" spans="1:18" ht="14.25" customHeight="1">
      <c r="L33" s="1"/>
    </row>
    <row r="34" spans="1:18" ht="14.25" customHeight="1">
      <c r="L34" s="1"/>
    </row>
    <row r="35" spans="1:18" ht="14.25" customHeight="1">
      <c r="L35" s="1"/>
    </row>
    <row r="36" spans="1:18" ht="14.25" customHeight="1">
      <c r="L36" s="1"/>
    </row>
    <row r="37" spans="1:18" ht="14.25" customHeight="1">
      <c r="L37" s="1"/>
    </row>
    <row r="38" spans="1:18" ht="14.25" customHeight="1">
      <c r="L38" s="1"/>
    </row>
    <row r="39" spans="1:18" ht="14.25" customHeight="1">
      <c r="L39" s="1"/>
    </row>
    <row r="40" spans="1:18" ht="14.25" customHeight="1">
      <c r="L40" s="1"/>
    </row>
    <row r="41" spans="1:18" ht="14.25" customHeight="1">
      <c r="L41" s="1"/>
    </row>
    <row r="42" spans="1:18" ht="30" customHeight="1">
      <c r="A42" s="1"/>
      <c r="B42" s="1"/>
      <c r="C42" s="1"/>
      <c r="D42" s="1"/>
      <c r="I42" s="1"/>
      <c r="J42" s="1"/>
      <c r="K42" s="1"/>
      <c r="L42" s="1"/>
    </row>
    <row r="43" spans="1:18" ht="50.25" customHeight="1">
      <c r="A43" s="1"/>
      <c r="B43" s="1"/>
      <c r="C43" s="1"/>
      <c r="D43" s="1"/>
      <c r="I43" s="1"/>
      <c r="J43" s="1"/>
      <c r="K43" s="1"/>
      <c r="L43" s="1"/>
    </row>
    <row r="44" spans="1:18" ht="26.25" customHeight="1">
      <c r="A44" s="1"/>
      <c r="B44" s="1"/>
      <c r="C44" s="1"/>
      <c r="D44" s="1"/>
      <c r="F44" s="1"/>
      <c r="G44" s="1"/>
      <c r="H44" s="64"/>
      <c r="I44" s="1"/>
      <c r="J44" s="1"/>
      <c r="K44" s="1"/>
      <c r="L44" s="1"/>
    </row>
    <row r="45" spans="1:18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8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</sheetData>
  <mergeCells count="11">
    <mergeCell ref="B24:D24"/>
    <mergeCell ref="D2:D3"/>
    <mergeCell ref="B4:D4"/>
    <mergeCell ref="B17:D17"/>
    <mergeCell ref="B10:D10"/>
    <mergeCell ref="B11:D11"/>
    <mergeCell ref="A1:B1"/>
    <mergeCell ref="B2:B3"/>
    <mergeCell ref="C2:C3"/>
    <mergeCell ref="C1:D1"/>
    <mergeCell ref="B18:D1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4"/>
  <sheetViews>
    <sheetView tabSelected="1" workbookViewId="0">
      <selection activeCell="G17" sqref="G17"/>
    </sheetView>
  </sheetViews>
  <sheetFormatPr defaultColWidth="14.44140625" defaultRowHeight="15" customHeight="1"/>
  <cols>
    <col min="2" max="2" width="52.44140625" customWidth="1"/>
    <col min="3" max="3" width="19.109375" customWidth="1"/>
    <col min="4" max="4" width="21.33203125" customWidth="1"/>
  </cols>
  <sheetData>
    <row r="1" spans="1:4" ht="14.4">
      <c r="A1" s="91" t="s">
        <v>1</v>
      </c>
      <c r="B1" s="92"/>
      <c r="C1" s="97">
        <v>43143</v>
      </c>
      <c r="D1" s="98"/>
    </row>
    <row r="2" spans="1:4" ht="14.4">
      <c r="A2" s="2" t="s">
        <v>2</v>
      </c>
      <c r="B2" s="95" t="s">
        <v>4</v>
      </c>
      <c r="C2" s="95" t="s">
        <v>7</v>
      </c>
      <c r="D2" s="105" t="s">
        <v>8</v>
      </c>
    </row>
    <row r="3" spans="1:4" ht="49.5" customHeight="1">
      <c r="A3" s="3" t="s">
        <v>9</v>
      </c>
      <c r="B3" s="96"/>
      <c r="C3" s="96"/>
      <c r="D3" s="106"/>
    </row>
    <row r="4" spans="1:4" ht="14.4">
      <c r="A4" s="4" t="s">
        <v>10</v>
      </c>
      <c r="B4" s="99" t="str">
        <f>"Date: "&amp;TEXT(C1,"dd/mm/yyyy")</f>
        <v>Date: 12/02/2018</v>
      </c>
      <c r="C4" s="92"/>
      <c r="D4" s="98"/>
    </row>
    <row r="5" spans="1:4" ht="14.4">
      <c r="A5" s="3">
        <f>'Monday to Wednesday Page One'!A5</f>
        <v>1</v>
      </c>
      <c r="B5" s="14">
        <v>1.5</v>
      </c>
      <c r="C5" s="17">
        <f>('Monday to Wednesday Page One'!D5-'Monday to Wednesday Page One'!C5)*24</f>
        <v>1.5</v>
      </c>
      <c r="D5" s="19">
        <f t="shared" ref="D5:D9" si="0">12.5*C5</f>
        <v>18.75</v>
      </c>
    </row>
    <row r="6" spans="1:4" ht="14.4">
      <c r="A6" s="3">
        <f>'Monday to Wednesday Page One'!A6</f>
        <v>2</v>
      </c>
      <c r="B6" s="21">
        <v>0.75</v>
      </c>
      <c r="C6" s="17">
        <f>('Monday to Wednesday Page One'!D6-'Monday to Wednesday Page One'!C6)*24</f>
        <v>0.75</v>
      </c>
      <c r="D6" s="19">
        <f t="shared" si="0"/>
        <v>9.375</v>
      </c>
    </row>
    <row r="7" spans="1:4" ht="14.4">
      <c r="A7" s="18"/>
      <c r="B7" s="21"/>
      <c r="C7" s="17">
        <f>('Monday to Wednesday Page One'!D7-'Monday to Wednesday Page One'!C7)*24</f>
        <v>3</v>
      </c>
      <c r="D7" s="19">
        <f t="shared" si="0"/>
        <v>37.5</v>
      </c>
    </row>
    <row r="8" spans="1:4" ht="14.4">
      <c r="A8" s="18"/>
      <c r="B8" s="21"/>
      <c r="C8" s="17">
        <f>('Monday to Wednesday Page One'!D8-'Monday to Wednesday Page One'!C8)*24</f>
        <v>0</v>
      </c>
      <c r="D8" s="19">
        <f t="shared" si="0"/>
        <v>0</v>
      </c>
    </row>
    <row r="9" spans="1:4" ht="14.4">
      <c r="A9" s="18"/>
      <c r="B9" s="28"/>
      <c r="C9" s="17">
        <f>('Monday to Wednesday Page One'!D9-'Monday to Wednesday Page One'!C9)*24</f>
        <v>0</v>
      </c>
      <c r="D9" s="19">
        <f t="shared" si="0"/>
        <v>0</v>
      </c>
    </row>
    <row r="10" spans="1:4" ht="14.4">
      <c r="A10" s="29" t="s">
        <v>14</v>
      </c>
      <c r="B10" s="31"/>
      <c r="C10" s="33">
        <f t="shared" ref="C10:D10" si="1">SUM(C5:C9)</f>
        <v>5.25</v>
      </c>
      <c r="D10" s="35">
        <f t="shared" si="1"/>
        <v>65.625</v>
      </c>
    </row>
    <row r="11" spans="1:4" ht="14.4">
      <c r="A11" s="36" t="s">
        <v>15</v>
      </c>
      <c r="B11" s="99" t="str">
        <f>"Date: "&amp;TEXT(C1+1,"dd/mm/yyyy")</f>
        <v>Date: 13/02/2018</v>
      </c>
      <c r="C11" s="92"/>
      <c r="D11" s="98"/>
    </row>
    <row r="12" spans="1:4" ht="14.4">
      <c r="A12" s="6" t="str">
        <f>'Monday to Wednesday Page One'!A12</f>
        <v>Meeting</v>
      </c>
      <c r="B12" s="39" t="s">
        <v>37</v>
      </c>
      <c r="C12" s="17">
        <f>('Monday to Wednesday Page One'!D12-'Monday to Wednesday Page One'!C12)*24</f>
        <v>0.49999999999999956</v>
      </c>
      <c r="D12" s="19">
        <f t="shared" ref="D12:D16" si="2">12.5*C12</f>
        <v>6.2499999999999947</v>
      </c>
    </row>
    <row r="13" spans="1:4" ht="14.4">
      <c r="A13" s="6">
        <v>1</v>
      </c>
      <c r="B13" s="14"/>
      <c r="C13" s="17">
        <f>('Monday to Wednesday Page One'!D13-'Monday to Wednesday Page One'!C13)*24</f>
        <v>3.5000000000000009</v>
      </c>
      <c r="D13" s="19">
        <f t="shared" si="2"/>
        <v>43.750000000000014</v>
      </c>
    </row>
    <row r="14" spans="1:4" ht="14.4">
      <c r="A14" s="6"/>
      <c r="B14" s="21"/>
      <c r="C14" s="17">
        <f>('Monday to Wednesday Page One'!D14-'Monday to Wednesday Page One'!C14)*24</f>
        <v>0</v>
      </c>
      <c r="D14" s="19">
        <f t="shared" si="2"/>
        <v>0</v>
      </c>
    </row>
    <row r="15" spans="1:4" ht="14.4">
      <c r="A15" s="6"/>
      <c r="B15" s="46"/>
      <c r="C15" s="17">
        <f>('Monday to Wednesday Page One'!D15-'Monday to Wednesday Page One'!C15)*24</f>
        <v>0</v>
      </c>
      <c r="D15" s="19">
        <f t="shared" si="2"/>
        <v>0</v>
      </c>
    </row>
    <row r="16" spans="1:4" ht="14.4">
      <c r="A16" s="6"/>
      <c r="B16" s="46"/>
      <c r="C16" s="17">
        <f>('Monday to Wednesday Page One'!D16-'Monday to Wednesday Page One'!C16)*24</f>
        <v>0</v>
      </c>
      <c r="D16" s="19">
        <f t="shared" si="2"/>
        <v>0</v>
      </c>
    </row>
    <row r="17" spans="1:4" ht="14.4">
      <c r="A17" s="29" t="s">
        <v>14</v>
      </c>
      <c r="B17" s="51"/>
      <c r="C17" s="33">
        <f t="shared" ref="C17:D17" si="3">SUM(C12:C16)</f>
        <v>4</v>
      </c>
      <c r="D17" s="35">
        <f t="shared" si="3"/>
        <v>50.000000000000007</v>
      </c>
    </row>
    <row r="18" spans="1:4" ht="14.4">
      <c r="A18" s="57" t="s">
        <v>18</v>
      </c>
      <c r="B18" s="99" t="str">
        <f>"Date: "&amp;TEXT(C1+2,"dd/mm/yyyy")</f>
        <v>Date: 14/02/2018</v>
      </c>
      <c r="C18" s="92"/>
      <c r="D18" s="98"/>
    </row>
    <row r="19" spans="1:4" ht="14.4">
      <c r="A19" s="3">
        <f>'Monday to Wednesday Page One'!A19</f>
        <v>1</v>
      </c>
      <c r="B19" s="21" t="s">
        <v>38</v>
      </c>
      <c r="C19" s="17">
        <f>('Monday to Wednesday Page One'!D19-'Monday to Wednesday Page One'!C19)*24</f>
        <v>6.9999999999999991</v>
      </c>
      <c r="D19" s="19">
        <f t="shared" ref="D19:D23" si="4">12.5*C19</f>
        <v>87.499999999999986</v>
      </c>
    </row>
    <row r="20" spans="1:4" ht="14.4">
      <c r="A20" s="3">
        <f>'Monday to Wednesday Page One'!A20</f>
        <v>2</v>
      </c>
      <c r="B20" s="62" t="s">
        <v>39</v>
      </c>
      <c r="C20" s="17">
        <f>('Monday to Wednesday Page One'!D20-'Monday to Wednesday Page One'!C20)*24</f>
        <v>2.4999999999999991</v>
      </c>
      <c r="D20" s="19">
        <f t="shared" si="4"/>
        <v>31.249999999999989</v>
      </c>
    </row>
    <row r="21" spans="1:4" ht="14.4">
      <c r="A21" s="3"/>
      <c r="B21" s="21"/>
      <c r="C21" s="17">
        <f>('Monday to Wednesday Page One'!D21-'Monday to Wednesday Page One'!C21)*24</f>
        <v>0</v>
      </c>
      <c r="D21" s="19">
        <f t="shared" si="4"/>
        <v>0</v>
      </c>
    </row>
    <row r="22" spans="1:4" ht="14.4">
      <c r="A22" s="3"/>
      <c r="B22" s="21"/>
      <c r="C22" s="17">
        <f>('Monday to Wednesday Page One'!D22-'Monday to Wednesday Page One'!C22)*24</f>
        <v>0</v>
      </c>
      <c r="D22" s="19">
        <f t="shared" si="4"/>
        <v>0</v>
      </c>
    </row>
    <row r="23" spans="1:4" ht="14.4">
      <c r="A23" s="3"/>
      <c r="B23" s="21"/>
      <c r="C23" s="17">
        <f>('Monday to Wednesday Page One'!D23-'Monday to Wednesday Page One'!C23)*24</f>
        <v>0</v>
      </c>
      <c r="D23" s="19">
        <f t="shared" si="4"/>
        <v>0</v>
      </c>
    </row>
    <row r="24" spans="1:4" ht="14.4">
      <c r="A24" s="61" t="s">
        <v>14</v>
      </c>
      <c r="B24" s="66"/>
      <c r="C24" s="67">
        <f t="shared" ref="C24:D24" si="5">SUM(C19:C23)</f>
        <v>9.4999999999999982</v>
      </c>
      <c r="D24" s="68">
        <f t="shared" si="5"/>
        <v>118.74999999999997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1"/>
  <sheetViews>
    <sheetView workbookViewId="0"/>
  </sheetViews>
  <sheetFormatPr defaultColWidth="14.44140625" defaultRowHeight="15" customHeight="1"/>
  <cols>
    <col min="2" max="2" width="51.88671875" customWidth="1"/>
  </cols>
  <sheetData>
    <row r="1" spans="1:4">
      <c r="A1" s="91" t="s">
        <v>1</v>
      </c>
      <c r="B1" s="92"/>
      <c r="C1" s="97">
        <v>43143</v>
      </c>
      <c r="D1" s="98"/>
    </row>
    <row r="2" spans="1:4">
      <c r="A2" s="2" t="s">
        <v>2</v>
      </c>
      <c r="B2" s="93" t="s">
        <v>3</v>
      </c>
      <c r="C2" s="95" t="s">
        <v>5</v>
      </c>
      <c r="D2" s="103" t="s">
        <v>6</v>
      </c>
    </row>
    <row r="3" spans="1:4">
      <c r="A3" s="3" t="s">
        <v>9</v>
      </c>
      <c r="B3" s="94"/>
      <c r="C3" s="96"/>
      <c r="D3" s="104"/>
    </row>
    <row r="4" spans="1:4">
      <c r="A4" s="5" t="s">
        <v>11</v>
      </c>
      <c r="B4" s="107" t="str">
        <f>"Date: "&amp;TEXT('Monday to Wednesday Page One'!C1+3,"dd/mm/yyyy")</f>
        <v>Date: 31/05/2018</v>
      </c>
      <c r="C4" s="92"/>
      <c r="D4" s="98"/>
    </row>
    <row r="5" spans="1:4">
      <c r="A5" s="6">
        <v>1</v>
      </c>
      <c r="B5" s="9" t="s">
        <v>13</v>
      </c>
      <c r="C5" s="10">
        <v>0.58333333333333337</v>
      </c>
      <c r="D5" s="15">
        <v>0.66666666666666663</v>
      </c>
    </row>
    <row r="6" spans="1:4">
      <c r="A6" s="3"/>
      <c r="B6" s="16"/>
      <c r="C6" s="22"/>
      <c r="D6" s="23"/>
    </row>
    <row r="7" spans="1:4">
      <c r="A7" s="3"/>
      <c r="B7" s="24"/>
      <c r="C7" s="26"/>
      <c r="D7" s="30"/>
    </row>
    <row r="8" spans="1:4">
      <c r="A8" s="3"/>
      <c r="B8" s="16"/>
      <c r="C8" s="22"/>
      <c r="D8" s="23"/>
    </row>
    <row r="9" spans="1:4">
      <c r="A9" s="3"/>
      <c r="B9" s="16"/>
      <c r="C9" s="32"/>
      <c r="D9" s="23"/>
    </row>
    <row r="10" spans="1:4">
      <c r="A10" s="34"/>
      <c r="B10" s="100"/>
      <c r="C10" s="101"/>
      <c r="D10" s="102"/>
    </row>
    <row r="11" spans="1:4">
      <c r="A11" s="37" t="s">
        <v>16</v>
      </c>
      <c r="B11" s="107" t="str">
        <f>"Date: "&amp;TEXT('Monday to Wednesday Page One'!C1+4,"dd/mm/yyyy")</f>
        <v>Date: 01/06/2018</v>
      </c>
      <c r="C11" s="92"/>
      <c r="D11" s="98"/>
    </row>
    <row r="12" spans="1:4">
      <c r="A12" s="6">
        <v>1</v>
      </c>
      <c r="B12" s="38" t="s">
        <v>17</v>
      </c>
      <c r="C12" s="40">
        <v>0.625</v>
      </c>
      <c r="D12" s="41">
        <v>0.70833333333333337</v>
      </c>
    </row>
    <row r="13" spans="1:4">
      <c r="A13" s="3"/>
      <c r="B13" s="22"/>
      <c r="C13" s="49"/>
      <c r="D13" s="23"/>
    </row>
    <row r="14" spans="1:4">
      <c r="A14" s="3"/>
      <c r="B14" s="50"/>
      <c r="C14" s="50"/>
      <c r="D14" s="52"/>
    </row>
    <row r="15" spans="1:4">
      <c r="A15" s="3"/>
      <c r="B15" s="22"/>
      <c r="C15" s="22"/>
      <c r="D15" s="23"/>
    </row>
    <row r="16" spans="1:4">
      <c r="A16" s="3"/>
      <c r="B16" s="28"/>
      <c r="C16" s="50"/>
      <c r="D16" s="53"/>
    </row>
    <row r="17" spans="1:4">
      <c r="A17" s="54"/>
      <c r="B17" s="100"/>
      <c r="C17" s="101"/>
      <c r="D17" s="102"/>
    </row>
    <row r="18" spans="1:4">
      <c r="A18" s="55" t="s">
        <v>19</v>
      </c>
      <c r="B18" s="107" t="str">
        <f>"Date: "&amp;TEXT('Monday to Wednesday Page One'!C1+5,"dd/mm/yyyy")</f>
        <v>Date: 02/06/2018</v>
      </c>
      <c r="C18" s="92"/>
      <c r="D18" s="98"/>
    </row>
    <row r="19" spans="1:4">
      <c r="A19" s="6">
        <v>1</v>
      </c>
      <c r="B19" s="38" t="s">
        <v>20</v>
      </c>
      <c r="C19" s="58">
        <v>0.58333333333333337</v>
      </c>
      <c r="D19" s="44">
        <v>0.66666666666666663</v>
      </c>
    </row>
    <row r="20" spans="1:4">
      <c r="A20" s="3"/>
      <c r="B20" s="28"/>
      <c r="C20" s="28"/>
      <c r="D20" s="53"/>
    </row>
    <row r="21" spans="1:4">
      <c r="A21" s="3"/>
      <c r="B21" s="28"/>
      <c r="C21" s="28"/>
      <c r="D21" s="53"/>
    </row>
    <row r="22" spans="1:4">
      <c r="A22" s="3"/>
      <c r="B22" s="28"/>
      <c r="C22" s="28"/>
      <c r="D22" s="53"/>
    </row>
    <row r="23" spans="1:4">
      <c r="A23" s="3"/>
      <c r="B23" s="28"/>
      <c r="C23" s="50"/>
      <c r="D23" s="53"/>
    </row>
    <row r="24" spans="1:4">
      <c r="A24" s="34"/>
      <c r="B24" s="100"/>
      <c r="C24" s="101"/>
      <c r="D24" s="102"/>
    </row>
    <row r="25" spans="1:4">
      <c r="A25" s="60" t="s">
        <v>21</v>
      </c>
      <c r="B25" s="107" t="str">
        <f>"Date: "&amp;TEXT('Monday to Wednesday Page One'!C1+6,"dd/mm/yyyy")</f>
        <v>Date: 03/06/2018</v>
      </c>
      <c r="C25" s="92"/>
      <c r="D25" s="98"/>
    </row>
    <row r="26" spans="1:4">
      <c r="A26" s="63">
        <v>1</v>
      </c>
      <c r="B26" s="38" t="s">
        <v>22</v>
      </c>
      <c r="C26" s="58">
        <v>0.55208333333333337</v>
      </c>
      <c r="D26" s="44">
        <v>0.66666666666666663</v>
      </c>
    </row>
    <row r="27" spans="1:4">
      <c r="A27" s="63">
        <v>2</v>
      </c>
      <c r="B27" s="38" t="s">
        <v>23</v>
      </c>
      <c r="C27" s="58">
        <v>0.66666666666666663</v>
      </c>
      <c r="D27" s="44">
        <v>0.70833333333333337</v>
      </c>
    </row>
    <row r="28" spans="1:4">
      <c r="A28" s="48"/>
      <c r="B28" s="28"/>
      <c r="C28" s="28"/>
      <c r="D28" s="53"/>
    </row>
    <row r="29" spans="1:4">
      <c r="A29" s="48"/>
      <c r="B29" s="28"/>
      <c r="C29" s="28"/>
      <c r="D29" s="53"/>
    </row>
    <row r="30" spans="1:4">
      <c r="A30" s="48"/>
      <c r="B30" s="28"/>
      <c r="C30" s="50"/>
      <c r="D30" s="53"/>
    </row>
    <row r="31" spans="1:4">
      <c r="A31" s="65"/>
      <c r="B31" s="100"/>
      <c r="C31" s="101"/>
      <c r="D31" s="102"/>
    </row>
  </sheetData>
  <mergeCells count="13">
    <mergeCell ref="B31:D31"/>
    <mergeCell ref="C2:C3"/>
    <mergeCell ref="D2:D3"/>
    <mergeCell ref="B2:B3"/>
    <mergeCell ref="B17:D17"/>
    <mergeCell ref="B11:D11"/>
    <mergeCell ref="B18:D18"/>
    <mergeCell ref="B4:D4"/>
    <mergeCell ref="B10:D10"/>
    <mergeCell ref="B25:D25"/>
    <mergeCell ref="B24:D24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3"/>
  <sheetViews>
    <sheetView workbookViewId="0"/>
  </sheetViews>
  <sheetFormatPr defaultColWidth="14.44140625" defaultRowHeight="15" customHeight="1"/>
  <cols>
    <col min="2" max="2" width="47.44140625" customWidth="1"/>
    <col min="3" max="3" width="20.109375" customWidth="1"/>
    <col min="4" max="4" width="24" customWidth="1"/>
  </cols>
  <sheetData>
    <row r="1" spans="1:4" ht="14.4">
      <c r="A1" s="91" t="s">
        <v>1</v>
      </c>
      <c r="B1" s="92"/>
      <c r="C1" s="97">
        <v>43143</v>
      </c>
      <c r="D1" s="98"/>
    </row>
    <row r="2" spans="1:4" ht="14.4">
      <c r="A2" s="2" t="s">
        <v>2</v>
      </c>
      <c r="B2" s="95" t="s">
        <v>4</v>
      </c>
      <c r="C2" s="95" t="s">
        <v>7</v>
      </c>
      <c r="D2" s="105" t="s">
        <v>8</v>
      </c>
    </row>
    <row r="3" spans="1:4" ht="49.5" customHeight="1">
      <c r="A3" s="3" t="s">
        <v>9</v>
      </c>
      <c r="B3" s="96"/>
      <c r="C3" s="96"/>
      <c r="D3" s="106"/>
    </row>
    <row r="4" spans="1:4" ht="14.4">
      <c r="A4" s="69" t="s">
        <v>11</v>
      </c>
      <c r="B4" s="99" t="str">
        <f>"Date: "&amp;TEXT('Monday to Wednesday Page Two'!C1+3,"dd/mm/yyyy")</f>
        <v>Date: 15/02/2018</v>
      </c>
      <c r="C4" s="92"/>
      <c r="D4" s="98"/>
    </row>
    <row r="5" spans="1:4" ht="14.4">
      <c r="A5" s="70">
        <f>'Thursday to Sunday Page One'!A5</f>
        <v>1</v>
      </c>
      <c r="B5" s="71" t="s">
        <v>24</v>
      </c>
      <c r="C5" s="72">
        <f>('Thursday to Sunday Page One'!D5-'Thursday to Sunday Page One'!C5)*24</f>
        <v>1.9999999999999982</v>
      </c>
      <c r="D5" s="19">
        <f t="shared" ref="D5:D9" si="0">12.5*C5</f>
        <v>24.999999999999979</v>
      </c>
    </row>
    <row r="6" spans="1:4" ht="14.4">
      <c r="A6" s="70">
        <f>'Thursday to Sunday Page One'!A6</f>
        <v>0</v>
      </c>
      <c r="B6" s="21"/>
      <c r="C6" s="72">
        <f>('Thursday to Sunday Page One'!D6-'Thursday to Sunday Page One'!C6)*24</f>
        <v>0</v>
      </c>
      <c r="D6" s="19">
        <f t="shared" si="0"/>
        <v>0</v>
      </c>
    </row>
    <row r="7" spans="1:4" ht="14.4">
      <c r="A7" s="70">
        <f>'Thursday to Sunday Page One'!A7</f>
        <v>0</v>
      </c>
      <c r="B7" s="62"/>
      <c r="C7" s="72">
        <f>('Thursday to Sunday Page One'!D7-'Thursday to Sunday Page One'!C7)*24</f>
        <v>0</v>
      </c>
      <c r="D7" s="19">
        <f t="shared" si="0"/>
        <v>0</v>
      </c>
    </row>
    <row r="8" spans="1:4" ht="14.4">
      <c r="A8" s="70">
        <f>'Thursday to Sunday Page One'!A8</f>
        <v>0</v>
      </c>
      <c r="B8" s="21"/>
      <c r="C8" s="72">
        <f>('Thursday to Sunday Page One'!D8-'Thursday to Sunday Page One'!C8)*24</f>
        <v>0</v>
      </c>
      <c r="D8" s="19">
        <f t="shared" si="0"/>
        <v>0</v>
      </c>
    </row>
    <row r="9" spans="1:4" ht="14.4">
      <c r="A9" s="70">
        <f>'Thursday to Sunday Page One'!A9</f>
        <v>0</v>
      </c>
      <c r="B9" s="21"/>
      <c r="C9" s="72">
        <f>('Thursday to Sunday Page One'!D9-'Thursday to Sunday Page One'!C9)*24</f>
        <v>0</v>
      </c>
      <c r="D9" s="19">
        <f t="shared" si="0"/>
        <v>0</v>
      </c>
    </row>
    <row r="10" spans="1:4" ht="14.4">
      <c r="A10" s="73" t="s">
        <v>14</v>
      </c>
      <c r="B10" s="51"/>
      <c r="C10" s="33">
        <f t="shared" ref="C10:D10" si="1">SUM(C5:C9)</f>
        <v>1.9999999999999982</v>
      </c>
      <c r="D10" s="35">
        <f t="shared" si="1"/>
        <v>24.999999999999979</v>
      </c>
    </row>
    <row r="11" spans="1:4" ht="14.4">
      <c r="A11" s="74" t="s">
        <v>16</v>
      </c>
      <c r="B11" s="99" t="str">
        <f>"Date: "&amp;TEXT('Monday to Wednesday Page Two'!C1+4,"dd/mm/yyyy")</f>
        <v>Date: 16/02/2018</v>
      </c>
      <c r="C11" s="92"/>
      <c r="D11" s="98"/>
    </row>
    <row r="12" spans="1:4" ht="14.4">
      <c r="A12" s="70">
        <f>'Thursday to Sunday Page One'!A12</f>
        <v>1</v>
      </c>
      <c r="B12" s="39" t="s">
        <v>25</v>
      </c>
      <c r="C12" s="72">
        <f>('Thursday to Sunday Page One'!D12-'Thursday to Sunday Page One'!C12)*24</f>
        <v>2.0000000000000009</v>
      </c>
      <c r="D12" s="75">
        <f t="shared" ref="D12:D16" si="2">12.5*C12</f>
        <v>25.000000000000011</v>
      </c>
    </row>
    <row r="13" spans="1:4" ht="14.4">
      <c r="A13" s="70">
        <f>'Thursday to Sunday Page One'!A13</f>
        <v>0</v>
      </c>
      <c r="B13" s="21"/>
      <c r="C13" s="72">
        <f>('Thursday to Sunday Page One'!D13-'Thursday to Sunday Page One'!C13)*24</f>
        <v>0</v>
      </c>
      <c r="D13" s="75">
        <f t="shared" si="2"/>
        <v>0</v>
      </c>
    </row>
    <row r="14" spans="1:4" ht="14.4">
      <c r="A14" s="70">
        <f>'Thursday to Sunday Page One'!A14</f>
        <v>0</v>
      </c>
      <c r="B14" s="62"/>
      <c r="C14" s="72">
        <f>('Thursday to Sunday Page One'!D14-'Thursday to Sunday Page One'!C14)*24</f>
        <v>0</v>
      </c>
      <c r="D14" s="75">
        <f t="shared" si="2"/>
        <v>0</v>
      </c>
    </row>
    <row r="15" spans="1:4" ht="14.4">
      <c r="A15" s="70">
        <f>'Thursday to Sunday Page One'!A15</f>
        <v>0</v>
      </c>
      <c r="B15" s="21"/>
      <c r="C15" s="72">
        <f>('Thursday to Sunday Page One'!D15-'Thursday to Sunday Page One'!C15)*24</f>
        <v>0</v>
      </c>
      <c r="D15" s="75">
        <f t="shared" si="2"/>
        <v>0</v>
      </c>
    </row>
    <row r="16" spans="1:4" ht="14.4">
      <c r="A16" s="70">
        <f>'Thursday to Sunday Page One'!A16</f>
        <v>0</v>
      </c>
      <c r="B16" s="46"/>
      <c r="C16" s="72">
        <f>('Thursday to Sunday Page One'!D16-'Thursday to Sunday Page One'!C16)*24</f>
        <v>0</v>
      </c>
      <c r="D16" s="75">
        <f t="shared" si="2"/>
        <v>0</v>
      </c>
    </row>
    <row r="17" spans="1:4" ht="14.4">
      <c r="A17" s="76" t="s">
        <v>14</v>
      </c>
      <c r="B17" s="31"/>
      <c r="C17" s="33">
        <f t="shared" ref="C17:D17" si="3">SUM(C12:C16)</f>
        <v>2.0000000000000009</v>
      </c>
      <c r="D17" s="77">
        <f t="shared" si="3"/>
        <v>25.000000000000011</v>
      </c>
    </row>
    <row r="18" spans="1:4" ht="14.4">
      <c r="A18" s="78" t="s">
        <v>19</v>
      </c>
      <c r="B18" s="99" t="str">
        <f>"Date: "&amp;TEXT('Monday to Wednesday Page Two'!C1+5,"dd/mm/yyyy")</f>
        <v>Date: 17/02/2018</v>
      </c>
      <c r="C18" s="92"/>
      <c r="D18" s="98"/>
    </row>
    <row r="19" spans="1:4" ht="14.4">
      <c r="A19" s="70">
        <f>'Thursday to Sunday Page One'!A19</f>
        <v>1</v>
      </c>
      <c r="B19" s="39" t="s">
        <v>26</v>
      </c>
      <c r="C19" s="72">
        <f>('Thursday to Sunday Page One'!D19-'Thursday to Sunday Page One'!C19)*24</f>
        <v>1.9999999999999982</v>
      </c>
      <c r="D19" s="19">
        <f t="shared" ref="D19:D23" si="4">12.5*C19</f>
        <v>24.999999999999979</v>
      </c>
    </row>
    <row r="20" spans="1:4" ht="14.4">
      <c r="A20" s="70">
        <f>'Thursday to Sunday Page One'!A20</f>
        <v>0</v>
      </c>
      <c r="B20" s="46"/>
      <c r="C20" s="72">
        <f>('Thursday to Sunday Page One'!D20-'Thursday to Sunday Page One'!C20)*24</f>
        <v>0</v>
      </c>
      <c r="D20" s="19">
        <f t="shared" si="4"/>
        <v>0</v>
      </c>
    </row>
    <row r="21" spans="1:4" ht="14.4">
      <c r="A21" s="70">
        <f>'Thursday to Sunday Page One'!A21</f>
        <v>0</v>
      </c>
      <c r="B21" s="46"/>
      <c r="C21" s="72">
        <f>('Thursday to Sunday Page One'!D21-'Thursday to Sunday Page One'!C21)*24</f>
        <v>0</v>
      </c>
      <c r="D21" s="19">
        <f t="shared" si="4"/>
        <v>0</v>
      </c>
    </row>
    <row r="22" spans="1:4" ht="14.4">
      <c r="A22" s="70">
        <f>'Thursday to Sunday Page One'!A22</f>
        <v>0</v>
      </c>
      <c r="B22" s="46"/>
      <c r="C22" s="72">
        <f>('Thursday to Sunday Page One'!D22-'Thursday to Sunday Page One'!C22)*24</f>
        <v>0</v>
      </c>
      <c r="D22" s="19">
        <f t="shared" si="4"/>
        <v>0</v>
      </c>
    </row>
    <row r="23" spans="1:4" ht="14.4">
      <c r="A23" s="70">
        <f>'Thursday to Sunday Page One'!A23</f>
        <v>0</v>
      </c>
      <c r="B23" s="46"/>
      <c r="C23" s="72">
        <f>('Thursday to Sunday Page One'!D23-'Thursday to Sunday Page One'!C23)*24</f>
        <v>0</v>
      </c>
      <c r="D23" s="19">
        <f t="shared" si="4"/>
        <v>0</v>
      </c>
    </row>
    <row r="24" spans="1:4" ht="14.4">
      <c r="A24" s="73" t="s">
        <v>14</v>
      </c>
      <c r="B24" s="31"/>
      <c r="C24" s="33">
        <f t="shared" ref="C24:D24" si="5">SUM(C19:C23)</f>
        <v>1.9999999999999982</v>
      </c>
      <c r="D24" s="35">
        <f t="shared" si="5"/>
        <v>24.999999999999979</v>
      </c>
    </row>
    <row r="25" spans="1:4" ht="14.4">
      <c r="A25" s="79" t="s">
        <v>21</v>
      </c>
      <c r="B25" s="99" t="str">
        <f>"Date: "&amp;TEXT('Monday to Wednesday Page Two'!C1+6,"dd/mm/yyyy")</f>
        <v>Date: 18/02/2018</v>
      </c>
      <c r="C25" s="92"/>
      <c r="D25" s="98"/>
    </row>
    <row r="26" spans="1:4" ht="14.4">
      <c r="A26" s="80">
        <f>'Thursday to Sunday Page One'!A26</f>
        <v>1</v>
      </c>
      <c r="B26" s="39" t="s">
        <v>27</v>
      </c>
      <c r="C26" s="72">
        <f>('Thursday to Sunday Page One'!D26-'Thursday to Sunday Page One'!C26)*24</f>
        <v>2.7499999999999982</v>
      </c>
      <c r="D26" s="19">
        <f t="shared" ref="D26:D30" si="6">12.5*C26</f>
        <v>34.374999999999979</v>
      </c>
    </row>
    <row r="27" spans="1:4" ht="14.4">
      <c r="A27" s="80">
        <f>'Thursday to Sunday Page One'!A27</f>
        <v>2</v>
      </c>
      <c r="B27" s="39" t="s">
        <v>28</v>
      </c>
      <c r="C27" s="72">
        <f>('Thursday to Sunday Page One'!D27-'Thursday to Sunday Page One'!C27)*24</f>
        <v>1.0000000000000018</v>
      </c>
      <c r="D27" s="19">
        <f t="shared" si="6"/>
        <v>12.500000000000021</v>
      </c>
    </row>
    <row r="28" spans="1:4" ht="14.4">
      <c r="A28" s="80">
        <f>'Thursday to Sunday Page One'!A28</f>
        <v>0</v>
      </c>
      <c r="B28" s="46"/>
      <c r="C28" s="72">
        <f>('Thursday to Sunday Page One'!D28-'Thursday to Sunday Page One'!C28)*24</f>
        <v>0</v>
      </c>
      <c r="D28" s="19">
        <f t="shared" si="6"/>
        <v>0</v>
      </c>
    </row>
    <row r="29" spans="1:4" ht="14.4">
      <c r="A29" s="80">
        <f>'Thursday to Sunday Page One'!A29</f>
        <v>0</v>
      </c>
      <c r="B29" s="46"/>
      <c r="C29" s="72">
        <f>('Thursday to Sunday Page One'!D29-'Thursday to Sunday Page One'!C29)*24</f>
        <v>0</v>
      </c>
      <c r="D29" s="19">
        <f t="shared" si="6"/>
        <v>0</v>
      </c>
    </row>
    <row r="30" spans="1:4" ht="14.4">
      <c r="A30" s="80">
        <f>'Thursday to Sunday Page One'!A30</f>
        <v>0</v>
      </c>
      <c r="B30" s="46"/>
      <c r="C30" s="72">
        <f>('Thursday to Sunday Page One'!D30-'Thursday to Sunday Page One'!C30)*24</f>
        <v>0</v>
      </c>
      <c r="D30" s="19">
        <f t="shared" si="6"/>
        <v>0</v>
      </c>
    </row>
    <row r="31" spans="1:4" ht="14.4">
      <c r="A31" s="81" t="s">
        <v>14</v>
      </c>
      <c r="B31" s="82"/>
      <c r="C31" s="33">
        <f t="shared" ref="C31:D31" si="7">SUM(C26:C30)</f>
        <v>3.75</v>
      </c>
      <c r="D31" s="35">
        <f t="shared" si="7"/>
        <v>46.875</v>
      </c>
    </row>
    <row r="32" spans="1:4" ht="14.4">
      <c r="A32" s="83"/>
      <c r="B32" s="84"/>
      <c r="C32" s="85" t="s">
        <v>29</v>
      </c>
      <c r="D32" s="86">
        <f>SUM('Monday to Wednesday Page Two'!C10,'Monday to Wednesday Page Two'!C17,'Monday to Wednesday Page Two'!C24,C10,C17,C24,C31)</f>
        <v>28.5</v>
      </c>
    </row>
    <row r="33" spans="1:4" ht="14.4">
      <c r="A33" s="87"/>
      <c r="B33" s="88"/>
      <c r="C33" s="89" t="s">
        <v>30</v>
      </c>
      <c r="D33" s="90">
        <f>SUM('Monday to Wednesday Page Two'!D10,'Monday to Wednesday Page Two'!D17,'Monday to Wednesday Page Two'!D24,D10,D17,D24,D31)</f>
        <v>356.24999999999994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Monday to Wednesday Page One</vt:lpstr>
      <vt:lpstr>Monday to Wednesday Page Two</vt:lpstr>
      <vt:lpstr>Thursday to Sunday Page One</vt:lpstr>
      <vt:lpstr>Thursday to Sunday Page 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Bolt</cp:lastModifiedBy>
  <dcterms:modified xsi:type="dcterms:W3CDTF">2018-06-06T22:56:18Z</dcterms:modified>
</cp:coreProperties>
</file>