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day to Wednesday Page One" sheetId="1" r:id="rId3"/>
    <sheet state="visible" name="Monday to Wednesday Page Two" sheetId="2" r:id="rId4"/>
    <sheet state="visible" name="Thursday to Sunday Page One" sheetId="3" r:id="rId5"/>
    <sheet state="visible" name="Thursday to Sunday Page Two" sheetId="4" r:id="rId6"/>
  </sheets>
  <definedNames/>
  <calcPr/>
</workbook>
</file>

<file path=xl/sharedStrings.xml><?xml version="1.0" encoding="utf-8"?>
<sst xmlns="http://schemas.openxmlformats.org/spreadsheetml/2006/main" count="81" uniqueCount="43">
  <si>
    <t xml:space="preserve">Time Sheet For Miranda Lowther of SG3 Enterprise For Week Starting </t>
  </si>
  <si>
    <t>Day</t>
  </si>
  <si>
    <t>Time spent per Milestone/Deliverable</t>
  </si>
  <si>
    <t>Description of Work Done</t>
  </si>
  <si>
    <t>Total Time in Hours                                 (Rounded to the nearest 15 minutes)</t>
  </si>
  <si>
    <t>Total Wages (To be calculated by the Finance Manager)</t>
  </si>
  <si>
    <t>Start Time</t>
  </si>
  <si>
    <t>End Time</t>
  </si>
  <si>
    <t>Section/Task</t>
  </si>
  <si>
    <t>Monday</t>
  </si>
  <si>
    <t>-</t>
  </si>
  <si>
    <t>Thursday</t>
  </si>
  <si>
    <t>Total</t>
  </si>
  <si>
    <t>Tuesday</t>
  </si>
  <si>
    <t>2-M4.4.2</t>
  </si>
  <si>
    <t>0.5-Meetings</t>
  </si>
  <si>
    <t>Finance Manager: Filled in the cash flow for the week commencing on 23/04/18, and made any changes in preparation for the third financial report deadline.</t>
  </si>
  <si>
    <t>6-M4.4.2</t>
  </si>
  <si>
    <t>Wednesday</t>
  </si>
  <si>
    <t>Finance Manager: Made any cosmetic changes or necessary adjustments to the analysis document that I delegated to two team members.</t>
  </si>
  <si>
    <t>Finance Manager: Made some changes to the cash flow, since I noticed the forecasts were not the same as they had been before due to changes in cell addresses.</t>
  </si>
  <si>
    <t>Finance Manager: Created all other forms of analysis (tables, charts, graphics and appendicies) and reviewed the programming report from the Software Manager.</t>
  </si>
  <si>
    <t>0.5-M4.4.2 and D14</t>
  </si>
  <si>
    <t>04:30 (on Friday 04/05/18)</t>
  </si>
  <si>
    <t>Team Meeting</t>
  </si>
  <si>
    <t>Finance Manager: Discussed status of third financial report with project manager and the team.</t>
  </si>
  <si>
    <t>Finance Manager: Began to fill in the analysis document for the time period covered in the third financial report.</t>
  </si>
  <si>
    <t>Friday</t>
  </si>
  <si>
    <t>Finance Manager: Wrote the actual report based upon the analytical documents created and structured in all the documents as desired.</t>
  </si>
  <si>
    <t>Finance Manager: Checked over and proof read the third financial report, before printing to ensure that the page numbers in the contents matched with the rest of the document, before submitting the report.</t>
  </si>
  <si>
    <t>Finance Manager: Created timesheet for last week (week commencing on 23/04/18).</t>
  </si>
  <si>
    <t>Saturday</t>
  </si>
  <si>
    <t>Sunday</t>
  </si>
  <si>
    <t>Finance Manager: Filled in the timesheet for this week so far (week commencing 30/04/18).</t>
  </si>
  <si>
    <t>Software Engineer: Began to code functionality for create a recipe page, and looked into other user stories assigned.</t>
  </si>
  <si>
    <t>1-M4.4.2</t>
  </si>
  <si>
    <t>5-M4.4.2</t>
  </si>
  <si>
    <t>3-M4.4.2</t>
  </si>
  <si>
    <t>0.75-M4.4.2</t>
  </si>
  <si>
    <t>0.5-D14 (Possibly Financial Summary Report, pending email.)</t>
  </si>
  <si>
    <t>2.25-D14</t>
  </si>
  <si>
    <t>Week Total Hours</t>
  </si>
  <si>
    <t>Week Total Wages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</si>
</sst>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809]#,##0.00"/>
    <numFmt numFmtId="166" formatCode="hh:mm"/>
    <numFmt numFmtId="167" formatCode="[$£-809]#,##0.0000"/>
  </numFmts>
  <fonts count="4">
    <font>
      <sz val="11.0"/>
      <color rgb="FF000000"/>
      <name val="Calibri"/>
    </font>
    <font>
      <sz val="11.0"/>
      <color rgb="FF000000"/>
      <name val="Arial"/>
    </font>
    <font/>
    <font>
      <sz val="11.0"/>
      <name val="Arial"/>
    </font>
  </fonts>
  <fills count="4">
    <fill>
      <patternFill patternType="none"/>
    </fill>
    <fill>
      <patternFill patternType="lightGray"/>
    </fill>
    <fill>
      <patternFill patternType="solid">
        <fgColor rgb="FFBFBFBF"/>
        <bgColor rgb="FFBFBFBF"/>
      </patternFill>
    </fill>
    <fill>
      <patternFill patternType="solid">
        <fgColor rgb="FFF2F2F2"/>
        <bgColor rgb="FFF2F2F2"/>
      </patternFill>
    </fill>
  </fills>
  <borders count="52">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border>
    <border>
      <left style="thin">
        <color rgb="FF000000"/>
      </left>
      <right style="thin">
        <color rgb="FF000000"/>
      </right>
      <top style="thin">
        <color rgb="FF000000"/>
      </top>
    </border>
    <border>
      <left style="medium">
        <color rgb="FF000000"/>
      </left>
      <right style="thin">
        <color rgb="FF000000"/>
      </right>
      <top style="thin">
        <color rgb="FF000000"/>
      </top>
    </border>
    <border>
      <left/>
      <right style="medium">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thin">
        <color rgb="FF000000"/>
      </left>
      <right style="thin">
        <color rgb="FF000000"/>
      </right>
      <bottom style="medium">
        <color rgb="FF000000"/>
      </bottom>
    </border>
    <border>
      <left style="medium">
        <color rgb="FF000000"/>
      </left>
      <right style="thin">
        <color rgb="FF000000"/>
      </right>
      <bottom style="medium">
        <color rgb="FF000000"/>
      </bottom>
    </border>
    <border>
      <left/>
      <right style="medium">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bottom style="thin">
        <color rgb="FF000000"/>
      </bottom>
    </border>
    <border>
      <right style="thin">
        <color rgb="FF000000"/>
      </right>
      <bottom style="thin">
        <color rgb="FF000000"/>
      </bottom>
    </border>
    <border>
      <left style="medium">
        <color rgb="FF000000"/>
      </left>
      <right style="thin">
        <color rgb="FF000000"/>
      </right>
      <bottom style="thin">
        <color rgb="FF000000"/>
      </bottom>
    </border>
    <border>
      <left/>
      <right style="thin">
        <color rgb="FF000000"/>
      </right>
      <top/>
      <bottom style="thin">
        <color rgb="FF000000"/>
      </bottom>
    </border>
    <border>
      <left style="medium">
        <color rgb="FF000000"/>
      </left>
      <right style="medium">
        <color rgb="FF000000"/>
      </right>
      <top/>
      <bottom style="thin">
        <color rgb="FF000000"/>
      </bottom>
    </border>
    <border>
      <left style="medium">
        <color rgb="FF000000"/>
      </left>
      <right/>
      <top style="thin">
        <color rgb="FF000000"/>
      </top>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left style="thin">
        <color rgb="FF000000"/>
      </left>
      <right style="thin">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medium">
        <color rgb="FF000000"/>
      </left>
      <right style="thin">
        <color rgb="FF000000"/>
      </right>
    </border>
    <border>
      <left/>
      <right style="thin">
        <color rgb="FF000000"/>
      </right>
      <top style="thin">
        <color rgb="FF000000"/>
      </top>
      <bottom style="thin">
        <color rgb="FF000000"/>
      </bottom>
    </border>
    <border>
      <right style="medium">
        <color rgb="FF000000"/>
      </right>
      <top style="thin">
        <color rgb="FF000000"/>
      </top>
      <bottom style="medium">
        <color rgb="FF000000"/>
      </bottom>
    </border>
    <border>
      <left style="thin">
        <color rgb="FF000000"/>
      </left>
      <right style="thin">
        <color rgb="FF000000"/>
      </right>
    </border>
    <border>
      <left style="thin">
        <color rgb="FF000000"/>
      </left>
      <right style="medium">
        <color rgb="FF000000"/>
      </right>
    </border>
    <border>
      <right style="thin">
        <color rgb="FF000000"/>
      </right>
      <top style="thin">
        <color rgb="FF000000"/>
      </top>
      <bottom style="thin">
        <color rgb="FF000000"/>
      </bottom>
    </border>
    <border>
      <right style="thin">
        <color rgb="FF000000"/>
      </right>
    </border>
    <border>
      <left style="thin">
        <color rgb="FF000000"/>
      </left>
      <right style="medium">
        <color rgb="FF000000"/>
      </right>
      <bottom style="thin">
        <color rgb="FF000000"/>
      </bottom>
    </border>
    <border>
      <right style="thin">
        <color rgb="FF000000"/>
      </right>
      <top style="thin">
        <color rgb="FF000000"/>
      </top>
    </border>
    <border>
      <left style="medium">
        <color rgb="FF000000"/>
      </left>
      <right style="medium">
        <color rgb="FF000000"/>
      </right>
      <top style="thin">
        <color rgb="FF000000"/>
      </top>
      <bottom style="medium">
        <color rgb="FF000000"/>
      </bottom>
    </border>
    <border>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bottom/>
    </border>
    <border>
      <left/>
      <right style="medium">
        <color rgb="FF000000"/>
      </right>
      <top style="medium">
        <color rgb="FF000000"/>
      </top>
      <bottom style="thin">
        <color rgb="FF000000"/>
      </bottom>
    </border>
    <border>
      <left/>
      <right style="medium">
        <color rgb="FF000000"/>
      </right>
      <top style="thin">
        <color rgb="FF000000"/>
      </top>
      <bottom style="thin">
        <color rgb="FF000000"/>
      </bottom>
    </border>
    <border>
      <left/>
      <right style="medium">
        <color rgb="FF000000"/>
      </right>
      <top/>
      <bottom/>
    </border>
    <border>
      <left/>
      <right style="medium">
        <color rgb="FF000000"/>
      </right>
      <top/>
      <bottom style="thin">
        <color rgb="FF000000"/>
      </bottom>
    </border>
    <border>
      <left/>
      <right style="medium">
        <color rgb="FF000000"/>
      </right>
      <top style="thin">
        <color rgb="FF000000"/>
      </top>
      <bottom/>
    </border>
    <border>
      <left/>
      <right style="thin">
        <color rgb="FF000000"/>
      </right>
      <top/>
      <bottom/>
    </border>
    <border>
      <top style="medium">
        <color rgb="FF000000"/>
      </top>
    </border>
    <border>
      <right style="medium">
        <color rgb="FF000000"/>
      </right>
      <top style="medium">
        <color rgb="FF000000"/>
      </top>
    </border>
    <border>
      <right style="medium">
        <color rgb="FF000000"/>
      </right>
    </border>
    <border>
      <left/>
      <right style="medium">
        <color rgb="FF000000"/>
      </right>
      <top/>
      <bottom style="medium">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2" fillId="0" fontId="1" numFmtId="164" xfId="0" applyAlignment="1" applyBorder="1" applyFont="1" applyNumberFormat="1">
      <alignment horizontal="center" readingOrder="0" shrinkToFit="0" wrapText="1"/>
    </xf>
    <xf borderId="3" fillId="0" fontId="2" numFmtId="0" xfId="0" applyBorder="1" applyFont="1"/>
    <xf borderId="0" fillId="0" fontId="1" numFmtId="0" xfId="0" applyAlignment="1" applyFont="1">
      <alignment shrinkToFit="0" wrapText="1"/>
    </xf>
    <xf borderId="4" fillId="2" fontId="1" numFmtId="0" xfId="0" applyAlignment="1" applyBorder="1" applyFill="1" applyFont="1">
      <alignment shrinkToFit="0" wrapText="1"/>
    </xf>
    <xf borderId="5" fillId="3" fontId="1" numFmtId="0" xfId="0" applyAlignment="1" applyBorder="1" applyFill="1" applyFont="1">
      <alignment horizontal="center" shrinkToFit="0" vertical="center" wrapText="1"/>
    </xf>
    <xf borderId="6" fillId="3" fontId="1" numFmtId="0" xfId="0" applyAlignment="1" applyBorder="1" applyFont="1">
      <alignment horizontal="center" shrinkToFit="0" vertical="center" wrapText="1"/>
    </xf>
    <xf borderId="7" fillId="3" fontId="1" numFmtId="0" xfId="0" applyAlignment="1" applyBorder="1" applyFont="1">
      <alignment horizontal="center" readingOrder="0" shrinkToFit="0" vertical="center" wrapText="1"/>
    </xf>
    <xf borderId="8" fillId="3" fontId="1" numFmtId="0" xfId="0" applyAlignment="1" applyBorder="1" applyFont="1">
      <alignment horizontal="center" shrinkToFit="0" vertical="center" wrapText="1"/>
    </xf>
    <xf borderId="9" fillId="3" fontId="1" numFmtId="0" xfId="0" applyAlignment="1" applyBorder="1" applyFont="1">
      <alignment horizontal="center" shrinkToFit="0" vertical="center"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9" fillId="2" fontId="1" numFmtId="20" xfId="0" applyAlignment="1" applyBorder="1" applyFont="1" applyNumberFormat="1">
      <alignment shrinkToFit="0" wrapText="1"/>
    </xf>
    <xf borderId="1" fillId="2" fontId="1" numFmtId="164" xfId="0" applyAlignment="1" applyBorder="1" applyFont="1" applyNumberFormat="1">
      <alignment horizontal="center" shrinkToFit="0" wrapText="1"/>
    </xf>
    <xf borderId="9" fillId="3" fontId="1" numFmtId="0" xfId="0" applyAlignment="1" applyBorder="1" applyFont="1">
      <alignment horizontal="center" readingOrder="0" shrinkToFit="0" vertical="center" wrapText="1"/>
    </xf>
    <xf borderId="14" fillId="0" fontId="1" numFmtId="0" xfId="0" applyAlignment="1" applyBorder="1" applyFont="1">
      <alignment horizontal="center" readingOrder="0" shrinkToFit="0" vertical="center" wrapText="1"/>
    </xf>
    <xf borderId="15" fillId="0" fontId="1" numFmtId="0" xfId="0" applyAlignment="1" applyBorder="1" applyFont="1">
      <alignment horizontal="center" readingOrder="0" shrinkToFit="0" vertical="center" wrapText="1"/>
    </xf>
    <xf borderId="16" fillId="0" fontId="1" numFmtId="165" xfId="0" applyAlignment="1" applyBorder="1" applyFont="1" applyNumberFormat="1">
      <alignment horizontal="center" shrinkToFit="0" vertical="center" wrapText="1"/>
    </xf>
    <xf borderId="16" fillId="0" fontId="1" numFmtId="0" xfId="0" applyAlignment="1" applyBorder="1" applyFont="1">
      <alignment horizontal="center" readingOrder="0" shrinkToFit="0" vertical="center" wrapText="1"/>
    </xf>
    <xf borderId="14" fillId="0" fontId="1" numFmtId="0" xfId="0" applyAlignment="1" applyBorder="1" applyFont="1">
      <alignment horizontal="center" shrinkToFit="0" vertical="center" wrapText="1"/>
    </xf>
    <xf borderId="17" fillId="0" fontId="3" numFmtId="0" xfId="0" applyAlignment="1" applyBorder="1" applyFont="1">
      <alignment readingOrder="0" shrinkToFit="0" wrapText="1"/>
    </xf>
    <xf borderId="14" fillId="0" fontId="1" numFmtId="20" xfId="0" applyAlignment="1" applyBorder="1" applyFont="1" applyNumberFormat="1">
      <alignment horizontal="center" shrinkToFit="0" vertical="center" wrapText="1"/>
    </xf>
    <xf borderId="9" fillId="3" fontId="1" numFmtId="20" xfId="0" applyAlignment="1" applyBorder="1" applyFont="1" applyNumberFormat="1">
      <alignment horizontal="center" shrinkToFit="0" vertical="center" wrapText="1"/>
    </xf>
    <xf borderId="16" fillId="0" fontId="1" numFmtId="20" xfId="0" applyAlignment="1" applyBorder="1" applyFont="1" applyNumberFormat="1">
      <alignment horizontal="center" readingOrder="0" shrinkToFit="0" vertical="center" wrapText="1"/>
    </xf>
    <xf borderId="18" fillId="0" fontId="1" numFmtId="0" xfId="0" applyAlignment="1" applyBorder="1" applyFont="1">
      <alignment horizontal="center" shrinkToFit="0" vertical="center" wrapText="1"/>
    </xf>
    <xf borderId="19" fillId="0" fontId="1" numFmtId="0" xfId="0" applyAlignment="1" applyBorder="1" applyFont="1">
      <alignment horizontal="center" readingOrder="0" shrinkToFit="0" vertical="center" wrapText="1"/>
    </xf>
    <xf borderId="14" fillId="0" fontId="1" numFmtId="166" xfId="0" applyAlignment="1" applyBorder="1" applyFont="1" applyNumberFormat="1">
      <alignment horizontal="center" readingOrder="0" shrinkToFit="0" vertical="center" wrapText="1"/>
    </xf>
    <xf borderId="9" fillId="3" fontId="1" numFmtId="0" xfId="0" applyAlignment="1" applyBorder="1" applyFont="1">
      <alignment horizontal="left" shrinkToFit="0" wrapText="1"/>
    </xf>
    <xf borderId="16" fillId="0" fontId="1" numFmtId="166" xfId="0" applyAlignment="1" applyBorder="1" applyFont="1" applyNumberFormat="1">
      <alignment horizontal="center" readingOrder="0" shrinkToFit="0" vertical="center" wrapText="1"/>
    </xf>
    <xf borderId="20" fillId="3" fontId="1" numFmtId="0" xfId="0" applyAlignment="1" applyBorder="1" applyFont="1">
      <alignment horizontal="center" shrinkToFit="0" vertical="center" wrapText="1"/>
    </xf>
    <xf borderId="21" fillId="3" fontId="1" numFmtId="20" xfId="0" applyAlignment="1" applyBorder="1" applyFont="1" applyNumberFormat="1">
      <alignment horizontal="center" shrinkToFit="0" vertical="center" wrapText="1"/>
    </xf>
    <xf borderId="14" fillId="3" fontId="1" numFmtId="0" xfId="0" applyAlignment="1" applyBorder="1" applyFont="1">
      <alignment horizontal="center" shrinkToFit="0" vertical="center" wrapText="1"/>
    </xf>
    <xf borderId="15" fillId="0" fontId="1" numFmtId="0" xfId="0" applyAlignment="1" applyBorder="1" applyFont="1">
      <alignment horizontal="center" shrinkToFit="0" vertical="center" wrapText="1"/>
    </xf>
    <xf borderId="16" fillId="3" fontId="1" numFmtId="165" xfId="0" applyAlignment="1" applyBorder="1" applyFont="1" applyNumberFormat="1">
      <alignment horizontal="center" shrinkToFit="0" vertical="center" wrapText="1"/>
    </xf>
    <xf borderId="16" fillId="0" fontId="1" numFmtId="0" xfId="0" applyAlignment="1" applyBorder="1" applyFont="1">
      <alignment horizontal="center" shrinkToFit="0" vertical="center" wrapText="1"/>
    </xf>
    <xf borderId="22" fillId="2" fontId="1" numFmtId="0" xfId="0" applyAlignment="1" applyBorder="1" applyFont="1">
      <alignment shrinkToFit="0" wrapText="1"/>
    </xf>
    <xf borderId="23" fillId="0" fontId="1" numFmtId="0" xfId="0" applyAlignment="1" applyBorder="1" applyFont="1">
      <alignment horizontal="center" shrinkToFit="0" vertical="center" wrapText="1"/>
    </xf>
    <xf borderId="24" fillId="2" fontId="1" numFmtId="0" xfId="0" applyAlignment="1" applyBorder="1" applyFont="1">
      <alignment shrinkToFit="0" vertical="center" wrapText="1"/>
    </xf>
    <xf borderId="25" fillId="0" fontId="1" numFmtId="0" xfId="0" applyAlignment="1" applyBorder="1" applyFont="1">
      <alignment horizontal="center" readingOrder="0" shrinkToFit="0" vertical="center" wrapText="1"/>
    </xf>
    <xf borderId="1" fillId="2" fontId="1" numFmtId="164" xfId="0" applyAlignment="1" applyBorder="1" applyFont="1" applyNumberFormat="1">
      <alignment horizontal="center" shrinkToFit="0" vertical="center" wrapText="1"/>
    </xf>
    <xf borderId="26" fillId="3" fontId="1" numFmtId="0" xfId="0" applyAlignment="1" applyBorder="1" applyFont="1">
      <alignment horizontal="center" shrinkToFit="0" vertical="center" wrapText="1"/>
    </xf>
    <xf borderId="25" fillId="0" fontId="1" numFmtId="0" xfId="0" applyAlignment="1" applyBorder="1" applyFont="1">
      <alignment horizontal="center" shrinkToFit="0" vertical="center" wrapText="1"/>
    </xf>
    <xf borderId="27" fillId="0" fontId="2" numFmtId="0" xfId="0" applyBorder="1" applyFont="1"/>
    <xf borderId="28" fillId="0" fontId="1" numFmtId="0" xfId="0" applyAlignment="1" applyBorder="1" applyFont="1">
      <alignment horizontal="center" readingOrder="0" shrinkToFit="0" vertical="center" wrapText="1"/>
    </xf>
    <xf borderId="29" fillId="3" fontId="1" numFmtId="0" xfId="0" applyAlignment="1" applyBorder="1" applyFont="1">
      <alignment horizontal="center" shrinkToFit="0" vertical="center" wrapText="1"/>
    </xf>
    <xf borderId="30" fillId="0" fontId="2" numFmtId="0" xfId="0" applyBorder="1" applyFont="1"/>
    <xf borderId="31" fillId="0" fontId="1" numFmtId="20" xfId="0" applyAlignment="1" applyBorder="1" applyFont="1" applyNumberFormat="1">
      <alignment horizontal="center" readingOrder="0" shrinkToFit="0" vertical="center" wrapText="1"/>
    </xf>
    <xf borderId="9" fillId="2" fontId="1" numFmtId="0" xfId="0" applyAlignment="1" applyBorder="1" applyFont="1">
      <alignment shrinkToFit="0" wrapText="1"/>
    </xf>
    <xf borderId="32" fillId="0" fontId="1" numFmtId="20" xfId="0" applyAlignment="1" applyBorder="1" applyFont="1" applyNumberFormat="1">
      <alignment horizontal="center" readingOrder="0" shrinkToFit="0" vertical="center" wrapText="1"/>
    </xf>
    <xf borderId="33" fillId="0" fontId="1" numFmtId="166" xfId="0" applyAlignment="1" applyBorder="1" applyFont="1" applyNumberFormat="1">
      <alignment horizontal="center" readingOrder="0" shrinkToFit="0" vertical="center" wrapText="1"/>
    </xf>
    <xf borderId="25" fillId="0" fontId="1" numFmtId="166" xfId="0" applyAlignment="1" applyBorder="1" applyFont="1" applyNumberFormat="1">
      <alignment horizontal="center" readingOrder="0" shrinkToFit="0" vertical="center" wrapText="1"/>
    </xf>
    <xf borderId="34" fillId="0" fontId="1" numFmtId="20" xfId="0" applyAlignment="1" applyBorder="1" applyFont="1" applyNumberFormat="1">
      <alignment horizontal="center" readingOrder="0" shrinkToFit="0" vertical="center" wrapText="1"/>
    </xf>
    <xf borderId="35" fillId="0" fontId="1" numFmtId="166" xfId="0" applyAlignment="1" applyBorder="1" applyFont="1" applyNumberFormat="1">
      <alignment horizontal="center" readingOrder="0" shrinkToFit="0" vertical="center" wrapText="1"/>
    </xf>
    <xf borderId="32" fillId="0" fontId="1" numFmtId="0" xfId="0" applyAlignment="1" applyBorder="1" applyFont="1">
      <alignment horizontal="center" readingOrder="0" shrinkToFit="0" vertical="center" wrapText="1"/>
    </xf>
    <xf borderId="0" fillId="3" fontId="1" numFmtId="0" xfId="0" applyAlignment="1" applyFont="1">
      <alignment horizontal="center" readingOrder="0" vertical="center"/>
    </xf>
    <xf borderId="33" fillId="0" fontId="1" numFmtId="0" xfId="0" applyAlignment="1" applyBorder="1" applyFont="1">
      <alignment horizontal="center" shrinkToFit="0" vertical="center" wrapText="1"/>
    </xf>
    <xf borderId="31" fillId="0" fontId="1" numFmtId="0" xfId="0" applyAlignment="1" applyBorder="1" applyFont="1">
      <alignment horizontal="center" shrinkToFit="0" vertical="center" wrapText="1"/>
    </xf>
    <xf borderId="36" fillId="0" fontId="1" numFmtId="0" xfId="0" applyAlignment="1" applyBorder="1" applyFont="1">
      <alignment horizontal="center" shrinkToFit="0" vertical="center" wrapText="1"/>
    </xf>
    <xf borderId="9" fillId="3" fontId="1" numFmtId="0" xfId="0" applyAlignment="1" applyBorder="1" applyFont="1">
      <alignment horizontal="left" shrinkToFit="0" vertical="center" wrapText="1"/>
    </xf>
    <xf borderId="21" fillId="3" fontId="1" numFmtId="0" xfId="0" applyAlignment="1" applyBorder="1" applyFont="1">
      <alignment horizontal="center" shrinkToFit="0" vertical="center" wrapText="1"/>
    </xf>
    <xf borderId="9" fillId="2" fontId="1" numFmtId="0" xfId="0" applyAlignment="1" applyBorder="1" applyFont="1">
      <alignment shrinkToFit="0" vertical="center" wrapText="1"/>
    </xf>
    <xf borderId="19" fillId="0" fontId="1" numFmtId="0" xfId="0" applyAlignment="1" applyBorder="1" applyFont="1">
      <alignment horizontal="center" shrinkToFit="0" vertical="center" wrapText="1"/>
    </xf>
    <xf borderId="18" fillId="0" fontId="1" numFmtId="0" xfId="0" applyAlignment="1" applyBorder="1" applyFont="1">
      <alignment horizontal="center" readingOrder="0" shrinkToFit="0" vertical="center" wrapText="1"/>
    </xf>
    <xf borderId="35" fillId="0" fontId="1" numFmtId="0" xfId="0" applyAlignment="1" applyBorder="1" applyFont="1">
      <alignment horizontal="center" shrinkToFit="0" vertical="center" wrapText="1"/>
    </xf>
    <xf borderId="25" fillId="0" fontId="1" numFmtId="20" xfId="0" applyAlignment="1" applyBorder="1" applyFont="1" applyNumberFormat="1">
      <alignment horizontal="center" readingOrder="0" shrinkToFit="0" vertical="center" wrapText="1"/>
    </xf>
    <xf borderId="5" fillId="0" fontId="1" numFmtId="0" xfId="0" applyAlignment="1" applyBorder="1" applyFont="1">
      <alignment horizontal="center" shrinkToFit="0" vertical="center" wrapText="1"/>
    </xf>
    <xf borderId="35" fillId="0" fontId="1" numFmtId="20" xfId="0" applyAlignment="1" applyBorder="1" applyFont="1" applyNumberFormat="1">
      <alignment horizontal="center" readingOrder="0" shrinkToFit="0" vertical="center" wrapText="1"/>
    </xf>
    <xf borderId="37" fillId="3" fontId="1" numFmtId="0" xfId="0" applyAlignment="1" applyBorder="1" applyFont="1">
      <alignment horizontal="left" shrinkToFit="0" wrapText="1"/>
    </xf>
    <xf borderId="38" fillId="3" fontId="1" numFmtId="0" xfId="0" applyAlignment="1" applyBorder="1" applyFont="1">
      <alignment horizontal="center" shrinkToFit="0" vertical="center" wrapText="1"/>
    </xf>
    <xf borderId="33" fillId="0" fontId="1" numFmtId="0" xfId="0" applyAlignment="1" applyBorder="1" applyFont="1">
      <alignment horizontal="center" readingOrder="0" shrinkToFit="0" vertical="center" wrapText="1"/>
    </xf>
    <xf borderId="39" fillId="3" fontId="1" numFmtId="0" xfId="0" applyAlignment="1" applyBorder="1" applyFont="1">
      <alignment horizontal="center" shrinkToFit="0" vertical="center" wrapText="1"/>
    </xf>
    <xf borderId="18" fillId="0" fontId="1" numFmtId="20" xfId="0" applyAlignment="1" applyBorder="1" applyFont="1" applyNumberFormat="1">
      <alignment horizontal="center" readingOrder="0" shrinkToFit="0" vertical="center" wrapText="1"/>
    </xf>
    <xf borderId="28" fillId="0" fontId="1" numFmtId="0" xfId="0" applyAlignment="1" applyBorder="1" applyFont="1">
      <alignment horizontal="center" shrinkToFit="0" vertical="center" wrapText="1"/>
    </xf>
    <xf borderId="34" fillId="0" fontId="1" numFmtId="0" xfId="0" applyAlignment="1" applyBorder="1" applyFont="1">
      <alignment horizontal="center" shrinkToFit="0" vertical="center" wrapText="1"/>
    </xf>
    <xf borderId="32" fillId="0" fontId="1" numFmtId="0" xfId="0" applyAlignment="1" applyBorder="1" applyFont="1">
      <alignment horizontal="center" shrinkToFit="0" vertical="center" wrapText="1"/>
    </xf>
    <xf borderId="40" fillId="3" fontId="1" numFmtId="165" xfId="0" applyAlignment="1" applyBorder="1" applyFont="1" applyNumberFormat="1">
      <alignment horizontal="center" shrinkToFit="0" vertical="center" wrapText="1"/>
    </xf>
    <xf borderId="0" fillId="0" fontId="1" numFmtId="165" xfId="0" applyAlignment="1" applyFont="1" applyNumberFormat="1">
      <alignment horizontal="right" shrinkToFit="0" wrapText="1"/>
    </xf>
    <xf borderId="33" fillId="0" fontId="1" numFmtId="20" xfId="0" applyAlignment="1" applyBorder="1" applyFont="1" applyNumberFormat="1">
      <alignment horizontal="center" readingOrder="0" shrinkToFit="0" vertical="center" wrapText="1"/>
    </xf>
    <xf borderId="41" fillId="3" fontId="1" numFmtId="0" xfId="0" applyAlignment="1" applyBorder="1" applyFont="1">
      <alignment horizontal="left" shrinkToFit="0" vertical="center" wrapText="1"/>
    </xf>
    <xf borderId="41" fillId="2" fontId="1" numFmtId="0" xfId="0" applyAlignment="1" applyBorder="1" applyFont="1">
      <alignment shrinkToFit="0" vertical="center" wrapText="1"/>
    </xf>
    <xf borderId="35" fillId="0" fontId="1" numFmtId="0" xfId="0" applyAlignment="1" applyBorder="1" applyFont="1">
      <alignment horizontal="center" readingOrder="0" shrinkToFit="0" vertical="center" wrapText="1"/>
    </xf>
    <xf borderId="21" fillId="2" fontId="1" numFmtId="0" xfId="0" applyAlignment="1" applyBorder="1" applyFont="1">
      <alignment shrinkToFit="0" vertical="center" wrapText="1"/>
    </xf>
    <xf borderId="21" fillId="3" fontId="1" numFmtId="0" xfId="0" applyAlignment="1" applyBorder="1" applyFont="1">
      <alignment horizontal="center" readingOrder="0" shrinkToFit="0" vertical="center" wrapText="1"/>
    </xf>
    <xf borderId="18" fillId="0" fontId="1" numFmtId="166" xfId="0" applyAlignment="1" applyBorder="1" applyFont="1" applyNumberFormat="1">
      <alignment horizontal="center" readingOrder="0" shrinkToFit="0" vertical="center" wrapText="1"/>
    </xf>
    <xf borderId="42" fillId="2" fontId="1" numFmtId="0" xfId="0" applyAlignment="1" applyBorder="1" applyFont="1">
      <alignment shrinkToFit="0" wrapText="1"/>
    </xf>
    <xf borderId="37" fillId="3" fontId="1" numFmtId="0" xfId="0" applyAlignment="1" applyBorder="1" applyFont="1">
      <alignment horizontal="left" shrinkToFit="0" vertical="center" wrapText="1"/>
    </xf>
    <xf borderId="43" fillId="3" fontId="1" numFmtId="0" xfId="0" applyAlignment="1" applyBorder="1" applyFont="1">
      <alignment horizontal="center" shrinkToFit="0" vertical="center" wrapText="1"/>
    </xf>
    <xf borderId="31" fillId="0" fontId="1" numFmtId="0" xfId="0" applyAlignment="1" applyBorder="1" applyFont="1">
      <alignment horizontal="center" readingOrder="0" shrinkToFit="0" vertical="center" wrapText="1"/>
    </xf>
    <xf borderId="43" fillId="3" fontId="1" numFmtId="0" xfId="0" applyAlignment="1" applyBorder="1" applyFont="1">
      <alignment horizontal="left" shrinkToFit="0" wrapText="1"/>
    </xf>
    <xf borderId="43" fillId="2" fontId="1" numFmtId="0" xfId="0" applyAlignment="1" applyBorder="1" applyFont="1">
      <alignment shrinkToFit="0" wrapText="1"/>
    </xf>
    <xf borderId="35" fillId="0" fontId="1" numFmtId="165" xfId="0" applyAlignment="1" applyBorder="1" applyFont="1" applyNumberFormat="1">
      <alignment horizontal="center" shrinkToFit="0" vertical="center" wrapText="1"/>
    </xf>
    <xf borderId="44" fillId="3" fontId="1" numFmtId="0" xfId="0" applyAlignment="1" applyBorder="1" applyFont="1">
      <alignment horizontal="left" shrinkToFit="0" wrapText="1"/>
    </xf>
    <xf borderId="45" fillId="3" fontId="1" numFmtId="165" xfId="0" applyAlignment="1" applyBorder="1" applyFont="1" applyNumberFormat="1">
      <alignment horizontal="center" shrinkToFit="0" vertical="center" wrapText="1"/>
    </xf>
    <xf borderId="44" fillId="2" fontId="1" numFmtId="0" xfId="0" applyAlignment="1" applyBorder="1" applyFont="1">
      <alignment shrinkToFit="0" wrapText="1"/>
    </xf>
    <xf borderId="45" fillId="2" fontId="1" numFmtId="0" xfId="0" applyAlignment="1" applyBorder="1" applyFont="1">
      <alignment shrinkToFit="0" wrapText="1"/>
    </xf>
    <xf borderId="45" fillId="3" fontId="1" numFmtId="0" xfId="0" applyAlignment="1" applyBorder="1" applyFont="1">
      <alignment horizontal="center" shrinkToFit="0" vertical="center" wrapText="1"/>
    </xf>
    <xf borderId="46" fillId="3" fontId="1" numFmtId="0" xfId="0" applyAlignment="1" applyBorder="1" applyFont="1">
      <alignment horizontal="left" shrinkToFit="0" wrapText="1"/>
    </xf>
    <xf borderId="47" fillId="3" fontId="1" numFmtId="0" xfId="0" applyAlignment="1" applyBorder="1" applyFont="1">
      <alignment horizontal="center" shrinkToFit="0" vertical="center" wrapText="1"/>
    </xf>
    <xf borderId="48" fillId="0" fontId="0" numFmtId="0" xfId="0" applyBorder="1" applyFont="1"/>
    <xf borderId="49" fillId="0" fontId="1" numFmtId="0" xfId="0" applyAlignment="1" applyBorder="1" applyFont="1">
      <alignment shrinkToFit="0" wrapText="1"/>
    </xf>
    <xf borderId="29" fillId="2" fontId="1" numFmtId="0" xfId="0" applyAlignment="1" applyBorder="1" applyFont="1">
      <alignment shrinkToFit="0" wrapText="1"/>
    </xf>
    <xf borderId="43" fillId="2" fontId="1" numFmtId="4" xfId="0" applyAlignment="1" applyBorder="1" applyFont="1" applyNumberFormat="1">
      <alignment horizontal="center" shrinkToFit="0" wrapText="1"/>
    </xf>
    <xf borderId="0" fillId="0" fontId="0" numFmtId="0" xfId="0" applyFont="1"/>
    <xf borderId="50" fillId="0" fontId="1" numFmtId="0" xfId="0" applyAlignment="1" applyBorder="1" applyFont="1">
      <alignment shrinkToFit="0" wrapText="1"/>
    </xf>
    <xf borderId="38" fillId="2" fontId="1" numFmtId="0" xfId="0" applyAlignment="1" applyBorder="1" applyFont="1">
      <alignment shrinkToFit="0" wrapText="1"/>
    </xf>
    <xf borderId="51" fillId="2" fontId="1" numFmtId="167" xfId="0" applyAlignment="1" applyBorder="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68.14"/>
    <col customWidth="1" min="3" max="3" width="6.29"/>
    <col customWidth="1" min="4" max="4" width="7.57"/>
    <col customWidth="1" min="5" max="5" width="28.14"/>
    <col customWidth="1" min="6" max="6" width="32.29"/>
    <col customWidth="1" min="7" max="7" width="20.71"/>
    <col customWidth="1" min="8" max="8" width="11.43"/>
    <col customWidth="1" min="9" max="18" width="8.71"/>
  </cols>
  <sheetData>
    <row r="1" ht="14.25" customHeight="1">
      <c r="A1" s="1" t="s">
        <v>0</v>
      </c>
      <c r="B1" s="2"/>
      <c r="C1" s="3">
        <v>43220.0</v>
      </c>
      <c r="D1" s="4"/>
      <c r="I1" s="5"/>
      <c r="J1" s="5"/>
      <c r="K1" s="5"/>
      <c r="L1" s="5"/>
      <c r="M1" s="5"/>
      <c r="N1" s="5"/>
      <c r="O1" s="5"/>
      <c r="P1" s="5"/>
      <c r="Q1" s="5"/>
      <c r="R1" s="5"/>
    </row>
    <row r="2" ht="14.25" customHeight="1">
      <c r="A2" s="6" t="s">
        <v>1</v>
      </c>
      <c r="B2" s="8" t="s">
        <v>3</v>
      </c>
      <c r="C2" s="7" t="s">
        <v>6</v>
      </c>
      <c r="D2" s="10" t="s">
        <v>7</v>
      </c>
      <c r="L2" s="5"/>
      <c r="M2" s="5"/>
      <c r="N2" s="5"/>
      <c r="O2" s="5"/>
      <c r="P2" s="5"/>
      <c r="Q2" s="5"/>
      <c r="R2" s="5"/>
    </row>
    <row r="3" ht="103.5" customHeight="1">
      <c r="A3" s="11" t="s">
        <v>8</v>
      </c>
      <c r="B3" s="13"/>
      <c r="C3" s="12"/>
      <c r="D3" s="15"/>
      <c r="L3" s="5"/>
      <c r="M3" s="5"/>
      <c r="N3" s="5"/>
      <c r="O3" s="5"/>
      <c r="P3" s="5"/>
      <c r="Q3" s="5"/>
      <c r="R3" s="5"/>
    </row>
    <row r="4">
      <c r="A4" s="16" t="s">
        <v>9</v>
      </c>
      <c r="B4" s="17" t="str">
        <f>"Date: "&amp;TEXT(C1,"dd/mm/yyyy")</f>
        <v>Date: 30/04/2018</v>
      </c>
      <c r="C4" s="2"/>
      <c r="D4" s="4"/>
      <c r="L4" s="5"/>
      <c r="M4" s="5"/>
      <c r="N4" s="5"/>
      <c r="O4" s="5"/>
      <c r="P4" s="5"/>
      <c r="Q4" s="5"/>
      <c r="R4" s="5"/>
    </row>
    <row r="5" ht="33.0" customHeight="1">
      <c r="A5" s="18" t="s">
        <v>10</v>
      </c>
      <c r="B5" s="20" t="s">
        <v>10</v>
      </c>
      <c r="C5" s="19" t="s">
        <v>10</v>
      </c>
      <c r="D5" s="22" t="s">
        <v>10</v>
      </c>
      <c r="L5" s="5"/>
      <c r="M5" s="5"/>
      <c r="N5" s="5"/>
      <c r="O5" s="5"/>
      <c r="P5" s="5"/>
      <c r="Q5" s="5"/>
      <c r="R5" s="5"/>
    </row>
    <row r="6" ht="14.25" customHeight="1">
      <c r="A6" s="11"/>
      <c r="B6" s="24"/>
      <c r="C6" s="25"/>
      <c r="D6" s="27"/>
      <c r="L6" s="5"/>
      <c r="M6" s="5"/>
      <c r="N6" s="5"/>
      <c r="O6" s="5"/>
      <c r="P6" s="5"/>
      <c r="Q6" s="5"/>
      <c r="R6" s="5"/>
    </row>
    <row r="7" ht="14.25" customHeight="1">
      <c r="A7" s="18"/>
      <c r="B7" s="29"/>
      <c r="C7" s="30"/>
      <c r="D7" s="32"/>
      <c r="L7" s="5"/>
      <c r="M7" s="5"/>
      <c r="N7" s="5"/>
      <c r="O7" s="5"/>
      <c r="P7" s="5"/>
      <c r="Q7" s="5"/>
      <c r="R7" s="5"/>
    </row>
    <row r="8" ht="14.25" customHeight="1">
      <c r="A8" s="34"/>
      <c r="B8" s="36"/>
      <c r="C8" s="23"/>
      <c r="D8" s="38"/>
      <c r="L8" s="5"/>
      <c r="M8" s="5"/>
      <c r="N8" s="5"/>
      <c r="O8" s="5"/>
      <c r="P8" s="5"/>
      <c r="Q8" s="5"/>
      <c r="R8" s="5"/>
    </row>
    <row r="9" ht="14.25" customHeight="1">
      <c r="A9" s="34"/>
      <c r="B9" s="36"/>
      <c r="C9" s="23"/>
      <c r="D9" s="40"/>
      <c r="L9" s="5"/>
      <c r="M9" s="5"/>
      <c r="N9" s="5"/>
      <c r="O9" s="5"/>
      <c r="P9" s="5"/>
      <c r="Q9" s="5"/>
      <c r="R9" s="5"/>
    </row>
    <row r="10" ht="14.25" customHeight="1">
      <c r="A10" s="31"/>
      <c r="B10" s="44"/>
      <c r="C10" s="46"/>
      <c r="D10" s="49"/>
      <c r="L10" s="5"/>
      <c r="M10" s="5"/>
      <c r="N10" s="5"/>
      <c r="O10" s="5"/>
      <c r="P10" s="5"/>
      <c r="Q10" s="5"/>
      <c r="R10" s="5"/>
    </row>
    <row r="11" ht="14.25" customHeight="1">
      <c r="A11" s="39" t="s">
        <v>13</v>
      </c>
      <c r="B11" s="17" t="str">
        <f>"Date: "&amp;TEXT(C1+1,"dd/mm/yyyy")</f>
        <v>Date: 01/05/2018</v>
      </c>
      <c r="C11" s="2"/>
      <c r="D11" s="4"/>
      <c r="L11" s="5"/>
      <c r="M11" s="5"/>
      <c r="N11" s="5"/>
      <c r="O11" s="5"/>
      <c r="P11" s="5"/>
      <c r="Q11" s="5"/>
      <c r="R11" s="5"/>
    </row>
    <row r="12" ht="14.25" customHeight="1">
      <c r="A12" s="18">
        <v>1.0</v>
      </c>
      <c r="B12" s="29" t="s">
        <v>20</v>
      </c>
      <c r="C12" s="54">
        <v>0.25</v>
      </c>
      <c r="D12" s="56">
        <v>0.3333333333333333</v>
      </c>
      <c r="L12" s="5"/>
      <c r="M12" s="5"/>
      <c r="N12" s="5"/>
      <c r="O12" s="5"/>
      <c r="P12" s="5"/>
      <c r="Q12" s="5"/>
      <c r="R12" s="5"/>
    </row>
    <row r="13" ht="14.25" customHeight="1">
      <c r="A13" s="58" t="s">
        <v>24</v>
      </c>
      <c r="B13" s="29" t="s">
        <v>25</v>
      </c>
      <c r="C13" s="30">
        <v>0.5</v>
      </c>
      <c r="D13" s="32">
        <v>0.5208333333333334</v>
      </c>
      <c r="L13" s="5"/>
      <c r="M13" s="5"/>
      <c r="N13" s="5"/>
      <c r="O13" s="5"/>
      <c r="P13" s="5"/>
      <c r="Q13" s="5"/>
      <c r="R13" s="5"/>
    </row>
    <row r="14" ht="14.25" customHeight="1">
      <c r="A14" s="18">
        <v>3.0</v>
      </c>
      <c r="B14" s="29" t="s">
        <v>26</v>
      </c>
      <c r="C14" s="30">
        <v>0.75</v>
      </c>
      <c r="D14" s="32">
        <v>0.0</v>
      </c>
      <c r="L14" s="5"/>
      <c r="M14" s="5"/>
      <c r="N14" s="5"/>
      <c r="O14" s="5"/>
      <c r="P14" s="5"/>
      <c r="Q14" s="5"/>
      <c r="R14" s="5"/>
    </row>
    <row r="15" ht="14.25" customHeight="1">
      <c r="A15" s="63"/>
      <c r="B15" s="65"/>
      <c r="C15" s="23"/>
      <c r="D15" s="67"/>
      <c r="L15" s="5"/>
      <c r="M15" s="5"/>
      <c r="N15" s="5"/>
      <c r="O15" s="5"/>
      <c r="P15" s="5"/>
      <c r="Q15" s="5"/>
      <c r="R15" s="5"/>
    </row>
    <row r="16" ht="14.25" customHeight="1">
      <c r="A16" s="63"/>
      <c r="B16" s="65"/>
      <c r="C16" s="69"/>
      <c r="D16" s="67"/>
      <c r="L16" s="5"/>
      <c r="M16" s="5"/>
      <c r="N16" s="5"/>
      <c r="O16" s="5"/>
      <c r="P16" s="5"/>
      <c r="Q16" s="5"/>
      <c r="R16" s="5"/>
    </row>
    <row r="17" ht="14.25" customHeight="1">
      <c r="A17" s="31"/>
      <c r="B17" s="44"/>
      <c r="C17" s="46"/>
      <c r="D17" s="49"/>
      <c r="L17" s="5"/>
      <c r="M17" s="5"/>
      <c r="N17" s="5"/>
      <c r="O17" s="5"/>
      <c r="P17" s="5"/>
      <c r="Q17" s="5"/>
      <c r="R17" s="5"/>
    </row>
    <row r="18" ht="14.25" customHeight="1">
      <c r="A18" s="51" t="s">
        <v>18</v>
      </c>
      <c r="B18" s="17" t="str">
        <f>"Date: "&amp;TEXT(C1+2,"dd/mm/yyyy")</f>
        <v>Date: 02/05/2018</v>
      </c>
      <c r="C18" s="2"/>
      <c r="D18" s="4"/>
      <c r="L18" s="5"/>
      <c r="M18" s="5"/>
      <c r="N18" s="5"/>
      <c r="O18" s="5"/>
      <c r="P18" s="5"/>
      <c r="Q18" s="5"/>
      <c r="R18" s="5"/>
    </row>
    <row r="19" ht="14.25" customHeight="1">
      <c r="A19" s="18">
        <v>1.0</v>
      </c>
      <c r="B19" s="29" t="s">
        <v>30</v>
      </c>
      <c r="C19" s="75">
        <v>0.28125</v>
      </c>
      <c r="D19" s="27">
        <v>0.3020833333333333</v>
      </c>
      <c r="L19" s="5"/>
      <c r="M19" s="5"/>
      <c r="N19" s="5"/>
      <c r="O19" s="5"/>
      <c r="P19" s="5"/>
      <c r="Q19" s="5"/>
      <c r="R19" s="5"/>
    </row>
    <row r="20" ht="14.25" customHeight="1">
      <c r="A20" s="18"/>
      <c r="B20" s="76"/>
      <c r="C20" s="77"/>
      <c r="D20" s="78"/>
      <c r="L20" s="5"/>
      <c r="M20" s="5"/>
      <c r="N20" s="5"/>
      <c r="O20" s="5"/>
      <c r="P20" s="5"/>
      <c r="Q20" s="5"/>
      <c r="R20" s="5"/>
    </row>
    <row r="21" ht="14.25" customHeight="1">
      <c r="A21" s="11"/>
      <c r="B21" s="36"/>
      <c r="C21" s="59"/>
      <c r="D21" s="38"/>
      <c r="L21" s="5"/>
      <c r="M21" s="5"/>
      <c r="N21" s="5"/>
      <c r="O21" s="5"/>
      <c r="P21" s="5"/>
      <c r="Q21" s="5"/>
      <c r="R21" s="5"/>
    </row>
    <row r="22" ht="14.25" customHeight="1">
      <c r="A22" s="11"/>
      <c r="B22" s="36"/>
      <c r="C22" s="59"/>
      <c r="D22" s="38"/>
      <c r="L22" s="5"/>
      <c r="M22" s="5"/>
      <c r="N22" s="5"/>
      <c r="O22" s="5"/>
      <c r="P22" s="5"/>
      <c r="Q22" s="5"/>
      <c r="R22" s="5"/>
    </row>
    <row r="23" ht="14.25" customHeight="1">
      <c r="A23" s="31"/>
      <c r="B23" s="65"/>
      <c r="C23" s="77"/>
      <c r="D23" s="38"/>
      <c r="L23" s="5"/>
      <c r="M23" s="5"/>
      <c r="N23" s="5"/>
      <c r="O23" s="5"/>
      <c r="P23" s="5"/>
      <c r="Q23" s="5"/>
      <c r="R23" s="5"/>
    </row>
    <row r="24" ht="14.25" customHeight="1">
      <c r="A24" s="71"/>
      <c r="B24" s="44"/>
      <c r="C24" s="46"/>
      <c r="D24" s="49"/>
      <c r="L24" s="5"/>
      <c r="M24" s="5"/>
      <c r="N24" s="5"/>
      <c r="O24" s="5"/>
      <c r="P24" s="5"/>
      <c r="Q24" s="5"/>
      <c r="R24" s="5"/>
    </row>
    <row r="25" ht="14.25" customHeight="1">
      <c r="L25" s="5"/>
      <c r="M25" s="5"/>
      <c r="N25" s="5"/>
      <c r="O25" s="5"/>
      <c r="P25" s="5"/>
      <c r="Q25" s="5"/>
      <c r="R25" s="5"/>
    </row>
    <row r="26" ht="14.25" customHeight="1">
      <c r="L26" s="5"/>
      <c r="M26" s="5"/>
      <c r="N26" s="5"/>
      <c r="O26" s="5"/>
      <c r="P26" s="5"/>
      <c r="Q26" s="5"/>
      <c r="R26" s="5"/>
    </row>
    <row r="27" ht="14.25" customHeight="1">
      <c r="L27" s="5"/>
      <c r="M27" s="5"/>
      <c r="N27" s="5"/>
      <c r="O27" s="5"/>
      <c r="P27" s="5"/>
      <c r="Q27" s="5"/>
      <c r="R27" s="5"/>
    </row>
    <row r="28" ht="14.25" customHeight="1">
      <c r="L28" s="5"/>
      <c r="M28" s="5"/>
      <c r="N28" s="5"/>
      <c r="O28" s="5"/>
      <c r="P28" s="5"/>
      <c r="Q28" s="5"/>
      <c r="R28" s="5"/>
    </row>
    <row r="29" ht="14.25" customHeight="1">
      <c r="L29" s="5"/>
    </row>
    <row r="30" ht="14.25" customHeight="1">
      <c r="L30" s="5"/>
    </row>
    <row r="31" ht="14.25" customHeight="1">
      <c r="L31" s="5"/>
    </row>
    <row r="32" ht="14.25" customHeight="1">
      <c r="L32" s="5"/>
    </row>
    <row r="33" ht="14.25" customHeight="1">
      <c r="L33" s="5"/>
    </row>
    <row r="34" ht="14.25" customHeight="1">
      <c r="L34" s="5"/>
    </row>
    <row r="35" ht="14.25" customHeight="1">
      <c r="L35" s="5"/>
    </row>
    <row r="36" ht="14.25" customHeight="1">
      <c r="L36" s="5"/>
    </row>
    <row r="37" ht="14.25" customHeight="1">
      <c r="L37" s="5"/>
    </row>
    <row r="38" ht="14.25" customHeight="1">
      <c r="L38" s="5"/>
    </row>
    <row r="39" ht="14.25" customHeight="1">
      <c r="L39" s="5"/>
    </row>
    <row r="40" ht="14.25" customHeight="1">
      <c r="L40" s="5"/>
    </row>
    <row r="41" ht="14.25" customHeight="1">
      <c r="L41" s="5"/>
    </row>
    <row r="42" ht="14.25" customHeight="1">
      <c r="L42" s="5"/>
    </row>
    <row r="43" ht="14.25" customHeight="1">
      <c r="L43" s="5"/>
    </row>
    <row r="44" ht="14.25" customHeight="1">
      <c r="L44" s="5"/>
    </row>
    <row r="45" ht="14.25" customHeight="1">
      <c r="L45" s="5"/>
    </row>
    <row r="46" ht="14.25" customHeight="1">
      <c r="L46" s="5"/>
    </row>
    <row r="47" ht="14.25" customHeight="1">
      <c r="L47" s="5"/>
    </row>
    <row r="48" ht="14.25" customHeight="1">
      <c r="L48" s="5"/>
    </row>
    <row r="49" ht="14.25" customHeight="1">
      <c r="L49" s="5"/>
    </row>
    <row r="50" ht="14.25" customHeight="1">
      <c r="L50" s="5"/>
    </row>
    <row r="51" ht="14.25" customHeight="1">
      <c r="L51" s="5"/>
    </row>
    <row r="52" ht="14.25" customHeight="1">
      <c r="L52" s="5"/>
    </row>
    <row r="53" ht="14.25" customHeight="1">
      <c r="L53" s="5"/>
    </row>
    <row r="54" ht="14.25" customHeight="1">
      <c r="L54" s="5"/>
    </row>
    <row r="55" ht="14.25" customHeight="1">
      <c r="L55" s="5"/>
    </row>
    <row r="56" ht="30.0" customHeight="1">
      <c r="A56" s="5"/>
      <c r="B56" s="5"/>
      <c r="C56" s="5"/>
      <c r="D56" s="5"/>
      <c r="I56" s="5"/>
      <c r="J56" s="5"/>
      <c r="K56" s="5"/>
      <c r="L56" s="5"/>
    </row>
    <row r="57" ht="50.25" customHeight="1">
      <c r="A57" s="5"/>
      <c r="B57" s="5"/>
      <c r="C57" s="5"/>
      <c r="D57" s="5"/>
      <c r="I57" s="5"/>
      <c r="J57" s="5"/>
      <c r="K57" s="5"/>
      <c r="L57" s="5"/>
    </row>
    <row r="58" ht="26.25" customHeight="1">
      <c r="A58" s="5"/>
      <c r="B58" s="5"/>
      <c r="C58" s="5"/>
      <c r="D58" s="5"/>
      <c r="F58" s="5"/>
      <c r="G58" s="5"/>
      <c r="H58" s="80"/>
      <c r="I58" s="5"/>
      <c r="J58" s="5"/>
      <c r="K58" s="5"/>
      <c r="L58" s="5"/>
    </row>
    <row r="59" ht="14.25" customHeight="1">
      <c r="A59" s="5"/>
      <c r="B59" s="5"/>
      <c r="C59" s="5"/>
      <c r="D59" s="5"/>
      <c r="E59" s="5"/>
      <c r="F59" s="5"/>
      <c r="G59" s="5"/>
      <c r="H59" s="5"/>
      <c r="I59" s="5"/>
      <c r="J59" s="5"/>
      <c r="K59" s="5"/>
      <c r="L59" s="5"/>
    </row>
    <row r="60" ht="14.25" customHeight="1">
      <c r="A60" s="5"/>
      <c r="B60" s="5"/>
      <c r="C60" s="5"/>
      <c r="D60" s="5"/>
      <c r="E60" s="5"/>
      <c r="F60" s="5"/>
      <c r="G60" s="5"/>
      <c r="H60" s="5"/>
      <c r="I60" s="5"/>
      <c r="J60" s="5"/>
      <c r="K60" s="5"/>
      <c r="L60" s="5"/>
      <c r="M60" s="5"/>
      <c r="N60" s="5"/>
      <c r="O60" s="5"/>
      <c r="P60" s="5"/>
      <c r="Q60" s="5"/>
      <c r="R60" s="5"/>
    </row>
  </sheetData>
  <mergeCells count="11">
    <mergeCell ref="B11:D11"/>
    <mergeCell ref="B17:D17"/>
    <mergeCell ref="B18:D18"/>
    <mergeCell ref="B24:D24"/>
    <mergeCell ref="A1:B1"/>
    <mergeCell ref="C1:D1"/>
    <mergeCell ref="B10:D10"/>
    <mergeCell ref="B2:B3"/>
    <mergeCell ref="C2:C3"/>
    <mergeCell ref="D2:D3"/>
    <mergeCell ref="B4:D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43"/>
    <col customWidth="1" min="3" max="3" width="19.14"/>
    <col customWidth="1" min="4" max="4" width="21.29"/>
  </cols>
  <sheetData>
    <row r="1">
      <c r="A1" s="1" t="s">
        <v>0</v>
      </c>
      <c r="B1" s="2"/>
      <c r="C1" s="3">
        <v>43220.0</v>
      </c>
      <c r="D1" s="4"/>
    </row>
    <row r="2">
      <c r="A2" s="6" t="s">
        <v>1</v>
      </c>
      <c r="B2" s="7" t="s">
        <v>2</v>
      </c>
      <c r="C2" s="7" t="s">
        <v>4</v>
      </c>
      <c r="D2" s="9" t="s">
        <v>5</v>
      </c>
    </row>
    <row r="3" ht="49.5" customHeight="1">
      <c r="A3" s="11" t="s">
        <v>8</v>
      </c>
      <c r="B3" s="12"/>
      <c r="C3" s="12"/>
      <c r="D3" s="14"/>
    </row>
    <row r="4">
      <c r="A4" s="16" t="s">
        <v>9</v>
      </c>
      <c r="B4" s="17" t="str">
        <f>"Date: "&amp;TEXT(C1,"dd/mm/yyyy")</f>
        <v>Date: 30/04/2018</v>
      </c>
      <c r="C4" s="2"/>
      <c r="D4" s="4"/>
    </row>
    <row r="5">
      <c r="A5" s="11" t="str">
        <f>'Monday to Wednesday Page One'!A5</f>
        <v>-</v>
      </c>
      <c r="B5" s="19" t="s">
        <v>10</v>
      </c>
      <c r="C5" s="19">
        <v>0.0</v>
      </c>
      <c r="D5" s="21">
        <f t="shared" ref="D5:D9" si="1">12.5*C5</f>
        <v>0</v>
      </c>
    </row>
    <row r="6">
      <c r="A6" s="11" t="str">
        <f>'Monday to Wednesday Page One'!A6</f>
        <v/>
      </c>
      <c r="B6" s="23"/>
      <c r="C6" s="19">
        <v>0.0</v>
      </c>
      <c r="D6" s="21">
        <f t="shared" si="1"/>
        <v>0</v>
      </c>
    </row>
    <row r="7">
      <c r="A7" s="11" t="str">
        <f>'Monday to Wednesday Page One'!A7</f>
        <v/>
      </c>
      <c r="B7" s="23"/>
      <c r="C7" s="23">
        <v>0.0</v>
      </c>
      <c r="D7" s="21">
        <f t="shared" si="1"/>
        <v>0</v>
      </c>
    </row>
    <row r="8">
      <c r="A8" s="26" t="str">
        <f>'Monday to Wednesday Page One'!A8</f>
        <v/>
      </c>
      <c r="B8" s="23"/>
      <c r="C8" s="23">
        <v>0.0</v>
      </c>
      <c r="D8" s="21">
        <f t="shared" si="1"/>
        <v>0</v>
      </c>
    </row>
    <row r="9">
      <c r="A9" s="26" t="str">
        <f>'Monday to Wednesday Page One'!A9</f>
        <v/>
      </c>
      <c r="B9" s="28"/>
      <c r="C9" s="23">
        <v>0.0</v>
      </c>
      <c r="D9" s="21">
        <f t="shared" si="1"/>
        <v>0</v>
      </c>
    </row>
    <row r="10">
      <c r="A10" s="31" t="s">
        <v>12</v>
      </c>
      <c r="B10" s="33"/>
      <c r="C10" s="35">
        <f t="shared" ref="C10:D10" si="2">SUM(C5:C9)</f>
        <v>0</v>
      </c>
      <c r="D10" s="37">
        <f t="shared" si="2"/>
        <v>0</v>
      </c>
    </row>
    <row r="11">
      <c r="A11" s="39" t="s">
        <v>13</v>
      </c>
      <c r="B11" s="17" t="str">
        <f>"Date: "&amp;TEXT(C1+1,"dd/mm/yyyy")</f>
        <v>Date: 01/05/2018</v>
      </c>
      <c r="C11" s="2"/>
      <c r="D11" s="4"/>
    </row>
    <row r="12">
      <c r="A12" s="18">
        <f>'Monday to Wednesday Page One'!A12</f>
        <v>1</v>
      </c>
      <c r="B12" s="42" t="s">
        <v>14</v>
      </c>
      <c r="C12" s="19">
        <v>2.0</v>
      </c>
      <c r="D12" s="21">
        <f t="shared" ref="D12:D16" si="3">12.5*C12</f>
        <v>25</v>
      </c>
    </row>
    <row r="13">
      <c r="A13" s="18" t="str">
        <f>'Monday to Wednesday Page One'!A13</f>
        <v>Team Meeting</v>
      </c>
      <c r="B13" s="19" t="s">
        <v>15</v>
      </c>
      <c r="C13" s="19">
        <v>0.5</v>
      </c>
      <c r="D13" s="21">
        <f t="shared" si="3"/>
        <v>6.25</v>
      </c>
    </row>
    <row r="14">
      <c r="A14" s="18">
        <f>'Monday to Wednesday Page One'!A14</f>
        <v>3</v>
      </c>
      <c r="B14" s="19" t="s">
        <v>17</v>
      </c>
      <c r="C14" s="19">
        <v>6.0</v>
      </c>
      <c r="D14" s="21">
        <f t="shared" si="3"/>
        <v>75</v>
      </c>
    </row>
    <row r="15">
      <c r="A15" s="18" t="str">
        <f>'Monday to Wednesday Page One'!A15</f>
        <v/>
      </c>
      <c r="B15" s="45"/>
      <c r="C15" s="23">
        <v>0.0</v>
      </c>
      <c r="D15" s="21">
        <f t="shared" si="3"/>
        <v>0</v>
      </c>
    </row>
    <row r="16">
      <c r="A16" s="18" t="str">
        <f>'Monday to Wednesday Page One'!A16</f>
        <v/>
      </c>
      <c r="B16" s="45"/>
      <c r="C16" s="23">
        <v>0.0</v>
      </c>
      <c r="D16" s="21">
        <f t="shared" si="3"/>
        <v>0</v>
      </c>
    </row>
    <row r="17">
      <c r="A17" s="31" t="s">
        <v>12</v>
      </c>
      <c r="B17" s="48"/>
      <c r="C17" s="35">
        <f t="shared" ref="C17:D17" si="4">SUM(C12:C16)</f>
        <v>8.5</v>
      </c>
      <c r="D17" s="37">
        <f t="shared" si="4"/>
        <v>106.25</v>
      </c>
    </row>
    <row r="18">
      <c r="A18" s="51" t="s">
        <v>18</v>
      </c>
      <c r="B18" s="17" t="str">
        <f>"Date: "&amp;TEXT(C1+2,"dd/mm/yyyy")</f>
        <v>Date: 02/05/2018</v>
      </c>
      <c r="C18" s="2"/>
      <c r="D18" s="4"/>
    </row>
    <row r="19">
      <c r="A19" s="11">
        <f>'Monday to Wednesday Page One'!A19</f>
        <v>1</v>
      </c>
      <c r="B19" s="19" t="s">
        <v>22</v>
      </c>
      <c r="C19" s="19">
        <v>0.5</v>
      </c>
      <c r="D19" s="21">
        <f t="shared" ref="D19:D23" si="5">12.5*C19</f>
        <v>6.25</v>
      </c>
    </row>
    <row r="20">
      <c r="A20" s="11" t="str">
        <f>'Monday to Wednesday Page One'!A20</f>
        <v/>
      </c>
      <c r="B20" s="60"/>
      <c r="C20" s="23">
        <v>0.0</v>
      </c>
      <c r="D20" s="21">
        <f t="shared" si="5"/>
        <v>0</v>
      </c>
    </row>
    <row r="21">
      <c r="A21" s="11" t="str">
        <f>'Monday to Wednesday Page One'!A21</f>
        <v/>
      </c>
      <c r="B21" s="23"/>
      <c r="C21" s="23">
        <v>0.0</v>
      </c>
      <c r="D21" s="21">
        <f t="shared" si="5"/>
        <v>0</v>
      </c>
    </row>
    <row r="22">
      <c r="A22" s="11" t="str">
        <f>'Monday to Wednesday Page One'!A22</f>
        <v/>
      </c>
      <c r="B22" s="23"/>
      <c r="C22" s="23">
        <v>0.0</v>
      </c>
      <c r="D22" s="21">
        <f t="shared" si="5"/>
        <v>0</v>
      </c>
    </row>
    <row r="23">
      <c r="A23" s="11" t="str">
        <f>'Monday to Wednesday Page One'!A23</f>
        <v/>
      </c>
      <c r="B23" s="23"/>
      <c r="C23" s="23">
        <v>0.0</v>
      </c>
      <c r="D23" s="21">
        <f t="shared" si="5"/>
        <v>0</v>
      </c>
    </row>
    <row r="24">
      <c r="A24" s="71" t="s">
        <v>12</v>
      </c>
      <c r="B24" s="72"/>
      <c r="C24" s="74">
        <f t="shared" ref="C24:D24" si="6">SUM(C19:C23)</f>
        <v>0.5</v>
      </c>
      <c r="D24" s="79">
        <f t="shared" si="6"/>
        <v>6.25</v>
      </c>
    </row>
  </sheetData>
  <mergeCells count="8">
    <mergeCell ref="B11:D11"/>
    <mergeCell ref="B18:D18"/>
    <mergeCell ref="B2:B3"/>
    <mergeCell ref="C1:D1"/>
    <mergeCell ref="D2:D3"/>
    <mergeCell ref="C2:C3"/>
    <mergeCell ref="A1:B1"/>
    <mergeCell ref="B4:D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86"/>
  </cols>
  <sheetData>
    <row r="1">
      <c r="A1" s="1" t="s">
        <v>0</v>
      </c>
      <c r="B1" s="2"/>
      <c r="C1" s="3">
        <v>43220.0</v>
      </c>
      <c r="D1" s="4"/>
    </row>
    <row r="2">
      <c r="A2" s="6" t="s">
        <v>1</v>
      </c>
      <c r="B2" s="8" t="s">
        <v>3</v>
      </c>
      <c r="C2" s="7" t="s">
        <v>6</v>
      </c>
      <c r="D2" s="10" t="s">
        <v>7</v>
      </c>
    </row>
    <row r="3">
      <c r="A3" s="11" t="s">
        <v>8</v>
      </c>
      <c r="B3" s="13"/>
      <c r="C3" s="12"/>
      <c r="D3" s="15"/>
    </row>
    <row r="4">
      <c r="A4" s="41" t="s">
        <v>11</v>
      </c>
      <c r="B4" s="43" t="str">
        <f>"Date: "&amp;TEXT('Monday to Wednesday Page One'!C1+3,"dd/mm/yyyy")</f>
        <v>Date: 03/05/2018</v>
      </c>
      <c r="C4" s="2"/>
      <c r="D4" s="4"/>
    </row>
    <row r="5">
      <c r="A5" s="18">
        <v>1.0</v>
      </c>
      <c r="B5" s="47" t="s">
        <v>16</v>
      </c>
      <c r="C5" s="50">
        <v>0.8333333333333334</v>
      </c>
      <c r="D5" s="52">
        <v>0.875</v>
      </c>
    </row>
    <row r="6">
      <c r="A6" s="18">
        <v>2.0</v>
      </c>
      <c r="B6" s="20" t="s">
        <v>19</v>
      </c>
      <c r="C6" s="53">
        <v>0.875</v>
      </c>
      <c r="D6" s="32">
        <v>0.9583333333333334</v>
      </c>
    </row>
    <row r="7">
      <c r="A7" s="18">
        <v>3.0</v>
      </c>
      <c r="B7" s="47" t="s">
        <v>21</v>
      </c>
      <c r="C7" s="55">
        <v>0.9791666666666666</v>
      </c>
      <c r="D7" s="57" t="s">
        <v>23</v>
      </c>
    </row>
    <row r="8">
      <c r="A8" s="11"/>
      <c r="B8" s="36"/>
      <c r="C8" s="59"/>
      <c r="D8" s="38"/>
    </row>
    <row r="9">
      <c r="A9" s="11"/>
      <c r="B9" s="36"/>
      <c r="C9" s="61"/>
      <c r="D9" s="38"/>
    </row>
    <row r="10">
      <c r="A10" s="62"/>
      <c r="B10" s="44"/>
      <c r="C10" s="46"/>
      <c r="D10" s="49"/>
    </row>
    <row r="11">
      <c r="A11" s="64" t="s">
        <v>27</v>
      </c>
      <c r="B11" s="43" t="str">
        <f>"Date: "&amp;TEXT('Monday to Wednesday Page One'!C1+4,"dd/mm/yyyy")</f>
        <v>Date: 04/05/2018</v>
      </c>
      <c r="C11" s="2"/>
      <c r="D11" s="4"/>
    </row>
    <row r="12">
      <c r="A12" s="18">
        <v>1.0</v>
      </c>
      <c r="B12" s="66" t="s">
        <v>28</v>
      </c>
      <c r="C12" s="68">
        <v>0.375</v>
      </c>
      <c r="D12" s="70">
        <v>0.5</v>
      </c>
    </row>
    <row r="13">
      <c r="A13" s="18">
        <v>2.0</v>
      </c>
      <c r="B13" s="73" t="s">
        <v>29</v>
      </c>
      <c r="C13" s="81">
        <v>0.6666666666666666</v>
      </c>
      <c r="D13" s="32">
        <v>0.6979166666666666</v>
      </c>
    </row>
    <row r="14">
      <c r="A14" s="11"/>
      <c r="B14" s="77"/>
      <c r="C14" s="77"/>
      <c r="D14" s="78"/>
    </row>
    <row r="15">
      <c r="A15" s="11"/>
      <c r="B15" s="59"/>
      <c r="C15" s="59"/>
      <c r="D15" s="38"/>
    </row>
    <row r="16">
      <c r="A16" s="11"/>
      <c r="B16" s="28"/>
      <c r="C16" s="77"/>
      <c r="D16" s="67"/>
    </row>
    <row r="17">
      <c r="A17" s="82"/>
      <c r="B17" s="44"/>
      <c r="C17" s="46"/>
      <c r="D17" s="49"/>
    </row>
    <row r="18">
      <c r="A18" s="83" t="s">
        <v>31</v>
      </c>
      <c r="B18" s="43" t="str">
        <f>"Date: "&amp;TEXT('Monday to Wednesday Page One'!C1+5,"dd/mm/yyyy")</f>
        <v>Date: 05/05/2018</v>
      </c>
      <c r="C18" s="2"/>
      <c r="D18" s="4"/>
    </row>
    <row r="19">
      <c r="A19" s="18" t="s">
        <v>10</v>
      </c>
      <c r="B19" s="66" t="s">
        <v>10</v>
      </c>
      <c r="C19" s="66" t="s">
        <v>10</v>
      </c>
      <c r="D19" s="84" t="s">
        <v>10</v>
      </c>
    </row>
    <row r="20">
      <c r="A20" s="11"/>
      <c r="B20" s="28"/>
      <c r="C20" s="28"/>
      <c r="D20" s="67"/>
    </row>
    <row r="21">
      <c r="A21" s="11"/>
      <c r="B21" s="28"/>
      <c r="C21" s="28"/>
      <c r="D21" s="67"/>
    </row>
    <row r="22">
      <c r="A22" s="11"/>
      <c r="B22" s="28"/>
      <c r="C22" s="28"/>
      <c r="D22" s="67"/>
    </row>
    <row r="23">
      <c r="A23" s="11"/>
      <c r="B23" s="28"/>
      <c r="C23" s="77"/>
      <c r="D23" s="67"/>
    </row>
    <row r="24">
      <c r="A24" s="62"/>
      <c r="B24" s="44"/>
      <c r="C24" s="46"/>
      <c r="D24" s="49"/>
    </row>
    <row r="25">
      <c r="A25" s="85" t="s">
        <v>32</v>
      </c>
      <c r="B25" s="43" t="str">
        <f>"Date: "&amp;TEXT('Monday to Wednesday Page One'!C1+6,"dd/mm/yyyy")</f>
        <v>Date: 06/05/2018</v>
      </c>
      <c r="C25" s="2"/>
      <c r="D25" s="4"/>
    </row>
    <row r="26">
      <c r="A26" s="86">
        <v>1.0</v>
      </c>
      <c r="B26" s="66" t="s">
        <v>33</v>
      </c>
      <c r="C26" s="87">
        <v>0.3229166666666667</v>
      </c>
      <c r="D26" s="56">
        <v>0.34375</v>
      </c>
    </row>
    <row r="27">
      <c r="A27" s="86">
        <v>2.0</v>
      </c>
      <c r="B27" s="66" t="s">
        <v>34</v>
      </c>
      <c r="C27" s="87">
        <v>0.5729166666666666</v>
      </c>
      <c r="D27" s="56">
        <v>0.6666666666666666</v>
      </c>
    </row>
    <row r="28">
      <c r="A28" s="63"/>
      <c r="B28" s="28"/>
      <c r="C28" s="28"/>
      <c r="D28" s="67"/>
    </row>
    <row r="29">
      <c r="A29" s="63"/>
      <c r="B29" s="28"/>
      <c r="C29" s="28"/>
      <c r="D29" s="67"/>
    </row>
    <row r="30">
      <c r="A30" s="63"/>
      <c r="B30" s="28"/>
      <c r="C30" s="77"/>
      <c r="D30" s="67"/>
    </row>
    <row r="31">
      <c r="A31" s="89"/>
      <c r="B31" s="44"/>
      <c r="C31" s="46"/>
      <c r="D31" s="49"/>
    </row>
  </sheetData>
  <mergeCells count="13">
    <mergeCell ref="B25:D25"/>
    <mergeCell ref="B31:D31"/>
    <mergeCell ref="B24:D24"/>
    <mergeCell ref="C2:C3"/>
    <mergeCell ref="D2:D3"/>
    <mergeCell ref="B2:B3"/>
    <mergeCell ref="A1:B1"/>
    <mergeCell ref="B10:D10"/>
    <mergeCell ref="B11:D11"/>
    <mergeCell ref="C1:D1"/>
    <mergeCell ref="B18:D18"/>
    <mergeCell ref="B17:D17"/>
    <mergeCell ref="B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43"/>
    <col customWidth="1" min="3" max="3" width="20.14"/>
    <col customWidth="1" min="4" max="4" width="24.0"/>
  </cols>
  <sheetData>
    <row r="1">
      <c r="A1" s="1" t="s">
        <v>0</v>
      </c>
      <c r="B1" s="2"/>
      <c r="C1" s="3">
        <v>43220.0</v>
      </c>
      <c r="D1" s="4"/>
    </row>
    <row r="2">
      <c r="A2" s="6" t="s">
        <v>1</v>
      </c>
      <c r="B2" s="7" t="s">
        <v>2</v>
      </c>
      <c r="C2" s="7" t="s">
        <v>4</v>
      </c>
      <c r="D2" s="9" t="s">
        <v>5</v>
      </c>
    </row>
    <row r="3" ht="49.5" customHeight="1">
      <c r="A3" s="11" t="s">
        <v>8</v>
      </c>
      <c r="B3" s="12"/>
      <c r="C3" s="12"/>
      <c r="D3" s="14"/>
    </row>
    <row r="4">
      <c r="A4" s="88" t="s">
        <v>11</v>
      </c>
      <c r="B4" s="17" t="str">
        <f>"Date: "&amp;TEXT('Monday to Wednesday Page Two'!C1+3,"dd/mm/yyyy")</f>
        <v>Date: 03/05/2018</v>
      </c>
      <c r="C4" s="2"/>
      <c r="D4" s="4"/>
    </row>
    <row r="5">
      <c r="A5" s="90">
        <f>'Thursday to Sunday Page One'!A5</f>
        <v>1</v>
      </c>
      <c r="B5" s="91" t="s">
        <v>35</v>
      </c>
      <c r="C5" s="19">
        <v>1.0</v>
      </c>
      <c r="D5" s="21">
        <f t="shared" ref="D5:D9" si="1">12.5*C5</f>
        <v>12.5</v>
      </c>
    </row>
    <row r="6">
      <c r="A6" s="90">
        <f>'Thursday to Sunday Page One'!A6</f>
        <v>2</v>
      </c>
      <c r="B6" s="19" t="s">
        <v>14</v>
      </c>
      <c r="C6" s="19">
        <v>2.0</v>
      </c>
      <c r="D6" s="21">
        <f t="shared" si="1"/>
        <v>25</v>
      </c>
    </row>
    <row r="7">
      <c r="A7" s="90">
        <f>'Thursday to Sunday Page One'!A7</f>
        <v>3</v>
      </c>
      <c r="B7" s="91" t="s">
        <v>36</v>
      </c>
      <c r="C7" s="19">
        <v>5.0</v>
      </c>
      <c r="D7" s="21">
        <f t="shared" si="1"/>
        <v>62.5</v>
      </c>
    </row>
    <row r="8">
      <c r="A8" s="90" t="str">
        <f>'Thursday to Sunday Page One'!A8</f>
        <v/>
      </c>
      <c r="B8" s="23"/>
      <c r="C8" s="23">
        <v>0.0</v>
      </c>
      <c r="D8" s="21">
        <f t="shared" si="1"/>
        <v>0</v>
      </c>
    </row>
    <row r="9">
      <c r="A9" s="90" t="str">
        <f>'Thursday to Sunday Page One'!A9</f>
        <v/>
      </c>
      <c r="B9" s="23"/>
      <c r="C9" s="23">
        <v>0.0</v>
      </c>
      <c r="D9" s="21">
        <f t="shared" si="1"/>
        <v>0</v>
      </c>
    </row>
    <row r="10">
      <c r="A10" s="92" t="s">
        <v>12</v>
      </c>
      <c r="B10" s="48"/>
      <c r="C10" s="35">
        <f t="shared" ref="C10:D10" si="2">SUM(C5:C9)</f>
        <v>8</v>
      </c>
      <c r="D10" s="37">
        <f t="shared" si="2"/>
        <v>100</v>
      </c>
    </row>
    <row r="11">
      <c r="A11" s="93" t="s">
        <v>27</v>
      </c>
      <c r="B11" s="17" t="str">
        <f>"Date: "&amp;TEXT('Monday to Wednesday Page Two'!C1+4,"dd/mm/yyyy")</f>
        <v>Date: 04/05/2018</v>
      </c>
      <c r="C11" s="2"/>
      <c r="D11" s="4"/>
    </row>
    <row r="12">
      <c r="A12" s="90">
        <f>'Thursday to Sunday Page One'!A12</f>
        <v>1</v>
      </c>
      <c r="B12" s="42" t="s">
        <v>37</v>
      </c>
      <c r="C12" s="19">
        <v>3.0</v>
      </c>
      <c r="D12" s="94">
        <f t="shared" ref="D12:D16" si="3">12.5*C12</f>
        <v>37.5</v>
      </c>
    </row>
    <row r="13">
      <c r="A13" s="90">
        <f>'Thursday to Sunday Page One'!A13</f>
        <v>2</v>
      </c>
      <c r="B13" s="19" t="s">
        <v>38</v>
      </c>
      <c r="C13" s="19">
        <v>0.75</v>
      </c>
      <c r="D13" s="94">
        <f t="shared" si="3"/>
        <v>9.375</v>
      </c>
    </row>
    <row r="14">
      <c r="A14" s="90" t="str">
        <f>'Thursday to Sunday Page One'!A14</f>
        <v/>
      </c>
      <c r="B14" s="60"/>
      <c r="C14" s="19">
        <v>0.0</v>
      </c>
      <c r="D14" s="94">
        <f t="shared" si="3"/>
        <v>0</v>
      </c>
    </row>
    <row r="15">
      <c r="A15" s="90" t="str">
        <f>'Thursday to Sunday Page One'!A15</f>
        <v/>
      </c>
      <c r="B15" s="23"/>
      <c r="C15" s="23">
        <v>0.0</v>
      </c>
      <c r="D15" s="94">
        <f t="shared" si="3"/>
        <v>0</v>
      </c>
    </row>
    <row r="16">
      <c r="A16" s="90" t="str">
        <f>'Thursday to Sunday Page One'!A16</f>
        <v/>
      </c>
      <c r="B16" s="45"/>
      <c r="C16" s="23">
        <v>0.0</v>
      </c>
      <c r="D16" s="94">
        <f t="shared" si="3"/>
        <v>0</v>
      </c>
    </row>
    <row r="17">
      <c r="A17" s="95" t="s">
        <v>12</v>
      </c>
      <c r="B17" s="33"/>
      <c r="C17" s="35">
        <f t="shared" ref="C17:D17" si="4">SUM(C12:C16)</f>
        <v>3.75</v>
      </c>
      <c r="D17" s="96">
        <f t="shared" si="4"/>
        <v>46.875</v>
      </c>
    </row>
    <row r="18">
      <c r="A18" s="97" t="s">
        <v>31</v>
      </c>
      <c r="B18" s="17" t="str">
        <f>"Date: "&amp;TEXT('Monday to Wednesday Page Two'!C1+5,"dd/mm/yyyy")</f>
        <v>Date: 05/05/2018</v>
      </c>
      <c r="C18" s="2"/>
      <c r="D18" s="4"/>
    </row>
    <row r="19">
      <c r="A19" s="90" t="str">
        <f>'Thursday to Sunday Page One'!A19</f>
        <v>-</v>
      </c>
      <c r="B19" s="42" t="s">
        <v>10</v>
      </c>
      <c r="C19" s="23">
        <v>0.0</v>
      </c>
      <c r="D19" s="21">
        <f t="shared" ref="D19:D23" si="5">12.5*C19</f>
        <v>0</v>
      </c>
    </row>
    <row r="20">
      <c r="A20" s="90" t="str">
        <f>'Thursday to Sunday Page One'!A20</f>
        <v/>
      </c>
      <c r="B20" s="45"/>
      <c r="C20" s="23">
        <v>0.0</v>
      </c>
      <c r="D20" s="21">
        <f t="shared" si="5"/>
        <v>0</v>
      </c>
    </row>
    <row r="21">
      <c r="A21" s="90" t="str">
        <f>'Thursday to Sunday Page One'!A21</f>
        <v/>
      </c>
      <c r="B21" s="45"/>
      <c r="C21" s="23">
        <v>0.0</v>
      </c>
      <c r="D21" s="21">
        <f t="shared" si="5"/>
        <v>0</v>
      </c>
    </row>
    <row r="22">
      <c r="A22" s="90" t="str">
        <f>'Thursday to Sunday Page One'!A22</f>
        <v/>
      </c>
      <c r="B22" s="45"/>
      <c r="C22" s="23">
        <v>0.0</v>
      </c>
      <c r="D22" s="21">
        <f t="shared" si="5"/>
        <v>0</v>
      </c>
    </row>
    <row r="23">
      <c r="A23" s="90" t="str">
        <f>'Thursday to Sunday Page One'!A23</f>
        <v/>
      </c>
      <c r="B23" s="45"/>
      <c r="C23" s="23">
        <v>0.0</v>
      </c>
      <c r="D23" s="21">
        <f t="shared" si="5"/>
        <v>0</v>
      </c>
    </row>
    <row r="24">
      <c r="A24" s="92" t="s">
        <v>12</v>
      </c>
      <c r="B24" s="33"/>
      <c r="C24" s="35">
        <f t="shared" ref="C24:D24" si="6">SUM(C19:C23)</f>
        <v>0</v>
      </c>
      <c r="D24" s="37">
        <f t="shared" si="6"/>
        <v>0</v>
      </c>
    </row>
    <row r="25">
      <c r="A25" s="98" t="s">
        <v>32</v>
      </c>
      <c r="B25" s="17" t="str">
        <f>"Date: "&amp;TEXT('Monday to Wednesday Page Two'!C1+6,"dd/mm/yyyy")</f>
        <v>Date: 06/05/2018</v>
      </c>
      <c r="C25" s="2"/>
      <c r="D25" s="4"/>
    </row>
    <row r="26">
      <c r="A26" s="99">
        <f>'Thursday to Sunday Page One'!A26</f>
        <v>1</v>
      </c>
      <c r="B26" s="42" t="s">
        <v>39</v>
      </c>
      <c r="C26" s="19">
        <v>0.5</v>
      </c>
      <c r="D26" s="21">
        <f t="shared" ref="D26:D30" si="7">12.5*C26</f>
        <v>6.25</v>
      </c>
    </row>
    <row r="27">
      <c r="A27" s="99">
        <f>'Thursday to Sunday Page One'!A27</f>
        <v>2</v>
      </c>
      <c r="B27" s="42" t="s">
        <v>40</v>
      </c>
      <c r="C27" s="19">
        <v>2.25</v>
      </c>
      <c r="D27" s="21">
        <f t="shared" si="7"/>
        <v>28.125</v>
      </c>
    </row>
    <row r="28">
      <c r="A28" s="99" t="str">
        <f>'Thursday to Sunday Page One'!A28</f>
        <v/>
      </c>
      <c r="B28" s="45"/>
      <c r="C28" s="23">
        <v>0.0</v>
      </c>
      <c r="D28" s="21">
        <f t="shared" si="7"/>
        <v>0</v>
      </c>
    </row>
    <row r="29">
      <c r="A29" s="99" t="str">
        <f>'Thursday to Sunday Page One'!A29</f>
        <v/>
      </c>
      <c r="B29" s="45"/>
      <c r="C29" s="23">
        <v>0.0</v>
      </c>
      <c r="D29" s="21">
        <f t="shared" si="7"/>
        <v>0</v>
      </c>
    </row>
    <row r="30">
      <c r="A30" s="99" t="str">
        <f>'Thursday to Sunday Page One'!A30</f>
        <v/>
      </c>
      <c r="B30" s="45"/>
      <c r="C30" s="23">
        <v>0.0</v>
      </c>
      <c r="D30" s="21">
        <f t="shared" si="7"/>
        <v>0</v>
      </c>
    </row>
    <row r="31">
      <c r="A31" s="100" t="s">
        <v>12</v>
      </c>
      <c r="B31" s="101"/>
      <c r="C31" s="35">
        <f t="shared" ref="C31:D31" si="8">SUM(C26:C30)</f>
        <v>2.75</v>
      </c>
      <c r="D31" s="37">
        <f t="shared" si="8"/>
        <v>34.375</v>
      </c>
    </row>
    <row r="32">
      <c r="A32" s="102"/>
      <c r="B32" s="103"/>
      <c r="C32" s="104" t="s">
        <v>41</v>
      </c>
      <c r="D32" s="105">
        <f>SUM('Monday to Wednesday Page Two'!C10,'Monday to Wednesday Page Two'!C17,'Monday to Wednesday Page Two'!C24,C10,C17,C24,C31)</f>
        <v>23.5</v>
      </c>
    </row>
    <row r="33">
      <c r="A33" s="106"/>
      <c r="B33" s="107"/>
      <c r="C33" s="108" t="s">
        <v>42</v>
      </c>
      <c r="D33" s="109">
        <f>SUM('Monday to Wednesday Page Two'!D10,'Monday to Wednesday Page Two'!D17,'Monday to Wednesday Page Two'!D24,D10,D17,D24,D31)</f>
        <v>293.75</v>
      </c>
    </row>
  </sheetData>
  <mergeCells count="9">
    <mergeCell ref="C2:C3"/>
    <mergeCell ref="D2:D3"/>
    <mergeCell ref="C1:D1"/>
    <mergeCell ref="A1:B1"/>
    <mergeCell ref="B4:D4"/>
    <mergeCell ref="B11:D11"/>
    <mergeCell ref="B18:D18"/>
    <mergeCell ref="B25:D25"/>
    <mergeCell ref="B2:B3"/>
  </mergeCells>
  <drawing r:id="rId1"/>
</worksheet>
</file>