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<sst xmlns="http://schemas.openxmlformats.org/spreadsheetml/2006/main" count="74" uniqueCount="42">
  <si>
    <t xml:space="preserve">Time Sheet For Miranda Lowther of SG3 Enterprise For Week Starting </t>
  </si>
  <si>
    <t xml:space="preserve">Time Sheet For NAME of SG3 Enterprise For Week Starting </t>
  </si>
  <si>
    <t>Day</t>
  </si>
  <si>
    <t>Time spent per Milestone/Deliverable</t>
  </si>
  <si>
    <t>Description of Work Done</t>
  </si>
  <si>
    <t>Start Time</t>
  </si>
  <si>
    <t>End Time</t>
  </si>
  <si>
    <t>Total Time in Hours                                 (Rounded to the nearest 15 minutes)</t>
  </si>
  <si>
    <t>Total Wages (To be calculated by the Finance Manager)</t>
  </si>
  <si>
    <t>Section/Task</t>
  </si>
  <si>
    <t>Monday</t>
  </si>
  <si>
    <t>Thursday</t>
  </si>
  <si>
    <t>1.75-Financial Business Plan</t>
  </si>
  <si>
    <t>Finance Manager: During meeting the Function Specification was finalised.</t>
  </si>
  <si>
    <t>3-Functional Specification and Group Tender Presentation</t>
  </si>
  <si>
    <t>Finance Manager: Calculated the overheads (rent, utilities etc) for the Cash Flow Forecast for the Financial Business Plan.</t>
  </si>
  <si>
    <t>Finance Manager: Researched about costs for the code contracts (focussed initially on how much it would cost to hire a freelance programmer to create the code before turning to websites that sell source code) as well as how much the product we are creating might cost through researching competitors on platforms where apps are sold such as Google Play Store.</t>
  </si>
  <si>
    <t>Team Meeting</t>
  </si>
  <si>
    <t>Total</t>
  </si>
  <si>
    <t>Finance Manager: During our weekly Monday meeting, after the discussion with the Marketing Manager about feedback from users of competitors to our product, I helped with discussion of the name for our product as well as the target audience.</t>
  </si>
  <si>
    <t>Tuesday</t>
  </si>
  <si>
    <t>Friday</t>
  </si>
  <si>
    <t>Wednesday</t>
  </si>
  <si>
    <t>Finance Manager: Attended meeting with lecturer, during which questions related to the Cash Flow Forecast were asked to ascertain what was exactly required for the Financial Business Plan, one of the outcomes being that I had incorrectly assumed the wages to remain constant and not fluctuate, meaning that I would need to re-calculate these wages upon receipt of a Work Breakdown Structure from the Project Manager.</t>
  </si>
  <si>
    <t>1-Financial Business Plan</t>
  </si>
  <si>
    <t>Finance Manager: Reviewed answers given from the meeting and contacted the Project Manager on slack to convey the information and request a copy of the WBS in order to calculate the wages per week and enter them into the Cash Flow Forecast.</t>
  </si>
  <si>
    <t>Finance Manager: Filled in the Cash Flow Forecast for the development phase of our app with the results of the overheads calculations and checked to make sure these numbers were correct.</t>
  </si>
  <si>
    <t>Saturday</t>
  </si>
  <si>
    <t>Finance Manager: Continued research into contracts and costs per line of code before researching costs of android apps, hoping that finding an app which fitted the customer's brief might help gauge the predicted cost.</t>
  </si>
  <si>
    <t>Finance Manager: Calculated wages for the Cash Flow Forecast, assuming all roles worked the same number of hours and days per week, and entered into the Cash Flow Forecast.</t>
  </si>
  <si>
    <t>Finance Manager: Modified the current draft of the Financial Business Plan using the information received during the meeting on 2/2/2018-removed the previous entries in the Cash Flow Forecast for wages. Also decided to include Accrued and paid rows in order to indicate when payments came through for easier reading.</t>
  </si>
  <si>
    <t>Finance Manager: Upon consultation with Financial Adviser I conducted further research into the QA metrics that were applicable to my role in the context of our group and included the relevant information in my part of the QA manual.</t>
  </si>
  <si>
    <t>Sunday</t>
  </si>
  <si>
    <t>Finance Manager: Researched further into contracts, moving on from researching costs of android apps as a whole on platforms such as Google Play Store and focussing more on how much it would cost to purchase source code or licenses to source code, based upon websites such as binpress.</t>
  </si>
  <si>
    <t>Finance Manager: Checked my section of the QA manual to ensure that it was readable, flowed well, contained the correct information and had no spelling/grammar errors that I could find prior to uploading the document to the group's google drive.</t>
  </si>
  <si>
    <t>2-Functional Specification</t>
  </si>
  <si>
    <t>4-Financial Business Plan</t>
  </si>
  <si>
    <t>0.75-Financial Business Plan</t>
  </si>
  <si>
    <t>3-Financial Business Plan</t>
  </si>
  <si>
    <t>2-QA Manual</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</si>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</sst>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809]#,##0.00"/>
    <numFmt numFmtId="166" formatCode="hh:mm"/>
    <numFmt numFmtId="167" formatCode="[$£-809]#,##0.0000"/>
  </numFmts>
  <fonts count="3">
    <font>
      <sz val="11.0"/>
      <color rgb="FF000000"/>
      <name val="Calibri"/>
    </font>
    <font>
      <sz val="11.0"/>
      <color rgb="FF000000"/>
      <name val="Arial"/>
    </font>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3">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bottom style="thin">
        <color rgb="FF000000"/>
      </bottom>
    </border>
    <border>
      <right style="thin">
        <color rgb="FF000000"/>
      </right>
      <bottom style="thin">
        <color rgb="FF000000"/>
      </bottom>
    </border>
    <border>
      <left/>
      <right style="thin">
        <color rgb="FF000000"/>
      </right>
      <top/>
      <bottom style="thin">
        <color rgb="FF000000"/>
      </bottom>
    </border>
    <border>
      <right style="medium">
        <color rgb="FF000000"/>
      </right>
      <bottom style="thin">
        <color rgb="FF000000"/>
      </bottom>
    </border>
    <border>
      <left style="medium">
        <color rgb="FF000000"/>
      </left>
      <right style="thin">
        <color rgb="FF000000"/>
      </right>
    </border>
    <border>
      <right style="thin">
        <color rgb="FF000000"/>
      </right>
    </border>
    <border>
      <left style="thin">
        <color rgb="FF000000"/>
      </left>
      <right style="medium">
        <color rgb="FF000000"/>
      </right>
    </border>
    <border>
      <left style="medium">
        <color rgb="FF000000"/>
      </left>
      <righ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bottom style="thin">
        <color rgb="FF000000"/>
      </bottom>
    </border>
    <border>
      <right style="thin">
        <color rgb="FF000000"/>
      </right>
      <top style="thin">
        <color rgb="FF000000"/>
      </top>
    </border>
    <border>
      <left style="medium">
        <color rgb="FF000000"/>
      </left>
      <right style="medium">
        <color rgb="FF000000"/>
      </right>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left/>
      <right style="thin">
        <color rgb="FF000000"/>
      </right>
      <top style="thin">
        <color rgb="FF000000"/>
      </top>
      <bottom style="thin">
        <color rgb="FF000000"/>
      </bottom>
    </border>
    <border>
      <right style="medium">
        <color rgb="FF000000"/>
      </right>
      <top style="thin">
        <color rgb="FF000000"/>
      </top>
      <bottom style="medium">
        <color rgb="FF000000"/>
      </bottom>
    </border>
    <border>
      <left style="thin">
        <color rgb="FF000000"/>
      </left>
      <right style="medium">
        <color rgb="FF000000"/>
      </right>
      <bottom style="thin">
        <color rgb="FF000000"/>
      </bottom>
    </border>
    <border>
      <left style="medium">
        <color rgb="FF000000"/>
      </left>
      <right style="medium">
        <color rgb="FF000000"/>
      </right>
      <top/>
      <bottom/>
    </border>
    <border>
      <left style="thin">
        <color rgb="FF000000"/>
      </left>
      <right style="thin">
        <color rgb="FF000000"/>
      </right>
    </border>
    <border>
      <left style="medium">
        <color rgb="FF000000"/>
      </left>
      <right style="medium">
        <color rgb="FF000000"/>
      </right>
      <top style="thin">
        <color rgb="FF000000"/>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3" fillId="0" fontId="2" numFmtId="0" xfId="0" applyBorder="1" applyFont="1"/>
    <xf borderId="0" fillId="0" fontId="1" numFmtId="0" xfId="0" applyAlignment="1" applyFont="1">
      <alignment shrinkToFit="0" wrapText="1"/>
    </xf>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9" fillId="2" fontId="1" numFmtId="20" xfId="0" applyAlignment="1" applyBorder="1" applyFont="1" applyNumberFormat="1">
      <alignment shrinkToFit="0" wrapText="1"/>
    </xf>
    <xf borderId="14" fillId="2" fontId="1" numFmtId="0" xfId="0" applyAlignment="1" applyBorder="1" applyFont="1">
      <alignment shrinkToFit="0" vertical="center" wrapText="1"/>
    </xf>
    <xf borderId="1" fillId="2" fontId="1" numFmtId="164" xfId="0" applyAlignment="1" applyBorder="1" applyFont="1" applyNumberFormat="1">
      <alignment horizontal="center" shrinkToFit="0" wrapText="1"/>
    </xf>
    <xf borderId="1" fillId="2" fontId="1" numFmtId="164" xfId="0" applyAlignment="1" applyBorder="1" applyFont="1" applyNumberFormat="1">
      <alignment horizontal="center" shrinkToFit="0" vertical="center" wrapText="1"/>
    </xf>
    <xf borderId="15" fillId="0" fontId="1" numFmtId="0" xfId="0" applyAlignment="1" applyBorder="1" applyFont="1">
      <alignment horizontal="center" readingOrder="0" shrinkToFit="0" vertical="center" wrapText="1"/>
    </xf>
    <xf borderId="9" fillId="3" fontId="1" numFmtId="0" xfId="0" applyAlignment="1" applyBorder="1" applyFont="1">
      <alignment horizontal="center" readingOrder="0" vertical="center"/>
    </xf>
    <xf borderId="16" fillId="0" fontId="1" numFmtId="165" xfId="0" applyAlignment="1" applyBorder="1" applyFont="1" applyNumberFormat="1">
      <alignment horizontal="center" shrinkToFit="0" vertical="center" wrapText="1"/>
    </xf>
    <xf borderId="17" fillId="0" fontId="1" numFmtId="0" xfId="0" applyAlignment="1" applyBorder="1" applyFont="1">
      <alignment horizontal="center" shrinkToFit="0" vertical="center" wrapText="1"/>
    </xf>
    <xf borderId="17" fillId="0" fontId="1" numFmtId="166" xfId="0" applyAlignment="1" applyBorder="1" applyFont="1" applyNumberFormat="1">
      <alignment horizontal="center" vertical="center"/>
    </xf>
    <xf borderId="9" fillId="3" fontId="1" numFmtId="0" xfId="0" applyAlignment="1" applyBorder="1" applyFont="1">
      <alignment horizontal="center" vertical="center"/>
    </xf>
    <xf borderId="18" fillId="0" fontId="1" numFmtId="166" xfId="0" applyAlignment="1" applyBorder="1" applyFont="1" applyNumberFormat="1">
      <alignment horizontal="center" vertical="center"/>
    </xf>
    <xf borderId="19" fillId="3" fontId="1" numFmtId="0" xfId="0" applyAlignment="1" applyBorder="1" applyFont="1">
      <alignment horizontal="center" vertical="center"/>
    </xf>
    <xf borderId="9" fillId="3" fontId="1" numFmtId="20" xfId="0" applyAlignment="1" applyBorder="1" applyFont="1" applyNumberFormat="1">
      <alignment horizontal="center" shrinkToFit="0" vertical="center" wrapText="1"/>
    </xf>
    <xf borderId="20"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20" fillId="0" fontId="1" numFmtId="166" xfId="0" applyAlignment="1" applyBorder="1" applyFont="1" applyNumberFormat="1">
      <alignment horizontal="center" vertical="center"/>
    </xf>
    <xf borderId="19" fillId="3" fontId="1" numFmtId="0" xfId="0" applyAlignment="1" applyBorder="1" applyFont="1">
      <alignment horizontal="center" readingOrder="0" vertical="center"/>
    </xf>
    <xf borderId="9" fillId="3" fontId="1" numFmtId="0" xfId="0" applyAlignment="1" applyBorder="1" applyFont="1">
      <alignment horizontal="left" shrinkToFit="0" wrapText="1"/>
    </xf>
    <xf borderId="21" fillId="3" fontId="1" numFmtId="0" xfId="0" applyAlignment="1" applyBorder="1" applyFont="1">
      <alignment horizontal="center" shrinkToFit="0" vertical="center" wrapText="1"/>
    </xf>
    <xf borderId="22" fillId="0" fontId="1" numFmtId="166" xfId="0" applyAlignment="1" applyBorder="1" applyFont="1" applyNumberFormat="1">
      <alignment horizontal="center" vertical="center"/>
    </xf>
    <xf borderId="15" fillId="3" fontId="1"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20" fillId="0" fontId="1" numFmtId="0" xfId="0" applyAlignment="1" applyBorder="1" applyFont="1">
      <alignment horizontal="center" shrinkToFit="0" vertical="center" wrapText="1"/>
    </xf>
    <xf borderId="24" fillId="0" fontId="1" numFmtId="20" xfId="0" applyAlignment="1" applyBorder="1" applyFont="1" applyNumberFormat="1">
      <alignment horizontal="center" shrinkToFit="0" vertical="center" wrapText="1"/>
    </xf>
    <xf borderId="25" fillId="0" fontId="1" numFmtId="20" xfId="0" applyAlignment="1" applyBorder="1" applyFont="1" applyNumberFormat="1">
      <alignment horizontal="center" shrinkToFit="0" vertical="center" wrapText="1"/>
    </xf>
    <xf borderId="16" fillId="3" fontId="1" numFmtId="165" xfId="0" applyAlignment="1" applyBorder="1" applyFont="1" applyNumberFormat="1">
      <alignment horizontal="center" shrinkToFit="0" vertical="center" wrapText="1"/>
    </xf>
    <xf borderId="26" fillId="2" fontId="1" numFmtId="0" xfId="0" applyAlignment="1" applyBorder="1" applyFont="1">
      <alignment shrinkToFit="0" wrapText="1"/>
    </xf>
    <xf borderId="9" fillId="3" fontId="1" numFmtId="0" xfId="0" applyAlignment="1" applyBorder="1" applyFont="1">
      <alignment horizontal="center" readingOrder="0" shrinkToFit="0" vertical="center" wrapText="1"/>
    </xf>
    <xf borderId="27" fillId="0" fontId="1" numFmtId="0" xfId="0" applyAlignment="1" applyBorder="1" applyFont="1">
      <alignment horizontal="center" readingOrder="0" shrinkToFit="0" vertical="center" wrapText="1"/>
    </xf>
    <xf borderId="27" fillId="0" fontId="1" numFmtId="0" xfId="0" applyAlignment="1" applyBorder="1" applyFont="1">
      <alignment horizontal="center" shrinkToFit="0" vertical="center" wrapText="1"/>
    </xf>
    <xf borderId="28"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29" fillId="0" fontId="1" numFmtId="0" xfId="0" applyAlignment="1" applyBorder="1" applyFont="1">
      <alignment horizontal="center" shrinkToFit="0" vertical="center" wrapText="1"/>
    </xf>
    <xf borderId="30" fillId="0" fontId="1" numFmtId="0" xfId="0" applyAlignment="1" applyBorder="1" applyFont="1">
      <alignment horizontal="center" shrinkToFit="0" vertical="center" wrapText="1"/>
    </xf>
    <xf borderId="31" fillId="3" fontId="1" numFmtId="20" xfId="0" applyAlignment="1" applyBorder="1" applyFont="1" applyNumberFormat="1">
      <alignment horizontal="center" shrinkToFit="0" vertical="center" wrapText="1"/>
    </xf>
    <xf borderId="9" fillId="3" fontId="1" numFmtId="0" xfId="0" applyAlignment="1" applyBorder="1" applyFont="1">
      <alignment horizontal="left" shrinkToFit="0" vertical="center" wrapText="1"/>
    </xf>
    <xf borderId="22" fillId="0" fontId="1" numFmtId="0" xfId="0" applyAlignment="1" applyBorder="1" applyFont="1">
      <alignment horizontal="center" shrinkToFit="0" vertical="center" wrapText="1"/>
    </xf>
    <xf borderId="32" fillId="3" fontId="1" numFmtId="0" xfId="0" applyAlignment="1" applyBorder="1" applyFont="1">
      <alignment horizontal="center" shrinkToFit="0" vertical="center" wrapText="1"/>
    </xf>
    <xf borderId="33" fillId="0" fontId="2" numFmtId="0" xfId="0" applyBorder="1" applyFont="1"/>
    <xf borderId="34" fillId="3" fontId="1" numFmtId="0" xfId="0" applyAlignment="1" applyBorder="1" applyFont="1">
      <alignment horizontal="center" shrinkToFit="0" vertical="center" wrapText="1"/>
    </xf>
    <xf borderId="35" fillId="0" fontId="2" numFmtId="0" xfId="0" applyBorder="1" applyFont="1"/>
    <xf borderId="9" fillId="2" fontId="1" numFmtId="0" xfId="0" applyAlignment="1" applyBorder="1" applyFont="1">
      <alignment shrinkToFit="0" vertical="center" wrapText="1"/>
    </xf>
    <xf borderId="9" fillId="2" fontId="1" numFmtId="0" xfId="0" applyAlignment="1" applyBorder="1" applyFont="1">
      <alignment shrinkToFit="0" wrapText="1"/>
    </xf>
    <xf borderId="24" fillId="0" fontId="1" numFmtId="0" xfId="0" applyAlignment="1" applyBorder="1" applyFont="1">
      <alignment horizontal="center" shrinkToFit="0" vertical="center" wrapText="1"/>
    </xf>
    <xf borderId="9" fillId="3" fontId="1" numFmtId="0" xfId="0" applyAlignment="1" applyBorder="1" applyFont="1">
      <alignment horizontal="center" vertical="center"/>
    </xf>
    <xf borderId="25" fillId="0"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36" fillId="0" fontId="1" numFmtId="0" xfId="0" applyAlignment="1" applyBorder="1" applyFont="1">
      <alignment horizontal="center" shrinkToFit="0" vertical="center" wrapText="1"/>
    </xf>
    <xf borderId="31" fillId="3" fontId="1" numFmtId="0" xfId="0" applyAlignment="1" applyBorder="1" applyFont="1">
      <alignment horizontal="center" shrinkToFit="0" vertical="center" wrapText="1"/>
    </xf>
    <xf borderId="37" fillId="3" fontId="1" numFmtId="0" xfId="0" applyAlignment="1" applyBorder="1" applyFont="1">
      <alignment horizontal="left" shrinkToFit="0" vertical="center" wrapText="1"/>
    </xf>
    <xf borderId="6" fillId="0" fontId="1" numFmtId="0" xfId="0" applyAlignment="1" applyBorder="1" applyFont="1">
      <alignment horizontal="center" shrinkToFit="0" vertical="center" wrapText="1"/>
    </xf>
    <xf borderId="37" fillId="2" fontId="1" numFmtId="0" xfId="0" applyAlignment="1" applyBorder="1" applyFont="1">
      <alignment shrinkToFit="0" vertical="center" wrapText="1"/>
    </xf>
    <xf borderId="38" fillId="0" fontId="1" numFmtId="0" xfId="0" applyAlignment="1" applyBorder="1" applyFont="1">
      <alignment horizontal="center" shrinkToFit="0" vertical="center" wrapText="1"/>
    </xf>
    <xf borderId="17" fillId="0" fontId="1" numFmtId="166" xfId="0" applyAlignment="1" applyBorder="1" applyFont="1" applyNumberFormat="1">
      <alignment horizontal="center" shrinkToFit="0" vertical="center" wrapText="1"/>
    </xf>
    <xf borderId="18" fillId="0" fontId="1" numFmtId="166" xfId="0" applyAlignment="1" applyBorder="1" applyFont="1" applyNumberFormat="1">
      <alignment horizontal="center" shrinkToFit="0" vertical="center" wrapText="1"/>
    </xf>
    <xf borderId="39" fillId="3" fontId="1" numFmtId="0" xfId="0" applyAlignment="1" applyBorder="1" applyFont="1">
      <alignment horizontal="left" shrinkToFit="0" wrapText="1"/>
    </xf>
    <xf borderId="20" fillId="0" fontId="1" numFmtId="166" xfId="0" applyAlignment="1" applyBorder="1" applyFont="1" applyNumberFormat="1">
      <alignment horizontal="center" shrinkToFit="0" vertical="center" wrapText="1"/>
    </xf>
    <xf borderId="22" fillId="0" fontId="1" numFmtId="166" xfId="0" applyAlignment="1" applyBorder="1" applyFont="1" applyNumberFormat="1">
      <alignment horizontal="center" shrinkToFit="0" vertical="center" wrapText="1"/>
    </xf>
    <xf borderId="40" fillId="3" fontId="1" numFmtId="0" xfId="0" applyAlignment="1" applyBorder="1" applyFont="1">
      <alignment horizontal="center" shrinkToFit="0" vertical="center" wrapText="1"/>
    </xf>
    <xf borderId="31" fillId="2" fontId="1" numFmtId="0" xfId="0" applyAlignment="1" applyBorder="1" applyFont="1">
      <alignment shrinkToFit="0" vertical="center" wrapText="1"/>
    </xf>
    <xf borderId="41" fillId="3" fontId="1" numFmtId="0" xfId="0" applyAlignment="1" applyBorder="1" applyFont="1">
      <alignment horizontal="center" shrinkToFit="0" vertical="center" wrapText="1"/>
    </xf>
    <xf borderId="0" fillId="0" fontId="1" numFmtId="165" xfId="0" applyAlignment="1" applyFont="1" applyNumberFormat="1">
      <alignment horizontal="right" shrinkToFit="0" wrapText="1"/>
    </xf>
    <xf borderId="42" fillId="3" fontId="1" numFmtId="165" xfId="0" applyAlignment="1" applyBorder="1" applyFont="1" applyNumberFormat="1">
      <alignment horizontal="center" shrinkToFit="0" vertical="center" wrapText="1"/>
    </xf>
    <xf borderId="39" fillId="3" fontId="1" numFmtId="0" xfId="0" applyAlignment="1" applyBorder="1" applyFont="1">
      <alignment horizontal="left" shrinkToFit="0" vertical="center" wrapText="1"/>
    </xf>
    <xf borderId="43" fillId="2" fontId="1" numFmtId="0" xfId="0" applyAlignment="1" applyBorder="1" applyFont="1">
      <alignment shrinkToFit="0" wrapText="1"/>
    </xf>
    <xf borderId="44" fillId="3" fontId="1" numFmtId="0" xfId="0" applyAlignment="1" applyBorder="1" applyFont="1">
      <alignment horizontal="center" shrinkToFit="0" vertical="center" wrapText="1"/>
    </xf>
    <xf borderId="38" fillId="0" fontId="1" numFmtId="0" xfId="0" applyAlignment="1" applyBorder="1" applyFont="1">
      <alignment horizontal="center" readingOrder="0" shrinkToFit="0" vertical="center" wrapText="1"/>
    </xf>
    <xf borderId="44" fillId="3" fontId="1" numFmtId="0" xfId="0" applyAlignment="1" applyBorder="1" applyFont="1">
      <alignment horizontal="left" shrinkToFit="0" wrapText="1"/>
    </xf>
    <xf borderId="44" fillId="2" fontId="1" numFmtId="0" xfId="0" applyAlignment="1" applyBorder="1" applyFont="1">
      <alignment shrinkToFit="0" wrapText="1"/>
    </xf>
    <xf borderId="36" fillId="0" fontId="1" numFmtId="165" xfId="0" applyAlignment="1" applyBorder="1" applyFont="1" applyNumberFormat="1">
      <alignment horizontal="center" shrinkToFit="0" vertical="center" wrapText="1"/>
    </xf>
    <xf borderId="45" fillId="3" fontId="1" numFmtId="0" xfId="0" applyAlignment="1" applyBorder="1" applyFont="1">
      <alignment horizontal="left" shrinkToFit="0" wrapText="1"/>
    </xf>
    <xf borderId="46" fillId="3" fontId="1" numFmtId="165" xfId="0" applyAlignment="1" applyBorder="1" applyFont="1" applyNumberFormat="1">
      <alignment horizontal="center" shrinkToFit="0" vertical="center" wrapText="1"/>
    </xf>
    <xf borderId="45" fillId="2" fontId="1" numFmtId="0" xfId="0" applyAlignment="1" applyBorder="1" applyFont="1">
      <alignment shrinkToFit="0" wrapText="1"/>
    </xf>
    <xf borderId="46" fillId="2" fontId="1" numFmtId="0" xfId="0" applyAlignment="1" applyBorder="1" applyFont="1">
      <alignment shrinkToFit="0" wrapText="1"/>
    </xf>
    <xf borderId="46" fillId="3" fontId="1" numFmtId="0" xfId="0" applyAlignment="1" applyBorder="1" applyFont="1">
      <alignment horizontal="center" shrinkToFit="0" vertical="center" wrapText="1"/>
    </xf>
    <xf borderId="47" fillId="3" fontId="1" numFmtId="0" xfId="0" applyAlignment="1" applyBorder="1" applyFont="1">
      <alignment horizontal="left" shrinkToFit="0" wrapText="1"/>
    </xf>
    <xf borderId="48" fillId="3" fontId="1" numFmtId="0" xfId="0" applyAlignment="1" applyBorder="1" applyFont="1">
      <alignment horizontal="center" shrinkToFit="0" vertical="center" wrapText="1"/>
    </xf>
    <xf borderId="49" fillId="0" fontId="0" numFmtId="0" xfId="0" applyBorder="1" applyFont="1"/>
    <xf borderId="50" fillId="0" fontId="1" numFmtId="0" xfId="0" applyAlignment="1" applyBorder="1" applyFont="1">
      <alignment shrinkToFit="0" wrapText="1"/>
    </xf>
    <xf borderId="34" fillId="2" fontId="1" numFmtId="0" xfId="0" applyAlignment="1" applyBorder="1" applyFont="1">
      <alignment shrinkToFit="0" wrapText="1"/>
    </xf>
    <xf borderId="44" fillId="2" fontId="1" numFmtId="4" xfId="0" applyAlignment="1" applyBorder="1" applyFont="1" applyNumberFormat="1">
      <alignment horizontal="center" shrinkToFit="0" wrapText="1"/>
    </xf>
    <xf borderId="0" fillId="0" fontId="0" numFmtId="0" xfId="0" applyFont="1"/>
    <xf borderId="51" fillId="0" fontId="1" numFmtId="0" xfId="0" applyAlignment="1" applyBorder="1" applyFont="1">
      <alignment shrinkToFit="0" wrapText="1"/>
    </xf>
    <xf borderId="40" fillId="2" fontId="1" numFmtId="0" xfId="0" applyAlignment="1" applyBorder="1" applyFont="1">
      <alignment shrinkToFit="0" wrapText="1"/>
    </xf>
    <xf borderId="52"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3"/>
      <c r="C1" s="4">
        <v>43129.0</v>
      </c>
      <c r="D1" s="5"/>
      <c r="I1" s="6"/>
      <c r="J1" s="6"/>
      <c r="K1" s="6"/>
      <c r="L1" s="6"/>
      <c r="M1" s="6"/>
      <c r="N1" s="6"/>
      <c r="O1" s="6"/>
      <c r="P1" s="6"/>
      <c r="Q1" s="6"/>
      <c r="R1" s="6"/>
    </row>
    <row r="2" ht="14.25" customHeight="1">
      <c r="A2" s="7" t="s">
        <v>2</v>
      </c>
      <c r="B2" s="8" t="s">
        <v>4</v>
      </c>
      <c r="C2" s="9" t="s">
        <v>5</v>
      </c>
      <c r="D2" s="10" t="s">
        <v>6</v>
      </c>
      <c r="L2" s="6"/>
      <c r="M2" s="6"/>
      <c r="N2" s="6"/>
      <c r="O2" s="6"/>
      <c r="P2" s="6"/>
      <c r="Q2" s="6"/>
      <c r="R2" s="6"/>
    </row>
    <row r="3" ht="103.5" customHeight="1">
      <c r="A3" s="12" t="s">
        <v>9</v>
      </c>
      <c r="B3" s="13"/>
      <c r="C3" s="14"/>
      <c r="D3" s="15"/>
      <c r="L3" s="6"/>
      <c r="M3" s="6"/>
      <c r="N3" s="6"/>
      <c r="O3" s="6"/>
      <c r="P3" s="6"/>
      <c r="Q3" s="6"/>
      <c r="R3" s="6"/>
    </row>
    <row r="4">
      <c r="A4" s="17" t="s">
        <v>10</v>
      </c>
      <c r="B4" s="19" t="str">
        <f>"Date: "&amp;TEXT(C1,"dd/mm/yyyy")</f>
        <v>Date: 29/01/2018</v>
      </c>
      <c r="C4" s="3"/>
      <c r="D4" s="5"/>
      <c r="L4" s="6"/>
      <c r="M4" s="6"/>
      <c r="N4" s="6"/>
      <c r="O4" s="6"/>
      <c r="P4" s="6"/>
      <c r="Q4" s="6"/>
      <c r="R4" s="6"/>
    </row>
    <row r="5" ht="33.0" customHeight="1">
      <c r="A5" s="26">
        <v>1.0</v>
      </c>
      <c r="B5" s="24" t="s">
        <v>15</v>
      </c>
      <c r="C5" s="25">
        <v>0.5416666666666666</v>
      </c>
      <c r="D5" s="27">
        <v>0.6145833333333334</v>
      </c>
      <c r="L5" s="6"/>
      <c r="M5" s="6"/>
      <c r="N5" s="6"/>
      <c r="O5" s="6"/>
      <c r="P5" s="6"/>
      <c r="Q5" s="6"/>
      <c r="R5" s="6"/>
    </row>
    <row r="6" ht="29.25" customHeight="1">
      <c r="A6" s="33" t="s">
        <v>17</v>
      </c>
      <c r="B6" s="39" t="s">
        <v>19</v>
      </c>
      <c r="C6" s="32">
        <v>0.625</v>
      </c>
      <c r="D6" s="36">
        <v>0.75</v>
      </c>
      <c r="L6" s="6"/>
      <c r="M6" s="6"/>
      <c r="N6" s="6"/>
      <c r="O6" s="6"/>
      <c r="P6" s="6"/>
      <c r="Q6" s="6"/>
      <c r="R6" s="6"/>
    </row>
    <row r="7" ht="14.25" customHeight="1">
      <c r="A7" s="29"/>
      <c r="B7" s="49"/>
      <c r="C7" s="31"/>
      <c r="D7" s="48"/>
      <c r="L7" s="6"/>
      <c r="M7" s="6"/>
      <c r="N7" s="6"/>
      <c r="O7" s="6"/>
      <c r="P7" s="6"/>
      <c r="Q7" s="6"/>
      <c r="R7" s="6"/>
    </row>
    <row r="8" ht="14.25" customHeight="1">
      <c r="A8" s="51"/>
      <c r="B8" s="47"/>
      <c r="C8" s="31"/>
      <c r="D8" s="48"/>
      <c r="L8" s="6"/>
      <c r="M8" s="6"/>
      <c r="N8" s="6"/>
      <c r="O8" s="6"/>
      <c r="P8" s="6"/>
      <c r="Q8" s="6"/>
      <c r="R8" s="6"/>
    </row>
    <row r="9" ht="14.25" customHeight="1">
      <c r="A9" s="51"/>
      <c r="B9" s="47"/>
      <c r="C9" s="31"/>
      <c r="D9" s="53"/>
      <c r="L9" s="6"/>
      <c r="M9" s="6"/>
      <c r="N9" s="6"/>
      <c r="O9" s="6"/>
      <c r="P9" s="6"/>
      <c r="Q9" s="6"/>
      <c r="R9" s="6"/>
    </row>
    <row r="10" ht="14.25" customHeight="1">
      <c r="A10" s="34"/>
      <c r="B10" s="54"/>
      <c r="C10" s="55"/>
      <c r="D10" s="57"/>
      <c r="L10" s="6"/>
      <c r="M10" s="6"/>
      <c r="N10" s="6"/>
      <c r="O10" s="6"/>
      <c r="P10" s="6"/>
      <c r="Q10" s="6"/>
      <c r="R10" s="6"/>
    </row>
    <row r="11" ht="14.25" customHeight="1">
      <c r="A11" s="43" t="s">
        <v>20</v>
      </c>
      <c r="B11" s="19" t="str">
        <f>"Date: "&amp;TEXT(C1+1,"dd/mm/yyyy")</f>
        <v>Date: 30/01/2018</v>
      </c>
      <c r="C11" s="3"/>
      <c r="D11" s="5"/>
      <c r="L11" s="6"/>
      <c r="M11" s="6"/>
      <c r="N11" s="6"/>
      <c r="O11" s="6"/>
      <c r="P11" s="6"/>
      <c r="Q11" s="6"/>
      <c r="R11" s="6"/>
    </row>
    <row r="12" ht="14.25" customHeight="1">
      <c r="A12" s="61">
        <v>1.0</v>
      </c>
      <c r="B12" s="63" t="s">
        <v>26</v>
      </c>
      <c r="C12" s="25">
        <v>0.6666666666666666</v>
      </c>
      <c r="D12" s="27">
        <v>0.7395833333333334</v>
      </c>
      <c r="L12" s="6"/>
      <c r="M12" s="6"/>
      <c r="N12" s="6"/>
      <c r="O12" s="6"/>
      <c r="P12" s="6"/>
      <c r="Q12" s="6"/>
      <c r="R12" s="6"/>
    </row>
    <row r="13" ht="14.25" customHeight="1">
      <c r="A13" s="12"/>
      <c r="B13" s="49"/>
      <c r="C13" s="31"/>
      <c r="D13" s="48"/>
      <c r="L13" s="6"/>
      <c r="M13" s="6"/>
      <c r="N13" s="6"/>
      <c r="O13" s="6"/>
      <c r="P13" s="6"/>
      <c r="Q13" s="6"/>
      <c r="R13" s="6"/>
    </row>
    <row r="14" ht="14.25" customHeight="1">
      <c r="A14" s="12"/>
      <c r="B14" s="49"/>
      <c r="C14" s="31"/>
      <c r="D14" s="48"/>
      <c r="L14" s="6"/>
      <c r="M14" s="6"/>
      <c r="N14" s="6"/>
      <c r="O14" s="6"/>
      <c r="P14" s="6"/>
      <c r="Q14" s="6"/>
      <c r="R14" s="6"/>
    </row>
    <row r="15" ht="14.25" customHeight="1">
      <c r="A15" s="65"/>
      <c r="B15" s="49"/>
      <c r="C15" s="31"/>
      <c r="D15" s="64"/>
      <c r="L15" s="6"/>
      <c r="M15" s="6"/>
      <c r="N15" s="6"/>
      <c r="O15" s="6"/>
      <c r="P15" s="6"/>
      <c r="Q15" s="6"/>
      <c r="R15" s="6"/>
    </row>
    <row r="16" ht="14.25" customHeight="1">
      <c r="A16" s="65"/>
      <c r="B16" s="49"/>
      <c r="C16" s="67"/>
      <c r="D16" s="64"/>
      <c r="L16" s="6"/>
      <c r="M16" s="6"/>
      <c r="N16" s="6"/>
      <c r="O16" s="6"/>
      <c r="P16" s="6"/>
      <c r="Q16" s="6"/>
      <c r="R16" s="6"/>
    </row>
    <row r="17" ht="14.25" customHeight="1">
      <c r="A17" s="34"/>
      <c r="B17" s="54"/>
      <c r="C17" s="55"/>
      <c r="D17" s="57"/>
      <c r="L17" s="6"/>
      <c r="M17" s="6"/>
      <c r="N17" s="6"/>
      <c r="O17" s="6"/>
      <c r="P17" s="6"/>
      <c r="Q17" s="6"/>
      <c r="R17" s="6"/>
    </row>
    <row r="18" ht="14.25" customHeight="1">
      <c r="A18" s="59" t="s">
        <v>22</v>
      </c>
      <c r="B18" s="19" t="str">
        <f>"Date: "&amp;TEXT(C1+2,"dd/mm/yyyy")</f>
        <v>Date: 31/01/2018</v>
      </c>
      <c r="C18" s="3"/>
      <c r="D18" s="5"/>
      <c r="L18" s="6"/>
      <c r="M18" s="6"/>
      <c r="N18" s="6"/>
      <c r="O18" s="6"/>
      <c r="P18" s="6"/>
      <c r="Q18" s="6"/>
      <c r="R18" s="6"/>
    </row>
    <row r="19" ht="14.25" customHeight="1">
      <c r="A19" s="26">
        <v>1.0</v>
      </c>
      <c r="B19" s="24" t="s">
        <v>29</v>
      </c>
      <c r="C19" s="25">
        <v>0.375</v>
      </c>
      <c r="D19" s="27">
        <v>0.4166666666666667</v>
      </c>
      <c r="L19" s="6"/>
      <c r="M19" s="6"/>
      <c r="N19" s="6"/>
      <c r="O19" s="6"/>
      <c r="P19" s="6"/>
      <c r="Q19" s="6"/>
      <c r="R19" s="6"/>
    </row>
    <row r="20" ht="14.25" customHeight="1">
      <c r="A20" s="12"/>
      <c r="B20" s="38"/>
      <c r="C20" s="60"/>
      <c r="D20" s="62"/>
      <c r="L20" s="6"/>
      <c r="M20" s="6"/>
      <c r="N20" s="6"/>
      <c r="O20" s="6"/>
      <c r="P20" s="6"/>
      <c r="Q20" s="6"/>
      <c r="R20" s="6"/>
    </row>
    <row r="21" ht="14.25" customHeight="1">
      <c r="A21" s="12"/>
      <c r="B21" s="47"/>
      <c r="C21" s="24"/>
      <c r="D21" s="48"/>
      <c r="L21" s="6"/>
      <c r="M21" s="6"/>
      <c r="N21" s="6"/>
      <c r="O21" s="6"/>
      <c r="P21" s="6"/>
      <c r="Q21" s="6"/>
      <c r="R21" s="6"/>
    </row>
    <row r="22" ht="14.25" customHeight="1">
      <c r="A22" s="12"/>
      <c r="B22" s="47"/>
      <c r="C22" s="24"/>
      <c r="D22" s="48"/>
      <c r="L22" s="6"/>
      <c r="M22" s="6"/>
      <c r="N22" s="6"/>
      <c r="O22" s="6"/>
      <c r="P22" s="6"/>
      <c r="Q22" s="6"/>
      <c r="R22" s="6"/>
    </row>
    <row r="23" ht="14.25" customHeight="1">
      <c r="A23" s="34"/>
      <c r="B23" s="49"/>
      <c r="C23" s="60"/>
      <c r="D23" s="48"/>
      <c r="L23" s="6"/>
      <c r="M23" s="6"/>
      <c r="N23" s="6"/>
      <c r="O23" s="6"/>
      <c r="P23" s="6"/>
      <c r="Q23" s="6"/>
      <c r="R23" s="6"/>
    </row>
    <row r="24" ht="14.25" customHeight="1">
      <c r="A24" s="72"/>
      <c r="B24" s="54"/>
      <c r="C24" s="55"/>
      <c r="D24" s="57"/>
      <c r="L24" s="6"/>
      <c r="M24" s="6"/>
      <c r="N24" s="6"/>
      <c r="O24" s="6"/>
      <c r="P24" s="6"/>
      <c r="Q24" s="6"/>
      <c r="R24" s="6"/>
    </row>
    <row r="25" ht="14.25" customHeight="1">
      <c r="L25" s="6"/>
      <c r="M25" s="6"/>
      <c r="N25" s="6"/>
      <c r="O25" s="6"/>
      <c r="P25" s="6"/>
      <c r="Q25" s="6"/>
      <c r="R25" s="6"/>
    </row>
    <row r="26" ht="14.25" customHeight="1">
      <c r="L26" s="6"/>
      <c r="M26" s="6"/>
      <c r="N26" s="6"/>
      <c r="O26" s="6"/>
      <c r="P26" s="6"/>
      <c r="Q26" s="6"/>
      <c r="R26" s="6"/>
    </row>
    <row r="27" ht="14.25" customHeight="1">
      <c r="L27" s="6"/>
      <c r="M27" s="6"/>
      <c r="N27" s="6"/>
      <c r="O27" s="6"/>
      <c r="P27" s="6"/>
      <c r="Q27" s="6"/>
      <c r="R27" s="6"/>
    </row>
    <row r="28" ht="14.25" customHeight="1">
      <c r="L28" s="6"/>
      <c r="M28" s="6"/>
      <c r="N28" s="6"/>
      <c r="O28" s="6"/>
      <c r="P28" s="6"/>
      <c r="Q28" s="6"/>
      <c r="R28" s="6"/>
    </row>
    <row r="29" ht="14.25" customHeight="1">
      <c r="L29" s="6"/>
    </row>
    <row r="30" ht="14.25" customHeight="1">
      <c r="L30" s="6"/>
    </row>
    <row r="31" ht="14.25" customHeight="1">
      <c r="L31" s="6"/>
    </row>
    <row r="32" ht="14.25" customHeight="1">
      <c r="L32" s="6"/>
    </row>
    <row r="33" ht="14.25" customHeight="1">
      <c r="L33" s="6"/>
    </row>
    <row r="34" ht="14.25" customHeight="1">
      <c r="L34" s="6"/>
    </row>
    <row r="35" ht="14.25" customHeight="1">
      <c r="L35" s="6"/>
    </row>
    <row r="36" ht="14.25" customHeight="1">
      <c r="L36" s="6"/>
    </row>
    <row r="37" ht="14.25" customHeight="1">
      <c r="L37" s="6"/>
    </row>
    <row r="38" ht="14.25" customHeight="1">
      <c r="L38" s="6"/>
    </row>
    <row r="39" ht="14.25" customHeight="1">
      <c r="L39" s="6"/>
    </row>
    <row r="40" ht="14.25" customHeight="1">
      <c r="L40" s="6"/>
    </row>
    <row r="41" ht="14.25" customHeight="1">
      <c r="L41" s="6"/>
    </row>
    <row r="42" ht="14.25" customHeight="1">
      <c r="L42" s="6"/>
    </row>
    <row r="43" ht="14.25" customHeight="1">
      <c r="L43" s="6"/>
    </row>
    <row r="44" ht="14.25" customHeight="1">
      <c r="L44" s="6"/>
    </row>
    <row r="45" ht="14.25" customHeight="1">
      <c r="L45" s="6"/>
    </row>
    <row r="46" ht="14.25" customHeight="1">
      <c r="L46" s="6"/>
    </row>
    <row r="47" ht="14.25" customHeight="1">
      <c r="L47" s="6"/>
    </row>
    <row r="48" ht="14.25" customHeight="1">
      <c r="L48" s="6"/>
    </row>
    <row r="49" ht="14.25" customHeight="1">
      <c r="L49" s="6"/>
    </row>
    <row r="50" ht="14.25" customHeight="1">
      <c r="L50" s="6"/>
    </row>
    <row r="51" ht="14.25" customHeight="1">
      <c r="L51" s="6"/>
    </row>
    <row r="52" ht="14.25" customHeight="1">
      <c r="L52" s="6"/>
    </row>
    <row r="53" ht="14.25" customHeight="1">
      <c r="L53" s="6"/>
    </row>
    <row r="54" ht="14.25" customHeight="1">
      <c r="L54" s="6"/>
    </row>
    <row r="55" ht="14.25" customHeight="1">
      <c r="L55" s="6"/>
    </row>
    <row r="56" ht="30.0" customHeight="1">
      <c r="A56" s="6"/>
      <c r="B56" s="6"/>
      <c r="C56" s="6"/>
      <c r="D56" s="6"/>
      <c r="I56" s="6"/>
      <c r="J56" s="6"/>
      <c r="K56" s="6"/>
      <c r="L56" s="6"/>
    </row>
    <row r="57" ht="50.25" customHeight="1">
      <c r="A57" s="6"/>
      <c r="B57" s="6"/>
      <c r="C57" s="6"/>
      <c r="D57" s="6"/>
      <c r="I57" s="6"/>
      <c r="J57" s="6"/>
      <c r="K57" s="6"/>
      <c r="L57" s="6"/>
    </row>
    <row r="58" ht="26.25" customHeight="1">
      <c r="A58" s="6"/>
      <c r="B58" s="6"/>
      <c r="C58" s="6"/>
      <c r="D58" s="6"/>
      <c r="F58" s="6"/>
      <c r="G58" s="6"/>
      <c r="H58" s="78"/>
      <c r="I58" s="6"/>
      <c r="J58" s="6"/>
      <c r="K58" s="6"/>
      <c r="L58" s="6"/>
    </row>
    <row r="59" ht="14.25" customHeight="1">
      <c r="A59" s="6"/>
      <c r="B59" s="6"/>
      <c r="C59" s="6"/>
      <c r="D59" s="6"/>
      <c r="E59" s="6"/>
      <c r="F59" s="6"/>
      <c r="G59" s="6"/>
      <c r="H59" s="6"/>
      <c r="I59" s="6"/>
      <c r="J59" s="6"/>
      <c r="K59" s="6"/>
      <c r="L59" s="6"/>
    </row>
    <row r="60" ht="14.25" customHeight="1">
      <c r="A60" s="6"/>
      <c r="B60" s="6"/>
      <c r="C60" s="6"/>
      <c r="D60" s="6"/>
      <c r="E60" s="6"/>
      <c r="F60" s="6"/>
      <c r="G60" s="6"/>
      <c r="H60" s="6"/>
      <c r="I60" s="6"/>
      <c r="J60" s="6"/>
      <c r="K60" s="6"/>
      <c r="L60" s="6"/>
      <c r="M60" s="6"/>
      <c r="N60" s="6"/>
      <c r="O60" s="6"/>
      <c r="P60" s="6"/>
      <c r="Q60" s="6"/>
      <c r="R60" s="6"/>
    </row>
  </sheetData>
  <mergeCells count="11">
    <mergeCell ref="A1:B1"/>
    <mergeCell ref="C1:D1"/>
    <mergeCell ref="B10:D10"/>
    <mergeCell ref="B11:D11"/>
    <mergeCell ref="B2:B3"/>
    <mergeCell ref="C2:C3"/>
    <mergeCell ref="D2:D3"/>
    <mergeCell ref="B4:D4"/>
    <mergeCell ref="B17:D17"/>
    <mergeCell ref="B18:D18"/>
    <mergeCell ref="B24:D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2" t="s">
        <v>1</v>
      </c>
      <c r="B1" s="3"/>
      <c r="C1" s="4">
        <v>43129.0</v>
      </c>
      <c r="D1" s="5"/>
    </row>
    <row r="2">
      <c r="A2" s="7" t="s">
        <v>2</v>
      </c>
      <c r="B2" s="9" t="s">
        <v>3</v>
      </c>
      <c r="C2" s="9" t="s">
        <v>7</v>
      </c>
      <c r="D2" s="11" t="s">
        <v>8</v>
      </c>
    </row>
    <row r="3" ht="49.5" customHeight="1">
      <c r="A3" s="12" t="s">
        <v>9</v>
      </c>
      <c r="B3" s="14"/>
      <c r="C3" s="14"/>
      <c r="D3" s="16"/>
    </row>
    <row r="4">
      <c r="A4" s="17" t="s">
        <v>10</v>
      </c>
      <c r="B4" s="19" t="str">
        <f>"Date: "&amp;TEXT(C1,"dd/mm/yyyy")</f>
        <v>Date: 29/01/2018</v>
      </c>
      <c r="C4" s="3"/>
      <c r="D4" s="5"/>
    </row>
    <row r="5">
      <c r="A5" s="12">
        <f>'Monday to Wednesday Page One'!A5</f>
        <v>1</v>
      </c>
      <c r="B5" s="21" t="s">
        <v>12</v>
      </c>
      <c r="C5" s="21">
        <v>1.75</v>
      </c>
      <c r="D5" s="23">
        <f t="shared" ref="D5:D9" si="1">12.5*C5</f>
        <v>21.875</v>
      </c>
    </row>
    <row r="6">
      <c r="A6" s="12" t="str">
        <f>'Monday to Wednesday Page One'!A6</f>
        <v>Team Meeting</v>
      </c>
      <c r="B6" s="21" t="s">
        <v>14</v>
      </c>
      <c r="C6" s="21">
        <v>3.0</v>
      </c>
      <c r="D6" s="23">
        <f t="shared" si="1"/>
        <v>37.5</v>
      </c>
    </row>
    <row r="7">
      <c r="A7" s="29" t="str">
        <f>'Monday to Wednesday Page One'!A7</f>
        <v/>
      </c>
      <c r="B7" s="31"/>
      <c r="C7" s="31">
        <v>0.0</v>
      </c>
      <c r="D7" s="23">
        <f t="shared" si="1"/>
        <v>0</v>
      </c>
    </row>
    <row r="8">
      <c r="A8" s="29" t="str">
        <f>'Monday to Wednesday Page One'!A8</f>
        <v/>
      </c>
      <c r="B8" s="31"/>
      <c r="C8" s="31">
        <v>0.0</v>
      </c>
      <c r="D8" s="23">
        <f t="shared" si="1"/>
        <v>0</v>
      </c>
    </row>
    <row r="9">
      <c r="A9" s="29" t="str">
        <f>'Monday to Wednesday Page One'!A9</f>
        <v/>
      </c>
      <c r="B9" s="30"/>
      <c r="C9" s="31">
        <v>0.0</v>
      </c>
      <c r="D9" s="23">
        <f t="shared" si="1"/>
        <v>0</v>
      </c>
    </row>
    <row r="10">
      <c r="A10" s="34" t="s">
        <v>18</v>
      </c>
      <c r="B10" s="35"/>
      <c r="C10" s="37">
        <f t="shared" ref="C10:D10" si="2">SUM(C5:C9)</f>
        <v>4.75</v>
      </c>
      <c r="D10" s="42">
        <f t="shared" si="2"/>
        <v>59.375</v>
      </c>
    </row>
    <row r="11">
      <c r="A11" s="43" t="s">
        <v>20</v>
      </c>
      <c r="B11" s="19" t="str">
        <f>"Date: "&amp;TEXT(C1+1,"dd/mm/yyyy")</f>
        <v>Date: 30/01/2018</v>
      </c>
      <c r="C11" s="3"/>
      <c r="D11" s="5"/>
    </row>
    <row r="12">
      <c r="A12" s="44">
        <f>'Monday to Wednesday Page One'!A12</f>
        <v>1</v>
      </c>
      <c r="B12" s="45" t="s">
        <v>12</v>
      </c>
      <c r="C12" s="21">
        <v>1.75</v>
      </c>
      <c r="D12" s="23">
        <f t="shared" ref="D12:D16" si="3">12.5*C12</f>
        <v>21.875</v>
      </c>
    </row>
    <row r="13">
      <c r="A13" s="44" t="str">
        <f>'Monday to Wednesday Page One'!A13</f>
        <v/>
      </c>
      <c r="B13" s="31"/>
      <c r="C13" s="31">
        <v>0.0</v>
      </c>
      <c r="D13" s="23">
        <f t="shared" si="3"/>
        <v>0</v>
      </c>
    </row>
    <row r="14">
      <c r="A14" s="44" t="str">
        <f>'Monday to Wednesday Page One'!A14</f>
        <v/>
      </c>
      <c r="B14" s="31"/>
      <c r="C14" s="31">
        <v>0.0</v>
      </c>
      <c r="D14" s="23">
        <f t="shared" si="3"/>
        <v>0</v>
      </c>
    </row>
    <row r="15">
      <c r="A15" s="44" t="str">
        <f>'Monday to Wednesday Page One'!A15</f>
        <v/>
      </c>
      <c r="B15" s="46"/>
      <c r="C15" s="31">
        <v>0.0</v>
      </c>
      <c r="D15" s="23">
        <f t="shared" si="3"/>
        <v>0</v>
      </c>
    </row>
    <row r="16">
      <c r="A16" s="44" t="str">
        <f>'Monday to Wednesday Page One'!A16</f>
        <v/>
      </c>
      <c r="B16" s="46"/>
      <c r="C16" s="31">
        <v>0.0</v>
      </c>
      <c r="D16" s="23">
        <f t="shared" si="3"/>
        <v>0</v>
      </c>
    </row>
    <row r="17">
      <c r="A17" s="34" t="s">
        <v>18</v>
      </c>
      <c r="B17" s="56"/>
      <c r="C17" s="37">
        <f t="shared" ref="C17:D17" si="4">SUM(C12:C16)</f>
        <v>1.75</v>
      </c>
      <c r="D17" s="42">
        <f t="shared" si="4"/>
        <v>21.875</v>
      </c>
    </row>
    <row r="18">
      <c r="A18" s="59" t="s">
        <v>22</v>
      </c>
      <c r="B18" s="19" t="str">
        <f>"Date: "&amp;TEXT(C1+2,"dd/mm/yyyy")</f>
        <v>Date: 31/01/2018</v>
      </c>
      <c r="C18" s="3"/>
      <c r="D18" s="5"/>
    </row>
    <row r="19">
      <c r="A19" s="12">
        <f>'Monday to Wednesday Page One'!A19</f>
        <v>1</v>
      </c>
      <c r="B19" s="21" t="s">
        <v>24</v>
      </c>
      <c r="C19" s="21">
        <v>1.0</v>
      </c>
      <c r="D19" s="23">
        <f t="shared" ref="D19:D23" si="5">12.5*C19</f>
        <v>12.5</v>
      </c>
    </row>
    <row r="20">
      <c r="A20" s="12" t="str">
        <f>'Monday to Wednesday Page One'!A20</f>
        <v/>
      </c>
      <c r="B20" s="69"/>
      <c r="C20" s="31">
        <v>0.0</v>
      </c>
      <c r="D20" s="23">
        <f t="shared" si="5"/>
        <v>0</v>
      </c>
    </row>
    <row r="21">
      <c r="A21" s="12" t="str">
        <f>'Monday to Wednesday Page One'!A21</f>
        <v/>
      </c>
      <c r="B21" s="31"/>
      <c r="C21" s="31">
        <v>0.0</v>
      </c>
      <c r="D21" s="23">
        <f t="shared" si="5"/>
        <v>0</v>
      </c>
    </row>
    <row r="22">
      <c r="A22" s="12" t="str">
        <f>'Monday to Wednesday Page One'!A22</f>
        <v/>
      </c>
      <c r="B22" s="31"/>
      <c r="C22" s="31">
        <v>0.0</v>
      </c>
      <c r="D22" s="23">
        <f t="shared" si="5"/>
        <v>0</v>
      </c>
    </row>
    <row r="23">
      <c r="A23" s="12" t="str">
        <f>'Monday to Wednesday Page One'!A23</f>
        <v/>
      </c>
      <c r="B23" s="31"/>
      <c r="C23" s="31">
        <v>0.0</v>
      </c>
      <c r="D23" s="23">
        <f t="shared" si="5"/>
        <v>0</v>
      </c>
    </row>
    <row r="24">
      <c r="A24" s="72" t="s">
        <v>18</v>
      </c>
      <c r="B24" s="75"/>
      <c r="C24" s="77">
        <f t="shared" ref="C24:D24" si="6">SUM(C19:C23)</f>
        <v>1</v>
      </c>
      <c r="D24" s="79">
        <f t="shared" si="6"/>
        <v>12.5</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3"/>
      <c r="C1" s="4">
        <v>43129.0</v>
      </c>
      <c r="D1" s="5"/>
    </row>
    <row r="2">
      <c r="A2" s="7" t="s">
        <v>2</v>
      </c>
      <c r="B2" s="8" t="s">
        <v>4</v>
      </c>
      <c r="C2" s="9" t="s">
        <v>5</v>
      </c>
      <c r="D2" s="10" t="s">
        <v>6</v>
      </c>
    </row>
    <row r="3">
      <c r="A3" s="12" t="s">
        <v>9</v>
      </c>
      <c r="B3" s="13"/>
      <c r="C3" s="14"/>
      <c r="D3" s="15"/>
    </row>
    <row r="4">
      <c r="A4" s="18" t="s">
        <v>11</v>
      </c>
      <c r="B4" s="20" t="str">
        <f>"Date: "&amp;TEXT('Monday to Wednesday Page One'!C1+3,"dd/mm/yyyy")</f>
        <v>Date: 01/02/2018</v>
      </c>
      <c r="C4" s="3"/>
      <c r="D4" s="5"/>
    </row>
    <row r="5">
      <c r="A5" s="22">
        <v>1.0</v>
      </c>
      <c r="B5" s="24" t="s">
        <v>13</v>
      </c>
      <c r="C5" s="25">
        <v>0.625</v>
      </c>
      <c r="D5" s="27">
        <v>0.7083333333333334</v>
      </c>
    </row>
    <row r="6">
      <c r="A6" s="28">
        <v>2.0</v>
      </c>
      <c r="B6" s="30" t="s">
        <v>16</v>
      </c>
      <c r="C6" s="32">
        <v>0.8333333333333334</v>
      </c>
      <c r="D6" s="36">
        <v>0.0</v>
      </c>
    </row>
    <row r="7">
      <c r="A7" s="12"/>
      <c r="B7" s="38"/>
      <c r="C7" s="40"/>
      <c r="D7" s="41"/>
    </row>
    <row r="8">
      <c r="A8" s="12"/>
      <c r="B8" s="47"/>
      <c r="C8" s="24"/>
      <c r="D8" s="48"/>
    </row>
    <row r="9">
      <c r="A9" s="12"/>
      <c r="B9" s="47"/>
      <c r="C9" s="50"/>
      <c r="D9" s="48"/>
    </row>
    <row r="10">
      <c r="A10" s="52"/>
      <c r="B10" s="54"/>
      <c r="C10" s="55"/>
      <c r="D10" s="57"/>
    </row>
    <row r="11">
      <c r="A11" s="58" t="s">
        <v>21</v>
      </c>
      <c r="B11" s="20" t="str">
        <f>"Date: "&amp;TEXT('Monday to Wednesday Page One'!C1+4,"dd/mm/yyyy")</f>
        <v>Date: 02/02/2018</v>
      </c>
      <c r="C11" s="3"/>
      <c r="D11" s="5"/>
    </row>
    <row r="12">
      <c r="A12" s="26">
        <v>1.0</v>
      </c>
      <c r="B12" s="24" t="s">
        <v>23</v>
      </c>
      <c r="C12" s="25">
        <v>0.40625</v>
      </c>
      <c r="D12" s="27">
        <v>0.4375</v>
      </c>
    </row>
    <row r="13">
      <c r="A13" s="28">
        <v>2.0</v>
      </c>
      <c r="B13" s="30" t="s">
        <v>25</v>
      </c>
      <c r="C13" s="32">
        <v>0.9166666666666666</v>
      </c>
      <c r="D13" s="36">
        <v>0.0</v>
      </c>
    </row>
    <row r="14">
      <c r="A14" s="12"/>
      <c r="B14" s="60"/>
      <c r="C14" s="60"/>
      <c r="D14" s="62"/>
    </row>
    <row r="15">
      <c r="A15" s="12"/>
      <c r="B15" s="24"/>
      <c r="C15" s="24"/>
      <c r="D15" s="48"/>
    </row>
    <row r="16">
      <c r="A16" s="12"/>
      <c r="B16" s="30"/>
      <c r="C16" s="60"/>
      <c r="D16" s="64"/>
    </row>
    <row r="17">
      <c r="A17" s="66"/>
      <c r="B17" s="54"/>
      <c r="C17" s="55"/>
      <c r="D17" s="57"/>
    </row>
    <row r="18">
      <c r="A18" s="68" t="s">
        <v>27</v>
      </c>
      <c r="B18" s="20" t="str">
        <f>"Date: "&amp;TEXT('Monday to Wednesday Page One'!C1+5,"dd/mm/yyyy")</f>
        <v>Date: 03/02/2018</v>
      </c>
      <c r="C18" s="3"/>
      <c r="D18" s="5"/>
    </row>
    <row r="19">
      <c r="A19" s="26">
        <v>1.0</v>
      </c>
      <c r="B19" s="24" t="s">
        <v>28</v>
      </c>
      <c r="C19" s="70">
        <v>0.5833333333333334</v>
      </c>
      <c r="D19" s="71">
        <v>0.7916666666666666</v>
      </c>
    </row>
    <row r="20">
      <c r="A20" s="28">
        <v>2.0</v>
      </c>
      <c r="B20" s="30" t="s">
        <v>30</v>
      </c>
      <c r="C20" s="73">
        <v>0.8333333333333334</v>
      </c>
      <c r="D20" s="74">
        <v>0.90625</v>
      </c>
    </row>
    <row r="21">
      <c r="A21" s="28">
        <v>3.0</v>
      </c>
      <c r="B21" s="30" t="s">
        <v>31</v>
      </c>
      <c r="C21" s="73">
        <v>0.9166666666666666</v>
      </c>
      <c r="D21" s="74">
        <v>0.0</v>
      </c>
    </row>
    <row r="22">
      <c r="A22" s="12"/>
      <c r="B22" s="30"/>
      <c r="C22" s="30"/>
      <c r="D22" s="64"/>
    </row>
    <row r="23">
      <c r="A23" s="12"/>
      <c r="B23" s="30"/>
      <c r="C23" s="60"/>
      <c r="D23" s="64"/>
    </row>
    <row r="24">
      <c r="A24" s="52"/>
      <c r="B24" s="54"/>
      <c r="C24" s="55"/>
      <c r="D24" s="57"/>
    </row>
    <row r="25">
      <c r="A25" s="76" t="s">
        <v>32</v>
      </c>
      <c r="B25" s="20" t="str">
        <f>"Date: "&amp;TEXT('Monday to Wednesday Page One'!C1+6,"dd/mm/yyyy")</f>
        <v>Date: 04/02/2018</v>
      </c>
      <c r="C25" s="3"/>
      <c r="D25" s="5"/>
    </row>
    <row r="26">
      <c r="A26" s="26">
        <v>1.0</v>
      </c>
      <c r="B26" s="24" t="s">
        <v>33</v>
      </c>
      <c r="C26" s="70">
        <v>0.375</v>
      </c>
      <c r="D26" s="71">
        <v>0.5</v>
      </c>
    </row>
    <row r="27">
      <c r="A27" s="28">
        <v>2.0</v>
      </c>
      <c r="B27" s="30" t="s">
        <v>34</v>
      </c>
      <c r="C27" s="73">
        <v>0.5416666666666666</v>
      </c>
      <c r="D27" s="74">
        <v>0.625</v>
      </c>
    </row>
    <row r="28">
      <c r="A28" s="65"/>
      <c r="B28" s="30"/>
      <c r="C28" s="30"/>
      <c r="D28" s="64"/>
    </row>
    <row r="29">
      <c r="A29" s="65"/>
      <c r="B29" s="30"/>
      <c r="C29" s="30"/>
      <c r="D29" s="64"/>
    </row>
    <row r="30">
      <c r="A30" s="65"/>
      <c r="B30" s="30"/>
      <c r="C30" s="60"/>
      <c r="D30" s="64"/>
    </row>
    <row r="31">
      <c r="A31" s="80"/>
      <c r="B31" s="54"/>
      <c r="C31" s="55"/>
      <c r="D31" s="57"/>
    </row>
  </sheetData>
  <mergeCells count="13">
    <mergeCell ref="B2:B3"/>
    <mergeCell ref="A1:B1"/>
    <mergeCell ref="B10:D10"/>
    <mergeCell ref="B11:D11"/>
    <mergeCell ref="C2:C3"/>
    <mergeCell ref="C1:D1"/>
    <mergeCell ref="B18:D18"/>
    <mergeCell ref="B25:D25"/>
    <mergeCell ref="B31:D31"/>
    <mergeCell ref="B24:D24"/>
    <mergeCell ref="B17:D17"/>
    <mergeCell ref="D2:D3"/>
    <mergeCell ref="B4: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3"/>
      <c r="C1" s="4">
        <v>43129.0</v>
      </c>
      <c r="D1" s="5"/>
    </row>
    <row r="2">
      <c r="A2" s="7" t="s">
        <v>2</v>
      </c>
      <c r="B2" s="9" t="s">
        <v>3</v>
      </c>
      <c r="C2" s="9" t="s">
        <v>7</v>
      </c>
      <c r="D2" s="11" t="s">
        <v>8</v>
      </c>
    </row>
    <row r="3" ht="49.5" customHeight="1">
      <c r="A3" s="12" t="s">
        <v>9</v>
      </c>
      <c r="B3" s="14"/>
      <c r="C3" s="14"/>
      <c r="D3" s="16"/>
    </row>
    <row r="4">
      <c r="A4" s="81" t="s">
        <v>11</v>
      </c>
      <c r="B4" s="19" t="str">
        <f>"Date: "&amp;TEXT('Monday to Wednesday Page Two'!C1+3,"dd/mm/yyyy")</f>
        <v>Date: 01/02/2018</v>
      </c>
      <c r="C4" s="3"/>
      <c r="D4" s="5"/>
    </row>
    <row r="5">
      <c r="A5" s="82">
        <f>'Thursday to Sunday Page One'!A5</f>
        <v>1</v>
      </c>
      <c r="B5" s="83" t="s">
        <v>35</v>
      </c>
      <c r="C5" s="21">
        <v>2.0</v>
      </c>
      <c r="D5" s="23">
        <f t="shared" ref="D5:D9" si="1">12.5*C5</f>
        <v>25</v>
      </c>
    </row>
    <row r="6">
      <c r="A6" s="82">
        <f>'Thursday to Sunday Page One'!A6</f>
        <v>2</v>
      </c>
      <c r="B6" s="21" t="s">
        <v>36</v>
      </c>
      <c r="C6" s="21">
        <v>4.0</v>
      </c>
      <c r="D6" s="23">
        <f t="shared" si="1"/>
        <v>50</v>
      </c>
    </row>
    <row r="7">
      <c r="A7" s="82" t="str">
        <f>'Thursday to Sunday Page One'!A7</f>
        <v/>
      </c>
      <c r="B7" s="69"/>
      <c r="C7" s="21">
        <v>0.0</v>
      </c>
      <c r="D7" s="23">
        <f t="shared" si="1"/>
        <v>0</v>
      </c>
    </row>
    <row r="8">
      <c r="A8" s="82" t="str">
        <f>'Thursday to Sunday Page One'!A8</f>
        <v/>
      </c>
      <c r="B8" s="31"/>
      <c r="C8" s="31">
        <v>0.0</v>
      </c>
      <c r="D8" s="23">
        <f t="shared" si="1"/>
        <v>0</v>
      </c>
    </row>
    <row r="9">
      <c r="A9" s="82" t="str">
        <f>'Thursday to Sunday Page One'!A9</f>
        <v/>
      </c>
      <c r="B9" s="31"/>
      <c r="C9" s="31">
        <v>0.0</v>
      </c>
      <c r="D9" s="23">
        <f t="shared" si="1"/>
        <v>0</v>
      </c>
    </row>
    <row r="10">
      <c r="A10" s="84" t="s">
        <v>18</v>
      </c>
      <c r="B10" s="56"/>
      <c r="C10" s="37">
        <f t="shared" ref="C10:D10" si="2">SUM(C5:C9)</f>
        <v>6</v>
      </c>
      <c r="D10" s="42">
        <f t="shared" si="2"/>
        <v>75</v>
      </c>
    </row>
    <row r="11">
      <c r="A11" s="85" t="s">
        <v>21</v>
      </c>
      <c r="B11" s="19" t="str">
        <f>"Date: "&amp;TEXT('Monday to Wednesday Page Two'!C1+4,"dd/mm/yyyy")</f>
        <v>Date: 02/02/2018</v>
      </c>
      <c r="C11" s="3"/>
      <c r="D11" s="5"/>
    </row>
    <row r="12">
      <c r="A12" s="82">
        <f>'Thursday to Sunday Page One'!A12</f>
        <v>1</v>
      </c>
      <c r="B12" s="45" t="s">
        <v>37</v>
      </c>
      <c r="C12" s="21">
        <v>0.75</v>
      </c>
      <c r="D12" s="86">
        <f t="shared" ref="D12:D16" si="3">12.5*C12</f>
        <v>9.375</v>
      </c>
    </row>
    <row r="13">
      <c r="A13" s="82">
        <f>'Thursday to Sunday Page One'!A13</f>
        <v>2</v>
      </c>
      <c r="B13" s="21" t="s">
        <v>24</v>
      </c>
      <c r="C13" s="21">
        <v>1.0</v>
      </c>
      <c r="D13" s="86">
        <f t="shared" si="3"/>
        <v>12.5</v>
      </c>
    </row>
    <row r="14">
      <c r="A14" s="82" t="str">
        <f>'Thursday to Sunday Page One'!A14</f>
        <v/>
      </c>
      <c r="B14" s="69"/>
      <c r="C14" s="31">
        <v>0.0</v>
      </c>
      <c r="D14" s="86">
        <f t="shared" si="3"/>
        <v>0</v>
      </c>
    </row>
    <row r="15">
      <c r="A15" s="82" t="str">
        <f>'Thursday to Sunday Page One'!A15</f>
        <v/>
      </c>
      <c r="B15" s="31"/>
      <c r="C15" s="31">
        <v>0.0</v>
      </c>
      <c r="D15" s="86">
        <f t="shared" si="3"/>
        <v>0</v>
      </c>
    </row>
    <row r="16">
      <c r="A16" s="82" t="str">
        <f>'Thursday to Sunday Page One'!A16</f>
        <v/>
      </c>
      <c r="B16" s="46"/>
      <c r="C16" s="31">
        <v>0.0</v>
      </c>
      <c r="D16" s="86">
        <f t="shared" si="3"/>
        <v>0</v>
      </c>
    </row>
    <row r="17">
      <c r="A17" s="87" t="s">
        <v>18</v>
      </c>
      <c r="B17" s="35"/>
      <c r="C17" s="37">
        <f t="shared" ref="C17:D17" si="4">SUM(C12:C16)</f>
        <v>1.75</v>
      </c>
      <c r="D17" s="88">
        <f t="shared" si="4"/>
        <v>21.875</v>
      </c>
    </row>
    <row r="18">
      <c r="A18" s="89" t="s">
        <v>27</v>
      </c>
      <c r="B18" s="19" t="str">
        <f>"Date: "&amp;TEXT('Monday to Wednesday Page Two'!C1+5,"dd/mm/yyyy")</f>
        <v>Date: 03/02/2018</v>
      </c>
      <c r="C18" s="3"/>
      <c r="D18" s="5"/>
    </row>
    <row r="19">
      <c r="A19" s="82">
        <f>'Thursday to Sunday Page One'!A19</f>
        <v>1</v>
      </c>
      <c r="B19" s="45" t="s">
        <v>38</v>
      </c>
      <c r="C19" s="21">
        <v>3.0</v>
      </c>
      <c r="D19" s="23">
        <f t="shared" ref="D19:D23" si="5">12.5*C19</f>
        <v>37.5</v>
      </c>
    </row>
    <row r="20">
      <c r="A20" s="82">
        <f>'Thursday to Sunday Page One'!A20</f>
        <v>2</v>
      </c>
      <c r="B20" s="45" t="s">
        <v>12</v>
      </c>
      <c r="C20" s="21">
        <v>1.75</v>
      </c>
      <c r="D20" s="23">
        <f t="shared" si="5"/>
        <v>21.875</v>
      </c>
    </row>
    <row r="21">
      <c r="A21" s="82">
        <f>'Thursday to Sunday Page One'!A21</f>
        <v>3</v>
      </c>
      <c r="B21" s="45" t="s">
        <v>39</v>
      </c>
      <c r="C21" s="21">
        <v>2.0</v>
      </c>
      <c r="D21" s="23">
        <f t="shared" si="5"/>
        <v>25</v>
      </c>
    </row>
    <row r="22">
      <c r="A22" s="82" t="str">
        <f>'Thursday to Sunday Page One'!A22</f>
        <v/>
      </c>
      <c r="B22" s="46"/>
      <c r="C22" s="31">
        <v>0.0</v>
      </c>
      <c r="D22" s="23">
        <f t="shared" si="5"/>
        <v>0</v>
      </c>
    </row>
    <row r="23">
      <c r="A23" s="82" t="str">
        <f>'Thursday to Sunday Page One'!A23</f>
        <v/>
      </c>
      <c r="B23" s="46"/>
      <c r="C23" s="31">
        <v>0.0</v>
      </c>
      <c r="D23" s="23">
        <f t="shared" si="5"/>
        <v>0</v>
      </c>
    </row>
    <row r="24">
      <c r="A24" s="84" t="s">
        <v>18</v>
      </c>
      <c r="B24" s="35"/>
      <c r="C24" s="37">
        <f t="shared" ref="C24:D24" si="6">SUM(C19:C23)</f>
        <v>6.75</v>
      </c>
      <c r="D24" s="42">
        <f t="shared" si="6"/>
        <v>84.375</v>
      </c>
    </row>
    <row r="25">
      <c r="A25" s="90" t="s">
        <v>32</v>
      </c>
      <c r="B25" s="19" t="str">
        <f>"Date: "&amp;TEXT('Monday to Wednesday Page Two'!C1+6,"dd/mm/yyyy")</f>
        <v>Date: 04/02/2018</v>
      </c>
      <c r="C25" s="3"/>
      <c r="D25" s="5"/>
    </row>
    <row r="26">
      <c r="A26" s="91">
        <f>'Thursday to Sunday Page One'!A26</f>
        <v>1</v>
      </c>
      <c r="B26" s="45" t="s">
        <v>38</v>
      </c>
      <c r="C26" s="21">
        <v>3.0</v>
      </c>
      <c r="D26" s="23">
        <f t="shared" ref="D26:D30" si="7">12.5*C26</f>
        <v>37.5</v>
      </c>
    </row>
    <row r="27">
      <c r="A27" s="91">
        <f>'Thursday to Sunday Page One'!A27</f>
        <v>2</v>
      </c>
      <c r="B27" s="45" t="s">
        <v>39</v>
      </c>
      <c r="C27" s="21">
        <v>2.0</v>
      </c>
      <c r="D27" s="23">
        <f t="shared" si="7"/>
        <v>25</v>
      </c>
    </row>
    <row r="28">
      <c r="A28" s="91" t="str">
        <f>'Thursday to Sunday Page One'!A28</f>
        <v/>
      </c>
      <c r="B28" s="46"/>
      <c r="C28" s="31">
        <v>0.0</v>
      </c>
      <c r="D28" s="23">
        <f t="shared" si="7"/>
        <v>0</v>
      </c>
    </row>
    <row r="29">
      <c r="A29" s="91" t="str">
        <f>'Thursday to Sunday Page One'!A29</f>
        <v/>
      </c>
      <c r="B29" s="46"/>
      <c r="C29" s="31">
        <v>0.0</v>
      </c>
      <c r="D29" s="23">
        <f t="shared" si="7"/>
        <v>0</v>
      </c>
    </row>
    <row r="30">
      <c r="A30" s="91" t="str">
        <f>'Thursday to Sunday Page One'!A30</f>
        <v/>
      </c>
      <c r="B30" s="46"/>
      <c r="C30" s="31">
        <v>0.0</v>
      </c>
      <c r="D30" s="23">
        <f t="shared" si="7"/>
        <v>0</v>
      </c>
    </row>
    <row r="31">
      <c r="A31" s="92" t="s">
        <v>18</v>
      </c>
      <c r="B31" s="93"/>
      <c r="C31" s="37">
        <f t="shared" ref="C31:D31" si="8">SUM(C26:C30)</f>
        <v>5</v>
      </c>
      <c r="D31" s="42">
        <f t="shared" si="8"/>
        <v>62.5</v>
      </c>
    </row>
    <row r="32">
      <c r="A32" s="94"/>
      <c r="B32" s="95"/>
      <c r="C32" s="96" t="s">
        <v>40</v>
      </c>
      <c r="D32" s="97">
        <f>SUM('Monday to Wednesday Page Two'!C10,'Monday to Wednesday Page Two'!C17,'Monday to Wednesday Page Two'!C24,C10,C17,C24,C31)</f>
        <v>27</v>
      </c>
    </row>
    <row r="33">
      <c r="A33" s="98"/>
      <c r="B33" s="99"/>
      <c r="C33" s="100" t="s">
        <v>41</v>
      </c>
      <c r="D33" s="101">
        <f>SUM('Monday to Wednesday Page Two'!D10,'Monday to Wednesday Page Two'!D17,'Monday to Wednesday Page Two'!D24,D10,D17,D24,D31)</f>
        <v>337.5</v>
      </c>
    </row>
  </sheetData>
  <mergeCells count="9">
    <mergeCell ref="C1:D1"/>
    <mergeCell ref="A1:B1"/>
    <mergeCell ref="B4:D4"/>
    <mergeCell ref="B11:D11"/>
    <mergeCell ref="B18:D18"/>
    <mergeCell ref="B25:D25"/>
    <mergeCell ref="C2:C3"/>
    <mergeCell ref="B2:B3"/>
    <mergeCell ref="D2:D3"/>
  </mergeCells>
  <drawing r:id="rId1"/>
</worksheet>
</file>