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<sst xmlns="http://schemas.openxmlformats.org/spreadsheetml/2006/main" count="96" uniqueCount="62">
  <si>
    <t xml:space="preserve">Time Sheet For Miranda Lowther of SG3 Enterprise For Week Starting </t>
  </si>
  <si>
    <t>Day</t>
  </si>
  <si>
    <t>Description of Work Done</t>
  </si>
  <si>
    <t>Time spent per Milestone/Deliverable</t>
  </si>
  <si>
    <t>Start Time</t>
  </si>
  <si>
    <t>Total Time in Hours                                 (Rounded to the nearest 15 minutes)</t>
  </si>
  <si>
    <t>End Time</t>
  </si>
  <si>
    <t>Total Wages (To be calculated by the Finance Manager)</t>
  </si>
  <si>
    <t>Section/Task</t>
  </si>
  <si>
    <t>Thursday</t>
  </si>
  <si>
    <t>Monday</t>
  </si>
  <si>
    <t>Team Meeting</t>
  </si>
  <si>
    <t>Finance Manager: During the meeting with others who were presenting we decided on who would be giving the presentation on 19/2/18, and discussed the content of the presentation as well as looking at the Marketing Manager's current draft for the presentation slides to give our presentation structure.</t>
  </si>
  <si>
    <t>1.75-Group Tender Presentation</t>
  </si>
  <si>
    <t>General, for presentation on 19/2/18 to the financial backers: Helped advise marketing on final changes to survey prior to its launch, researched what structure might be best for the presentation to advise the Project Manager. Also researched and provided the Marketing Manager with information about the most beneficial business model for our product as per their request, the freemium business model.</t>
  </si>
  <si>
    <t>Finance Manager: edited the Financial business plan to fix any spelling errors and began to look through timesheets to see if any had been fixed. Also filled in own timesheet until 14/2/18.</t>
  </si>
  <si>
    <t>0.75-Programming (Iteration 1)</t>
  </si>
  <si>
    <t>0.25-Financial Report 1 (Timesheets)</t>
  </si>
  <si>
    <t>Software Engineer: Signed up to stories for Functionality part of app on Trello and began looking into the favourites user story, thinking about how to code this.</t>
  </si>
  <si>
    <t>Finance Manager: During the meeting we worked as a team on the presentation, and I also discussed the Financial Business Plan feedback with the Project Manager.</t>
  </si>
  <si>
    <t>Finance Manager: Discussed the Financial Business Plan feedback with the financial adviser, from which I noticed that our hours were predicted to be far less than what they were likely to be, and so obtained permission from the financial adviser to submit a second draft of the Financial Business Plan. I immediately contacted the Project Manager about this via Slack so that he could decide on how to best predict the weekly hours per team member.</t>
  </si>
  <si>
    <t>Total</t>
  </si>
  <si>
    <t>Finance Manager: Read through/checked the timesheets for the members of our group who had already completed them for consistency in style, layout and content, as well as made notes on feedback to give, as well as noting those who hadn't started/finished their timesheets yet.</t>
  </si>
  <si>
    <t>Friday</t>
  </si>
  <si>
    <t>Tuesday</t>
  </si>
  <si>
    <t>Finance Manager: Met with the financial adviser to discuss which interest formula should be used for the Financial Business Plan (part of the feedback for this having been that I used the simple interest when I should have used compoung, and also further discussed sub,itting a second draft of our group's Financial Business Plan.</t>
  </si>
  <si>
    <t>Finance Manager: Created the skeleton of a table to show the actual weekly hours per group member and the corresponding labour costs</t>
  </si>
  <si>
    <t>Finance Manager: Wrote down a forecast of how many hours I predict that I will be spending working per week for my role as per the request of the Project Manager (using my timesheets so far as a guide to predict my hours per week), then proceeded to continue looking through, editing, correcting and advising other team members on their timesheets before concluding that I should simply provide feedback and ask them to correct their own timesheets as soon as possible, so that I could begin on the First Financial Report.</t>
  </si>
  <si>
    <t>Software Engineer: Downloaded Android Studio and learnt how to run the most current version of our app at the time.</t>
  </si>
  <si>
    <t>0.5-Financial Report 1 (Timesheets)</t>
  </si>
  <si>
    <t>Saturday</t>
  </si>
  <si>
    <t>Finance Manager: Began typing up feedback in Slack to send to the members of the team who had completed their timesheets.</t>
  </si>
  <si>
    <t>Finance Manager: As per my conclusion on 16/2/18, I looked through all timesheets until the week of 5/2/18, checked for missing content, spelling/grammar errors, layout inconsistencies etc and provided feedback via Google Sheets, updating each member via Slack when their feedback was ready and asking for them to look at what I advice I had provided.</t>
  </si>
  <si>
    <t>Finance Manager: Met with the other members who were giving the presentation (as well as the Documentation Manager) so that those who were ready could practice, we could time how long people's parts were and give feedback in order to improve their content. Also provided suggestions to the Project Manager on what to say for his sections. Was also informed at this point that I was to present on our business model as well as our estimated loan.</t>
  </si>
  <si>
    <t>10:30:00 (Time at which final team member arrived.)</t>
  </si>
  <si>
    <t>Finance Manager: Further research was conducted on the business model for my part of the presentation, looking into the advantages of freemium and what features of our app would maximise these benefits as well as the possible drawbacks of this business model and how our product's features (as well as our possible future income opportunities) would minimise their impact on our group.</t>
  </si>
  <si>
    <t>0.25-Financial Report 1</t>
  </si>
  <si>
    <t>Finance Manager: Had a very short discussion with the financial adviser, asking about the Financial Report and the presentation on 19/2/18, inquiring what documents were necessary for the report and what to focus on in terms of finances for the presentation. The outcome was that the Financial Report should be simply all the weekly cash flows until the date of submission, as well as written explanations for points where the forecast was incorrect, and that the presentation should be more focussed on what the product is, how our group will make it, how much money is needed to create it, and the group would need to provide information regarding the quality and costs of the process.</t>
  </si>
  <si>
    <t>Finance Manager: Continued to prepare feedback on the timesheets, also typed up messages to be sent on Slack to politely remind those whose folders on the team drive were either empty or did not contain all of the timesheets.</t>
  </si>
  <si>
    <t>0.75-Financial Report 1 (Timesheets)</t>
  </si>
  <si>
    <t>Finance Manager: Finished typing the feedback and reminder messages on Slack and sent them all in one time block in order to avoid losing time sending replies constantly throughout the day.</t>
  </si>
  <si>
    <t>Sunday</t>
  </si>
  <si>
    <t>Finance Manager: Upon receiving the newly revised WBS, Gantt Chart and similar documents from the Project Manager, with advice that while the total number of hours overall would stay the same, he would like to optimise the distribution of the hours worked per group member over the 24 week-long development process, I recreated a temporary Financial Business Plan, complete with the estimated loan, Currect Cash Flow Forecast and all the documents that had been provided in the previous draft. This version of the Financial Business Plan was created for the purpose of the presentation on 19/2/18 for my section of the presentation, and was provided in the form of a handout 'pack' for the financial backers</t>
  </si>
  <si>
    <t>Finance Manager: After extensively checking the Financial Business Plan for any potential errors I completed my slides for the presentation and wrote up the first draft of my part.</t>
  </si>
  <si>
    <t>01:00 on 19/2/18</t>
  </si>
  <si>
    <t>Wednesday</t>
  </si>
  <si>
    <t xml:space="preserve">General, for presentation on 19/2/18 to the financial backers: Worked mostly with the Project Manager and Marketing Manager to set up the layout of the powerpoint, create an introduction slide and discuss the structure of the presentation. </t>
  </si>
  <si>
    <t>2-Group Tender Presentation</t>
  </si>
  <si>
    <t>Finance Manager: Revised, edited and noted feedback again to be sent to the rest of the team, in order to ensure document consistency.</t>
  </si>
  <si>
    <t>Finance Manager: Sent the feedback that was noted earlier in the evening and began typing up the speech for my section of the upcoming presentation to the financial backers.</t>
  </si>
  <si>
    <t>0.5-Financial Business Plan</t>
  </si>
  <si>
    <t>2-Financial Business Plan</t>
  </si>
  <si>
    <t>1-Group Tender Presentation</t>
  </si>
  <si>
    <t>1-Financial Business Plan</t>
  </si>
  <si>
    <t>0.25-Financial Business Plan</t>
  </si>
  <si>
    <t>0.5-Financial Business Plan, 2-Financial Report 1 (Timesheets)</t>
  </si>
  <si>
    <t>1-Financial Report 1 (Timesheets)</t>
  </si>
  <si>
    <t>2.5-Group Tender Presentation</t>
  </si>
  <si>
    <t>3.75-Financial Business Plan</t>
  </si>
  <si>
    <t>5.5-Group Tender Presentation</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</si>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</sst>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hh:mm"/>
    <numFmt numFmtId="166" formatCode="[$£-809]#,##0.00"/>
    <numFmt numFmtId="167" formatCode="[$£-809]#,##0.0000"/>
  </numFmts>
  <fonts count="4">
    <font>
      <sz val="11.0"/>
      <color rgb="FF000000"/>
      <name val="Calibri"/>
    </font>
    <font>
      <sz val="11.0"/>
      <color rgb="FF000000"/>
      <name val="Arial"/>
    </font>
    <font/>
    <font>
      <sz val="11.0"/>
      <name val="Arial"/>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0">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thin">
        <color rgb="FF000000"/>
      </left>
      <right style="thin">
        <color rgb="FF000000"/>
      </right>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right style="medium">
        <color rgb="FF000000"/>
      </right>
      <bottom style="medium">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right style="thin">
        <color rgb="FF000000"/>
      </right>
      <top style="thin">
        <color rgb="FF000000"/>
      </top>
    </border>
    <border>
      <left style="medium">
        <color rgb="FF000000"/>
      </left>
      <top style="thin">
        <color rgb="FF000000"/>
      </top>
      <bottom style="medium">
        <color rgb="FF000000"/>
      </bottom>
    </border>
    <border>
      <top style="thin">
        <color rgb="FF000000"/>
      </top>
      <bottom style="medium">
        <color rgb="FF000000"/>
      </bottom>
    </border>
    <border>
      <left/>
      <right style="thin">
        <color rgb="FF000000"/>
      </right>
      <top/>
      <bottom style="thin">
        <color rgb="FF000000"/>
      </bottom>
    </border>
    <border>
      <right style="medium">
        <color rgb="FF000000"/>
      </right>
      <top style="thin">
        <color rgb="FF000000"/>
      </top>
      <bottom style="medium">
        <color rgb="FF000000"/>
      </bottom>
    </border>
    <border>
      <left style="medium">
        <color rgb="FF000000"/>
      </left>
      <right style="medium">
        <color rgb="FF000000"/>
      </right>
      <top/>
      <bottom style="thin">
        <color rgb="FF000000"/>
      </bottom>
    </border>
    <border>
      <left style="medium">
        <color rgb="FF000000"/>
      </left>
      <right/>
      <top style="thin">
        <color rgb="FF000000"/>
      </top>
      <bottom style="thin">
        <color rgb="FF000000"/>
      </bottom>
    </border>
    <border>
      <right style="thin">
        <color rgb="FF000000"/>
      </right>
    </border>
    <border>
      <left style="medium">
        <color rgb="FF000000"/>
      </left>
      <right style="medium">
        <color rgb="FF000000"/>
      </right>
      <top/>
      <bottom/>
    </border>
    <border>
      <left style="medium">
        <color rgb="FF000000"/>
      </left>
      <right style="thin">
        <color rgb="FF000000"/>
      </right>
      <bottom style="thin">
        <color rgb="FF000000"/>
      </bottom>
    </border>
    <border>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shrinkToFit="0" wrapText="1"/>
    </xf>
    <xf borderId="3" fillId="0" fontId="2" numFmtId="0" xfId="0" applyBorder="1" applyFont="1"/>
    <xf borderId="4" fillId="2" fontId="1" numFmtId="0" xfId="0" applyAlignment="1" applyBorder="1" applyFill="1" applyFont="1">
      <alignment shrinkToFit="0" wrapText="1"/>
    </xf>
    <xf borderId="0" fillId="0" fontId="1" numFmtId="0" xfId="0" applyAlignment="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horizontal="center" readingOrder="0"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13" fillId="2" fontId="1" numFmtId="0" xfId="0" applyAlignment="1" applyBorder="1" applyFont="1">
      <alignment shrinkToFit="0" vertical="center" wrapText="1"/>
    </xf>
    <xf borderId="14" fillId="0" fontId="2" numFmtId="0" xfId="0" applyBorder="1" applyFont="1"/>
    <xf borderId="9" fillId="2" fontId="1" numFmtId="20" xfId="0" applyAlignment="1" applyBorder="1" applyFont="1" applyNumberFormat="1">
      <alignment shrinkToFit="0" wrapText="1"/>
    </xf>
    <xf borderId="1" fillId="2" fontId="1" numFmtId="164"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wrapText="1"/>
    </xf>
    <xf borderId="15" fillId="3" fontId="1" numFmtId="0" xfId="0" applyAlignment="1" applyBorder="1" applyFont="1">
      <alignment horizontal="center" readingOrder="0" vertical="center"/>
    </xf>
    <xf borderId="16" fillId="0" fontId="3" numFmtId="0" xfId="0" applyAlignment="1" applyBorder="1" applyFont="1">
      <alignment shrinkToFit="0" vertical="center" wrapText="1"/>
    </xf>
    <xf borderId="15" fillId="3" fontId="1" numFmtId="0" xfId="0" applyAlignment="1" applyBorder="1" applyFont="1">
      <alignment horizontal="center" vertical="center"/>
    </xf>
    <xf borderId="17" fillId="0" fontId="1" numFmtId="0" xfId="0" applyAlignment="1" applyBorder="1" applyFont="1">
      <alignment horizontal="center" readingOrder="0" shrinkToFit="0" vertical="center" wrapText="1"/>
    </xf>
    <xf borderId="16" fillId="0" fontId="1" numFmtId="0" xfId="0" applyAlignment="1" applyBorder="1" applyFont="1">
      <alignment horizontal="center" shrinkToFit="0" vertical="center" wrapText="1"/>
    </xf>
    <xf borderId="16" fillId="0" fontId="1" numFmtId="165" xfId="0" applyAlignment="1" applyBorder="1" applyFont="1" applyNumberFormat="1">
      <alignment horizontal="center" vertical="center"/>
    </xf>
    <xf borderId="16" fillId="0" fontId="3" numFmtId="165" xfId="0" applyAlignment="1" applyBorder="1" applyFont="1" applyNumberFormat="1">
      <alignment horizontal="center" vertical="center"/>
    </xf>
    <xf borderId="18" fillId="0" fontId="1" numFmtId="165" xfId="0" applyAlignment="1" applyBorder="1" applyFont="1" applyNumberFormat="1">
      <alignment horizontal="center" vertical="center"/>
    </xf>
    <xf borderId="17" fillId="0" fontId="3" numFmtId="0" xfId="0" applyAlignment="1" applyBorder="1" applyFont="1">
      <alignment horizontal="center"/>
    </xf>
    <xf borderId="19" fillId="3" fontId="1" numFmtId="0" xfId="0" applyAlignment="1" applyBorder="1" applyFont="1">
      <alignment horizontal="center" vertical="center"/>
    </xf>
    <xf borderId="15" fillId="0" fontId="1" numFmtId="166" xfId="0" applyAlignment="1" applyBorder="1" applyFont="1" applyNumberFormat="1">
      <alignment horizontal="center" shrinkToFit="0" vertical="center" wrapText="1"/>
    </xf>
    <xf borderId="15" fillId="0" fontId="1" numFmtId="165" xfId="0" applyAlignment="1" applyBorder="1" applyFont="1" applyNumberFormat="1">
      <alignment horizontal="center" readingOrder="0" shrinkToFit="0" vertical="center" wrapText="1"/>
    </xf>
    <xf borderId="20" fillId="0" fontId="1" numFmtId="0" xfId="0" applyAlignment="1" applyBorder="1" applyFont="1">
      <alignment horizontal="center"/>
    </xf>
    <xf borderId="19" fillId="3" fontId="1" numFmtId="0" xfId="0" applyAlignment="1" applyBorder="1" applyFont="1">
      <alignment horizontal="center" readingOrder="0" vertical="center"/>
    </xf>
    <xf borderId="20" fillId="0" fontId="1" numFmtId="0" xfId="0" applyAlignment="1" applyBorder="1" applyFont="1">
      <alignment horizontal="center"/>
    </xf>
    <xf borderId="21" fillId="0" fontId="1" numFmtId="0" xfId="0" applyAlignment="1" applyBorder="1" applyFont="1">
      <alignment horizontal="center" shrinkToFit="0" vertical="center" wrapText="1"/>
    </xf>
    <xf borderId="21" fillId="0" fontId="1" numFmtId="165" xfId="0" applyAlignment="1" applyBorder="1" applyFont="1" applyNumberFormat="1">
      <alignment horizontal="center" vertical="center"/>
    </xf>
    <xf borderId="22" fillId="0" fontId="1" numFmtId="165" xfId="0" applyAlignment="1" applyBorder="1" applyFont="1" applyNumberFormat="1">
      <alignment horizontal="center" vertical="center"/>
    </xf>
    <xf borderId="9" fillId="3" fontId="1" numFmtId="20" xfId="0" applyAlignment="1" applyBorder="1" applyFont="1" applyNumberFormat="1">
      <alignment horizontal="center" shrinkToFit="0" vertical="center" wrapText="1"/>
    </xf>
    <xf borderId="23" fillId="0" fontId="1" numFmtId="0" xfId="0" applyAlignment="1" applyBorder="1" applyFont="1">
      <alignment horizontal="center" shrinkToFit="0" vertical="center" wrapText="1"/>
    </xf>
    <xf borderId="24" fillId="0" fontId="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9" fillId="3" fontId="1" numFmtId="0" xfId="0" applyAlignment="1" applyBorder="1" applyFont="1">
      <alignment horizontal="left" shrinkToFit="0" vertical="center" wrapText="1"/>
    </xf>
    <xf borderId="21" fillId="0" fontId="1" numFmtId="0" xfId="0" applyAlignment="1" applyBorder="1" applyFont="1">
      <alignment horizontal="center" shrinkToFit="0" vertical="center" wrapText="1"/>
    </xf>
    <xf borderId="25" fillId="3"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26" fillId="0" fontId="2" numFmtId="0" xfId="0" applyBorder="1" applyFont="1"/>
    <xf borderId="15" fillId="0" fontId="1" numFmtId="20" xfId="0" applyAlignment="1" applyBorder="1" applyFont="1" applyNumberFormat="1">
      <alignment horizontal="center" shrinkToFit="0" vertical="center" wrapText="1"/>
    </xf>
    <xf borderId="9" fillId="3" fontId="1" numFmtId="0" xfId="0" applyAlignment="1" applyBorder="1" applyFont="1">
      <alignment horizontal="left" shrinkToFit="0" wrapText="1"/>
    </xf>
    <xf borderId="27" fillId="3" fontId="1" numFmtId="0" xfId="0" applyAlignment="1" applyBorder="1" applyFont="1">
      <alignment horizontal="center" shrinkToFit="0" vertical="center" wrapText="1"/>
    </xf>
    <xf borderId="28" fillId="0" fontId="2" numFmtId="0" xfId="0" applyBorder="1" applyFont="1"/>
    <xf borderId="17" fillId="3" fontId="1" numFmtId="0" xfId="0" applyAlignment="1" applyBorder="1" applyFont="1">
      <alignment horizontal="center" shrinkToFit="0" vertical="center" wrapText="1"/>
    </xf>
    <xf borderId="29" fillId="3" fontId="1" numFmtId="20" xfId="0" applyAlignment="1" applyBorder="1" applyFont="1" applyNumberFormat="1">
      <alignment horizontal="center" shrinkToFit="0" vertical="center" wrapText="1"/>
    </xf>
    <xf borderId="15" fillId="3" fontId="1" numFmtId="166" xfId="0" applyAlignment="1" applyBorder="1" applyFont="1" applyNumberFormat="1">
      <alignment horizontal="center" shrinkToFit="0" vertical="center" wrapText="1"/>
    </xf>
    <xf borderId="9" fillId="2" fontId="1" numFmtId="0" xfId="0" applyAlignment="1" applyBorder="1" applyFont="1">
      <alignment shrinkToFit="0" vertical="center" wrapText="1"/>
    </xf>
    <xf borderId="30" fillId="2" fontId="1" numFmtId="0" xfId="0" applyAlignment="1" applyBorder="1" applyFont="1">
      <alignment shrinkToFit="0" wrapText="1"/>
    </xf>
    <xf borderId="22" fillId="0" fontId="1" numFmtId="0" xfId="0" applyAlignment="1" applyBorder="1" applyFont="1">
      <alignment horizontal="center" shrinkToFit="0" vertical="center" wrapText="1"/>
    </xf>
    <xf borderId="31" fillId="0" fontId="1" numFmtId="0" xfId="0" applyAlignment="1" applyBorder="1" applyFont="1">
      <alignment horizontal="center" shrinkToFit="0" vertical="center" wrapText="1"/>
    </xf>
    <xf borderId="19" fillId="0" fontId="1" numFmtId="0" xfId="0" applyAlignment="1" applyBorder="1" applyFont="1">
      <alignment horizontal="center" shrinkToFit="0" vertical="center" wrapText="1"/>
    </xf>
    <xf borderId="9" fillId="3" fontId="1" numFmtId="0" xfId="0" applyAlignment="1" applyBorder="1" applyFont="1">
      <alignment horizontal="center" readingOrder="0" shrinkToFit="0" vertical="center" wrapText="1"/>
    </xf>
    <xf borderId="20" fillId="0" fontId="1" numFmtId="0" xfId="0" applyAlignment="1" applyBorder="1" applyFont="1">
      <alignment horizontal="center" readingOrder="0" shrinkToFit="0" vertical="center" wrapText="1"/>
    </xf>
    <xf borderId="32" fillId="3" fontId="1" numFmtId="0" xfId="0" applyAlignment="1" applyBorder="1" applyFont="1">
      <alignment horizontal="left" shrinkToFit="0" vertical="center" wrapText="1"/>
    </xf>
    <xf borderId="15" fillId="3" fontId="1" numFmtId="0" xfId="0" applyAlignment="1" applyBorder="1" applyFont="1">
      <alignment horizontal="center" vertical="center"/>
    </xf>
    <xf borderId="32" fillId="2" fontId="1" numFmtId="0" xfId="0" applyAlignment="1" applyBorder="1" applyFont="1">
      <alignment shrinkToFit="0" vertical="center" wrapText="1"/>
    </xf>
    <xf borderId="17" fillId="0" fontId="1" numFmtId="0" xfId="0" applyAlignment="1" applyBorder="1" applyFont="1">
      <alignment horizontal="center"/>
    </xf>
    <xf borderId="16" fillId="0" fontId="1" numFmtId="0" xfId="0" applyAlignment="1" applyBorder="1" applyFont="1">
      <alignment horizontal="center" shrinkToFit="0" vertical="center" wrapText="1"/>
    </xf>
    <xf borderId="29" fillId="2" fontId="1" numFmtId="0" xfId="0" applyAlignment="1" applyBorder="1" applyFont="1">
      <alignment shrinkToFit="0" vertical="center" wrapText="1"/>
    </xf>
    <xf borderId="20" fillId="0" fontId="1" numFmtId="0" xfId="0" applyAlignment="1" applyBorder="1" applyFont="1">
      <alignment horizontal="center" shrinkToFit="0" vertical="center" wrapText="1"/>
    </xf>
    <xf borderId="29" fillId="3" fontId="1"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34" fillId="3" fontId="1" numFmtId="0" xfId="0" applyAlignment="1" applyBorder="1" applyFont="1">
      <alignment horizontal="center" shrinkToFit="0" vertical="center" wrapText="1"/>
    </xf>
    <xf borderId="9" fillId="2" fontId="1" numFmtId="0" xfId="0" applyAlignment="1" applyBorder="1" applyFont="1">
      <alignment shrinkToFit="0" wrapText="1"/>
    </xf>
    <xf borderId="35" fillId="3" fontId="1" numFmtId="0" xfId="0" applyAlignment="1" applyBorder="1" applyFont="1">
      <alignment horizontal="left" shrinkToFit="0" vertical="center" wrapText="1"/>
    </xf>
    <xf borderId="35" fillId="3" fontId="1" numFmtId="0" xfId="0" applyAlignment="1" applyBorder="1" applyFont="1">
      <alignment horizontal="left" shrinkToFit="0" wrapText="1"/>
    </xf>
    <xf borderId="36" fillId="0" fontId="1" numFmtId="0" xfId="0" applyAlignment="1" applyBorder="1" applyFont="1">
      <alignment horizontal="center" readingOrder="0" shrinkToFit="0" vertical="center" wrapText="1"/>
    </xf>
    <xf borderId="20" fillId="0" fontId="1" numFmtId="0" xfId="0" applyAlignment="1" applyBorder="1" applyFont="1">
      <alignment horizontal="center" readingOrder="0"/>
    </xf>
    <xf borderId="0" fillId="0" fontId="1" numFmtId="166" xfId="0" applyAlignment="1" applyFont="1" applyNumberFormat="1">
      <alignment horizontal="right" shrinkToFit="0" wrapText="1"/>
    </xf>
    <xf borderId="37" fillId="3" fontId="1" numFmtId="0" xfId="0" applyAlignment="1" applyBorder="1" applyFont="1">
      <alignment horizontal="center" shrinkToFit="0" vertical="center" wrapText="1"/>
    </xf>
    <xf borderId="38" fillId="3" fontId="1" numFmtId="0" xfId="0" applyAlignment="1" applyBorder="1" applyFont="1">
      <alignment horizontal="center" shrinkToFit="0" vertical="center" wrapText="1"/>
    </xf>
    <xf borderId="39" fillId="3" fontId="1" numFmtId="166" xfId="0" applyAlignment="1" applyBorder="1" applyFont="1" applyNumberFormat="1">
      <alignment horizontal="center" shrinkToFit="0" vertical="center" wrapText="1"/>
    </xf>
    <xf borderId="40" fillId="2" fontId="1" numFmtId="0" xfId="0" applyAlignment="1" applyBorder="1" applyFont="1">
      <alignment shrinkToFit="0" wrapText="1"/>
    </xf>
    <xf borderId="41" fillId="3" fontId="1" numFmtId="0" xfId="0" applyAlignment="1" applyBorder="1" applyFont="1">
      <alignment horizontal="center" shrinkToFit="0" vertical="center" wrapText="1"/>
    </xf>
    <xf borderId="41" fillId="3" fontId="1" numFmtId="0" xfId="0" applyAlignment="1" applyBorder="1" applyFont="1">
      <alignment horizontal="left" shrinkToFit="0" wrapText="1"/>
    </xf>
    <xf borderId="41" fillId="2" fontId="1" numFmtId="0" xfId="0" applyAlignment="1" applyBorder="1" applyFont="1">
      <alignment shrinkToFit="0" wrapText="1"/>
    </xf>
    <xf borderId="19" fillId="0" fontId="1" numFmtId="166" xfId="0" applyAlignment="1" applyBorder="1" applyFont="1" applyNumberFormat="1">
      <alignment horizontal="center" shrinkToFit="0" vertical="center" wrapText="1"/>
    </xf>
    <xf borderId="42" fillId="3" fontId="1" numFmtId="0" xfId="0" applyAlignment="1" applyBorder="1" applyFont="1">
      <alignment horizontal="left" shrinkToFit="0" wrapText="1"/>
    </xf>
    <xf borderId="43" fillId="3" fontId="1" numFmtId="166" xfId="0" applyAlignment="1" applyBorder="1" applyFont="1" applyNumberFormat="1">
      <alignment horizontal="center" shrinkToFit="0" vertical="center" wrapText="1"/>
    </xf>
    <xf borderId="42" fillId="2" fontId="1" numFmtId="0" xfId="0" applyAlignment="1" applyBorder="1" applyFont="1">
      <alignment shrinkToFit="0" wrapText="1"/>
    </xf>
    <xf borderId="43" fillId="2" fontId="1" numFmtId="0" xfId="0" applyAlignment="1" applyBorder="1" applyFont="1">
      <alignment shrinkToFit="0" wrapText="1"/>
    </xf>
    <xf borderId="43" fillId="3" fontId="1" numFmtId="0" xfId="0" applyAlignment="1" applyBorder="1" applyFont="1">
      <alignment horizontal="center" shrinkToFit="0" vertical="center" wrapText="1"/>
    </xf>
    <xf borderId="44" fillId="3" fontId="1" numFmtId="0" xfId="0" applyAlignment="1" applyBorder="1" applyFont="1">
      <alignment horizontal="left" shrinkToFit="0" wrapText="1"/>
    </xf>
    <xf borderId="45" fillId="3" fontId="1" numFmtId="0" xfId="0" applyAlignment="1" applyBorder="1" applyFont="1">
      <alignment horizontal="center" shrinkToFit="0" vertical="center" wrapText="1"/>
    </xf>
    <xf borderId="46" fillId="0" fontId="0" numFmtId="0" xfId="0" applyBorder="1" applyFont="1"/>
    <xf borderId="47" fillId="0" fontId="1" numFmtId="0" xfId="0" applyAlignment="1" applyBorder="1" applyFont="1">
      <alignment shrinkToFit="0" wrapText="1"/>
    </xf>
    <xf borderId="34" fillId="2" fontId="1" numFmtId="0" xfId="0" applyAlignment="1" applyBorder="1" applyFont="1">
      <alignment shrinkToFit="0" wrapText="1"/>
    </xf>
    <xf borderId="41" fillId="2" fontId="1" numFmtId="4" xfId="0" applyAlignment="1" applyBorder="1" applyFont="1" applyNumberFormat="1">
      <alignment horizontal="center" shrinkToFit="0" wrapText="1"/>
    </xf>
    <xf borderId="0" fillId="0" fontId="0" numFmtId="0" xfId="0" applyFont="1"/>
    <xf borderId="48" fillId="0" fontId="1" numFmtId="0" xfId="0" applyAlignment="1" applyBorder="1" applyFont="1">
      <alignment shrinkToFit="0" wrapText="1"/>
    </xf>
    <xf borderId="37" fillId="2" fontId="1" numFmtId="0" xfId="0" applyAlignment="1" applyBorder="1" applyFont="1">
      <alignment shrinkToFit="0" wrapText="1"/>
    </xf>
    <xf borderId="49"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43143.0</v>
      </c>
      <c r="D1" s="4"/>
      <c r="I1" s="6"/>
      <c r="J1" s="6"/>
      <c r="K1" s="6"/>
      <c r="L1" s="6"/>
      <c r="M1" s="6"/>
      <c r="N1" s="6"/>
      <c r="O1" s="6"/>
      <c r="P1" s="6"/>
      <c r="Q1" s="6"/>
      <c r="R1" s="6"/>
    </row>
    <row r="2" ht="14.25" customHeight="1">
      <c r="A2" s="5" t="s">
        <v>1</v>
      </c>
      <c r="B2" s="7" t="s">
        <v>2</v>
      </c>
      <c r="C2" s="8" t="s">
        <v>4</v>
      </c>
      <c r="D2" s="9" t="s">
        <v>6</v>
      </c>
      <c r="L2" s="6"/>
      <c r="M2" s="6"/>
      <c r="N2" s="6"/>
      <c r="O2" s="6"/>
      <c r="P2" s="6"/>
      <c r="Q2" s="6"/>
      <c r="R2" s="6"/>
    </row>
    <row r="3" ht="103.5" customHeight="1">
      <c r="A3" s="11" t="s">
        <v>8</v>
      </c>
      <c r="B3" s="13"/>
      <c r="C3" s="12"/>
      <c r="D3" s="14"/>
      <c r="L3" s="6"/>
      <c r="M3" s="6"/>
      <c r="N3" s="6"/>
      <c r="O3" s="6"/>
      <c r="P3" s="6"/>
      <c r="Q3" s="6"/>
      <c r="R3" s="6"/>
    </row>
    <row r="4">
      <c r="A4" s="17" t="s">
        <v>10</v>
      </c>
      <c r="B4" s="19" t="str">
        <f>"Date: "&amp;TEXT(C1,"dd/mm/yyyy")</f>
        <v>Date: 12/02/2018</v>
      </c>
      <c r="C4" s="2"/>
      <c r="D4" s="4"/>
      <c r="L4" s="6"/>
      <c r="M4" s="6"/>
      <c r="N4" s="6"/>
      <c r="O4" s="6"/>
      <c r="P4" s="6"/>
      <c r="Q4" s="6"/>
      <c r="R4" s="6"/>
    </row>
    <row r="5" ht="33.0" customHeight="1">
      <c r="A5" s="20" t="s">
        <v>11</v>
      </c>
      <c r="B5" s="21" t="s">
        <v>12</v>
      </c>
      <c r="C5" s="26">
        <v>0.625</v>
      </c>
      <c r="D5" s="31">
        <v>0.6979166666666666</v>
      </c>
      <c r="L5" s="6"/>
      <c r="M5" s="6"/>
      <c r="N5" s="6"/>
      <c r="O5" s="6"/>
      <c r="P5" s="6"/>
      <c r="Q5" s="6"/>
      <c r="R5" s="6"/>
    </row>
    <row r="6" ht="29.25" customHeight="1">
      <c r="A6" s="33">
        <v>1.0</v>
      </c>
      <c r="B6" s="43" t="s">
        <v>18</v>
      </c>
      <c r="C6" s="36">
        <v>0.7083333333333334</v>
      </c>
      <c r="D6" s="47">
        <v>0.75</v>
      </c>
      <c r="L6" s="6"/>
      <c r="M6" s="6"/>
      <c r="N6" s="6"/>
      <c r="O6" s="6"/>
      <c r="P6" s="6"/>
      <c r="Q6" s="6"/>
      <c r="R6" s="6"/>
    </row>
    <row r="7" ht="14.25" customHeight="1">
      <c r="A7" s="33">
        <v>2.0</v>
      </c>
      <c r="B7" s="35" t="s">
        <v>22</v>
      </c>
      <c r="C7" s="36">
        <v>0.9270833333333334</v>
      </c>
      <c r="D7" s="31">
        <v>0.9375</v>
      </c>
      <c r="L7" s="6"/>
      <c r="M7" s="6"/>
      <c r="N7" s="6"/>
      <c r="O7" s="6"/>
      <c r="P7" s="6"/>
      <c r="Q7" s="6"/>
      <c r="R7" s="6"/>
    </row>
    <row r="8" ht="14.25" customHeight="1">
      <c r="A8" s="52"/>
      <c r="B8" s="39"/>
      <c r="C8" s="45"/>
      <c r="D8" s="41"/>
      <c r="L8" s="6"/>
      <c r="M8" s="6"/>
      <c r="N8" s="6"/>
      <c r="O8" s="6"/>
      <c r="P8" s="6"/>
      <c r="Q8" s="6"/>
      <c r="R8" s="6"/>
    </row>
    <row r="9" ht="14.25" customHeight="1">
      <c r="A9" s="52"/>
      <c r="B9" s="39"/>
      <c r="C9" s="45"/>
      <c r="D9" s="56"/>
      <c r="L9" s="6"/>
      <c r="M9" s="6"/>
      <c r="N9" s="6"/>
      <c r="O9" s="6"/>
      <c r="P9" s="6"/>
      <c r="Q9" s="6"/>
      <c r="R9" s="6"/>
    </row>
    <row r="10" ht="14.25" customHeight="1">
      <c r="A10" s="48"/>
      <c r="B10" s="44"/>
      <c r="C10" s="46"/>
      <c r="D10" s="50"/>
      <c r="L10" s="6"/>
      <c r="M10" s="6"/>
      <c r="N10" s="6"/>
      <c r="O10" s="6"/>
      <c r="P10" s="6"/>
      <c r="Q10" s="6"/>
      <c r="R10" s="6"/>
    </row>
    <row r="11" ht="14.25" customHeight="1">
      <c r="A11" s="55" t="s">
        <v>24</v>
      </c>
      <c r="B11" s="19" t="str">
        <f>"Date: "&amp;TEXT(C1+1,"dd/mm/yyyy")</f>
        <v>Date: 13/02/2018</v>
      </c>
      <c r="C11" s="2"/>
      <c r="D11" s="4"/>
      <c r="L11" s="6"/>
      <c r="M11" s="6"/>
      <c r="N11" s="6"/>
      <c r="O11" s="6"/>
      <c r="P11" s="6"/>
      <c r="Q11" s="6"/>
      <c r="R11" s="6"/>
    </row>
    <row r="12" ht="14.25" customHeight="1">
      <c r="A12" s="62">
        <v>1.0</v>
      </c>
      <c r="B12" s="65" t="s">
        <v>31</v>
      </c>
      <c r="C12" s="25">
        <v>0.40625</v>
      </c>
      <c r="D12" s="27">
        <v>0.4270833333333333</v>
      </c>
      <c r="L12" s="6"/>
      <c r="M12" s="6"/>
      <c r="N12" s="6"/>
      <c r="O12" s="6"/>
      <c r="P12" s="6"/>
      <c r="Q12" s="6"/>
      <c r="R12" s="6"/>
    </row>
    <row r="13" ht="14.25" customHeight="1">
      <c r="A13" s="29">
        <v>2.0</v>
      </c>
      <c r="B13" s="35" t="s">
        <v>37</v>
      </c>
      <c r="C13" s="36">
        <v>0.5416666666666666</v>
      </c>
      <c r="D13" s="37">
        <v>0.5520833333333334</v>
      </c>
      <c r="L13" s="6"/>
      <c r="M13" s="6"/>
      <c r="N13" s="6"/>
      <c r="O13" s="6"/>
      <c r="P13" s="6"/>
      <c r="Q13" s="6"/>
      <c r="R13" s="6"/>
    </row>
    <row r="14" ht="14.25" customHeight="1">
      <c r="A14" s="29">
        <v>3.0</v>
      </c>
      <c r="B14" s="35" t="s">
        <v>38</v>
      </c>
      <c r="C14" s="36">
        <v>0.5625</v>
      </c>
      <c r="D14" s="37">
        <v>0.5729166666666666</v>
      </c>
      <c r="L14" s="6"/>
      <c r="M14" s="6"/>
      <c r="N14" s="6"/>
      <c r="O14" s="6"/>
      <c r="P14" s="6"/>
      <c r="Q14" s="6"/>
      <c r="R14" s="6"/>
    </row>
    <row r="15" ht="14.25" customHeight="1">
      <c r="A15" s="29">
        <v>4.0</v>
      </c>
      <c r="B15" s="35" t="s">
        <v>40</v>
      </c>
      <c r="C15" s="36">
        <v>0.6458333333333334</v>
      </c>
      <c r="D15" s="37">
        <v>0.65625</v>
      </c>
      <c r="L15" s="6"/>
      <c r="M15" s="6"/>
      <c r="N15" s="6"/>
      <c r="O15" s="6"/>
      <c r="P15" s="6"/>
      <c r="Q15" s="6"/>
      <c r="R15" s="6"/>
    </row>
    <row r="16" ht="14.25" customHeight="1">
      <c r="A16" s="68"/>
      <c r="B16" s="69"/>
      <c r="C16" s="70"/>
      <c r="D16" s="58"/>
      <c r="L16" s="6"/>
      <c r="M16" s="6"/>
      <c r="N16" s="6"/>
      <c r="O16" s="6"/>
      <c r="P16" s="6"/>
      <c r="Q16" s="6"/>
      <c r="R16" s="6"/>
    </row>
    <row r="17" ht="14.25" customHeight="1">
      <c r="A17" s="48"/>
      <c r="B17" s="44"/>
      <c r="C17" s="46"/>
      <c r="D17" s="50"/>
      <c r="L17" s="6"/>
      <c r="M17" s="6"/>
      <c r="N17" s="6"/>
      <c r="O17" s="6"/>
      <c r="P17" s="6"/>
      <c r="Q17" s="6"/>
      <c r="R17" s="6"/>
    </row>
    <row r="18" ht="14.25" customHeight="1">
      <c r="A18" s="72" t="s">
        <v>45</v>
      </c>
      <c r="B18" s="19" t="str">
        <f>"Date: "&amp;TEXT(C1+2,"dd/mm/yyyy")</f>
        <v>Date: 14/02/2018</v>
      </c>
      <c r="C18" s="2"/>
      <c r="D18" s="4"/>
      <c r="L18" s="6"/>
      <c r="M18" s="6"/>
      <c r="N18" s="6"/>
      <c r="O18" s="6"/>
      <c r="P18" s="6"/>
      <c r="Q18" s="6"/>
      <c r="R18" s="6"/>
    </row>
    <row r="19" ht="14.25" customHeight="1">
      <c r="A19" s="22">
        <v>1.0</v>
      </c>
      <c r="B19" s="24" t="s">
        <v>46</v>
      </c>
      <c r="C19" s="25">
        <v>0.4166666666666667</v>
      </c>
      <c r="D19" s="27">
        <v>0.5</v>
      </c>
      <c r="L19" s="6"/>
      <c r="M19" s="6"/>
      <c r="N19" s="6"/>
      <c r="O19" s="6"/>
      <c r="P19" s="6"/>
      <c r="Q19" s="6"/>
      <c r="R19" s="6"/>
    </row>
    <row r="20" ht="14.25" customHeight="1">
      <c r="A20" s="29">
        <v>2.0</v>
      </c>
      <c r="B20" s="35" t="s">
        <v>48</v>
      </c>
      <c r="C20" s="36">
        <v>0.75</v>
      </c>
      <c r="D20" s="37">
        <v>0.7708333333333334</v>
      </c>
      <c r="L20" s="6"/>
      <c r="M20" s="6"/>
      <c r="N20" s="6"/>
      <c r="O20" s="6"/>
      <c r="P20" s="6"/>
      <c r="Q20" s="6"/>
      <c r="R20" s="6"/>
    </row>
    <row r="21" ht="14.25" customHeight="1">
      <c r="A21" s="29">
        <v>3.0</v>
      </c>
      <c r="B21" s="35" t="s">
        <v>49</v>
      </c>
      <c r="C21" s="36">
        <v>0.7916666666666666</v>
      </c>
      <c r="D21" s="37">
        <v>0.8645833333333334</v>
      </c>
      <c r="L21" s="6"/>
      <c r="M21" s="6"/>
      <c r="N21" s="6"/>
      <c r="O21" s="6"/>
      <c r="P21" s="6"/>
      <c r="Q21" s="6"/>
      <c r="R21" s="6"/>
    </row>
    <row r="22" ht="14.25" customHeight="1">
      <c r="A22" s="11"/>
      <c r="B22" s="39"/>
      <c r="C22" s="24"/>
      <c r="D22" s="41"/>
      <c r="L22" s="6"/>
      <c r="M22" s="6"/>
      <c r="N22" s="6"/>
      <c r="O22" s="6"/>
      <c r="P22" s="6"/>
      <c r="Q22" s="6"/>
      <c r="R22" s="6"/>
    </row>
    <row r="23" ht="14.25" customHeight="1">
      <c r="A23" s="48"/>
      <c r="B23" s="69"/>
      <c r="C23" s="57"/>
      <c r="D23" s="41"/>
      <c r="L23" s="6"/>
      <c r="M23" s="6"/>
      <c r="N23" s="6"/>
      <c r="O23" s="6"/>
      <c r="P23" s="6"/>
      <c r="Q23" s="6"/>
      <c r="R23" s="6"/>
    </row>
    <row r="24" ht="14.25" customHeight="1">
      <c r="A24" s="74"/>
      <c r="B24" s="44"/>
      <c r="C24" s="46"/>
      <c r="D24" s="50"/>
      <c r="L24" s="6"/>
      <c r="M24" s="6"/>
      <c r="N24" s="6"/>
      <c r="O24" s="6"/>
      <c r="P24" s="6"/>
      <c r="Q24" s="6"/>
      <c r="R24" s="6"/>
    </row>
    <row r="25" ht="14.25" customHeight="1">
      <c r="L25" s="6"/>
      <c r="M25" s="6"/>
      <c r="N25" s="6"/>
      <c r="O25" s="6"/>
      <c r="P25" s="6"/>
      <c r="Q25" s="6"/>
      <c r="R25" s="6"/>
    </row>
    <row r="26" ht="14.25" customHeight="1">
      <c r="L26" s="6"/>
      <c r="M26" s="6"/>
      <c r="N26" s="6"/>
      <c r="O26" s="6"/>
      <c r="P26" s="6"/>
      <c r="Q26" s="6"/>
      <c r="R26" s="6"/>
    </row>
    <row r="27" ht="14.25" customHeight="1">
      <c r="L27" s="6"/>
      <c r="M27" s="6"/>
      <c r="N27" s="6"/>
      <c r="O27" s="6"/>
      <c r="P27" s="6"/>
      <c r="Q27" s="6"/>
      <c r="R27" s="6"/>
    </row>
    <row r="28" ht="14.25" customHeight="1">
      <c r="L28" s="6"/>
      <c r="M28" s="6"/>
      <c r="N28" s="6"/>
      <c r="O28" s="6"/>
      <c r="P28" s="6"/>
      <c r="Q28" s="6"/>
      <c r="R28" s="6"/>
    </row>
    <row r="29" ht="14.25" customHeight="1">
      <c r="L29" s="6"/>
    </row>
    <row r="30" ht="14.25" customHeight="1">
      <c r="L30" s="6"/>
    </row>
    <row r="31" ht="14.25" customHeight="1">
      <c r="L31" s="6"/>
    </row>
    <row r="32" ht="14.25" customHeight="1">
      <c r="L32" s="6"/>
    </row>
    <row r="33" ht="14.25" customHeight="1">
      <c r="L33" s="6"/>
    </row>
    <row r="34" ht="14.25" customHeight="1">
      <c r="L34" s="6"/>
    </row>
    <row r="35" ht="14.25" customHeight="1">
      <c r="L35" s="6"/>
    </row>
    <row r="36" ht="14.25" customHeight="1">
      <c r="L36" s="6"/>
    </row>
    <row r="37" ht="14.25" customHeight="1">
      <c r="L37" s="6"/>
    </row>
    <row r="38" ht="14.25" customHeight="1">
      <c r="L38" s="6"/>
    </row>
    <row r="39" ht="14.25" customHeight="1">
      <c r="L39" s="6"/>
    </row>
    <row r="40" ht="14.25" customHeight="1">
      <c r="L40" s="6"/>
    </row>
    <row r="41" ht="14.25" customHeight="1">
      <c r="L41" s="6"/>
    </row>
    <row r="42" ht="14.25" customHeight="1">
      <c r="L42" s="6"/>
    </row>
    <row r="43" ht="14.25" customHeight="1">
      <c r="L43" s="6"/>
    </row>
    <row r="44" ht="14.25" customHeight="1">
      <c r="L44" s="6"/>
    </row>
    <row r="45" ht="14.25" customHeight="1">
      <c r="L45" s="6"/>
    </row>
    <row r="46" ht="14.25" customHeight="1">
      <c r="L46" s="6"/>
    </row>
    <row r="47" ht="14.25" customHeight="1">
      <c r="L47" s="6"/>
    </row>
    <row r="48" ht="14.25" customHeight="1">
      <c r="L48" s="6"/>
    </row>
    <row r="49" ht="14.25" customHeight="1">
      <c r="L49" s="6"/>
    </row>
    <row r="50" ht="14.25" customHeight="1">
      <c r="L50" s="6"/>
    </row>
    <row r="51" ht="14.25" customHeight="1">
      <c r="L51" s="6"/>
    </row>
    <row r="52" ht="14.25" customHeight="1">
      <c r="L52" s="6"/>
    </row>
    <row r="53" ht="14.25" customHeight="1">
      <c r="L53" s="6"/>
    </row>
    <row r="54" ht="14.25" customHeight="1">
      <c r="L54" s="6"/>
    </row>
    <row r="55" ht="14.25" customHeight="1">
      <c r="L55" s="6"/>
    </row>
    <row r="56" ht="30.0" customHeight="1">
      <c r="A56" s="6"/>
      <c r="B56" s="6"/>
      <c r="C56" s="6"/>
      <c r="D56" s="6"/>
      <c r="I56" s="6"/>
      <c r="J56" s="6"/>
      <c r="K56" s="6"/>
      <c r="L56" s="6"/>
    </row>
    <row r="57" ht="50.25" customHeight="1">
      <c r="A57" s="6"/>
      <c r="B57" s="6"/>
      <c r="C57" s="6"/>
      <c r="D57" s="6"/>
      <c r="I57" s="6"/>
      <c r="J57" s="6"/>
      <c r="K57" s="6"/>
      <c r="L57" s="6"/>
    </row>
    <row r="58" ht="26.25" customHeight="1">
      <c r="A58" s="6"/>
      <c r="B58" s="6"/>
      <c r="C58" s="6"/>
      <c r="D58" s="6"/>
      <c r="F58" s="6"/>
      <c r="G58" s="6"/>
      <c r="H58" s="77"/>
      <c r="I58" s="6"/>
      <c r="J58" s="6"/>
      <c r="K58" s="6"/>
      <c r="L58" s="6"/>
    </row>
    <row r="59" ht="14.25" customHeight="1">
      <c r="A59" s="6"/>
      <c r="B59" s="6"/>
      <c r="C59" s="6"/>
      <c r="D59" s="6"/>
      <c r="E59" s="6"/>
      <c r="F59" s="6"/>
      <c r="G59" s="6"/>
      <c r="H59" s="6"/>
      <c r="I59" s="6"/>
      <c r="J59" s="6"/>
      <c r="K59" s="6"/>
      <c r="L59" s="6"/>
    </row>
    <row r="60" ht="14.25" customHeight="1">
      <c r="A60" s="6"/>
      <c r="B60" s="6"/>
      <c r="C60" s="6"/>
      <c r="D60" s="6"/>
      <c r="E60" s="6"/>
      <c r="F60" s="6"/>
      <c r="G60" s="6"/>
      <c r="H60" s="6"/>
      <c r="I60" s="6"/>
      <c r="J60" s="6"/>
      <c r="K60" s="6"/>
      <c r="L60" s="6"/>
      <c r="M60" s="6"/>
      <c r="N60" s="6"/>
      <c r="O60" s="6"/>
      <c r="P60" s="6"/>
      <c r="Q60" s="6"/>
      <c r="R60" s="6"/>
    </row>
  </sheetData>
  <mergeCells count="11">
    <mergeCell ref="B2:B3"/>
    <mergeCell ref="A1:B1"/>
    <mergeCell ref="B11:D11"/>
    <mergeCell ref="B10:D10"/>
    <mergeCell ref="C2:C3"/>
    <mergeCell ref="D2:D3"/>
    <mergeCell ref="B4:D4"/>
    <mergeCell ref="B17:D17"/>
    <mergeCell ref="B18:D18"/>
    <mergeCell ref="B24:D24"/>
    <mergeCell ref="C1:D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43143.0</v>
      </c>
      <c r="D1" s="4"/>
    </row>
    <row r="2">
      <c r="A2" s="5" t="s">
        <v>1</v>
      </c>
      <c r="B2" s="8" t="s">
        <v>3</v>
      </c>
      <c r="C2" s="8" t="s">
        <v>5</v>
      </c>
      <c r="D2" s="10" t="s">
        <v>7</v>
      </c>
    </row>
    <row r="3" ht="49.5" customHeight="1">
      <c r="A3" s="11" t="s">
        <v>8</v>
      </c>
      <c r="B3" s="12"/>
      <c r="C3" s="12"/>
      <c r="D3" s="16"/>
    </row>
    <row r="4">
      <c r="A4" s="17" t="s">
        <v>10</v>
      </c>
      <c r="B4" s="19" t="str">
        <f>"Date: "&amp;TEXT(C1,"dd/mm/yyyy")</f>
        <v>Date: 12/02/2018</v>
      </c>
      <c r="C4" s="2"/>
      <c r="D4" s="4"/>
    </row>
    <row r="5">
      <c r="A5" s="11" t="str">
        <f>'Monday to Wednesday Page One'!A5</f>
        <v>Team Meeting</v>
      </c>
      <c r="B5" s="23" t="s">
        <v>13</v>
      </c>
      <c r="C5" s="28">
        <v>1.75</v>
      </c>
      <c r="D5" s="30">
        <f t="shared" ref="D5:D9" si="1">12.5*C5</f>
        <v>21.875</v>
      </c>
    </row>
    <row r="6">
      <c r="A6" s="11">
        <f>'Monday to Wednesday Page One'!A6</f>
        <v>1</v>
      </c>
      <c r="B6" s="23" t="s">
        <v>16</v>
      </c>
      <c r="C6" s="32">
        <v>0.75</v>
      </c>
      <c r="D6" s="30">
        <f t="shared" si="1"/>
        <v>9.375</v>
      </c>
    </row>
    <row r="7">
      <c r="A7" s="11">
        <f>'Monday to Wednesday Page One'!A7</f>
        <v>2</v>
      </c>
      <c r="B7" s="23" t="s">
        <v>17</v>
      </c>
      <c r="C7" s="34">
        <v>0.25</v>
      </c>
      <c r="D7" s="30">
        <f t="shared" si="1"/>
        <v>3.125</v>
      </c>
    </row>
    <row r="8">
      <c r="A8" s="38" t="str">
        <f>'Monday to Wednesday Page One'!A8</f>
        <v/>
      </c>
      <c r="B8" s="45"/>
      <c r="C8" s="45">
        <v>0.0</v>
      </c>
      <c r="D8" s="30">
        <f t="shared" si="1"/>
        <v>0</v>
      </c>
    </row>
    <row r="9">
      <c r="A9" s="38" t="str">
        <f>'Monday to Wednesday Page One'!A9</f>
        <v/>
      </c>
      <c r="B9" s="35"/>
      <c r="C9" s="45">
        <v>0.0</v>
      </c>
      <c r="D9" s="30">
        <f t="shared" si="1"/>
        <v>0</v>
      </c>
    </row>
    <row r="10">
      <c r="A10" s="48" t="s">
        <v>21</v>
      </c>
      <c r="B10" s="49"/>
      <c r="C10" s="51">
        <f t="shared" ref="C10:D10" si="2">SUM(C5:C9)</f>
        <v>2.75</v>
      </c>
      <c r="D10" s="53">
        <f t="shared" si="2"/>
        <v>34.375</v>
      </c>
    </row>
    <row r="11">
      <c r="A11" s="55" t="s">
        <v>24</v>
      </c>
      <c r="B11" s="19" t="str">
        <f>"Date: "&amp;TEXT(C1+1,"dd/mm/yyyy")</f>
        <v>Date: 13/02/2018</v>
      </c>
      <c r="C11" s="2"/>
      <c r="D11" s="4"/>
    </row>
    <row r="12">
      <c r="A12" s="59">
        <f>'Monday to Wednesday Page One'!A12</f>
        <v>1</v>
      </c>
      <c r="B12" s="60" t="s">
        <v>29</v>
      </c>
      <c r="C12" s="64">
        <v>0.5</v>
      </c>
      <c r="D12" s="30">
        <f t="shared" ref="D12:D16" si="3">12.5*C12</f>
        <v>6.25</v>
      </c>
    </row>
    <row r="13">
      <c r="A13" s="59">
        <f>'Monday to Wednesday Page One'!A13</f>
        <v>2</v>
      </c>
      <c r="B13" s="23" t="s">
        <v>36</v>
      </c>
      <c r="C13" s="34">
        <v>0.25</v>
      </c>
      <c r="D13" s="30">
        <f t="shared" si="3"/>
        <v>3.125</v>
      </c>
    </row>
    <row r="14">
      <c r="A14" s="59">
        <f>'Monday to Wednesday Page One'!A14</f>
        <v>3</v>
      </c>
      <c r="B14" s="23" t="s">
        <v>39</v>
      </c>
      <c r="C14" s="34">
        <v>0.75</v>
      </c>
      <c r="D14" s="30">
        <f t="shared" si="3"/>
        <v>9.375</v>
      </c>
    </row>
    <row r="15">
      <c r="A15" s="59">
        <f>'Monday to Wednesday Page One'!A15</f>
        <v>4</v>
      </c>
      <c r="B15" s="60" t="s">
        <v>17</v>
      </c>
      <c r="C15" s="34">
        <v>0.25</v>
      </c>
      <c r="D15" s="30">
        <f t="shared" si="3"/>
        <v>3.125</v>
      </c>
    </row>
    <row r="16">
      <c r="A16" s="59" t="str">
        <f>'Monday to Wednesday Page One'!A16</f>
        <v/>
      </c>
      <c r="B16" s="67"/>
      <c r="C16" s="45">
        <v>0.0</v>
      </c>
      <c r="D16" s="30">
        <f t="shared" si="3"/>
        <v>0</v>
      </c>
    </row>
    <row r="17">
      <c r="A17" s="48" t="s">
        <v>21</v>
      </c>
      <c r="B17" s="71"/>
      <c r="C17" s="51">
        <f t="shared" ref="C17:D17" si="4">SUM(C12:C16)</f>
        <v>1.75</v>
      </c>
      <c r="D17" s="53">
        <f t="shared" si="4"/>
        <v>21.875</v>
      </c>
    </row>
    <row r="18">
      <c r="A18" s="72" t="s">
        <v>45</v>
      </c>
      <c r="B18" s="19" t="str">
        <f>"Date: "&amp;TEXT(C1+2,"dd/mm/yyyy")</f>
        <v>Date: 14/02/2018</v>
      </c>
      <c r="C18" s="2"/>
      <c r="D18" s="4"/>
    </row>
    <row r="19">
      <c r="A19" s="11">
        <f>'Monday to Wednesday Page One'!A19</f>
        <v>1</v>
      </c>
      <c r="B19" s="23" t="s">
        <v>47</v>
      </c>
      <c r="C19" s="64">
        <v>2.0</v>
      </c>
      <c r="D19" s="30">
        <f t="shared" ref="D19:D23" si="5">12.5*C19</f>
        <v>25</v>
      </c>
    </row>
    <row r="20">
      <c r="A20" s="11">
        <f>'Monday to Wednesday Page One'!A20</f>
        <v>2</v>
      </c>
      <c r="B20" s="75" t="s">
        <v>50</v>
      </c>
      <c r="C20" s="34">
        <v>0.5</v>
      </c>
      <c r="D20" s="30">
        <f t="shared" si="5"/>
        <v>6.25</v>
      </c>
    </row>
    <row r="21">
      <c r="A21" s="11">
        <f>'Monday to Wednesday Page One'!A21</f>
        <v>3</v>
      </c>
      <c r="B21" s="23" t="s">
        <v>51</v>
      </c>
      <c r="C21" s="76">
        <v>2.0</v>
      </c>
      <c r="D21" s="30">
        <f t="shared" si="5"/>
        <v>25</v>
      </c>
    </row>
    <row r="22">
      <c r="A22" s="11" t="str">
        <f>'Monday to Wednesday Page One'!A22</f>
        <v/>
      </c>
      <c r="B22" s="45"/>
      <c r="C22" s="45">
        <v>0.0</v>
      </c>
      <c r="D22" s="30">
        <f t="shared" si="5"/>
        <v>0</v>
      </c>
    </row>
    <row r="23">
      <c r="A23" s="11" t="str">
        <f>'Monday to Wednesday Page One'!A23</f>
        <v/>
      </c>
      <c r="B23" s="45"/>
      <c r="C23" s="45">
        <v>0.0</v>
      </c>
      <c r="D23" s="30">
        <f t="shared" si="5"/>
        <v>0</v>
      </c>
    </row>
    <row r="24">
      <c r="A24" s="74" t="s">
        <v>21</v>
      </c>
      <c r="B24" s="78"/>
      <c r="C24" s="79">
        <f t="shared" ref="C24:D24" si="6">SUM(C19:C23)</f>
        <v>4.5</v>
      </c>
      <c r="D24" s="80">
        <f t="shared" si="6"/>
        <v>56.25</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3">
        <v>43143.0</v>
      </c>
      <c r="D1" s="4"/>
    </row>
    <row r="2">
      <c r="A2" s="5" t="s">
        <v>1</v>
      </c>
      <c r="B2" s="7" t="s">
        <v>2</v>
      </c>
      <c r="C2" s="8" t="s">
        <v>4</v>
      </c>
      <c r="D2" s="9" t="s">
        <v>6</v>
      </c>
    </row>
    <row r="3">
      <c r="A3" s="11" t="s">
        <v>8</v>
      </c>
      <c r="B3" s="13"/>
      <c r="C3" s="12"/>
      <c r="D3" s="14"/>
    </row>
    <row r="4">
      <c r="A4" s="15" t="s">
        <v>9</v>
      </c>
      <c r="B4" s="18" t="str">
        <f>"Date: "&amp;TEXT('Monday to Wednesday Page One'!C1+3,"dd/mm/yyyy")</f>
        <v>Date: 15/02/2018</v>
      </c>
      <c r="C4" s="2"/>
      <c r="D4" s="4"/>
    </row>
    <row r="5">
      <c r="A5" s="22">
        <v>1.0</v>
      </c>
      <c r="B5" s="24" t="s">
        <v>14</v>
      </c>
      <c r="C5" s="25">
        <v>0.4166666666666667</v>
      </c>
      <c r="D5" s="27">
        <v>0.4583333333333333</v>
      </c>
    </row>
    <row r="6">
      <c r="A6" s="29">
        <v>2.0</v>
      </c>
      <c r="B6" s="35" t="s">
        <v>15</v>
      </c>
      <c r="C6" s="36">
        <v>0.4583333333333333</v>
      </c>
      <c r="D6" s="37">
        <v>0.5</v>
      </c>
    </row>
    <row r="7">
      <c r="A7" s="33" t="s">
        <v>11</v>
      </c>
      <c r="B7" s="35" t="s">
        <v>19</v>
      </c>
      <c r="C7" s="36">
        <v>0.625</v>
      </c>
      <c r="D7" s="37">
        <v>0.7083333333333334</v>
      </c>
    </row>
    <row r="8">
      <c r="A8" s="33">
        <v>3.0</v>
      </c>
      <c r="B8" s="35" t="s">
        <v>20</v>
      </c>
      <c r="C8" s="36">
        <v>0.75</v>
      </c>
      <c r="D8" s="37">
        <v>0.7604166666666666</v>
      </c>
    </row>
    <row r="9">
      <c r="A9" s="11"/>
      <c r="B9" s="39"/>
      <c r="C9" s="40"/>
      <c r="D9" s="41"/>
    </row>
    <row r="10">
      <c r="A10" s="42"/>
      <c r="B10" s="44"/>
      <c r="C10" s="46"/>
      <c r="D10" s="50"/>
    </row>
    <row r="11">
      <c r="A11" s="54" t="s">
        <v>23</v>
      </c>
      <c r="B11" s="18" t="str">
        <f>"Date: "&amp;TEXT('Monday to Wednesday Page One'!C1+4,"dd/mm/yyyy")</f>
        <v>Date: 16/02/2018</v>
      </c>
      <c r="C11" s="2"/>
      <c r="D11" s="4"/>
    </row>
    <row r="12">
      <c r="A12" s="22">
        <v>1.0</v>
      </c>
      <c r="B12" s="24" t="s">
        <v>25</v>
      </c>
      <c r="C12" s="25">
        <v>0.3854166666666667</v>
      </c>
      <c r="D12" s="27">
        <v>0.3958333333333333</v>
      </c>
    </row>
    <row r="13">
      <c r="A13" s="29">
        <v>2.0</v>
      </c>
      <c r="B13" s="35" t="s">
        <v>26</v>
      </c>
      <c r="C13" s="36">
        <v>0.4791666666666667</v>
      </c>
      <c r="D13" s="37">
        <v>0.4895833333333333</v>
      </c>
    </row>
    <row r="14">
      <c r="A14" s="29">
        <v>3.0</v>
      </c>
      <c r="B14" s="35" t="s">
        <v>27</v>
      </c>
      <c r="C14" s="36">
        <v>0.625</v>
      </c>
      <c r="D14" s="37">
        <v>0.7291666666666666</v>
      </c>
    </row>
    <row r="15">
      <c r="A15" s="29">
        <v>4.0</v>
      </c>
      <c r="B15" s="35" t="s">
        <v>28</v>
      </c>
      <c r="C15" s="36">
        <v>0.8333333333333334</v>
      </c>
      <c r="D15" s="37">
        <v>0.8645833333333334</v>
      </c>
    </row>
    <row r="16">
      <c r="A16" s="11"/>
      <c r="B16" s="35"/>
      <c r="C16" s="57"/>
      <c r="D16" s="58"/>
    </row>
    <row r="17">
      <c r="A17" s="61"/>
      <c r="B17" s="44"/>
      <c r="C17" s="46"/>
      <c r="D17" s="50"/>
    </row>
    <row r="18">
      <c r="A18" s="63" t="s">
        <v>30</v>
      </c>
      <c r="B18" s="18" t="str">
        <f>"Date: "&amp;TEXT('Monday to Wednesday Page One'!C1+5,"dd/mm/yyyy")</f>
        <v>Date: 17/02/2018</v>
      </c>
      <c r="C18" s="2"/>
      <c r="D18" s="4"/>
    </row>
    <row r="19">
      <c r="A19" s="22">
        <v>1.0</v>
      </c>
      <c r="B19" s="24" t="s">
        <v>32</v>
      </c>
      <c r="C19" s="25">
        <v>0.25</v>
      </c>
      <c r="D19" s="27">
        <v>0.2916666666666667</v>
      </c>
    </row>
    <row r="20">
      <c r="A20" s="29">
        <v>2.0</v>
      </c>
      <c r="B20" s="35" t="s">
        <v>33</v>
      </c>
      <c r="C20" s="35" t="s">
        <v>34</v>
      </c>
      <c r="D20" s="37">
        <v>0.5416666666666666</v>
      </c>
    </row>
    <row r="21">
      <c r="A21" s="29">
        <v>3.0</v>
      </c>
      <c r="B21" s="35" t="s">
        <v>35</v>
      </c>
      <c r="C21" s="36">
        <v>0.8333333333333334</v>
      </c>
      <c r="D21" s="37">
        <v>0.9166666666666666</v>
      </c>
    </row>
    <row r="22">
      <c r="A22" s="11"/>
      <c r="B22" s="35"/>
      <c r="C22" s="35"/>
      <c r="D22" s="58"/>
    </row>
    <row r="23">
      <c r="A23" s="11"/>
      <c r="B23" s="35"/>
      <c r="C23" s="57"/>
      <c r="D23" s="58"/>
    </row>
    <row r="24">
      <c r="A24" s="42"/>
      <c r="B24" s="44"/>
      <c r="C24" s="46"/>
      <c r="D24" s="50"/>
    </row>
    <row r="25">
      <c r="A25" s="66" t="s">
        <v>41</v>
      </c>
      <c r="B25" s="18" t="str">
        <f>"Date: "&amp;TEXT('Monday to Wednesday Page One'!C1+6,"dd/mm/yyyy")</f>
        <v>Date: 18/02/2018</v>
      </c>
      <c r="C25" s="2"/>
      <c r="D25" s="4"/>
    </row>
    <row r="26">
      <c r="A26" s="22">
        <v>1.0</v>
      </c>
      <c r="B26" s="24" t="s">
        <v>42</v>
      </c>
      <c r="C26" s="25">
        <v>0.34375</v>
      </c>
      <c r="D26" s="27">
        <v>0.5</v>
      </c>
    </row>
    <row r="27">
      <c r="A27" s="29">
        <v>2.0</v>
      </c>
      <c r="B27" s="35" t="s">
        <v>43</v>
      </c>
      <c r="C27" s="36">
        <v>0.8125</v>
      </c>
      <c r="D27" s="56" t="s">
        <v>44</v>
      </c>
    </row>
    <row r="28">
      <c r="A28" s="68"/>
      <c r="B28" s="35"/>
      <c r="C28" s="35"/>
      <c r="D28" s="58"/>
    </row>
    <row r="29">
      <c r="A29" s="68"/>
      <c r="B29" s="35"/>
      <c r="C29" s="35"/>
      <c r="D29" s="58"/>
    </row>
    <row r="30">
      <c r="A30" s="68"/>
      <c r="B30" s="35"/>
      <c r="C30" s="57"/>
      <c r="D30" s="58"/>
    </row>
    <row r="31">
      <c r="A31" s="73"/>
      <c r="B31" s="44"/>
      <c r="C31" s="46"/>
      <c r="D31" s="50"/>
    </row>
  </sheetData>
  <mergeCells count="13">
    <mergeCell ref="B2:B3"/>
    <mergeCell ref="C2:C3"/>
    <mergeCell ref="D2:D3"/>
    <mergeCell ref="A1:B1"/>
    <mergeCell ref="C1:D1"/>
    <mergeCell ref="B10:D10"/>
    <mergeCell ref="B11:D11"/>
    <mergeCell ref="B24:D24"/>
    <mergeCell ref="B18:D18"/>
    <mergeCell ref="B4:D4"/>
    <mergeCell ref="B25:D25"/>
    <mergeCell ref="B31:D31"/>
    <mergeCell ref="B17:D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3.14"/>
    <col customWidth="1" min="3" max="3" width="20.14"/>
    <col customWidth="1" min="4" max="4" width="24.0"/>
  </cols>
  <sheetData>
    <row r="1">
      <c r="A1" s="1" t="str">
        <f>'Monday to Wednesday Page One'!A1</f>
        <v>Time Sheet For Miranda Lowther of SG3 Enterprise For Week Starting </v>
      </c>
      <c r="B1" s="2"/>
      <c r="C1" s="3">
        <v>43143.0</v>
      </c>
      <c r="D1" s="4"/>
    </row>
    <row r="2">
      <c r="A2" s="5" t="s">
        <v>1</v>
      </c>
      <c r="B2" s="8" t="s">
        <v>3</v>
      </c>
      <c r="C2" s="8" t="s">
        <v>5</v>
      </c>
      <c r="D2" s="10" t="s">
        <v>7</v>
      </c>
    </row>
    <row r="3" ht="49.5" customHeight="1">
      <c r="A3" s="11" t="s">
        <v>8</v>
      </c>
      <c r="B3" s="12"/>
      <c r="C3" s="12"/>
      <c r="D3" s="16"/>
    </row>
    <row r="4">
      <c r="A4" s="81" t="s">
        <v>9</v>
      </c>
      <c r="B4" s="19" t="str">
        <f>"Date: "&amp;TEXT('Monday to Wednesday Page Two'!C1+3,"dd/mm/yyyy")</f>
        <v>Date: 15/02/2018</v>
      </c>
      <c r="C4" s="2"/>
      <c r="D4" s="4"/>
    </row>
    <row r="5">
      <c r="A5" s="82">
        <f>'Thursday to Sunday Page One'!A5</f>
        <v>1</v>
      </c>
      <c r="B5" s="75" t="s">
        <v>52</v>
      </c>
      <c r="C5" s="64">
        <v>1.0</v>
      </c>
      <c r="D5" s="30">
        <f t="shared" ref="D5:D9" si="1">12.5*C5</f>
        <v>12.5</v>
      </c>
    </row>
    <row r="6">
      <c r="A6" s="82">
        <f>'Thursday to Sunday Page One'!A6</f>
        <v>2</v>
      </c>
      <c r="B6" s="23" t="s">
        <v>53</v>
      </c>
      <c r="C6" s="34">
        <v>1.0</v>
      </c>
      <c r="D6" s="30">
        <f t="shared" si="1"/>
        <v>12.5</v>
      </c>
    </row>
    <row r="7">
      <c r="A7" s="82" t="str">
        <f>'Thursday to Sunday Page One'!A7</f>
        <v>Team Meeting</v>
      </c>
      <c r="B7" s="75" t="s">
        <v>47</v>
      </c>
      <c r="C7" s="34">
        <v>2.0</v>
      </c>
      <c r="D7" s="30">
        <f t="shared" si="1"/>
        <v>25</v>
      </c>
    </row>
    <row r="8">
      <c r="A8" s="82">
        <f>'Thursday to Sunday Page One'!A8</f>
        <v>3</v>
      </c>
      <c r="B8" s="23" t="s">
        <v>54</v>
      </c>
      <c r="C8" s="34">
        <v>0.25</v>
      </c>
      <c r="D8" s="30">
        <f t="shared" si="1"/>
        <v>3.125</v>
      </c>
    </row>
    <row r="9">
      <c r="A9" s="82" t="str">
        <f>'Thursday to Sunday Page One'!A9</f>
        <v/>
      </c>
      <c r="B9" s="45"/>
      <c r="C9" s="45">
        <v>0.0</v>
      </c>
      <c r="D9" s="30">
        <f t="shared" si="1"/>
        <v>0</v>
      </c>
    </row>
    <row r="10">
      <c r="A10" s="83" t="s">
        <v>21</v>
      </c>
      <c r="B10" s="71"/>
      <c r="C10" s="51">
        <f t="shared" ref="C10:D10" si="2">SUM(C5:C9)</f>
        <v>4.25</v>
      </c>
      <c r="D10" s="53">
        <f t="shared" si="2"/>
        <v>53.125</v>
      </c>
    </row>
    <row r="11">
      <c r="A11" s="84" t="s">
        <v>23</v>
      </c>
      <c r="B11" s="19" t="str">
        <f>"Date: "&amp;TEXT('Monday to Wednesday Page Two'!C1+4,"dd/mm/yyyy")</f>
        <v>Date: 16/02/2018</v>
      </c>
      <c r="C11" s="2"/>
      <c r="D11" s="4"/>
    </row>
    <row r="12">
      <c r="A12" s="82">
        <f>'Thursday to Sunday Page One'!A12</f>
        <v>1</v>
      </c>
      <c r="B12" s="60" t="s">
        <v>54</v>
      </c>
      <c r="C12" s="64">
        <v>0.25</v>
      </c>
      <c r="D12" s="85">
        <f t="shared" ref="D12:D16" si="3">12.5*C12</f>
        <v>3.125</v>
      </c>
    </row>
    <row r="13">
      <c r="A13" s="82">
        <f>'Thursday to Sunday Page One'!A13</f>
        <v>2</v>
      </c>
      <c r="B13" s="23" t="s">
        <v>36</v>
      </c>
      <c r="C13" s="34">
        <v>0.25</v>
      </c>
      <c r="D13" s="85">
        <f t="shared" si="3"/>
        <v>3.125</v>
      </c>
    </row>
    <row r="14">
      <c r="A14" s="82">
        <f>'Thursday to Sunday Page One'!A14</f>
        <v>3</v>
      </c>
      <c r="B14" s="75" t="s">
        <v>55</v>
      </c>
      <c r="C14" s="34">
        <v>2.5</v>
      </c>
      <c r="D14" s="85">
        <f t="shared" si="3"/>
        <v>31.25</v>
      </c>
    </row>
    <row r="15">
      <c r="A15" s="82">
        <f>'Thursday to Sunday Page One'!A15</f>
        <v>4</v>
      </c>
      <c r="B15" s="23" t="s">
        <v>16</v>
      </c>
      <c r="C15" s="34">
        <v>0.75</v>
      </c>
      <c r="D15" s="85">
        <f t="shared" si="3"/>
        <v>9.375</v>
      </c>
    </row>
    <row r="16">
      <c r="A16" s="82" t="str">
        <f>'Thursday to Sunday Page One'!A16</f>
        <v/>
      </c>
      <c r="B16" s="67"/>
      <c r="C16" s="45">
        <v>0.0</v>
      </c>
      <c r="D16" s="85">
        <f t="shared" si="3"/>
        <v>0</v>
      </c>
    </row>
    <row r="17">
      <c r="A17" s="86" t="s">
        <v>21</v>
      </c>
      <c r="B17" s="49"/>
      <c r="C17" s="51">
        <f t="shared" ref="C17:D17" si="4">SUM(C12:C16)</f>
        <v>3.75</v>
      </c>
      <c r="D17" s="87">
        <f t="shared" si="4"/>
        <v>46.875</v>
      </c>
    </row>
    <row r="18">
      <c r="A18" s="88" t="s">
        <v>30</v>
      </c>
      <c r="B18" s="19" t="str">
        <f>"Date: "&amp;TEXT('Monday to Wednesday Page Two'!C1+5,"dd/mm/yyyy")</f>
        <v>Date: 17/02/2018</v>
      </c>
      <c r="C18" s="2"/>
      <c r="D18" s="4"/>
    </row>
    <row r="19">
      <c r="A19" s="82">
        <f>'Thursday to Sunday Page One'!A19</f>
        <v>1</v>
      </c>
      <c r="B19" s="60" t="s">
        <v>56</v>
      </c>
      <c r="C19" s="64">
        <v>1.0</v>
      </c>
      <c r="D19" s="30">
        <f t="shared" ref="D19:D23" si="5">12.5*C19</f>
        <v>12.5</v>
      </c>
    </row>
    <row r="20">
      <c r="A20" s="82">
        <f>'Thursday to Sunday Page One'!A20</f>
        <v>2</v>
      </c>
      <c r="B20" s="60" t="s">
        <v>57</v>
      </c>
      <c r="C20" s="34">
        <v>2.5</v>
      </c>
      <c r="D20" s="30">
        <f t="shared" si="5"/>
        <v>31.25</v>
      </c>
    </row>
    <row r="21">
      <c r="A21" s="82">
        <f>'Thursday to Sunday Page One'!A21</f>
        <v>3</v>
      </c>
      <c r="B21" s="60" t="s">
        <v>47</v>
      </c>
      <c r="C21" s="34">
        <v>2.0</v>
      </c>
      <c r="D21" s="30">
        <f t="shared" si="5"/>
        <v>25</v>
      </c>
    </row>
    <row r="22">
      <c r="A22" s="82" t="str">
        <f>'Thursday to Sunday Page One'!A22</f>
        <v/>
      </c>
      <c r="B22" s="67"/>
      <c r="C22" s="45">
        <v>0.0</v>
      </c>
      <c r="D22" s="30">
        <f t="shared" si="5"/>
        <v>0</v>
      </c>
    </row>
    <row r="23">
      <c r="A23" s="82" t="str">
        <f>'Thursday to Sunday Page One'!A23</f>
        <v/>
      </c>
      <c r="B23" s="67"/>
      <c r="C23" s="45">
        <v>0.0</v>
      </c>
      <c r="D23" s="30">
        <f t="shared" si="5"/>
        <v>0</v>
      </c>
    </row>
    <row r="24">
      <c r="A24" s="83" t="s">
        <v>21</v>
      </c>
      <c r="B24" s="49"/>
      <c r="C24" s="51">
        <f t="shared" ref="C24:D24" si="6">SUM(C19:C23)</f>
        <v>5.5</v>
      </c>
      <c r="D24" s="53">
        <f t="shared" si="6"/>
        <v>68.75</v>
      </c>
    </row>
    <row r="25">
      <c r="A25" s="89" t="s">
        <v>41</v>
      </c>
      <c r="B25" s="19" t="str">
        <f>"Date: "&amp;TEXT('Monday to Wednesday Page Two'!C1+6,"dd/mm/yyyy")</f>
        <v>Date: 18/02/2018</v>
      </c>
      <c r="C25" s="2"/>
      <c r="D25" s="4"/>
    </row>
    <row r="26">
      <c r="A26" s="90">
        <f>'Thursday to Sunday Page One'!A26</f>
        <v>1</v>
      </c>
      <c r="B26" s="60" t="s">
        <v>58</v>
      </c>
      <c r="C26" s="64">
        <v>3.75</v>
      </c>
      <c r="D26" s="30">
        <f t="shared" ref="D26:D30" si="7">12.5*C26</f>
        <v>46.875</v>
      </c>
    </row>
    <row r="27">
      <c r="A27" s="90">
        <f>'Thursday to Sunday Page One'!A27</f>
        <v>2</v>
      </c>
      <c r="B27" s="60" t="s">
        <v>59</v>
      </c>
      <c r="C27" s="34">
        <v>5.5</v>
      </c>
      <c r="D27" s="30">
        <f t="shared" si="7"/>
        <v>68.75</v>
      </c>
    </row>
    <row r="28">
      <c r="A28" s="90" t="str">
        <f>'Thursday to Sunday Page One'!A28</f>
        <v/>
      </c>
      <c r="B28" s="67"/>
      <c r="C28" s="45">
        <v>0.0</v>
      </c>
      <c r="D28" s="30">
        <f t="shared" si="7"/>
        <v>0</v>
      </c>
    </row>
    <row r="29">
      <c r="A29" s="90" t="str">
        <f>'Thursday to Sunday Page One'!A29</f>
        <v/>
      </c>
      <c r="B29" s="67"/>
      <c r="C29" s="45">
        <v>0.0</v>
      </c>
      <c r="D29" s="30">
        <f t="shared" si="7"/>
        <v>0</v>
      </c>
    </row>
    <row r="30">
      <c r="A30" s="90" t="str">
        <f>'Thursday to Sunday Page One'!A30</f>
        <v/>
      </c>
      <c r="B30" s="67"/>
      <c r="C30" s="45">
        <v>0.0</v>
      </c>
      <c r="D30" s="30">
        <f t="shared" si="7"/>
        <v>0</v>
      </c>
    </row>
    <row r="31">
      <c r="A31" s="91" t="s">
        <v>21</v>
      </c>
      <c r="B31" s="92"/>
      <c r="C31" s="51">
        <f t="shared" ref="C31:D31" si="8">SUM(C26:C30)</f>
        <v>9.25</v>
      </c>
      <c r="D31" s="53">
        <f t="shared" si="8"/>
        <v>115.625</v>
      </c>
    </row>
    <row r="32">
      <c r="A32" s="93"/>
      <c r="B32" s="94"/>
      <c r="C32" s="95" t="s">
        <v>60</v>
      </c>
      <c r="D32" s="96">
        <f>SUM('Monday to Wednesday Page Two'!C10,'Monday to Wednesday Page Two'!C17,'Monday to Wednesday Page Two'!C24,C10,C17,C24,C31)</f>
        <v>31.75</v>
      </c>
    </row>
    <row r="33">
      <c r="A33" s="97"/>
      <c r="B33" s="98"/>
      <c r="C33" s="99" t="s">
        <v>61</v>
      </c>
      <c r="D33" s="100">
        <f>SUM('Monday to Wednesday Page Two'!D10,'Monday to Wednesday Page Two'!D17,'Monday to Wednesday Page Two'!D24,D10,D17,D24,D31)</f>
        <v>396.875</v>
      </c>
    </row>
  </sheetData>
  <mergeCells count="9">
    <mergeCell ref="B18:D18"/>
    <mergeCell ref="B25:D25"/>
    <mergeCell ref="C2:C3"/>
    <mergeCell ref="B2:B3"/>
    <mergeCell ref="D2:D3"/>
    <mergeCell ref="C1:D1"/>
    <mergeCell ref="A1:B1"/>
    <mergeCell ref="B4:D4"/>
    <mergeCell ref="B11:D11"/>
  </mergeCells>
  <drawing r:id="rId1"/>
</worksheet>
</file>