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<sst xmlns="http://schemas.openxmlformats.org/spreadsheetml/2006/main" count="36" uniqueCount="26">
  <si>
    <t>Time Sheet For NAME of SG3 Enterprise.</t>
  </si>
  <si>
    <t>Week Starting:</t>
  </si>
  <si>
    <t>Day</t>
  </si>
  <si>
    <t>Description of Work Done (as well as role completed eg: programmer)</t>
  </si>
  <si>
    <t>Start Time</t>
  </si>
  <si>
    <t>End Time</t>
  </si>
  <si>
    <t>Total Time in Hours                                 (Rounded to nearest 15 minutes)</t>
  </si>
  <si>
    <t>Total Wages (To be calculated                        by Finance Manager)</t>
  </si>
  <si>
    <t>Section/Task</t>
  </si>
  <si>
    <t>Monday</t>
  </si>
  <si>
    <t>Design Manager- Sweng meeting</t>
  </si>
  <si>
    <t>Total</t>
  </si>
  <si>
    <t>Tuesday</t>
  </si>
  <si>
    <t>-</t>
  </si>
  <si>
    <t>Wednesday</t>
  </si>
  <si>
    <t>Design Manager- Design part of the presentation</t>
  </si>
  <si>
    <t>Thursday</t>
  </si>
  <si>
    <t>Friday</t>
  </si>
  <si>
    <t>Design Manager- SWEng meeting</t>
  </si>
  <si>
    <t>Saturday</t>
  </si>
  <si>
    <t>Design Manager- Presentation meeting and rehearsal</t>
  </si>
  <si>
    <t>Sunday</t>
  </si>
  <si>
    <t>Design Manager- Polishing the design on proto.io for the presentation</t>
  </si>
  <si>
    <t>Week Total Hours</t>
  </si>
  <si>
    <t>Week Total Wages</t>
  </si>
  <si>
    <t>Check to make sure wages are correct: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</si>
</sst>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hh:mm"/>
    <numFmt numFmtId="167" formatCode="[$£-809]#,##0.00"/>
  </numFmts>
  <fonts count="4">
    <font>
      <sz val="11.0"/>
      <color rgb="FF000000"/>
      <name val="Calibri"/>
    </font>
    <font>
      <sz val="11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right" readingOrder="0" shrinkToFit="0" wrapText="1"/>
    </xf>
    <xf borderId="2" fillId="0" fontId="1" numFmtId="164" xfId="0" applyAlignment="1" applyBorder="1" applyFont="1" applyNumberForma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8" fillId="2" fontId="1" numFmtId="20" xfId="0" applyAlignment="1" applyBorder="1" applyFont="1" applyNumberFormat="1">
      <alignment shrinkToFit="0" wrapText="1"/>
    </xf>
    <xf borderId="12" fillId="2" fontId="1" numFmtId="165" xfId="0" applyAlignment="1" applyBorder="1" applyFont="1" applyNumberFormat="1">
      <alignment horizontal="center" readingOrder="0" shrinkToFit="0" wrapText="1"/>
    </xf>
    <xf borderId="13" fillId="0" fontId="2" numFmtId="0" xfId="0" applyBorder="1" applyFont="1"/>
    <xf borderId="14" fillId="0" fontId="2" numFmtId="0" xfId="0" applyBorder="1" applyFont="1"/>
    <xf borderId="8" fillId="3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15" fillId="0" fontId="1" numFmtId="166" xfId="0" applyAlignment="1" applyBorder="1" applyFont="1" applyNumberForma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5" fillId="0" fontId="1" numFmtId="167" xfId="0" applyAlignment="1" applyBorder="1" applyFont="1" applyNumberFormat="1">
      <alignment horizontal="center" shrinkToFit="0" vertical="center" wrapText="1"/>
    </xf>
    <xf borderId="8" fillId="3" fontId="1" numFmtId="0" xfId="0" applyAlignment="1" applyBorder="1" applyFont="1">
      <alignment horizontal="left" shrinkToFit="0" vertical="bottom" wrapText="1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9" fillId="2" fontId="1" numFmtId="0" xfId="0" applyAlignment="1" applyBorder="1" applyFont="1">
      <alignment shrinkToFit="0" wrapText="1"/>
    </xf>
    <xf borderId="8" fillId="3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shrinkToFit="0" wrapText="1"/>
    </xf>
    <xf borderId="18" fillId="0" fontId="1" numFmtId="166" xfId="0" applyAlignment="1" applyBorder="1" applyFont="1" applyNumberForma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166" xfId="0" applyAlignment="1" applyBorder="1" applyFont="1" applyNumberFormat="1">
      <alignment horizontal="center" readingOrder="0" shrinkToFit="0" vertical="center" wrapText="1"/>
    </xf>
    <xf borderId="21" fillId="0" fontId="1" numFmtId="166" xfId="0" applyAlignment="1" applyBorder="1" applyFont="1" applyNumberFormat="1">
      <alignment horizontal="center" readingOrder="0" shrinkToFit="0" vertical="center" wrapText="1"/>
    </xf>
    <xf borderId="21" fillId="0" fontId="1" numFmtId="167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166" xfId="0" applyAlignment="1" applyBorder="1" applyFont="1" applyNumberFormat="1">
      <alignment horizontal="center" readingOrder="0" shrinkToFit="0" vertical="center" wrapText="1"/>
    </xf>
    <xf borderId="25" fillId="3" fontId="1" numFmtId="0" xfId="0" applyAlignment="1" applyBorder="1" applyFont="1">
      <alignment horizontal="left" readingOrder="0" shrinkToFit="0" vertical="bottom" wrapText="1"/>
    </xf>
    <xf borderId="26" fillId="0" fontId="1" numFmtId="0" xfId="0" applyAlignment="1" applyBorder="1" applyFont="1">
      <alignment horizontal="center" shrinkToFit="0" vertical="center" wrapText="1"/>
    </xf>
    <xf borderId="18" fillId="0" fontId="1" numFmtId="167" xfId="0" applyAlignment="1" applyBorder="1" applyFont="1" applyNumberFormat="1">
      <alignment horizontal="center" shrinkToFit="0" vertical="center" wrapText="1"/>
    </xf>
    <xf borderId="27" fillId="2" fontId="1" numFmtId="0" xfId="0" applyAlignment="1" applyBorder="1" applyFont="1">
      <alignment shrinkToFit="0" wrapText="1"/>
    </xf>
    <xf borderId="28" fillId="2" fontId="1" numFmtId="0" xfId="0" applyAlignment="1" applyBorder="1" applyFont="1">
      <alignment shrinkToFit="0" wrapText="1"/>
    </xf>
    <xf borderId="28" fillId="3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shrinkToFit="0" vertical="bottom" wrapText="1"/>
    </xf>
    <xf borderId="3" fillId="2" fontId="1" numFmtId="4" xfId="0" applyAlignment="1" applyBorder="1" applyFont="1" applyNumberFormat="1">
      <alignment horizontal="center" shrinkToFit="0" vertical="bottom" wrapText="1"/>
    </xf>
    <xf borderId="21" fillId="2" fontId="1" numFmtId="0" xfId="0" applyAlignment="1" applyBorder="1" applyFont="1">
      <alignment shrinkToFit="0" vertical="bottom" wrapText="1"/>
    </xf>
    <xf borderId="18" fillId="2" fontId="1" numFmtId="167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7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10.71"/>
    <col customWidth="1" min="4" max="4" width="10.0"/>
    <col customWidth="1" min="5" max="5" width="40.0"/>
    <col customWidth="1" min="6" max="6" width="37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6">
        <v>43143.0</v>
      </c>
      <c r="E2" s="2"/>
      <c r="F2" s="3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2" t="s">
        <v>8</v>
      </c>
      <c r="B4" s="13"/>
      <c r="C4" s="14"/>
      <c r="D4" s="14"/>
      <c r="E4" s="14"/>
      <c r="F4" s="1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6" t="s">
        <v>9</v>
      </c>
      <c r="B5" s="17" t="str">
        <f>"Date: "&amp;TEXT($D$2,"dd/mm/yyyy")</f>
        <v>Date: 12/02/2018</v>
      </c>
      <c r="C5" s="18"/>
      <c r="D5" s="18"/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0">
        <v>1.0</v>
      </c>
      <c r="B6" s="21" t="s">
        <v>10</v>
      </c>
      <c r="C6" s="22">
        <v>0.625</v>
      </c>
      <c r="D6" s="22">
        <v>0.6666666666666666</v>
      </c>
      <c r="E6" s="23">
        <v>1.0</v>
      </c>
      <c r="F6" s="24">
        <f>12.5*E6</f>
        <v>12.5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5" t="s">
        <v>11</v>
      </c>
      <c r="B7" s="26"/>
      <c r="C7" s="27"/>
      <c r="D7" s="28"/>
      <c r="E7" s="29">
        <f t="shared" ref="E7:F7" si="1">SUM(E6)</f>
        <v>1</v>
      </c>
      <c r="F7" s="24">
        <f t="shared" si="1"/>
        <v>12.5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30" t="s">
        <v>12</v>
      </c>
      <c r="B8" s="17" t="str">
        <f>"Date: "&amp;TEXT($D$2+1,"dd/mm/yyyy")</f>
        <v>Date: 13/02/2018</v>
      </c>
      <c r="C8" s="18"/>
      <c r="D8" s="18"/>
      <c r="E8" s="18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31"/>
      <c r="B9" s="32" t="s">
        <v>13</v>
      </c>
      <c r="C9" s="33" t="s">
        <v>13</v>
      </c>
      <c r="D9" s="33" t="s">
        <v>13</v>
      </c>
      <c r="E9" s="23">
        <v>0.0</v>
      </c>
      <c r="F9" s="24">
        <f>12.5*E9</f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5" t="s">
        <v>11</v>
      </c>
      <c r="B10" s="26"/>
      <c r="C10" s="34"/>
      <c r="D10" s="35"/>
      <c r="E10" s="29">
        <f t="shared" ref="E10:F10" si="2">SUM(E9)</f>
        <v>0</v>
      </c>
      <c r="F10" s="24">
        <f t="shared" si="2"/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36" t="s">
        <v>14</v>
      </c>
      <c r="B11" s="17" t="str">
        <f>"Date: "&amp;TEXT($D$2+2,"dd/mm/yyyy")</f>
        <v>Date: 14/02/2018</v>
      </c>
      <c r="C11" s="18"/>
      <c r="D11" s="18"/>
      <c r="E11" s="18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0">
        <v>1.0</v>
      </c>
      <c r="B12" s="32" t="s">
        <v>15</v>
      </c>
      <c r="C12" s="37">
        <v>0.4583333333333333</v>
      </c>
      <c r="D12" s="22">
        <v>0.5</v>
      </c>
      <c r="E12" s="23">
        <v>1.0</v>
      </c>
      <c r="F12" s="24">
        <f>12.5*E12</f>
        <v>12.5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5" t="s">
        <v>11</v>
      </c>
      <c r="B13" s="38"/>
      <c r="C13" s="34"/>
      <c r="D13" s="28"/>
      <c r="E13" s="29">
        <f t="shared" ref="E13:F13" si="3">SUM(E12)</f>
        <v>1</v>
      </c>
      <c r="F13" s="29">
        <f t="shared" si="3"/>
        <v>12.5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6" t="s">
        <v>16</v>
      </c>
      <c r="B14" s="17" t="str">
        <f>"Date: "&amp;TEXT($D$2+3,"dd/mm/yyyy")</f>
        <v>Date: 15/02/2018</v>
      </c>
      <c r="C14" s="18"/>
      <c r="D14" s="18"/>
      <c r="E14" s="18"/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0">
        <v>1.0</v>
      </c>
      <c r="B15" s="32" t="s">
        <v>15</v>
      </c>
      <c r="C15" s="39">
        <v>0.625</v>
      </c>
      <c r="D15" s="39">
        <v>0.7083333333333334</v>
      </c>
      <c r="E15" s="23">
        <v>2.0</v>
      </c>
      <c r="F15" s="24">
        <f>12.5*E15</f>
        <v>25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5" t="s">
        <v>11</v>
      </c>
      <c r="B16" s="26"/>
      <c r="C16" s="34"/>
      <c r="D16" s="35"/>
      <c r="E16" s="29">
        <f t="shared" ref="E16:F16" si="4">SUM(E15)</f>
        <v>2</v>
      </c>
      <c r="F16" s="24">
        <f t="shared" si="4"/>
        <v>25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6" t="s">
        <v>17</v>
      </c>
      <c r="B17" s="17" t="str">
        <f>"Date: "&amp;TEXT($D$2+4,"dd/mm/yyyy")</f>
        <v>Date: 16/02/2018</v>
      </c>
      <c r="C17" s="18"/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0">
        <v>1.0</v>
      </c>
      <c r="B18" s="32" t="s">
        <v>15</v>
      </c>
      <c r="C18" s="40">
        <v>0.4375</v>
      </c>
      <c r="D18" s="40">
        <v>0.4895833333333333</v>
      </c>
      <c r="E18" s="23">
        <v>1.25</v>
      </c>
      <c r="F18" s="41">
        <f t="shared" ref="F18:F19" si="5">12.5*E18</f>
        <v>15.625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0">
        <v>2.0</v>
      </c>
      <c r="B19" s="42" t="s">
        <v>18</v>
      </c>
      <c r="C19" s="43">
        <v>0.625</v>
      </c>
      <c r="D19" s="22">
        <v>0.6458333333333334</v>
      </c>
      <c r="E19" s="23">
        <v>0.5</v>
      </c>
      <c r="F19" s="41">
        <f t="shared" si="5"/>
        <v>6.25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4" t="s">
        <v>11</v>
      </c>
      <c r="B20" s="45"/>
      <c r="C20" s="34"/>
      <c r="D20" s="28"/>
      <c r="E20" s="29">
        <f t="shared" ref="E20:F20" si="6">SUM(E18:E19)</f>
        <v>1.75</v>
      </c>
      <c r="F20" s="46">
        <f t="shared" si="6"/>
        <v>21.875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7" t="s">
        <v>19</v>
      </c>
      <c r="B21" s="17" t="str">
        <f>"Date: "&amp;TEXT($D$2+5,"dd/mm/yyyy")</f>
        <v>Date: 17/02/2018</v>
      </c>
      <c r="C21" s="18"/>
      <c r="D21" s="18"/>
      <c r="E21" s="18"/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0">
        <v>1.0</v>
      </c>
      <c r="B22" s="32" t="s">
        <v>20</v>
      </c>
      <c r="C22" s="37">
        <v>0.4166666666666667</v>
      </c>
      <c r="D22" s="40">
        <v>0.5416666666666666</v>
      </c>
      <c r="E22" s="23">
        <v>3.0</v>
      </c>
      <c r="F22" s="24">
        <f>12.5*E22</f>
        <v>37.5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5" t="s">
        <v>11</v>
      </c>
      <c r="B23" s="45"/>
      <c r="C23" s="34"/>
      <c r="D23" s="28"/>
      <c r="E23" s="29">
        <f t="shared" ref="E23:F23" si="7">SUM(E22)</f>
        <v>3</v>
      </c>
      <c r="F23" s="24">
        <f t="shared" si="7"/>
        <v>37.5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8" t="s">
        <v>21</v>
      </c>
      <c r="B24" s="17" t="str">
        <f>"Date: "&amp;TEXT($D$2+6,"dd/mm/yyyy")</f>
        <v>Date: 18/02/2018</v>
      </c>
      <c r="C24" s="18"/>
      <c r="D24" s="18"/>
      <c r="E24" s="18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9">
        <v>1.0</v>
      </c>
      <c r="B25" s="50" t="s">
        <v>22</v>
      </c>
      <c r="C25" s="37">
        <v>0.5416666666666666</v>
      </c>
      <c r="D25" s="40">
        <v>0.75</v>
      </c>
      <c r="E25" s="23">
        <v>5.0</v>
      </c>
      <c r="F25" s="24">
        <f>12.5*E25</f>
        <v>62.5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25" t="s">
        <v>11</v>
      </c>
      <c r="B26" s="45"/>
      <c r="C26" s="51"/>
      <c r="D26" s="28"/>
      <c r="E26" s="29">
        <f t="shared" ref="E26:F26" si="8">SUM(E25)</f>
        <v>5</v>
      </c>
      <c r="F26" s="24">
        <f t="shared" si="8"/>
        <v>62.5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52" t="s">
        <v>23</v>
      </c>
      <c r="F27" s="53">
        <f>SUM(E7,E10,E13,E16,E20,E23,E26)</f>
        <v>13.75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54" t="s">
        <v>24</v>
      </c>
      <c r="F28" s="55">
        <f>SUM(F7,F10,F13,F16, F20, F23, F26)</f>
        <v>171.875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56" t="s">
        <v>25</v>
      </c>
      <c r="F29" s="57">
        <f>12.5*F27</f>
        <v>171.875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mergeCells count="15">
    <mergeCell ref="B3:B4"/>
    <mergeCell ref="C3:C4"/>
    <mergeCell ref="E3:E4"/>
    <mergeCell ref="A1:F1"/>
    <mergeCell ref="D3:D4"/>
    <mergeCell ref="A2:C2"/>
    <mergeCell ref="D2:F2"/>
    <mergeCell ref="F3:F4"/>
    <mergeCell ref="B11:F11"/>
    <mergeCell ref="B14:F14"/>
    <mergeCell ref="B24:F24"/>
    <mergeCell ref="B21:F21"/>
    <mergeCell ref="B17:F17"/>
    <mergeCell ref="B8:F8"/>
    <mergeCell ref="B5:F5"/>
  </mergeCells>
  <printOptions/>
  <pageMargins bottom="0.75" footer="0.0" header="0.0" left="0.7" right="0.7" top="0.75"/>
  <pageSetup orientation="landscape"/>
  <drawing r:id="rId1"/>
</worksheet>
</file>