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<sst xmlns="http://schemas.openxmlformats.org/spreadsheetml/2006/main" count="85" uniqueCount="45">
  <si>
    <t xml:space="preserve">Time Sheet For Jack Rookes of SG3 Enterprise For Week Starting </t>
  </si>
  <si>
    <t>Day</t>
  </si>
  <si>
    <t>Description of Work Done</t>
  </si>
  <si>
    <t>Time spent per Milestone/Deliverable</t>
  </si>
  <si>
    <t>Start Time</t>
  </si>
  <si>
    <t>Total Time in Hours                                 (Rounded to the nearest 15 minutes)</t>
  </si>
  <si>
    <t>Total Wages (To be calculated by the Finance Manager)</t>
  </si>
  <si>
    <t>Section/Task</t>
  </si>
  <si>
    <t>End Time</t>
  </si>
  <si>
    <t>Thursday</t>
  </si>
  <si>
    <t>Monday</t>
  </si>
  <si>
    <t>1.1/5.3.2/3.2</t>
  </si>
  <si>
    <t>1.25 - Group tender presentation</t>
  </si>
  <si>
    <t>Software Engineer/Manager: Team meeting. Used this time to continue working on the XML parser code, and help other groups members with programming. Also worked on the new time sheets for the financial report.</t>
  </si>
  <si>
    <t>5.3.2</t>
  </si>
  <si>
    <t>Software Engineer: More XML parser code. Suggested and researched using an interface for the class system (data handling) to help with drawing the presentation onto the screen and parsing the XML easily.</t>
  </si>
  <si>
    <t>0.5 - Group tender presentation</t>
  </si>
  <si>
    <t>Went through the presentation and did a practice run.</t>
  </si>
  <si>
    <t>Total</t>
  </si>
  <si>
    <t>Tuesday</t>
  </si>
  <si>
    <t>3 - First iteration</t>
  </si>
  <si>
    <t>Group tender presentation.</t>
  </si>
  <si>
    <t>Wednesday</t>
  </si>
  <si>
    <t>1 - Financial Report 1</t>
  </si>
  <si>
    <t>Friday</t>
  </si>
  <si>
    <t>Software Manager: Discussed contract plans with the Project Manager.</t>
  </si>
  <si>
    <t>1.75 - First iteration</t>
  </si>
  <si>
    <t xml:space="preserve">Software Engineer: More XML parser code. </t>
  </si>
  <si>
    <t>3 - Financial report 1</t>
  </si>
  <si>
    <t>Software Manager: Organized a programming session for the group, helping group members set up the IDE, use Git, and general programming problems. Assigned tasks to group members through Trello.</t>
  </si>
  <si>
    <t>Saturday</t>
  </si>
  <si>
    <t>Software Engineer: More XML parser code. Created a way of getting the text from the XML file and drawing it onto the screen in Android.</t>
  </si>
  <si>
    <t>Discussed where we were currently in the development process, and what needs to be done before the first iteration deadline.</t>
  </si>
  <si>
    <t>Sunday</t>
  </si>
  <si>
    <t>Software Manager: Organized an optional programming drop-in session for the group, helping group members set up the IDE, use Git, and general programming problems.</t>
  </si>
  <si>
    <t>Software Manager: Filled in time sheets for all tasks worked on from the 15/01/2018 to 12/02/2018 for the financial report.</t>
  </si>
  <si>
    <t xml:space="preserve">Software Engineer/Manager: Finished the current build for the XML parser. Altered the class system to inherit from a super class that contains the data from the XML parser. Pushed the parser code as well as the server code to the GitHub repository. </t>
  </si>
  <si>
    <t>1 - Financial report 2 - First iteration</t>
  </si>
  <si>
    <t>2.5 - First iteration</t>
  </si>
  <si>
    <t>1.25 - Inter-group contracts</t>
  </si>
  <si>
    <t>5.75 - First iteration</t>
  </si>
  <si>
    <t>4.75 - First iteration</t>
  </si>
  <si>
    <t>7.25 - First iteration</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</si>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</sst>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5">
    <font>
      <sz val="11.0"/>
      <color rgb="FF000000"/>
      <name val="Calibri"/>
    </font>
    <font>
      <sz val="11.0"/>
      <color rgb="FF000000"/>
      <name val="Arial"/>
    </font>
    <font/>
    <font>
      <sz val="11.0"/>
      <name val="Arial"/>
    </font>
    <font>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1">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right style="thin">
        <color rgb="FF000000"/>
      </right>
      <bottom style="thin">
        <color rgb="FF000000"/>
      </bottom>
    </border>
    <border>
      <right style="thin">
        <color rgb="FF000000"/>
      </right>
      <bottom style="thin">
        <color rgb="FF000000"/>
      </bottom>
    </border>
    <border>
      <right style="thin">
        <color rgb="FF000000"/>
      </right>
    </border>
    <border>
      <left/>
      <right style="thin">
        <color rgb="FF000000"/>
      </right>
      <top/>
      <bottom style="thin">
        <color rgb="FF000000"/>
      </bottom>
    </border>
    <border>
      <left style="thin">
        <color rgb="FF000000"/>
      </left>
      <right style="medium">
        <color rgb="FF000000"/>
      </right>
    </border>
    <border>
      <right style="thin">
        <color rgb="FF000000"/>
      </right>
      <top style="thin">
        <color rgb="FF000000"/>
      </top>
    </border>
    <border>
      <left style="medium">
        <color rgb="FF000000"/>
      </left>
      <right/>
      <top style="thin">
        <color rgb="FF000000"/>
      </top>
      <bottom style="thin">
        <color rgb="FF000000"/>
      </bottom>
    </border>
    <border>
      <left style="medium">
        <color rgb="FF000000"/>
      </left>
      <top style="thin">
        <color rgb="FF000000"/>
      </top>
      <bottom style="medium">
        <color rgb="FF000000"/>
      </bottom>
    </border>
    <border>
      <left style="thin">
        <color rgb="FF000000"/>
      </left>
      <right style="thin">
        <color rgb="FF000000"/>
      </right>
      <bottom style="thin">
        <color rgb="FF000000"/>
      </bottom>
    </border>
    <border>
      <left style="medium">
        <color rgb="FF000000"/>
      </left>
      <bottom style="thin">
        <color rgb="FF000000"/>
      </bottom>
    </border>
    <border>
      <left/>
      <right style="thin">
        <color rgb="FF000000"/>
      </right>
      <top style="thin">
        <color rgb="FF000000"/>
      </top>
      <bottom style="thin">
        <color rgb="FF000000"/>
      </bottom>
    </border>
    <border>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bottom style="thin">
        <color rgb="FF000000"/>
      </bottom>
    </border>
    <border>
      <left style="medium">
        <color rgb="FF000000"/>
      </left>
      <right style="medium">
        <color rgb="FF000000"/>
      </right>
      <top/>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style="thin">
        <color rgb="FF000000"/>
      </left>
      <right style="thin">
        <color rgb="FF000000"/>
      </right>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3" fillId="0" fontId="2" numFmtId="0" xfId="0" applyBorder="1" applyFont="1"/>
    <xf borderId="0" fillId="0" fontId="1" numFmtId="0" xfId="0" applyAlignment="1" applyFont="1">
      <alignment shrinkToFit="0" wrapText="1"/>
    </xf>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readingOrder="0" shrinkToFit="0" vertical="center" wrapText="1"/>
    </xf>
    <xf borderId="8" fillId="3" fontId="1" numFmtId="0" xfId="0" applyAlignment="1" applyBorder="1" applyFont="1">
      <alignment horizontal="center"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2" fontId="1" numFmtId="0" xfId="0" applyAlignment="1" applyBorder="1" applyFont="1">
      <alignment shrinkToFit="0" vertical="center" wrapText="1"/>
    </xf>
    <xf borderId="8" fillId="2" fontId="1" numFmtId="20" xfId="0" applyAlignment="1" applyBorder="1" applyFont="1" applyNumberFormat="1">
      <alignment shrinkToFit="0" wrapText="1"/>
    </xf>
    <xf borderId="1" fillId="2" fontId="1" numFmtId="164" xfId="0" applyAlignment="1" applyBorder="1" applyFont="1" applyNumberFormat="1">
      <alignment horizontal="center" shrinkToFit="0" wrapText="1"/>
    </xf>
    <xf borderId="1" fillId="2" fontId="1" numFmtId="164" xfId="0" applyAlignment="1" applyBorder="1" applyFont="1" applyNumberFormat="1">
      <alignment horizontal="center" shrinkToFit="0" vertical="center" wrapText="1"/>
    </xf>
    <xf borderId="8" fillId="3" fontId="1" numFmtId="0" xfId="0" applyAlignment="1" applyBorder="1" applyFont="1">
      <alignment horizontal="center" readingOrder="0" shrinkToFit="0" vertical="center" wrapText="1"/>
    </xf>
    <xf borderId="15" fillId="3" fontId="1" numFmtId="0" xfId="0" applyAlignment="1" applyBorder="1" applyFont="1">
      <alignment horizontal="center" readingOrder="0" shrinkToFit="0" wrapText="1"/>
    </xf>
    <xf borderId="16"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wrapText="1"/>
    </xf>
    <xf borderId="17" fillId="0" fontId="1" numFmtId="165" xfId="0" applyAlignment="1" applyBorder="1" applyFont="1" applyNumberFormat="1">
      <alignment horizontal="center" readingOrder="0" shrinkToFit="0" wrapText="1"/>
    </xf>
    <xf borderId="15" fillId="0" fontId="1" numFmtId="166" xfId="0" applyAlignment="1" applyBorder="1" applyFont="1" applyNumberFormat="1">
      <alignment horizontal="center" shrinkToFit="0" vertical="center" wrapText="1"/>
    </xf>
    <xf borderId="18" fillId="0" fontId="1" numFmtId="0" xfId="0" applyAlignment="1" applyBorder="1" applyFont="1">
      <alignment horizontal="center" readingOrder="0" shrinkToFit="0" wrapText="1"/>
    </xf>
    <xf borderId="8" fillId="3" fontId="1" numFmtId="20" xfId="0" applyAlignment="1" applyBorder="1" applyFont="1" applyNumberFormat="1">
      <alignment horizontal="center" shrinkToFit="0" vertical="center" wrapText="1"/>
    </xf>
    <xf borderId="17" fillId="0" fontId="1" numFmtId="165" xfId="0" applyAlignment="1" applyBorder="1" applyFont="1" applyNumberFormat="1">
      <alignment horizontal="center" readingOrder="0" shrinkToFit="0" vertical="center" wrapText="1"/>
    </xf>
    <xf borderId="16" fillId="0" fontId="1" numFmtId="0" xfId="0" applyAlignment="1" applyBorder="1" applyFont="1">
      <alignment horizontal="center" shrinkToFit="0" vertical="center" wrapText="1"/>
    </xf>
    <xf borderId="15" fillId="0" fontId="1" numFmtId="165" xfId="0" applyAlignment="1" applyBorder="1" applyFont="1" applyNumberFormat="1">
      <alignment horizontal="center" readingOrder="0" shrinkToFit="0" vertical="center" wrapText="1"/>
    </xf>
    <xf borderId="19" fillId="3" fontId="1" numFmtId="20" xfId="0" applyAlignment="1" applyBorder="1" applyFont="1" applyNumberFormat="1">
      <alignment horizontal="center" shrinkToFit="0" vertical="center" wrapText="1"/>
    </xf>
    <xf borderId="20" fillId="0" fontId="1" numFmtId="0" xfId="0" applyAlignment="1" applyBorder="1" applyFont="1">
      <alignment horizontal="center" shrinkToFit="0" wrapText="1"/>
    </xf>
    <xf borderId="21" fillId="0" fontId="1" numFmtId="0" xfId="0" applyAlignment="1" applyBorder="1" applyFont="1">
      <alignment horizontal="center" shrinkToFit="0" vertical="center" wrapText="1"/>
    </xf>
    <xf borderId="22" fillId="0" fontId="1" numFmtId="20" xfId="0" applyAlignment="1" applyBorder="1" applyFont="1" applyNumberFormat="1">
      <alignment horizontal="center" readingOrder="0" shrinkToFit="0" vertical="center" wrapText="1"/>
    </xf>
    <xf borderId="8" fillId="3" fontId="1" numFmtId="0" xfId="0" applyAlignment="1" applyBorder="1" applyFont="1">
      <alignment horizontal="left" shrinkToFit="0" wrapText="1"/>
    </xf>
    <xf borderId="23" fillId="3" fontId="1" numFmtId="0" xfId="0" applyAlignment="1" applyBorder="1" applyFont="1">
      <alignment horizontal="center" shrinkToFit="0" vertical="center" wrapText="1"/>
    </xf>
    <xf borderId="24" fillId="0" fontId="1" numFmtId="20" xfId="0" applyAlignment="1" applyBorder="1" applyFont="1" applyNumberFormat="1">
      <alignment horizontal="center" readingOrder="0" shrinkToFit="0" vertical="center" wrapText="1"/>
    </xf>
    <xf borderId="16" fillId="3"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15" fillId="3" fontId="1" numFmtId="166" xfId="0" applyAlignment="1" applyBorder="1" applyFont="1" applyNumberFormat="1">
      <alignment horizontal="center" shrinkToFit="0" vertical="center" wrapText="1"/>
    </xf>
    <xf borderId="25" fillId="0" fontId="1" numFmtId="0" xfId="0" applyAlignment="1" applyBorder="1" applyFont="1">
      <alignment horizontal="center" shrinkToFit="0" vertical="center" wrapText="1"/>
    </xf>
    <xf borderId="26" fillId="2" fontId="1" numFmtId="0" xfId="0" applyAlignment="1" applyBorder="1" applyFont="1">
      <alignment shrinkToFit="0" wrapText="1"/>
    </xf>
    <xf borderId="15" fillId="0" fontId="1" numFmtId="0" xfId="0" applyAlignment="1" applyBorder="1" applyFont="1">
      <alignment horizontal="center" shrinkToFit="0" vertical="center" wrapText="1"/>
    </xf>
    <xf borderId="8" fillId="3" fontId="1" numFmtId="0" xfId="0" applyAlignment="1" applyBorder="1" applyFont="1">
      <alignment horizontal="left" shrinkToFit="0" vertical="center" wrapText="1"/>
    </xf>
    <xf borderId="17" fillId="0" fontId="3" numFmtId="165" xfId="0" applyAlignment="1" applyBorder="1" applyFont="1" applyNumberFormat="1">
      <alignment horizontal="center" readingOrder="0"/>
    </xf>
    <xf borderId="27" fillId="3" fontId="1" numFmtId="0" xfId="0" applyAlignment="1" applyBorder="1" applyFont="1">
      <alignment horizontal="center" shrinkToFit="0" vertical="center" wrapText="1"/>
    </xf>
    <xf borderId="19" fillId="3" fontId="1" numFmtId="0" xfId="0" applyAlignment="1" applyBorder="1" applyFont="1">
      <alignment horizontal="center" shrinkToFit="0" vertical="center" wrapText="1"/>
    </xf>
    <xf borderId="28" fillId="0" fontId="1" numFmtId="0" xfId="0" applyAlignment="1" applyBorder="1" applyFont="1">
      <alignment horizontal="center" shrinkToFit="0" vertical="center" wrapText="1"/>
    </xf>
    <xf borderId="29" fillId="0" fontId="3" numFmtId="0" xfId="0" applyAlignment="1" applyBorder="1" applyFont="1">
      <alignment horizontal="center" readingOrder="0" shrinkToFit="0" wrapText="1"/>
    </xf>
    <xf borderId="30" fillId="3" fontId="1" numFmtId="0" xfId="0" applyAlignment="1" applyBorder="1" applyFont="1">
      <alignment horizontal="center" shrinkToFit="0" vertical="center" wrapText="1"/>
    </xf>
    <xf borderId="16" fillId="0" fontId="1" numFmtId="20" xfId="0" applyAlignment="1" applyBorder="1" applyFont="1" applyNumberFormat="1">
      <alignment horizontal="center" readingOrder="0" shrinkToFit="0" vertical="center" wrapText="1"/>
    </xf>
    <xf borderId="8" fillId="2" fontId="1" numFmtId="0" xfId="0" applyAlignment="1" applyBorder="1" applyFont="1">
      <alignment shrinkToFit="0" wrapText="1"/>
    </xf>
    <xf borderId="31" fillId="0" fontId="2" numFmtId="0" xfId="0" applyBorder="1" applyFont="1"/>
    <xf borderId="32" fillId="0" fontId="2" numFmtId="0" xfId="0" applyBorder="1" applyFont="1"/>
    <xf borderId="15" fillId="0" fontId="1" numFmtId="20" xfId="0" applyAlignment="1" applyBorder="1" applyFont="1" applyNumberFormat="1">
      <alignment horizontal="center" readingOrder="0" shrinkToFit="0" vertical="center" wrapText="1"/>
    </xf>
    <xf borderId="8" fillId="2" fontId="1" numFmtId="0" xfId="0" applyAlignment="1" applyBorder="1" applyFont="1">
      <alignment shrinkToFit="0" vertical="center" wrapText="1"/>
    </xf>
    <xf borderId="28" fillId="0" fontId="1" numFmtId="0" xfId="0" applyAlignment="1" applyBorder="1" applyFont="1">
      <alignment horizontal="center" readingOrder="0" shrinkToFit="0" vertical="center" wrapText="1"/>
    </xf>
    <xf borderId="20" fillId="0" fontId="1" numFmtId="0" xfId="0" applyAlignment="1" applyBorder="1" applyFont="1">
      <alignment horizontal="center" shrinkToFit="0" vertical="center" wrapText="1"/>
    </xf>
    <xf borderId="17" fillId="0" fontId="1" numFmtId="0" xfId="0" applyAlignment="1" applyBorder="1" applyFont="1">
      <alignment horizontal="center" readingOrder="0" shrinkToFit="0" vertical="center" wrapText="1"/>
    </xf>
    <xf borderId="33" fillId="0" fontId="1" numFmtId="0" xfId="0" applyAlignment="1" applyBorder="1" applyFont="1">
      <alignment horizontal="center" shrinkToFit="0" vertical="center" wrapText="1"/>
    </xf>
    <xf borderId="34" fillId="3" fontId="1" numFmtId="0" xfId="0" applyAlignment="1" applyBorder="1" applyFont="1">
      <alignment horizontal="left" shrinkToFit="0" wrapText="1"/>
    </xf>
    <xf borderId="35" fillId="3" fontId="1" numFmtId="0" xfId="0" applyAlignment="1" applyBorder="1" applyFont="1">
      <alignment horizontal="center" shrinkToFit="0" vertical="center" wrapText="1"/>
    </xf>
    <xf borderId="17" fillId="0" fontId="1" numFmtId="20" xfId="0" applyAlignment="1" applyBorder="1" applyFont="1" applyNumberFormat="1">
      <alignment horizontal="center" readingOrder="0" shrinkToFit="0" vertical="center" wrapText="1"/>
    </xf>
    <xf borderId="36" fillId="3" fontId="1" numFmtId="0" xfId="0" applyAlignment="1" applyBorder="1" applyFont="1">
      <alignment horizontal="center" shrinkToFit="0" vertical="center" wrapText="1"/>
    </xf>
    <xf borderId="22" fillId="0" fontId="1" numFmtId="0" xfId="0" applyAlignment="1" applyBorder="1" applyFont="1">
      <alignment horizontal="center" shrinkToFit="0" vertical="center" wrapText="1"/>
    </xf>
    <xf borderId="37" fillId="3" fontId="1" numFmtId="166"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38" fillId="3" fontId="1" numFmtId="0" xfId="0" applyAlignment="1" applyBorder="1" applyFont="1">
      <alignment horizontal="center" shrinkToFit="0" wrapText="1"/>
    </xf>
    <xf borderId="17" fillId="0" fontId="1" numFmtId="0" xfId="0" applyAlignment="1" applyBorder="1" applyFont="1">
      <alignment horizontal="center" shrinkToFit="0" vertical="center" wrapText="1"/>
    </xf>
    <xf borderId="21" fillId="0" fontId="1" numFmtId="165" xfId="0" applyAlignment="1" applyBorder="1" applyFont="1" applyNumberFormat="1">
      <alignment horizontal="center" shrinkToFit="0" wrapText="1"/>
    </xf>
    <xf borderId="38" fillId="0" fontId="1" numFmtId="0" xfId="0" applyAlignment="1" applyBorder="1" applyFont="1">
      <alignment horizontal="center" shrinkToFit="0" vertical="center" wrapText="1"/>
    </xf>
    <xf borderId="39" fillId="3" fontId="1" numFmtId="0" xfId="0" applyAlignment="1" applyBorder="1" applyFont="1">
      <alignment horizontal="left" shrinkToFit="0" vertical="center" wrapText="1"/>
    </xf>
    <xf borderId="6" fillId="0" fontId="1" numFmtId="0" xfId="0" applyAlignment="1" applyBorder="1" applyFont="1">
      <alignment horizontal="center" shrinkToFit="0" vertical="center" wrapText="1"/>
    </xf>
    <xf borderId="39" fillId="2" fontId="1" numFmtId="0" xfId="0" applyAlignment="1" applyBorder="1" applyFont="1">
      <alignment shrinkToFit="0" vertical="center" wrapText="1"/>
    </xf>
    <xf borderId="38" fillId="3" fontId="1" numFmtId="0" xfId="0" applyAlignment="1" applyBorder="1" applyFont="1">
      <alignment horizontal="center" readingOrder="0" shrinkToFit="0" wrapText="1"/>
    </xf>
    <xf borderId="19" fillId="2" fontId="1" numFmtId="0" xfId="0" applyAlignment="1" applyBorder="1" applyFont="1">
      <alignment shrinkToFit="0" vertical="center" wrapText="1"/>
    </xf>
    <xf borderId="21" fillId="0" fontId="1" numFmtId="165" xfId="0" applyAlignment="1" applyBorder="1" applyFont="1" applyNumberFormat="1">
      <alignment horizontal="center" readingOrder="0" shrinkToFit="0" wrapText="1"/>
    </xf>
    <xf borderId="18" fillId="0" fontId="1" numFmtId="0" xfId="0" applyAlignment="1" applyBorder="1" applyFont="1">
      <alignment horizontal="center" readingOrder="0" shrinkToFit="0" vertical="center" wrapText="1"/>
    </xf>
    <xf borderId="19" fillId="3" fontId="1" numFmtId="0" xfId="0" applyAlignment="1" applyBorder="1" applyFont="1">
      <alignment horizontal="center" readingOrder="0" shrinkToFit="0" vertical="center" wrapText="1"/>
    </xf>
    <xf borderId="34" fillId="3" fontId="1" numFmtId="0" xfId="0" applyAlignment="1" applyBorder="1" applyFont="1">
      <alignment horizontal="left" shrinkToFit="0" vertical="center" wrapText="1"/>
    </xf>
    <xf borderId="0" fillId="0" fontId="1" numFmtId="166" xfId="0" applyAlignment="1" applyFont="1" applyNumberFormat="1">
      <alignment horizontal="right" shrinkToFit="0" wrapText="1"/>
    </xf>
    <xf borderId="40" fillId="2" fontId="1" numFmtId="0" xfId="0" applyAlignment="1" applyBorder="1" applyFont="1">
      <alignment shrinkToFit="0" wrapText="1"/>
    </xf>
    <xf borderId="41" fillId="3" fontId="1" numFmtId="0" xfId="0" applyAlignment="1" applyBorder="1" applyFont="1">
      <alignment horizontal="center" readingOrder="0" shrinkToFit="0" vertical="center" wrapText="1"/>
    </xf>
    <xf borderId="42" fillId="0" fontId="1" numFmtId="0" xfId="0" applyAlignment="1" applyBorder="1" applyFont="1">
      <alignment horizontal="center" readingOrder="0" shrinkToFit="0" vertical="center" wrapText="1"/>
    </xf>
    <xf borderId="41" fillId="3" fontId="1" numFmtId="0" xfId="0" applyAlignment="1" applyBorder="1" applyFont="1">
      <alignment horizontal="center" shrinkToFit="0" vertical="center" wrapText="1"/>
    </xf>
    <xf borderId="41" fillId="3" fontId="1" numFmtId="0" xfId="0" applyAlignment="1" applyBorder="1" applyFont="1">
      <alignment horizontal="left" shrinkToFit="0" wrapText="1"/>
    </xf>
    <xf borderId="41" fillId="2" fontId="1" numFmtId="0" xfId="0" applyAlignment="1" applyBorder="1" applyFont="1">
      <alignment shrinkToFit="0" wrapText="1"/>
    </xf>
    <xf borderId="16" fillId="0" fontId="4" numFmtId="0" xfId="0" applyAlignment="1" applyBorder="1" applyFont="1">
      <alignment horizontal="center" readingOrder="0" vertical="center"/>
    </xf>
    <xf borderId="38" fillId="0" fontId="1" numFmtId="166" xfId="0" applyAlignment="1" applyBorder="1" applyFont="1" applyNumberFormat="1">
      <alignment horizontal="center" shrinkToFit="0" vertical="center" wrapText="1"/>
    </xf>
    <xf borderId="42" fillId="0"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4" fillId="3" fontId="1" numFmtId="166" xfId="0" applyAlignment="1" applyBorder="1" applyFont="1" applyNumberFormat="1">
      <alignment horizontal="center" shrinkToFit="0" vertical="center" wrapText="1"/>
    </xf>
    <xf borderId="43" fillId="2" fontId="1" numFmtId="0" xfId="0" applyAlignment="1" applyBorder="1" applyFont="1">
      <alignment shrinkToFit="0" wrapText="1"/>
    </xf>
    <xf borderId="44" fillId="2" fontId="1" numFmtId="0" xfId="0" applyAlignment="1" applyBorder="1" applyFont="1">
      <alignment shrinkToFit="0" wrapText="1"/>
    </xf>
    <xf borderId="44" fillId="3" fontId="1" numFmtId="0" xfId="0" applyAlignment="1" applyBorder="1" applyFont="1">
      <alignment horizontal="center" readingOrder="0" shrinkToFit="0" vertical="center" wrapText="1"/>
    </xf>
    <xf borderId="44" fillId="3" fontId="1" numFmtId="0" xfId="0" applyAlignment="1" applyBorder="1" applyFont="1">
      <alignment horizontal="center" shrinkToFit="0" vertical="center" wrapText="1"/>
    </xf>
    <xf borderId="45" fillId="3" fontId="1" numFmtId="0" xfId="0" applyAlignment="1" applyBorder="1" applyFont="1">
      <alignment horizontal="left" shrinkToFit="0" wrapText="1"/>
    </xf>
    <xf borderId="46" fillId="3" fontId="1" numFmtId="0" xfId="0" applyAlignment="1" applyBorder="1" applyFont="1">
      <alignment horizontal="center" shrinkToFit="0" vertical="center" wrapText="1"/>
    </xf>
    <xf borderId="47" fillId="0" fontId="0" numFmtId="0" xfId="0" applyBorder="1" applyFont="1"/>
    <xf borderId="48" fillId="0" fontId="1" numFmtId="0" xfId="0" applyAlignment="1" applyBorder="1" applyFont="1">
      <alignment shrinkToFit="0" wrapText="1"/>
    </xf>
    <xf borderId="30" fillId="2" fontId="1" numFmtId="0" xfId="0" applyAlignment="1" applyBorder="1" applyFont="1">
      <alignment shrinkToFit="0" wrapText="1"/>
    </xf>
    <xf borderId="41" fillId="2" fontId="1" numFmtId="4" xfId="0" applyAlignment="1" applyBorder="1" applyFont="1" applyNumberFormat="1">
      <alignment horizontal="center" shrinkToFit="0" wrapText="1"/>
    </xf>
    <xf borderId="0" fillId="0" fontId="0" numFmtId="0" xfId="0" applyFont="1"/>
    <xf borderId="49" fillId="0" fontId="1" numFmtId="0" xfId="0" applyAlignment="1" applyBorder="1" applyFont="1">
      <alignment shrinkToFit="0" wrapText="1"/>
    </xf>
    <xf borderId="35" fillId="2" fontId="1" numFmtId="0" xfId="0" applyAlignment="1" applyBorder="1" applyFont="1">
      <alignment shrinkToFit="0" wrapText="1"/>
    </xf>
    <xf borderId="50"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43150.0</v>
      </c>
      <c r="D1" s="4"/>
      <c r="I1" s="5"/>
      <c r="J1" s="5"/>
      <c r="K1" s="5"/>
      <c r="L1" s="5"/>
      <c r="M1" s="5"/>
      <c r="N1" s="5"/>
      <c r="O1" s="5"/>
      <c r="P1" s="5"/>
      <c r="Q1" s="5"/>
      <c r="R1" s="5"/>
    </row>
    <row r="2" ht="14.25" customHeight="1">
      <c r="A2" s="6" t="s">
        <v>1</v>
      </c>
      <c r="B2" s="7" t="s">
        <v>2</v>
      </c>
      <c r="C2" s="8" t="s">
        <v>4</v>
      </c>
      <c r="D2" s="11" t="s">
        <v>8</v>
      </c>
      <c r="L2" s="5"/>
      <c r="M2" s="5"/>
      <c r="N2" s="5"/>
      <c r="O2" s="5"/>
      <c r="P2" s="5"/>
      <c r="Q2" s="5"/>
      <c r="R2" s="5"/>
    </row>
    <row r="3" ht="103.5" customHeight="1">
      <c r="A3" s="10" t="s">
        <v>7</v>
      </c>
      <c r="B3" s="12"/>
      <c r="C3" s="13"/>
      <c r="D3" s="14"/>
      <c r="L3" s="5"/>
      <c r="M3" s="5"/>
      <c r="N3" s="5"/>
      <c r="O3" s="5"/>
      <c r="P3" s="5"/>
      <c r="Q3" s="5"/>
      <c r="R3" s="5"/>
    </row>
    <row r="4">
      <c r="A4" s="17" t="s">
        <v>10</v>
      </c>
      <c r="B4" s="18" t="str">
        <f>"Date: "&amp;TEXT(C1,"dd/mm/yyyy")</f>
        <v>Date: 19/02/2018</v>
      </c>
      <c r="C4" s="2"/>
      <c r="D4" s="4"/>
      <c r="L4" s="5"/>
      <c r="M4" s="5"/>
      <c r="N4" s="5"/>
      <c r="O4" s="5"/>
      <c r="P4" s="5"/>
      <c r="Q4" s="5"/>
      <c r="R4" s="5"/>
    </row>
    <row r="5" ht="33.0" customHeight="1">
      <c r="A5" s="20">
        <v>1.1</v>
      </c>
      <c r="B5" s="26" t="s">
        <v>17</v>
      </c>
      <c r="C5" s="24">
        <v>0.625</v>
      </c>
      <c r="D5" s="45">
        <v>0.6770833333333334</v>
      </c>
      <c r="L5" s="5"/>
      <c r="M5" s="5"/>
      <c r="N5" s="5"/>
      <c r="O5" s="5"/>
      <c r="P5" s="5"/>
      <c r="Q5" s="5"/>
      <c r="R5" s="5"/>
    </row>
    <row r="6" ht="29.25" customHeight="1">
      <c r="A6" s="20">
        <v>6.5</v>
      </c>
      <c r="B6" s="49" t="s">
        <v>21</v>
      </c>
      <c r="C6" s="51">
        <v>0.6875</v>
      </c>
      <c r="D6" s="55">
        <v>0.7083333333333334</v>
      </c>
      <c r="L6" s="5"/>
      <c r="M6" s="5"/>
      <c r="N6" s="5"/>
      <c r="O6" s="5"/>
      <c r="P6" s="5"/>
      <c r="Q6" s="5"/>
      <c r="R6" s="5"/>
    </row>
    <row r="7" ht="14.25" customHeight="1">
      <c r="A7" s="27"/>
      <c r="B7" s="58"/>
      <c r="C7" s="29"/>
      <c r="D7" s="43"/>
      <c r="L7" s="5"/>
      <c r="M7" s="5"/>
      <c r="N7" s="5"/>
      <c r="O7" s="5"/>
      <c r="P7" s="5"/>
      <c r="Q7" s="5"/>
      <c r="R7" s="5"/>
    </row>
    <row r="8" ht="14.25" customHeight="1">
      <c r="A8" s="31"/>
      <c r="B8" s="39"/>
      <c r="C8" s="29"/>
      <c r="D8" s="43"/>
      <c r="L8" s="5"/>
      <c r="M8" s="5"/>
      <c r="N8" s="5"/>
      <c r="O8" s="5"/>
      <c r="P8" s="5"/>
      <c r="Q8" s="5"/>
      <c r="R8" s="5"/>
    </row>
    <row r="9" ht="14.25" customHeight="1">
      <c r="A9" s="31"/>
      <c r="B9" s="39"/>
      <c r="C9" s="29"/>
      <c r="D9" s="60"/>
      <c r="L9" s="5"/>
      <c r="M9" s="5"/>
      <c r="N9" s="5"/>
      <c r="O9" s="5"/>
      <c r="P9" s="5"/>
      <c r="Q9" s="5"/>
      <c r="R9" s="5"/>
    </row>
    <row r="10" ht="14.25" customHeight="1">
      <c r="A10" s="35"/>
      <c r="B10" s="46"/>
      <c r="C10" s="53"/>
      <c r="D10" s="54"/>
      <c r="L10" s="5"/>
      <c r="M10" s="5"/>
      <c r="N10" s="5"/>
      <c r="O10" s="5"/>
      <c r="P10" s="5"/>
      <c r="Q10" s="5"/>
      <c r="R10" s="5"/>
    </row>
    <row r="11" ht="14.25" customHeight="1">
      <c r="A11" s="42" t="s">
        <v>19</v>
      </c>
      <c r="B11" s="18" t="str">
        <f>"Date: "&amp;TEXT(C1+1,"dd/mm/yyyy")</f>
        <v>Date: 20/02/2018</v>
      </c>
      <c r="C11" s="2"/>
      <c r="D11" s="4"/>
      <c r="L11" s="5"/>
      <c r="M11" s="5"/>
      <c r="N11" s="5"/>
      <c r="O11" s="5"/>
      <c r="P11" s="5"/>
      <c r="Q11" s="5"/>
      <c r="R11" s="5"/>
    </row>
    <row r="12" ht="14.25" customHeight="1">
      <c r="A12" s="21" t="s">
        <v>14</v>
      </c>
      <c r="B12" s="23" t="s">
        <v>29</v>
      </c>
      <c r="C12" s="24">
        <v>0.4583333333333333</v>
      </c>
      <c r="D12" s="24">
        <v>0.5833333333333334</v>
      </c>
      <c r="L12" s="5"/>
      <c r="M12" s="5"/>
      <c r="N12" s="5"/>
      <c r="O12" s="5"/>
      <c r="P12" s="5"/>
      <c r="Q12" s="5"/>
      <c r="R12" s="5"/>
    </row>
    <row r="13" ht="14.25" customHeight="1">
      <c r="A13" s="68"/>
      <c r="B13" s="32"/>
      <c r="C13" s="70"/>
      <c r="D13" s="70"/>
      <c r="L13" s="5"/>
      <c r="M13" s="5"/>
      <c r="N13" s="5"/>
      <c r="O13" s="5"/>
      <c r="P13" s="5"/>
      <c r="Q13" s="5"/>
      <c r="R13" s="5"/>
    </row>
    <row r="14" ht="14.25" customHeight="1">
      <c r="A14" s="10"/>
      <c r="B14" s="58"/>
      <c r="C14" s="29"/>
      <c r="D14" s="43"/>
      <c r="L14" s="5"/>
      <c r="M14" s="5"/>
      <c r="N14" s="5"/>
      <c r="O14" s="5"/>
      <c r="P14" s="5"/>
      <c r="Q14" s="5"/>
      <c r="R14" s="5"/>
    </row>
    <row r="15" ht="14.25" customHeight="1">
      <c r="A15" s="47"/>
      <c r="B15" s="58"/>
      <c r="C15" s="29"/>
      <c r="D15" s="71"/>
      <c r="L15" s="5"/>
      <c r="M15" s="5"/>
      <c r="N15" s="5"/>
      <c r="O15" s="5"/>
      <c r="P15" s="5"/>
      <c r="Q15" s="5"/>
      <c r="R15" s="5"/>
    </row>
    <row r="16" ht="14.25" customHeight="1">
      <c r="A16" s="47"/>
      <c r="B16" s="58"/>
      <c r="C16" s="73"/>
      <c r="D16" s="71"/>
      <c r="L16" s="5"/>
      <c r="M16" s="5"/>
      <c r="N16" s="5"/>
      <c r="O16" s="5"/>
      <c r="P16" s="5"/>
      <c r="Q16" s="5"/>
      <c r="R16" s="5"/>
    </row>
    <row r="17" ht="14.25" customHeight="1">
      <c r="A17" s="35"/>
      <c r="B17" s="46"/>
      <c r="C17" s="53"/>
      <c r="D17" s="54"/>
      <c r="L17" s="5"/>
      <c r="M17" s="5"/>
      <c r="N17" s="5"/>
      <c r="O17" s="5"/>
      <c r="P17" s="5"/>
      <c r="Q17" s="5"/>
      <c r="R17" s="5"/>
    </row>
    <row r="18" ht="14.25" customHeight="1">
      <c r="A18" s="52" t="s">
        <v>22</v>
      </c>
      <c r="B18" s="18" t="str">
        <f>"Date: "&amp;TEXT(C1+2,"dd/mm/yyyy")</f>
        <v>Date: 21/02/2018</v>
      </c>
      <c r="C18" s="2"/>
      <c r="D18" s="4"/>
      <c r="L18" s="5"/>
      <c r="M18" s="5"/>
      <c r="N18" s="5"/>
      <c r="O18" s="5"/>
      <c r="P18" s="5"/>
      <c r="Q18" s="5"/>
      <c r="R18" s="5"/>
    </row>
    <row r="19" ht="14.25" customHeight="1">
      <c r="A19" s="21">
        <v>1.1</v>
      </c>
      <c r="B19" s="23" t="s">
        <v>32</v>
      </c>
      <c r="C19" s="24">
        <v>0.4583333333333333</v>
      </c>
      <c r="D19" s="24">
        <v>0.5</v>
      </c>
      <c r="L19" s="5"/>
      <c r="M19" s="5"/>
      <c r="N19" s="5"/>
      <c r="O19" s="5"/>
      <c r="P19" s="5"/>
      <c r="Q19" s="5"/>
      <c r="R19" s="5"/>
    </row>
    <row r="20" ht="14.25" customHeight="1">
      <c r="A20" s="75" t="s">
        <v>14</v>
      </c>
      <c r="B20" s="23" t="s">
        <v>34</v>
      </c>
      <c r="C20" s="77">
        <v>0.5625</v>
      </c>
      <c r="D20" s="77">
        <v>0.6354166666666666</v>
      </c>
      <c r="L20" s="5"/>
      <c r="M20" s="5"/>
      <c r="N20" s="5"/>
      <c r="O20" s="5"/>
      <c r="P20" s="5"/>
      <c r="Q20" s="5"/>
      <c r="R20" s="5"/>
    </row>
    <row r="21" ht="14.25" customHeight="1">
      <c r="A21" s="20">
        <v>3.2</v>
      </c>
      <c r="B21" s="78" t="s">
        <v>35</v>
      </c>
      <c r="C21" s="28">
        <v>0.8333333333333334</v>
      </c>
      <c r="D21" s="30">
        <v>0.9166666666666666</v>
      </c>
      <c r="L21" s="5"/>
      <c r="M21" s="5"/>
      <c r="N21" s="5"/>
      <c r="O21" s="5"/>
      <c r="P21" s="5"/>
      <c r="Q21" s="5"/>
      <c r="R21" s="5"/>
    </row>
    <row r="22" ht="14.25" customHeight="1">
      <c r="A22" s="10"/>
      <c r="B22" s="39"/>
      <c r="C22" s="69"/>
      <c r="D22" s="43"/>
      <c r="L22" s="5"/>
      <c r="M22" s="5"/>
      <c r="N22" s="5"/>
      <c r="O22" s="5"/>
      <c r="P22" s="5"/>
      <c r="Q22" s="5"/>
      <c r="R22" s="5"/>
    </row>
    <row r="23" ht="14.25" customHeight="1">
      <c r="A23" s="35"/>
      <c r="B23" s="58"/>
      <c r="C23" s="65"/>
      <c r="D23" s="43"/>
      <c r="L23" s="5"/>
      <c r="M23" s="5"/>
      <c r="N23" s="5"/>
      <c r="O23" s="5"/>
      <c r="P23" s="5"/>
      <c r="Q23" s="5"/>
      <c r="R23" s="5"/>
    </row>
    <row r="24" ht="14.25" customHeight="1">
      <c r="A24" s="61"/>
      <c r="B24" s="46"/>
      <c r="C24" s="53"/>
      <c r="D24" s="54"/>
      <c r="L24" s="5"/>
      <c r="M24" s="5"/>
      <c r="N24" s="5"/>
      <c r="O24" s="5"/>
      <c r="P24" s="5"/>
      <c r="Q24" s="5"/>
      <c r="R24" s="5"/>
    </row>
    <row r="25" ht="14.25" customHeight="1">
      <c r="L25" s="5"/>
      <c r="M25" s="5"/>
      <c r="N25" s="5"/>
      <c r="O25" s="5"/>
      <c r="P25" s="5"/>
      <c r="Q25" s="5"/>
      <c r="R25" s="5"/>
    </row>
    <row r="26" ht="14.25" customHeight="1">
      <c r="L26" s="5"/>
      <c r="M26" s="5"/>
      <c r="N26" s="5"/>
      <c r="O26" s="5"/>
      <c r="P26" s="5"/>
      <c r="Q26" s="5"/>
      <c r="R26" s="5"/>
    </row>
    <row r="27" ht="14.25" customHeight="1">
      <c r="L27" s="5"/>
      <c r="M27" s="5"/>
      <c r="N27" s="5"/>
      <c r="O27" s="5"/>
      <c r="P27" s="5"/>
      <c r="Q27" s="5"/>
      <c r="R27" s="5"/>
    </row>
    <row r="28" ht="14.25" customHeight="1">
      <c r="L28" s="5"/>
      <c r="M28" s="5"/>
      <c r="N28" s="5"/>
      <c r="O28" s="5"/>
      <c r="P28" s="5"/>
      <c r="Q28" s="5"/>
      <c r="R28" s="5"/>
    </row>
    <row r="29" ht="14.25" customHeight="1">
      <c r="L29" s="5"/>
    </row>
    <row r="30" ht="14.25" customHeight="1">
      <c r="L30" s="5"/>
    </row>
    <row r="31" ht="14.25" customHeight="1">
      <c r="L31" s="5"/>
    </row>
    <row r="32" ht="14.25" customHeight="1">
      <c r="L32" s="5"/>
    </row>
    <row r="33" ht="14.25" customHeight="1">
      <c r="L33" s="5"/>
    </row>
    <row r="34" ht="14.25" customHeight="1">
      <c r="L34" s="5"/>
    </row>
    <row r="35" ht="14.25" customHeight="1">
      <c r="L35" s="5"/>
    </row>
    <row r="36" ht="14.25" customHeight="1">
      <c r="L36" s="5"/>
    </row>
    <row r="37" ht="14.25" customHeight="1">
      <c r="L37" s="5"/>
    </row>
    <row r="38" ht="14.25" customHeight="1">
      <c r="L38" s="5"/>
    </row>
    <row r="39" ht="14.25" customHeight="1">
      <c r="L39" s="5"/>
    </row>
    <row r="40" ht="14.25" customHeight="1">
      <c r="L40" s="5"/>
    </row>
    <row r="41" ht="14.25" customHeight="1">
      <c r="L41" s="5"/>
    </row>
    <row r="42" ht="14.25" customHeight="1">
      <c r="L42" s="5"/>
    </row>
    <row r="43" ht="14.25" customHeight="1">
      <c r="L43" s="5"/>
    </row>
    <row r="44" ht="14.25" customHeight="1">
      <c r="L44" s="5"/>
    </row>
    <row r="45" ht="14.25" customHeight="1">
      <c r="L45" s="5"/>
    </row>
    <row r="46" ht="14.25" customHeight="1">
      <c r="L46" s="5"/>
    </row>
    <row r="47" ht="14.25" customHeight="1">
      <c r="L47" s="5"/>
    </row>
    <row r="48" ht="14.25" customHeight="1">
      <c r="L48" s="5"/>
    </row>
    <row r="49" ht="14.25" customHeight="1">
      <c r="L49" s="5"/>
    </row>
    <row r="50" ht="14.25" customHeight="1">
      <c r="L50" s="5"/>
    </row>
    <row r="51" ht="14.25" customHeight="1">
      <c r="L51" s="5"/>
    </row>
    <row r="52" ht="14.25" customHeight="1">
      <c r="L52" s="5"/>
    </row>
    <row r="53" ht="14.25" customHeight="1">
      <c r="L53" s="5"/>
    </row>
    <row r="54" ht="14.25" customHeight="1">
      <c r="L54" s="5"/>
    </row>
    <row r="55" ht="14.25" customHeight="1">
      <c r="L55" s="5"/>
    </row>
    <row r="56" ht="30.0" customHeight="1">
      <c r="A56" s="5"/>
      <c r="B56" s="5"/>
      <c r="C56" s="5"/>
      <c r="D56" s="5"/>
      <c r="I56" s="5"/>
      <c r="J56" s="5"/>
      <c r="K56" s="5"/>
      <c r="L56" s="5"/>
    </row>
    <row r="57" ht="50.25" customHeight="1">
      <c r="A57" s="5"/>
      <c r="B57" s="5"/>
      <c r="C57" s="5"/>
      <c r="D57" s="5"/>
      <c r="I57" s="5"/>
      <c r="J57" s="5"/>
      <c r="K57" s="5"/>
      <c r="L57" s="5"/>
    </row>
    <row r="58" ht="26.25" customHeight="1">
      <c r="A58" s="5"/>
      <c r="B58" s="5"/>
      <c r="C58" s="5"/>
      <c r="D58" s="5"/>
      <c r="F58" s="5"/>
      <c r="G58" s="5"/>
      <c r="H58" s="81"/>
      <c r="I58" s="5"/>
      <c r="J58" s="5"/>
      <c r="K58" s="5"/>
      <c r="L58" s="5"/>
    </row>
    <row r="59" ht="14.25" customHeight="1">
      <c r="A59" s="5"/>
      <c r="B59" s="5"/>
      <c r="C59" s="5"/>
      <c r="D59" s="5"/>
      <c r="E59" s="5"/>
      <c r="F59" s="5"/>
      <c r="G59" s="5"/>
      <c r="H59" s="5"/>
      <c r="I59" s="5"/>
      <c r="J59" s="5"/>
      <c r="K59" s="5"/>
      <c r="L59" s="5"/>
    </row>
    <row r="60" ht="14.25" customHeight="1">
      <c r="A60" s="5"/>
      <c r="B60" s="5"/>
      <c r="C60" s="5"/>
      <c r="D60" s="5"/>
      <c r="E60" s="5"/>
      <c r="F60" s="5"/>
      <c r="G60" s="5"/>
      <c r="H60" s="5"/>
      <c r="I60" s="5"/>
      <c r="J60" s="5"/>
      <c r="K60" s="5"/>
      <c r="L60" s="5"/>
      <c r="M60" s="5"/>
      <c r="N60" s="5"/>
      <c r="O60" s="5"/>
      <c r="P60" s="5"/>
      <c r="Q60" s="5"/>
      <c r="R60" s="5"/>
    </row>
  </sheetData>
  <mergeCells count="11">
    <mergeCell ref="B2:B3"/>
    <mergeCell ref="C2:C3"/>
    <mergeCell ref="A1:B1"/>
    <mergeCell ref="C1:D1"/>
    <mergeCell ref="B11:D11"/>
    <mergeCell ref="B10:D10"/>
    <mergeCell ref="B17:D17"/>
    <mergeCell ref="B18:D18"/>
    <mergeCell ref="B24:D24"/>
    <mergeCell ref="B4:D4"/>
    <mergeCell ref="D2:D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43150.0</v>
      </c>
      <c r="D1" s="4"/>
    </row>
    <row r="2">
      <c r="A2" s="6" t="s">
        <v>1</v>
      </c>
      <c r="B2" s="8" t="s">
        <v>3</v>
      </c>
      <c r="C2" s="8" t="s">
        <v>5</v>
      </c>
      <c r="D2" s="9" t="s">
        <v>6</v>
      </c>
    </row>
    <row r="3" ht="49.5" customHeight="1">
      <c r="A3" s="10" t="s">
        <v>7</v>
      </c>
      <c r="B3" s="13"/>
      <c r="C3" s="13"/>
      <c r="D3" s="15"/>
    </row>
    <row r="4">
      <c r="A4" s="17" t="s">
        <v>10</v>
      </c>
      <c r="B4" s="18" t="str">
        <f>"Date: "&amp;TEXT(C1,"dd/mm/yyyy")</f>
        <v>Date: 19/02/2018</v>
      </c>
      <c r="C4" s="2"/>
      <c r="D4" s="4"/>
    </row>
    <row r="5">
      <c r="A5" s="20">
        <v>1.1</v>
      </c>
      <c r="B5" s="22" t="s">
        <v>12</v>
      </c>
      <c r="C5" s="22">
        <v>1.25</v>
      </c>
      <c r="D5" s="25">
        <f t="shared" ref="D5:D9" si="1">12.5*C5</f>
        <v>15.625</v>
      </c>
    </row>
    <row r="6">
      <c r="A6" s="20">
        <v>6.5</v>
      </c>
      <c r="B6" s="22" t="s">
        <v>16</v>
      </c>
      <c r="C6" s="22">
        <v>0.5</v>
      </c>
      <c r="D6" s="25">
        <f t="shared" si="1"/>
        <v>6.25</v>
      </c>
    </row>
    <row r="7">
      <c r="A7" s="27"/>
      <c r="B7" s="29"/>
      <c r="C7" s="29">
        <v>0.0</v>
      </c>
      <c r="D7" s="25">
        <f t="shared" si="1"/>
        <v>0</v>
      </c>
    </row>
    <row r="8">
      <c r="A8" s="31"/>
      <c r="B8" s="29"/>
      <c r="C8" s="29">
        <v>0.0</v>
      </c>
      <c r="D8" s="25">
        <f t="shared" si="1"/>
        <v>0</v>
      </c>
    </row>
    <row r="9">
      <c r="A9" s="31"/>
      <c r="B9" s="33"/>
      <c r="C9" s="29">
        <v>0.0</v>
      </c>
      <c r="D9" s="25">
        <f t="shared" si="1"/>
        <v>0</v>
      </c>
    </row>
    <row r="10">
      <c r="A10" s="35" t="s">
        <v>18</v>
      </c>
      <c r="B10" s="36"/>
      <c r="C10" s="38">
        <f t="shared" ref="C10:D10" si="2">SUM(C5:C9)</f>
        <v>1.75</v>
      </c>
      <c r="D10" s="40">
        <f t="shared" si="2"/>
        <v>21.875</v>
      </c>
    </row>
    <row r="11">
      <c r="A11" s="42" t="s">
        <v>19</v>
      </c>
      <c r="B11" s="18" t="str">
        <f>"Date: "&amp;TEXT(C1+1,"dd/mm/yyyy")</f>
        <v>Date: 20/02/2018</v>
      </c>
      <c r="C11" s="2"/>
      <c r="D11" s="4"/>
    </row>
    <row r="12">
      <c r="A12" s="20" t="s">
        <v>14</v>
      </c>
      <c r="B12" s="22" t="s">
        <v>20</v>
      </c>
      <c r="C12" s="22">
        <v>3.0</v>
      </c>
      <c r="D12" s="25">
        <f t="shared" ref="D12:D16" si="3">12.5*C12</f>
        <v>37.5</v>
      </c>
    </row>
    <row r="13">
      <c r="A13" s="20"/>
      <c r="B13" s="22"/>
      <c r="C13" s="22">
        <v>0.0</v>
      </c>
      <c r="D13" s="25">
        <f t="shared" si="3"/>
        <v>0</v>
      </c>
    </row>
    <row r="14">
      <c r="A14" s="10"/>
      <c r="B14" s="29"/>
      <c r="C14" s="29">
        <v>0.0</v>
      </c>
      <c r="D14" s="25">
        <f t="shared" si="3"/>
        <v>0</v>
      </c>
    </row>
    <row r="15">
      <c r="A15" s="47"/>
      <c r="B15" s="48"/>
      <c r="C15" s="29">
        <v>0.0</v>
      </c>
      <c r="D15" s="25">
        <f t="shared" si="3"/>
        <v>0</v>
      </c>
    </row>
    <row r="16">
      <c r="A16" s="47"/>
      <c r="B16" s="48"/>
      <c r="C16" s="29">
        <v>0.0</v>
      </c>
      <c r="D16" s="25">
        <f t="shared" si="3"/>
        <v>0</v>
      </c>
    </row>
    <row r="17">
      <c r="A17" s="35" t="s">
        <v>18</v>
      </c>
      <c r="B17" s="50"/>
      <c r="C17" s="38">
        <f t="shared" ref="C17:D17" si="4">SUM(C12:C16)</f>
        <v>3</v>
      </c>
      <c r="D17" s="40">
        <f t="shared" si="4"/>
        <v>37.5</v>
      </c>
    </row>
    <row r="18">
      <c r="A18" s="52" t="s">
        <v>22</v>
      </c>
      <c r="B18" s="18" t="str">
        <f>"Date: "&amp;TEXT(C1+2,"dd/mm/yyyy")</f>
        <v>Date: 21/02/2018</v>
      </c>
      <c r="C18" s="2"/>
      <c r="D18" s="4"/>
    </row>
    <row r="19">
      <c r="A19" s="20">
        <v>1.1</v>
      </c>
      <c r="B19" s="57" t="s">
        <v>23</v>
      </c>
      <c r="C19" s="22">
        <v>1.0</v>
      </c>
      <c r="D19" s="25">
        <f t="shared" ref="D19:D23" si="5">12.5*C19</f>
        <v>12.5</v>
      </c>
    </row>
    <row r="20">
      <c r="A20" s="20" t="s">
        <v>14</v>
      </c>
      <c r="B20" s="22" t="s">
        <v>26</v>
      </c>
      <c r="C20" s="22">
        <v>1.75</v>
      </c>
      <c r="D20" s="25">
        <f t="shared" si="5"/>
        <v>21.875</v>
      </c>
    </row>
    <row r="21">
      <c r="A21" s="20">
        <v>3.2</v>
      </c>
      <c r="B21" s="22" t="s">
        <v>28</v>
      </c>
      <c r="C21" s="22">
        <v>3.0</v>
      </c>
      <c r="D21" s="25">
        <f t="shared" si="5"/>
        <v>37.5</v>
      </c>
    </row>
    <row r="22">
      <c r="A22" s="10"/>
      <c r="B22" s="29"/>
      <c r="C22" s="29">
        <v>0.0</v>
      </c>
      <c r="D22" s="25">
        <f t="shared" si="5"/>
        <v>0</v>
      </c>
    </row>
    <row r="23">
      <c r="A23" s="35"/>
      <c r="B23" s="29"/>
      <c r="C23" s="29">
        <v>0.0</v>
      </c>
      <c r="D23" s="25">
        <f t="shared" si="5"/>
        <v>0</v>
      </c>
    </row>
    <row r="24">
      <c r="A24" s="61" t="s">
        <v>18</v>
      </c>
      <c r="B24" s="62"/>
      <c r="C24" s="64">
        <f t="shared" ref="C24:D24" si="6">SUM(C19:C23)</f>
        <v>5.75</v>
      </c>
      <c r="D24" s="66">
        <f t="shared" si="6"/>
        <v>71.875</v>
      </c>
    </row>
  </sheetData>
  <mergeCells count="8">
    <mergeCell ref="B11:D11"/>
    <mergeCell ref="B2:B3"/>
    <mergeCell ref="C1:D1"/>
    <mergeCell ref="D2:D3"/>
    <mergeCell ref="C2:C3"/>
    <mergeCell ref="A1:B1"/>
    <mergeCell ref="B4:D4"/>
    <mergeCell ref="B18:D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1.57"/>
  </cols>
  <sheetData>
    <row r="1">
      <c r="A1" s="1" t="s">
        <v>0</v>
      </c>
      <c r="B1" s="2"/>
      <c r="C1" s="3">
        <v>43150.0</v>
      </c>
      <c r="D1" s="4"/>
    </row>
    <row r="2">
      <c r="A2" s="6" t="s">
        <v>1</v>
      </c>
      <c r="B2" s="7" t="s">
        <v>2</v>
      </c>
      <c r="C2" s="8" t="s">
        <v>4</v>
      </c>
      <c r="D2" s="11" t="s">
        <v>8</v>
      </c>
    </row>
    <row r="3">
      <c r="A3" s="10" t="s">
        <v>7</v>
      </c>
      <c r="B3" s="12"/>
      <c r="C3" s="13"/>
      <c r="D3" s="14"/>
    </row>
    <row r="4">
      <c r="A4" s="16" t="s">
        <v>9</v>
      </c>
      <c r="B4" s="19" t="str">
        <f>"Date: "&amp;TEXT('Monday to Wednesday Page One'!C1+3,"dd/mm/yyyy")</f>
        <v>Date: 22/02/2018</v>
      </c>
      <c r="C4" s="2"/>
      <c r="D4" s="4"/>
    </row>
    <row r="5">
      <c r="A5" s="21" t="s">
        <v>11</v>
      </c>
      <c r="B5" s="23" t="s">
        <v>13</v>
      </c>
      <c r="C5" s="24">
        <v>0.625</v>
      </c>
      <c r="D5" s="24">
        <v>0.75</v>
      </c>
    </row>
    <row r="6">
      <c r="A6" s="20" t="s">
        <v>14</v>
      </c>
      <c r="B6" s="26" t="s">
        <v>15</v>
      </c>
      <c r="C6" s="28">
        <v>0.875</v>
      </c>
      <c r="D6" s="30">
        <v>0.9791666666666666</v>
      </c>
    </row>
    <row r="7">
      <c r="A7" s="20"/>
      <c r="B7" s="32"/>
      <c r="C7" s="34"/>
      <c r="D7" s="37"/>
    </row>
    <row r="8">
      <c r="A8" s="20"/>
      <c r="B8" s="32"/>
      <c r="C8" s="28"/>
      <c r="D8" s="30"/>
    </row>
    <row r="9">
      <c r="A9" s="10"/>
      <c r="B9" s="39"/>
      <c r="C9" s="41"/>
      <c r="D9" s="43"/>
    </row>
    <row r="10">
      <c r="A10" s="44"/>
      <c r="B10" s="46"/>
      <c r="C10" s="53"/>
      <c r="D10" s="54"/>
    </row>
    <row r="11">
      <c r="A11" s="56" t="s">
        <v>24</v>
      </c>
      <c r="B11" s="19" t="str">
        <f>"Date: "&amp;TEXT('Monday to Wednesday Page One'!C1+4,"dd/mm/yyyy")</f>
        <v>Date: 23/02/2018</v>
      </c>
      <c r="C11" s="2"/>
      <c r="D11" s="4"/>
    </row>
    <row r="12">
      <c r="A12" s="21">
        <v>2.5</v>
      </c>
      <c r="B12" s="23" t="s">
        <v>25</v>
      </c>
      <c r="C12" s="24">
        <v>0.625</v>
      </c>
      <c r="D12" s="24">
        <v>0.6770833333333334</v>
      </c>
    </row>
    <row r="13">
      <c r="A13" s="20" t="s">
        <v>14</v>
      </c>
      <c r="B13" s="59" t="s">
        <v>27</v>
      </c>
      <c r="C13" s="63">
        <v>0.7708333333333334</v>
      </c>
      <c r="D13" s="30">
        <v>0.96875</v>
      </c>
    </row>
    <row r="14">
      <c r="A14" s="10"/>
      <c r="B14" s="65"/>
      <c r="C14" s="65"/>
      <c r="D14" s="67"/>
    </row>
    <row r="15">
      <c r="A15" s="10"/>
      <c r="B15" s="69"/>
      <c r="C15" s="69"/>
      <c r="D15" s="43"/>
    </row>
    <row r="16">
      <c r="A16" s="10"/>
      <c r="B16" s="33"/>
      <c r="C16" s="65"/>
      <c r="D16" s="71"/>
    </row>
    <row r="17">
      <c r="A17" s="72"/>
      <c r="B17" s="46"/>
      <c r="C17" s="53"/>
      <c r="D17" s="54"/>
    </row>
    <row r="18">
      <c r="A18" s="74" t="s">
        <v>30</v>
      </c>
      <c r="B18" s="19" t="str">
        <f>"Date: "&amp;TEXT('Monday to Wednesday Page One'!C1+5,"dd/mm/yyyy")</f>
        <v>Date: 24/02/2018</v>
      </c>
      <c r="C18" s="2"/>
      <c r="D18" s="4"/>
    </row>
    <row r="19">
      <c r="A19" s="20" t="s">
        <v>14</v>
      </c>
      <c r="B19" s="26" t="s">
        <v>31</v>
      </c>
      <c r="C19" s="45">
        <v>0.625</v>
      </c>
      <c r="D19" s="45">
        <v>0.8229166666666666</v>
      </c>
    </row>
    <row r="20">
      <c r="A20" s="10"/>
      <c r="B20" s="33"/>
      <c r="C20" s="33"/>
      <c r="D20" s="71"/>
    </row>
    <row r="21">
      <c r="A21" s="10"/>
      <c r="B21" s="33"/>
      <c r="C21" s="33"/>
      <c r="D21" s="71"/>
    </row>
    <row r="22">
      <c r="A22" s="10"/>
      <c r="B22" s="33"/>
      <c r="C22" s="33"/>
      <c r="D22" s="71"/>
    </row>
    <row r="23">
      <c r="A23" s="10"/>
      <c r="B23" s="33"/>
      <c r="C23" s="65"/>
      <c r="D23" s="71"/>
    </row>
    <row r="24">
      <c r="A24" s="44"/>
      <c r="B24" s="46"/>
      <c r="C24" s="53"/>
      <c r="D24" s="54"/>
    </row>
    <row r="25">
      <c r="A25" s="76" t="s">
        <v>33</v>
      </c>
      <c r="B25" s="19" t="str">
        <f>"Date: "&amp;TEXT('Monday to Wednesday Page One'!C1+6,"dd/mm/yyyy")</f>
        <v>Date: 25/02/2018</v>
      </c>
      <c r="C25" s="2"/>
      <c r="D25" s="4"/>
    </row>
    <row r="26">
      <c r="A26" s="79" t="s">
        <v>14</v>
      </c>
      <c r="B26" s="26" t="s">
        <v>36</v>
      </c>
      <c r="C26" s="24">
        <v>0.6354166666666666</v>
      </c>
      <c r="D26" s="24">
        <v>0.9375</v>
      </c>
    </row>
    <row r="27">
      <c r="A27" s="47"/>
      <c r="B27" s="33"/>
      <c r="C27" s="33"/>
      <c r="D27" s="71"/>
    </row>
    <row r="28">
      <c r="A28" s="47"/>
      <c r="B28" s="33"/>
      <c r="C28" s="33"/>
      <c r="D28" s="71"/>
    </row>
    <row r="29">
      <c r="A29" s="47"/>
      <c r="B29" s="33"/>
      <c r="C29" s="33"/>
      <c r="D29" s="71"/>
    </row>
    <row r="30">
      <c r="A30" s="47"/>
      <c r="B30" s="33"/>
      <c r="C30" s="65"/>
      <c r="D30" s="71"/>
    </row>
    <row r="31">
      <c r="A31" s="80"/>
      <c r="B31" s="46"/>
      <c r="C31" s="53"/>
      <c r="D31" s="54"/>
    </row>
  </sheetData>
  <mergeCells count="13">
    <mergeCell ref="C2:C3"/>
    <mergeCell ref="A1:B1"/>
    <mergeCell ref="B2:B3"/>
    <mergeCell ref="B25:D25"/>
    <mergeCell ref="B31:D31"/>
    <mergeCell ref="D2:D3"/>
    <mergeCell ref="B24:D24"/>
    <mergeCell ref="B17:D17"/>
    <mergeCell ref="B18:D18"/>
    <mergeCell ref="B4:D4"/>
    <mergeCell ref="B10:D10"/>
    <mergeCell ref="C1:D1"/>
    <mergeCell ref="B11:D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43150.0</v>
      </c>
      <c r="D1" s="4"/>
    </row>
    <row r="2">
      <c r="A2" s="6" t="s">
        <v>1</v>
      </c>
      <c r="B2" s="8" t="s">
        <v>3</v>
      </c>
      <c r="C2" s="8" t="s">
        <v>5</v>
      </c>
      <c r="D2" s="9" t="s">
        <v>6</v>
      </c>
    </row>
    <row r="3" ht="49.5" customHeight="1">
      <c r="A3" s="10" t="s">
        <v>7</v>
      </c>
      <c r="B3" s="13"/>
      <c r="C3" s="13"/>
      <c r="D3" s="15"/>
    </row>
    <row r="4">
      <c r="A4" s="82" t="s">
        <v>9</v>
      </c>
      <c r="B4" s="18" t="str">
        <f>"Date: "&amp;TEXT('Monday to Wednesday Page Two'!C1+3,"dd/mm/yyyy")</f>
        <v>Date: 22/02/2018</v>
      </c>
      <c r="C4" s="2"/>
      <c r="D4" s="4"/>
    </row>
    <row r="5">
      <c r="A5" s="21" t="s">
        <v>11</v>
      </c>
      <c r="B5" s="26" t="s">
        <v>37</v>
      </c>
      <c r="C5" s="22">
        <v>3.0</v>
      </c>
      <c r="D5" s="25">
        <f t="shared" ref="D5:D9" si="1">12.5*C5</f>
        <v>37.5</v>
      </c>
    </row>
    <row r="6">
      <c r="A6" s="83" t="s">
        <v>14</v>
      </c>
      <c r="B6" s="22" t="s">
        <v>38</v>
      </c>
      <c r="C6" s="22">
        <v>2.5</v>
      </c>
      <c r="D6" s="25">
        <f t="shared" si="1"/>
        <v>31.25</v>
      </c>
    </row>
    <row r="7">
      <c r="A7" s="83"/>
      <c r="B7" s="84"/>
      <c r="C7" s="22">
        <v>0.0</v>
      </c>
      <c r="D7" s="25">
        <f t="shared" si="1"/>
        <v>0</v>
      </c>
    </row>
    <row r="8">
      <c r="A8" s="83"/>
      <c r="B8" s="22"/>
      <c r="C8" s="22">
        <v>0.0</v>
      </c>
      <c r="D8" s="25">
        <f t="shared" si="1"/>
        <v>0</v>
      </c>
    </row>
    <row r="9">
      <c r="A9" s="85"/>
      <c r="B9" s="29"/>
      <c r="C9" s="29">
        <v>0.0</v>
      </c>
      <c r="D9" s="25">
        <f t="shared" si="1"/>
        <v>0</v>
      </c>
    </row>
    <row r="10">
      <c r="A10" s="86" t="s">
        <v>18</v>
      </c>
      <c r="B10" s="50"/>
      <c r="C10" s="38">
        <f t="shared" ref="C10:D10" si="2">SUM(C5:C9)</f>
        <v>5.5</v>
      </c>
      <c r="D10" s="40">
        <f t="shared" si="2"/>
        <v>68.75</v>
      </c>
    </row>
    <row r="11">
      <c r="A11" s="87" t="s">
        <v>24</v>
      </c>
      <c r="B11" s="18" t="str">
        <f>"Date: "&amp;TEXT('Monday to Wednesday Page Two'!C1+4,"dd/mm/yyyy")</f>
        <v>Date: 23/02/2018</v>
      </c>
      <c r="C11" s="2"/>
      <c r="D11" s="4"/>
    </row>
    <row r="12">
      <c r="A12" s="21">
        <v>2.5</v>
      </c>
      <c r="B12" s="57" t="s">
        <v>39</v>
      </c>
      <c r="C12" s="88">
        <v>1.25</v>
      </c>
      <c r="D12" s="89">
        <f t="shared" ref="D12:D16" si="3">12.5*C12</f>
        <v>15.625</v>
      </c>
    </row>
    <row r="13">
      <c r="A13" s="83" t="s">
        <v>14</v>
      </c>
      <c r="B13" s="22" t="s">
        <v>40</v>
      </c>
      <c r="C13" s="22">
        <v>5.75</v>
      </c>
      <c r="D13" s="89">
        <f t="shared" si="3"/>
        <v>71.875</v>
      </c>
    </row>
    <row r="14">
      <c r="A14" s="85"/>
      <c r="B14" s="90"/>
      <c r="C14" s="29">
        <v>0.0</v>
      </c>
      <c r="D14" s="89">
        <f t="shared" si="3"/>
        <v>0</v>
      </c>
    </row>
    <row r="15">
      <c r="A15" s="85"/>
      <c r="B15" s="29"/>
      <c r="C15" s="29">
        <v>0.0</v>
      </c>
      <c r="D15" s="89">
        <f t="shared" si="3"/>
        <v>0</v>
      </c>
    </row>
    <row r="16">
      <c r="A16" s="85"/>
      <c r="B16" s="48"/>
      <c r="C16" s="29">
        <v>0.0</v>
      </c>
      <c r="D16" s="89">
        <f t="shared" si="3"/>
        <v>0</v>
      </c>
    </row>
    <row r="17">
      <c r="A17" s="91" t="s">
        <v>18</v>
      </c>
      <c r="B17" s="36"/>
      <c r="C17" s="38">
        <f t="shared" ref="C17:D17" si="4">SUM(C12:C16)</f>
        <v>7</v>
      </c>
      <c r="D17" s="92">
        <f t="shared" si="4"/>
        <v>87.5</v>
      </c>
    </row>
    <row r="18">
      <c r="A18" s="93" t="s">
        <v>30</v>
      </c>
      <c r="B18" s="18" t="str">
        <f>"Date: "&amp;TEXT('Monday to Wednesday Page Two'!C1+5,"dd/mm/yyyy")</f>
        <v>Date: 24/02/2018</v>
      </c>
      <c r="C18" s="2"/>
      <c r="D18" s="4"/>
    </row>
    <row r="19">
      <c r="A19" s="83" t="s">
        <v>14</v>
      </c>
      <c r="B19" s="22" t="s">
        <v>41</v>
      </c>
      <c r="C19" s="22">
        <v>4.75</v>
      </c>
      <c r="D19" s="25">
        <f t="shared" ref="D19:D23" si="5">12.5*C19</f>
        <v>59.375</v>
      </c>
    </row>
    <row r="20">
      <c r="A20" s="85"/>
      <c r="B20" s="48"/>
      <c r="C20" s="29">
        <v>0.0</v>
      </c>
      <c r="D20" s="25">
        <f t="shared" si="5"/>
        <v>0</v>
      </c>
    </row>
    <row r="21">
      <c r="A21" s="85"/>
      <c r="B21" s="48"/>
      <c r="C21" s="29">
        <v>0.0</v>
      </c>
      <c r="D21" s="25">
        <f t="shared" si="5"/>
        <v>0</v>
      </c>
    </row>
    <row r="22">
      <c r="A22" s="85"/>
      <c r="B22" s="48"/>
      <c r="C22" s="29">
        <v>0.0</v>
      </c>
      <c r="D22" s="25">
        <f t="shared" si="5"/>
        <v>0</v>
      </c>
    </row>
    <row r="23">
      <c r="A23" s="85"/>
      <c r="B23" s="48"/>
      <c r="C23" s="29">
        <v>0.0</v>
      </c>
      <c r="D23" s="25">
        <f t="shared" si="5"/>
        <v>0</v>
      </c>
    </row>
    <row r="24">
      <c r="A24" s="86" t="s">
        <v>18</v>
      </c>
      <c r="B24" s="36"/>
      <c r="C24" s="38">
        <f t="shared" ref="C24:D24" si="6">SUM(C19:C23)</f>
        <v>4.75</v>
      </c>
      <c r="D24" s="40">
        <f t="shared" si="6"/>
        <v>59.375</v>
      </c>
    </row>
    <row r="25">
      <c r="A25" s="94" t="s">
        <v>33</v>
      </c>
      <c r="B25" s="18" t="str">
        <f>"Date: "&amp;TEXT('Monday to Wednesday Page Two'!C1+6,"dd/mm/yyyy")</f>
        <v>Date: 25/02/2018</v>
      </c>
      <c r="C25" s="2"/>
      <c r="D25" s="4"/>
    </row>
    <row r="26">
      <c r="A26" s="95" t="s">
        <v>14</v>
      </c>
      <c r="B26" s="57" t="s">
        <v>42</v>
      </c>
      <c r="C26" s="22">
        <v>7.25</v>
      </c>
      <c r="D26" s="25">
        <f t="shared" ref="D26:D30" si="7">12.5*C26</f>
        <v>90.625</v>
      </c>
    </row>
    <row r="27">
      <c r="A27" s="96"/>
      <c r="B27" s="57"/>
      <c r="C27" s="29">
        <v>0.0</v>
      </c>
      <c r="D27" s="25">
        <f t="shared" si="7"/>
        <v>0</v>
      </c>
    </row>
    <row r="28">
      <c r="A28" s="96"/>
      <c r="B28" s="48"/>
      <c r="C28" s="29">
        <v>0.0</v>
      </c>
      <c r="D28" s="25">
        <f t="shared" si="7"/>
        <v>0</v>
      </c>
    </row>
    <row r="29">
      <c r="A29" s="96"/>
      <c r="B29" s="48"/>
      <c r="C29" s="29">
        <v>0.0</v>
      </c>
      <c r="D29" s="25">
        <f t="shared" si="7"/>
        <v>0</v>
      </c>
    </row>
    <row r="30">
      <c r="A30" s="96"/>
      <c r="B30" s="48"/>
      <c r="C30" s="29">
        <v>0.0</v>
      </c>
      <c r="D30" s="25">
        <f t="shared" si="7"/>
        <v>0</v>
      </c>
    </row>
    <row r="31">
      <c r="A31" s="97" t="s">
        <v>18</v>
      </c>
      <c r="B31" s="98"/>
      <c r="C31" s="38">
        <f t="shared" ref="C31:D31" si="8">SUM(C26:C30)</f>
        <v>7.25</v>
      </c>
      <c r="D31" s="40">
        <f t="shared" si="8"/>
        <v>90.625</v>
      </c>
    </row>
    <row r="32">
      <c r="A32" s="99"/>
      <c r="B32" s="100"/>
      <c r="C32" s="101" t="s">
        <v>43</v>
      </c>
      <c r="D32" s="102">
        <f>SUM('Monday to Wednesday Page Two'!C10,'Monday to Wednesday Page Two'!C17,'Monday to Wednesday Page Two'!C24,C10,C17,C24,C31)</f>
        <v>35</v>
      </c>
    </row>
    <row r="33">
      <c r="A33" s="103"/>
      <c r="B33" s="104"/>
      <c r="C33" s="105" t="s">
        <v>44</v>
      </c>
      <c r="D33" s="106">
        <f>SUM('Monday to Wednesday Page Two'!D10,'Monday to Wednesday Page Two'!D17,'Monday to Wednesday Page Two'!D24,D10,D17,D24,D31)</f>
        <v>437.5</v>
      </c>
    </row>
  </sheetData>
  <mergeCells count="9">
    <mergeCell ref="B4:D4"/>
    <mergeCell ref="B11:D11"/>
    <mergeCell ref="B18:D18"/>
    <mergeCell ref="B25:D25"/>
    <mergeCell ref="C2:C3"/>
    <mergeCell ref="B2:B3"/>
    <mergeCell ref="D2:D3"/>
    <mergeCell ref="C1:D1"/>
    <mergeCell ref="A1:B1"/>
  </mergeCells>
  <drawing r:id="rId1"/>
</worksheet>
</file>