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nday to Wednesday Page One" sheetId="1" r:id="rId3"/>
    <sheet state="visible" name="Monday to Wednesday Page Two" sheetId="2" r:id="rId4"/>
    <sheet state="visible" name="Thursday to Sunday Page One" sheetId="3" r:id="rId5"/>
    <sheet state="visible" name="Thursday to Sunday Page Two" sheetId="4" r:id="rId6"/>
  </sheets>
  <definedNames/>
  <calcPr/>
</workbook>
</file>

<file path=xl/sharedStrings.xml><?xml version="1.0" encoding="utf-8"?>
<sst xmlns="http://schemas.openxmlformats.org/spreadsheetml/2006/main" count="92" uniqueCount="47">
  <si>
    <t xml:space="preserve">Time Sheet For Miranda Lowther of SG3 Enterprise For Week Starting </t>
  </si>
  <si>
    <t>Day</t>
  </si>
  <si>
    <t>Description of Work Done</t>
  </si>
  <si>
    <t>Start Time</t>
  </si>
  <si>
    <t>Time spent per Milestone/Deliverable</t>
  </si>
  <si>
    <t>End Time</t>
  </si>
  <si>
    <t>Total Time in Hours                                 (Rounded to the nearest 15 minutes)</t>
  </si>
  <si>
    <t>Total Wages (To be calculated by the Finance Manager)</t>
  </si>
  <si>
    <t>Section/Task</t>
  </si>
  <si>
    <t>Monday</t>
  </si>
  <si>
    <t>Thursday</t>
  </si>
  <si>
    <t>2-Financial Summary Report/Financial Performance Review</t>
  </si>
  <si>
    <t>Finance Manager: Decided product price and salaries following further salary research, finished the Cash Flow Statement and 3 year Forecast as well as beginning to structure the Financial Performance Review document, typing up the introductiona and including the Pproject Manager's Interim Report.</t>
  </si>
  <si>
    <t>Finance Manager: Prepared current drafts of Cash Flow, Profit and Loss Statement and Balance Sheet before team meeting.</t>
  </si>
  <si>
    <t>0.75-Meetings</t>
  </si>
  <si>
    <t>1-Financial Summary Report/Financial Performance Review</t>
  </si>
  <si>
    <t>Team Meeting</t>
  </si>
  <si>
    <t>Finance Manager: Meeting.</t>
  </si>
  <si>
    <t>Finance Manager: Meeting with Financial Adviser.</t>
  </si>
  <si>
    <t>Finance Manager: Continued updates of Cash Flow, as well as filling in what I could of the Profit and Loss Statement and Balance Sheet, as well as preparing for research meeting with Project, Deputy Finance (Research) and Marketing Managers on 22/5/18.</t>
  </si>
  <si>
    <t>Finance Mmanager: Completed the Profit and Loss Statement and Balance Sheet</t>
  </si>
  <si>
    <t>Total</t>
  </si>
  <si>
    <t>Tuesday</t>
  </si>
  <si>
    <t>Friday</t>
  </si>
  <si>
    <t>Finance  Manager: Looked at the document outlining remaining software last created by the Software Manager.</t>
  </si>
  <si>
    <t>Finance Manager: Calculated the net present value and wrote up the cash flow notes.</t>
  </si>
  <si>
    <t>Finance Manager: Did the Profit and Loss Statement and Balance Sheet notes.</t>
  </si>
  <si>
    <t>0.5-Financial Summary Report/Financial Performance Review</t>
  </si>
  <si>
    <t>Finane Manager: Prepared for meetings with Finacial Manager and with the Project, Deputy Finance (Research) and Marketing Managers.</t>
  </si>
  <si>
    <t>Finance Manager: Met with the Financial Adviser.</t>
  </si>
  <si>
    <t>Finance Manager: Met with the Project, Deputy Finance (Research) and Marketing Managers to discuss what ares required research for the Financial Performance review.</t>
  </si>
  <si>
    <t>Finance Manager: Did the product pricing, salaries and other sections.</t>
  </si>
  <si>
    <t>0.25-Financial Summary Report/Financial Performance Review</t>
  </si>
  <si>
    <t>1.5-Financial Summary Report/Financial Performance Review</t>
  </si>
  <si>
    <t>Wednesday</t>
  </si>
  <si>
    <t>Finance Manager: Updated Cash Flow, updated in the role analysis document and reviewed the work of the Deptuty Finance Manager in charge of timesheets.</t>
  </si>
  <si>
    <t>Finance Manager: Completed the document, grouped all documents and appendices and submitted.</t>
  </si>
  <si>
    <t>Finance Manager: Reviewed document from Marketing Manager referring to the conducted survey and product pricing, researched salaries of startups, provided Deptuy Finance (Timesheets) Manager with feedback on his work and reviewed the QA metrics for my role as the QA and Documents Manager requested.</t>
  </si>
  <si>
    <t>4-Financial Summary Report/Financial Performance Review</t>
  </si>
  <si>
    <t>Finance Manager: Read through the research from the Marketing/Deputy Finance (Research) Manager and Project Manager, conducted research into areas I felt needed further investigration and restructured research document form the Deputy Finance(Research) Manager so that it could be supplied with the Financial Performance Review as an appendix.</t>
  </si>
  <si>
    <t>Saturday</t>
  </si>
  <si>
    <t>-</t>
  </si>
  <si>
    <t>Sunday</t>
  </si>
  <si>
    <t>4.5-Financial Summary Report/Financial Performance Review</t>
  </si>
  <si>
    <t>3-Financial Summary Report/Financial Performance Review</t>
  </si>
  <si>
    <t>Week Total Hours</t>
  </si>
  <si>
    <t>Week Total Wages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</si>
</sst>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809]#,##0.00"/>
    <numFmt numFmtId="166" formatCode="hh:mm"/>
    <numFmt numFmtId="167" formatCode="[$£-809]#,##0.0000"/>
  </numFmts>
  <fonts count="4">
    <font>
      <sz val="11.0"/>
      <color rgb="FF000000"/>
      <name val="Calibri"/>
    </font>
    <font>
      <sz val="11.0"/>
      <color rgb="FF000000"/>
      <name val="Arial"/>
    </font>
    <font/>
    <font>
      <sz val="11.0"/>
      <name val="Arial"/>
    </font>
  </fonts>
  <fills count="4">
    <fill>
      <patternFill patternType="none"/>
    </fill>
    <fill>
      <patternFill patternType="lightGray"/>
    </fill>
    <fill>
      <patternFill patternType="solid">
        <fgColor rgb="FFBFBFBF"/>
        <bgColor rgb="FFBFBFBF"/>
      </patternFill>
    </fill>
    <fill>
      <patternFill patternType="solid">
        <fgColor rgb="FFF2F2F2"/>
        <bgColor rgb="FFF2F2F2"/>
      </patternFill>
    </fill>
  </fills>
  <borders count="52">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thin">
        <color rgb="FF000000"/>
      </left>
      <right style="thin">
        <color rgb="FF000000"/>
      </right>
      <bottom style="medium">
        <color rgb="FF000000"/>
      </bottom>
    </border>
    <border>
      <left/>
      <right style="medium">
        <color rgb="FF000000"/>
      </right>
      <bottom style="medium">
        <color rgb="FF000000"/>
      </bottom>
    </border>
    <border>
      <left style="medium">
        <color rgb="FF000000"/>
      </left>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bottom style="thin">
        <color rgb="FF000000"/>
      </bottom>
    </border>
    <border>
      <left style="medium">
        <color rgb="FF000000"/>
      </left>
      <right style="thin">
        <color rgb="FF000000"/>
      </right>
      <bottom style="thin">
        <color rgb="FF000000"/>
      </bottom>
    </border>
    <border>
      <left style="medium">
        <color rgb="FF000000"/>
      </left>
      <right style="medium">
        <color rgb="FF000000"/>
      </right>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right style="thin">
        <color rgb="FF000000"/>
      </right>
      <bottom style="thin">
        <color rgb="FF000000"/>
      </bottom>
    </border>
    <border>
      <left/>
      <right style="thin">
        <color rgb="FF000000"/>
      </right>
      <top/>
      <bottom style="thin">
        <color rgb="FF000000"/>
      </bottom>
    </border>
    <border>
      <right style="thin">
        <color rgb="FF000000"/>
      </right>
      <top style="thin">
        <color rgb="FF000000"/>
      </top>
      <bottom style="thin">
        <color rgb="FF000000"/>
      </bottom>
    </border>
    <border>
      <right style="thin">
        <color rgb="FF000000"/>
      </right>
    </border>
    <border>
      <right style="medium">
        <color rgb="FF000000"/>
      </right>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rder>
    <border>
      <right style="medium">
        <color rgb="FF000000"/>
      </right>
      <top style="thin">
        <color rgb="FF000000"/>
      </top>
      <bottom style="medium">
        <color rgb="FF000000"/>
      </bottom>
    </border>
    <border>
      <left style="medium">
        <color rgb="FF000000"/>
      </left>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right style="thin">
        <color rgb="FF000000"/>
      </right>
      <top style="thin">
        <color rgb="FF000000"/>
      </top>
      <bottom style="thin">
        <color rgb="FF000000"/>
      </bottom>
    </border>
    <border>
      <left style="medium">
        <color rgb="FF000000"/>
      </left>
      <right style="medium">
        <color rgb="FF000000"/>
      </right>
      <top/>
      <bottom/>
    </border>
    <border>
      <left style="medium">
        <color rgb="FF000000"/>
      </left>
      <right style="medium">
        <color rgb="FF000000"/>
      </right>
      <top style="thin">
        <color rgb="FF000000"/>
      </top>
      <bottom style="medium">
        <color rgb="FF000000"/>
      </bottom>
    </border>
    <border>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medium">
        <color rgb="FF000000"/>
      </right>
      <top style="medium">
        <color rgb="FF000000"/>
      </top>
      <bottom style="thin">
        <color rgb="FF000000"/>
      </bottom>
    </border>
    <border>
      <left/>
      <right style="medium">
        <color rgb="FF000000"/>
      </right>
      <top style="thin">
        <color rgb="FF000000"/>
      </top>
      <bottom style="thin">
        <color rgb="FF000000"/>
      </bottom>
    </border>
    <border>
      <left/>
      <right style="medium">
        <color rgb="FF000000"/>
      </right>
      <top/>
      <bottom/>
    </border>
    <border>
      <left/>
      <right style="medium">
        <color rgb="FF000000"/>
      </right>
      <top/>
      <bottom style="thin">
        <color rgb="FF000000"/>
      </bottom>
    </border>
    <border>
      <left/>
      <right style="medium">
        <color rgb="FF000000"/>
      </right>
      <top style="thin">
        <color rgb="FF000000"/>
      </top>
      <bottom/>
    </border>
    <border>
      <left/>
      <right style="thin">
        <color rgb="FF000000"/>
      </right>
      <top/>
      <bottom/>
    </border>
    <border>
      <top style="medium">
        <color rgb="FF000000"/>
      </top>
    </border>
    <border>
      <right style="medium">
        <color rgb="FF000000"/>
      </right>
      <top style="medium">
        <color rgb="FF000000"/>
      </top>
    </border>
    <border>
      <right style="medium">
        <color rgb="FF000000"/>
      </right>
    </border>
    <border>
      <left/>
      <right style="medium">
        <color rgb="FF000000"/>
      </right>
      <top/>
      <bottom style="medium">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2" fillId="0" fontId="1" numFmtId="164" xfId="0" applyAlignment="1" applyBorder="1" applyFont="1" applyNumberFormat="1">
      <alignment horizontal="center" readingOrder="0" shrinkToFit="0" wrapText="1"/>
    </xf>
    <xf borderId="3" fillId="0" fontId="2" numFmtId="0" xfId="0" applyBorder="1" applyFont="1"/>
    <xf borderId="0" fillId="0" fontId="1" numFmtId="0" xfId="0" applyAlignment="1" applyFont="1">
      <alignment shrinkToFit="0" wrapText="1"/>
    </xf>
    <xf borderId="4" fillId="2" fontId="1" numFmtId="0" xfId="0" applyAlignment="1" applyBorder="1" applyFill="1" applyFont="1">
      <alignment shrinkToFit="0" wrapText="1"/>
    </xf>
    <xf borderId="5" fillId="3" fontId="1" numFmtId="0" xfId="0" applyAlignment="1" applyBorder="1" applyFill="1" applyFont="1">
      <alignment horizontal="center" shrinkToFit="0" vertical="center" wrapText="1"/>
    </xf>
    <xf borderId="6" fillId="3" fontId="1" numFmtId="0" xfId="0" applyAlignment="1" applyBorder="1" applyFont="1">
      <alignment horizontal="center" shrinkToFit="0" vertical="center" wrapText="1"/>
    </xf>
    <xf borderId="7" fillId="3" fontId="1" numFmtId="0" xfId="0" applyAlignment="1" applyBorder="1" applyFont="1">
      <alignment horizontal="center" shrinkToFit="0" vertical="center" wrapText="1"/>
    </xf>
    <xf borderId="8" fillId="3" fontId="1" numFmtId="0" xfId="0" applyAlignment="1" applyBorder="1" applyFont="1">
      <alignment horizontal="center" readingOrder="0" shrinkToFit="0" vertical="center" wrapText="1"/>
    </xf>
    <xf borderId="9" fillId="3" fontId="1" numFmtId="0" xfId="0" applyAlignment="1" applyBorder="1" applyFont="1">
      <alignment horizontal="center" shrinkToFit="0" vertical="center" wrapText="1"/>
    </xf>
    <xf borderId="10" fillId="0" fontId="2" numFmtId="0" xfId="0" applyBorder="1" applyFont="1"/>
    <xf borderId="11" fillId="0" fontId="2" numFmtId="0" xfId="0" applyBorder="1" applyFont="1"/>
    <xf borderId="12" fillId="0" fontId="2" numFmtId="0" xfId="0" applyBorder="1" applyFont="1"/>
    <xf borderId="9" fillId="2" fontId="1" numFmtId="20" xfId="0" applyAlignment="1" applyBorder="1" applyFont="1" applyNumberFormat="1">
      <alignment shrinkToFit="0" wrapText="1"/>
    </xf>
    <xf borderId="13" fillId="0" fontId="2" numFmtId="0" xfId="0" applyBorder="1" applyFont="1"/>
    <xf borderId="14" fillId="2" fontId="1" numFmtId="0" xfId="0" applyAlignment="1" applyBorder="1" applyFont="1">
      <alignment shrinkToFit="0" vertical="center" wrapText="1"/>
    </xf>
    <xf borderId="1" fillId="2" fontId="1" numFmtId="164" xfId="0" applyAlignment="1" applyBorder="1" applyFont="1" applyNumberFormat="1">
      <alignment horizontal="center" shrinkToFit="0" wrapText="1"/>
    </xf>
    <xf borderId="1" fillId="2" fontId="1" numFmtId="164" xfId="0" applyAlignment="1" applyBorder="1" applyFont="1" applyNumberFormat="1">
      <alignment horizontal="center" shrinkToFit="0" vertical="center" wrapText="1"/>
    </xf>
    <xf borderId="9" fillId="3" fontId="1" numFmtId="0" xfId="0" applyAlignment="1" applyBorder="1" applyFont="1">
      <alignment horizontal="center" readingOrder="0" shrinkToFit="0" vertical="center" wrapText="1"/>
    </xf>
    <xf borderId="15" fillId="0" fontId="1" numFmtId="0" xfId="0" applyAlignment="1" applyBorder="1" applyFont="1">
      <alignment horizontal="center" readingOrder="0" shrinkToFit="0" vertical="center" wrapText="1"/>
    </xf>
    <xf borderId="16" fillId="0" fontId="1" numFmtId="0" xfId="0" applyAlignment="1" applyBorder="1" applyFont="1">
      <alignment horizontal="center" readingOrder="0" shrinkToFit="0" vertical="center" wrapText="1"/>
    </xf>
    <xf borderId="17" fillId="0" fontId="1" numFmtId="165" xfId="0" applyAlignment="1" applyBorder="1" applyFont="1" applyNumberFormat="1">
      <alignment horizontal="center" shrinkToFit="0" vertical="center" wrapText="1"/>
    </xf>
    <xf borderId="15" fillId="0" fontId="1" numFmtId="166" xfId="0" applyAlignment="1" applyBorder="1" applyFont="1" applyNumberFormat="1">
      <alignment horizontal="center" readingOrder="0" shrinkToFit="0" vertical="center" wrapText="1"/>
    </xf>
    <xf borderId="17" fillId="0" fontId="1" numFmtId="166" xfId="0" applyAlignment="1" applyBorder="1" applyFont="1" applyNumberFormat="1">
      <alignment horizontal="center" readingOrder="0" shrinkToFit="0" vertical="center" wrapText="1"/>
    </xf>
    <xf borderId="18" fillId="0" fontId="3" numFmtId="0" xfId="0" applyAlignment="1" applyBorder="1" applyFont="1">
      <alignment horizontal="center" readingOrder="0" shrinkToFit="0" vertical="center" wrapText="1"/>
    </xf>
    <xf borderId="15" fillId="0" fontId="1" numFmtId="20" xfId="0" applyAlignment="1" applyBorder="1" applyFont="1" applyNumberFormat="1">
      <alignment horizontal="center" readingOrder="0" shrinkToFit="0" vertical="center" wrapText="1"/>
    </xf>
    <xf borderId="17" fillId="0" fontId="1" numFmtId="20" xfId="0" applyAlignment="1" applyBorder="1" applyFont="1" applyNumberFormat="1">
      <alignment horizontal="center" readingOrder="0" shrinkToFit="0" vertical="center" wrapText="1"/>
    </xf>
    <xf borderId="19" fillId="0" fontId="1" numFmtId="0" xfId="0" applyAlignment="1" applyBorder="1" applyFont="1">
      <alignment horizontal="center" readingOrder="0" shrinkToFit="0" vertical="center" wrapText="1"/>
    </xf>
    <xf borderId="20" fillId="3" fontId="1" numFmtId="0" xfId="0" applyAlignment="1" applyBorder="1" applyFont="1">
      <alignment horizontal="center" readingOrder="0" shrinkToFit="0" vertical="center" wrapText="1"/>
    </xf>
    <xf borderId="21" fillId="0" fontId="1" numFmtId="0" xfId="0" applyAlignment="1" applyBorder="1" applyFont="1">
      <alignment horizontal="center" readingOrder="0" shrinkToFit="0" vertical="center" wrapText="1"/>
    </xf>
    <xf borderId="17" fillId="0" fontId="1" numFmtId="0" xfId="0" applyAlignment="1" applyBorder="1" applyFont="1">
      <alignment horizontal="center" readingOrder="0" shrinkToFit="0" vertical="center" wrapText="1"/>
    </xf>
    <xf borderId="22" fillId="0" fontId="1" numFmtId="166" xfId="0" applyAlignment="1" applyBorder="1" applyFont="1" applyNumberFormat="1">
      <alignment horizontal="center" readingOrder="0" shrinkToFit="0" vertical="center" wrapText="1"/>
    </xf>
    <xf borderId="20" fillId="3" fontId="1" numFmtId="20" xfId="0" applyAlignment="1" applyBorder="1" applyFont="1" applyNumberFormat="1">
      <alignment horizontal="center" shrinkToFit="0" vertical="center" wrapText="1"/>
    </xf>
    <xf borderId="23" fillId="0" fontId="1" numFmtId="166" xfId="0" applyAlignment="1" applyBorder="1" applyFont="1" applyNumberFormat="1">
      <alignment horizontal="center" readingOrder="0" shrinkToFit="0" vertical="center" wrapText="1"/>
    </xf>
    <xf borderId="9" fillId="3" fontId="1" numFmtId="20" xfId="0" applyAlignment="1" applyBorder="1" applyFont="1" applyNumberFormat="1">
      <alignment horizontal="center" shrinkToFit="0" vertical="center" wrapText="1"/>
    </xf>
    <xf borderId="24" fillId="0" fontId="1" numFmtId="0" xfId="0" applyAlignment="1" applyBorder="1" applyFont="1">
      <alignment horizontal="center" shrinkToFit="0" vertical="center" wrapText="1"/>
    </xf>
    <xf borderId="15" fillId="0" fontId="1" numFmtId="0" xfId="0" applyAlignment="1" applyBorder="1" applyFont="1">
      <alignment horizontal="center" shrinkToFit="0" vertical="center" wrapText="1"/>
    </xf>
    <xf borderId="9" fillId="3" fontId="1" numFmtId="0" xfId="0" applyAlignment="1" applyBorder="1" applyFont="1">
      <alignment horizontal="left" shrinkToFit="0" wrapText="1"/>
    </xf>
    <xf borderId="25" fillId="3" fontId="1" numFmtId="0" xfId="0" applyAlignment="1" applyBorder="1" applyFont="1">
      <alignment horizontal="center" shrinkToFit="0" vertical="center" wrapText="1"/>
    </xf>
    <xf borderId="15" fillId="3" fontId="1" numFmtId="0" xfId="0" applyAlignment="1" applyBorder="1" applyFont="1">
      <alignment horizontal="center" shrinkToFit="0" vertical="center" wrapText="1"/>
    </xf>
    <xf borderId="26" fillId="0" fontId="1" numFmtId="166" xfId="0" applyAlignment="1" applyBorder="1" applyFont="1" applyNumberFormat="1">
      <alignment horizontal="center" readingOrder="0" shrinkToFit="0" vertical="center" wrapText="1"/>
    </xf>
    <xf borderId="27" fillId="0" fontId="1" numFmtId="20" xfId="0" applyAlignment="1" applyBorder="1" applyFont="1" applyNumberFormat="1">
      <alignment horizontal="center" readingOrder="0" shrinkToFit="0" vertical="center" wrapText="1"/>
    </xf>
    <xf borderId="23" fillId="0" fontId="1" numFmtId="0" xfId="0" applyAlignment="1" applyBorder="1" applyFont="1">
      <alignment horizontal="center" readingOrder="0" shrinkToFit="0" vertical="center" wrapText="1"/>
    </xf>
    <xf borderId="16" fillId="0" fontId="1" numFmtId="0" xfId="0" applyAlignment="1" applyBorder="1" applyFont="1">
      <alignment horizontal="center" shrinkToFit="0" vertical="center" wrapText="1"/>
    </xf>
    <xf borderId="28" fillId="0" fontId="1" numFmtId="0" xfId="0" applyAlignment="1" applyBorder="1" applyFont="1">
      <alignment horizontal="center" shrinkToFit="0" vertical="center" wrapText="1"/>
    </xf>
    <xf borderId="26" fillId="0" fontId="1" numFmtId="0" xfId="0" applyAlignment="1" applyBorder="1" applyFont="1">
      <alignment horizontal="center" shrinkToFit="0" vertical="center" wrapText="1"/>
    </xf>
    <xf borderId="29" fillId="3" fontId="1" numFmtId="0" xfId="0" applyAlignment="1" applyBorder="1" applyFont="1">
      <alignment horizontal="center" shrinkToFit="0" vertical="center" wrapText="1"/>
    </xf>
    <xf borderId="17" fillId="0" fontId="1" numFmtId="0" xfId="0" applyAlignment="1" applyBorder="1" applyFont="1">
      <alignment horizontal="center" shrinkToFit="0" vertical="center" wrapText="1"/>
    </xf>
    <xf borderId="30" fillId="0" fontId="2" numFmtId="0" xfId="0" applyBorder="1" applyFont="1"/>
    <xf borderId="31" fillId="0" fontId="1" numFmtId="0" xfId="0" applyAlignment="1" applyBorder="1" applyFont="1">
      <alignment horizontal="center" shrinkToFit="0" vertical="center" wrapText="1"/>
    </xf>
    <xf borderId="32" fillId="0" fontId="2" numFmtId="0" xfId="0" applyBorder="1" applyFont="1"/>
    <xf borderId="9" fillId="3" fontId="1" numFmtId="0" xfId="0" applyAlignment="1" applyBorder="1" applyFont="1">
      <alignment horizontal="left" shrinkToFit="0" vertical="center" wrapText="1"/>
    </xf>
    <xf borderId="33" fillId="2" fontId="1" numFmtId="0" xfId="0" applyAlignment="1" applyBorder="1" applyFont="1">
      <alignment shrinkToFit="0" wrapText="1"/>
    </xf>
    <xf borderId="9" fillId="2" fontId="1" numFmtId="0" xfId="0" applyAlignment="1" applyBorder="1" applyFont="1">
      <alignment shrinkToFit="0" vertical="center" wrapText="1"/>
    </xf>
    <xf borderId="17" fillId="3" fontId="1" numFmtId="165" xfId="0" applyAlignment="1" applyBorder="1" applyFont="1" applyNumberFormat="1">
      <alignment horizontal="center" shrinkToFit="0" vertical="center" wrapText="1"/>
    </xf>
    <xf borderId="34" fillId="0" fontId="1" numFmtId="166" xfId="0" applyAlignment="1" applyBorder="1" applyFont="1" applyNumberFormat="1">
      <alignment horizontal="center" readingOrder="0" shrinkToFit="0" vertical="center" wrapText="1"/>
    </xf>
    <xf borderId="35" fillId="0" fontId="1" numFmtId="166" xfId="0" applyAlignment="1" applyBorder="1" applyFont="1" applyNumberFormat="1">
      <alignment horizontal="center" readingOrder="0" shrinkToFit="0" vertical="center" wrapText="1"/>
    </xf>
    <xf borderId="24" fillId="0" fontId="1" numFmtId="0" xfId="0" applyAlignment="1" applyBorder="1" applyFont="1">
      <alignment horizontal="center" readingOrder="0" shrinkToFit="0" vertical="center" wrapText="1"/>
    </xf>
    <xf borderId="0" fillId="3" fontId="1" numFmtId="0" xfId="0" applyAlignment="1" applyFont="1">
      <alignment horizontal="center" readingOrder="0" vertical="center"/>
    </xf>
    <xf borderId="34" fillId="0" fontId="1" numFmtId="0" xfId="0" applyAlignment="1" applyBorder="1" applyFont="1">
      <alignment horizontal="center" readingOrder="0" shrinkToFit="0" vertical="center" wrapText="1"/>
    </xf>
    <xf borderId="26" fillId="0" fontId="1" numFmtId="0" xfId="0" applyAlignment="1" applyBorder="1" applyFont="1">
      <alignment horizontal="center" readingOrder="0" shrinkToFit="0" vertical="center" wrapText="1"/>
    </xf>
    <xf borderId="20" fillId="3" fontId="1" numFmtId="0" xfId="0" applyAlignment="1" applyBorder="1" applyFont="1">
      <alignment horizontal="center" shrinkToFit="0" vertical="center" wrapText="1"/>
    </xf>
    <xf borderId="19" fillId="0" fontId="1" numFmtId="0" xfId="0" applyAlignment="1" applyBorder="1" applyFont="1">
      <alignment horizontal="center" shrinkToFit="0" vertical="center" wrapText="1"/>
    </xf>
    <xf borderId="27" fillId="0" fontId="1" numFmtId="0" xfId="0" applyAlignment="1" applyBorder="1" applyFont="1">
      <alignment horizontal="center" readingOrder="0" shrinkToFit="0" vertical="center" wrapText="1"/>
    </xf>
    <xf borderId="6" fillId="0" fontId="1" numFmtId="0" xfId="0" applyAlignment="1" applyBorder="1" applyFont="1">
      <alignment horizontal="center" shrinkToFit="0" vertical="center" wrapText="1"/>
    </xf>
    <xf borderId="34" fillId="0" fontId="1" numFmtId="0" xfId="0" applyAlignment="1" applyBorder="1" applyFont="1">
      <alignment horizontal="center" shrinkToFit="0" vertical="center" wrapText="1"/>
    </xf>
    <xf borderId="35" fillId="0" fontId="1" numFmtId="0" xfId="0" applyAlignment="1" applyBorder="1" applyFont="1">
      <alignment horizontal="center" shrinkToFit="0" vertical="center" wrapText="1"/>
    </xf>
    <xf borderId="36" fillId="3" fontId="1" numFmtId="0" xfId="0" applyAlignment="1" applyBorder="1" applyFont="1">
      <alignment horizontal="center" shrinkToFit="0" vertical="center" wrapText="1"/>
    </xf>
    <xf borderId="9" fillId="2" fontId="1" numFmtId="0" xfId="0" applyAlignment="1" applyBorder="1" applyFont="1">
      <alignment shrinkToFit="0" wrapText="1"/>
    </xf>
    <xf borderId="27" fillId="0" fontId="1" numFmtId="166" xfId="0" applyAlignment="1" applyBorder="1" applyFont="1" applyNumberFormat="1">
      <alignment horizontal="center" readingOrder="0" shrinkToFit="0" vertical="center" wrapText="1"/>
    </xf>
    <xf borderId="24" fillId="0" fontId="1" numFmtId="166" xfId="0" applyAlignment="1" applyBorder="1" applyFont="1" applyNumberFormat="1">
      <alignment horizontal="center" readingOrder="0" shrinkToFit="0" vertical="center" wrapText="1"/>
    </xf>
    <xf borderId="27" fillId="0" fontId="1" numFmtId="0" xfId="0" applyAlignment="1" applyBorder="1" applyFont="1">
      <alignment horizontal="center" shrinkToFit="0" vertical="center" wrapText="1"/>
    </xf>
    <xf borderId="22" fillId="0" fontId="1" numFmtId="0" xfId="0" applyAlignment="1" applyBorder="1" applyFont="1">
      <alignment horizontal="center" readingOrder="0" shrinkToFit="0" vertical="center" wrapText="1"/>
    </xf>
    <xf borderId="37" fillId="3" fontId="1" numFmtId="0" xfId="0" applyAlignment="1" applyBorder="1" applyFont="1">
      <alignment horizontal="left" shrinkToFit="0" vertical="center" wrapText="1"/>
    </xf>
    <xf borderId="38" fillId="3" fontId="1" numFmtId="0" xfId="0" applyAlignment="1" applyBorder="1" applyFont="1">
      <alignment horizontal="left" shrinkToFit="0" wrapText="1"/>
    </xf>
    <xf borderId="37" fillId="2" fontId="1" numFmtId="0" xfId="0" applyAlignment="1" applyBorder="1" applyFont="1">
      <alignment shrinkToFit="0" vertical="center" wrapText="1"/>
    </xf>
    <xf borderId="39" fillId="3" fontId="1" numFmtId="0" xfId="0" applyAlignment="1" applyBorder="1" applyFont="1">
      <alignment horizontal="center" shrinkToFit="0" vertical="center" wrapText="1"/>
    </xf>
    <xf borderId="40" fillId="3" fontId="1" numFmtId="0" xfId="0" applyAlignment="1" applyBorder="1" applyFont="1">
      <alignment horizontal="center" shrinkToFit="0" vertical="center" wrapText="1"/>
    </xf>
    <xf borderId="35" fillId="0" fontId="1" numFmtId="0" xfId="0" applyAlignment="1" applyBorder="1" applyFont="1">
      <alignment horizontal="center" readingOrder="0" shrinkToFit="0" vertical="center" wrapText="1"/>
    </xf>
    <xf borderId="41" fillId="3" fontId="1" numFmtId="165" xfId="0" applyAlignment="1" applyBorder="1" applyFont="1" applyNumberFormat="1">
      <alignment horizontal="center" shrinkToFit="0" vertical="center" wrapText="1"/>
    </xf>
    <xf borderId="0" fillId="0" fontId="1" numFmtId="165" xfId="0" applyAlignment="1" applyFont="1" applyNumberFormat="1">
      <alignment horizontal="right" shrinkToFit="0" wrapText="1"/>
    </xf>
    <xf borderId="20" fillId="2" fontId="1" numFmtId="0" xfId="0" applyAlignment="1" applyBorder="1" applyFont="1">
      <alignment shrinkToFit="0" vertical="center" wrapText="1"/>
    </xf>
    <xf borderId="38" fillId="3" fontId="1" numFmtId="0" xfId="0" applyAlignment="1" applyBorder="1" applyFont="1">
      <alignment horizontal="left" shrinkToFit="0" vertical="center" wrapText="1"/>
    </xf>
    <xf borderId="42" fillId="2" fontId="1" numFmtId="0" xfId="0" applyAlignment="1" applyBorder="1" applyFont="1">
      <alignment shrinkToFit="0" wrapText="1"/>
    </xf>
    <xf borderId="43" fillId="3" fontId="1" numFmtId="0" xfId="0" applyAlignment="1" applyBorder="1" applyFont="1">
      <alignment horizontal="center" shrinkToFit="0" vertical="center" wrapText="1"/>
    </xf>
    <xf borderId="43" fillId="3" fontId="1" numFmtId="0" xfId="0" applyAlignment="1" applyBorder="1" applyFont="1">
      <alignment horizontal="left" shrinkToFit="0" wrapText="1"/>
    </xf>
    <xf borderId="43" fillId="2" fontId="1" numFmtId="0" xfId="0" applyAlignment="1" applyBorder="1" applyFont="1">
      <alignment shrinkToFit="0" wrapText="1"/>
    </xf>
    <xf borderId="35" fillId="0" fontId="1" numFmtId="165" xfId="0" applyAlignment="1" applyBorder="1" applyFont="1" applyNumberFormat="1">
      <alignment horizontal="center" shrinkToFit="0" vertical="center" wrapText="1"/>
    </xf>
    <xf borderId="44" fillId="3" fontId="1" numFmtId="0" xfId="0" applyAlignment="1" applyBorder="1" applyFont="1">
      <alignment horizontal="left" shrinkToFit="0" wrapText="1"/>
    </xf>
    <xf borderId="45" fillId="3" fontId="1" numFmtId="165" xfId="0" applyAlignment="1" applyBorder="1" applyFont="1" applyNumberFormat="1">
      <alignment horizontal="center" shrinkToFit="0" vertical="center" wrapText="1"/>
    </xf>
    <xf borderId="44" fillId="2" fontId="1" numFmtId="0" xfId="0" applyAlignment="1" applyBorder="1" applyFont="1">
      <alignment shrinkToFit="0" wrapText="1"/>
    </xf>
    <xf borderId="45" fillId="2" fontId="1" numFmtId="0" xfId="0" applyAlignment="1" applyBorder="1" applyFont="1">
      <alignment shrinkToFit="0" wrapText="1"/>
    </xf>
    <xf borderId="45" fillId="3" fontId="1" numFmtId="0" xfId="0" applyAlignment="1" applyBorder="1" applyFont="1">
      <alignment horizontal="center" shrinkToFit="0" vertical="center" wrapText="1"/>
    </xf>
    <xf borderId="46" fillId="3" fontId="1" numFmtId="0" xfId="0" applyAlignment="1" applyBorder="1" applyFont="1">
      <alignment horizontal="left" shrinkToFit="0" wrapText="1"/>
    </xf>
    <xf borderId="47" fillId="3" fontId="1" numFmtId="0" xfId="0" applyAlignment="1" applyBorder="1" applyFont="1">
      <alignment horizontal="center" shrinkToFit="0" vertical="center" wrapText="1"/>
    </xf>
    <xf borderId="48" fillId="0" fontId="0" numFmtId="0" xfId="0" applyBorder="1" applyFont="1"/>
    <xf borderId="49" fillId="0" fontId="1" numFmtId="0" xfId="0" applyAlignment="1" applyBorder="1" applyFont="1">
      <alignment shrinkToFit="0" wrapText="1"/>
    </xf>
    <xf borderId="36" fillId="2" fontId="1" numFmtId="0" xfId="0" applyAlignment="1" applyBorder="1" applyFont="1">
      <alignment shrinkToFit="0" wrapText="1"/>
    </xf>
    <xf borderId="43" fillId="2" fontId="1" numFmtId="4" xfId="0" applyAlignment="1" applyBorder="1" applyFont="1" applyNumberFormat="1">
      <alignment horizontal="center" shrinkToFit="0" wrapText="1"/>
    </xf>
    <xf borderId="0" fillId="0" fontId="0" numFmtId="0" xfId="0" applyFont="1"/>
    <xf borderId="50" fillId="0" fontId="1" numFmtId="0" xfId="0" applyAlignment="1" applyBorder="1" applyFont="1">
      <alignment shrinkToFit="0" wrapText="1"/>
    </xf>
    <xf borderId="39" fillId="2" fontId="1" numFmtId="0" xfId="0" applyAlignment="1" applyBorder="1" applyFont="1">
      <alignment shrinkToFit="0" wrapText="1"/>
    </xf>
    <xf borderId="51" fillId="2" fontId="1" numFmtId="167" xfId="0" applyAlignment="1" applyBorder="1" applyFont="1" applyNumberForma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29"/>
    <col customWidth="1" min="2" max="2" width="68.14"/>
    <col customWidth="1" min="3" max="3" width="6.29"/>
    <col customWidth="1" min="4" max="4" width="7.57"/>
    <col customWidth="1" min="5" max="5" width="28.14"/>
    <col customWidth="1" min="6" max="6" width="32.29"/>
    <col customWidth="1" min="7" max="7" width="20.71"/>
    <col customWidth="1" min="8" max="8" width="11.43"/>
    <col customWidth="1" min="9" max="18" width="8.71"/>
  </cols>
  <sheetData>
    <row r="1" ht="14.25" customHeight="1">
      <c r="A1" s="1" t="s">
        <v>0</v>
      </c>
      <c r="B1" s="2"/>
      <c r="C1" s="3">
        <v>43241.0</v>
      </c>
      <c r="D1" s="4"/>
      <c r="I1" s="5"/>
      <c r="J1" s="5"/>
      <c r="K1" s="5"/>
      <c r="L1" s="5"/>
      <c r="M1" s="5"/>
      <c r="N1" s="5"/>
      <c r="O1" s="5"/>
      <c r="P1" s="5"/>
      <c r="Q1" s="5"/>
      <c r="R1" s="5"/>
    </row>
    <row r="2" ht="14.25" customHeight="1">
      <c r="A2" s="6" t="s">
        <v>1</v>
      </c>
      <c r="B2" s="7" t="s">
        <v>2</v>
      </c>
      <c r="C2" s="8" t="s">
        <v>3</v>
      </c>
      <c r="D2" s="9" t="s">
        <v>5</v>
      </c>
      <c r="L2" s="5"/>
      <c r="M2" s="5"/>
      <c r="N2" s="5"/>
      <c r="O2" s="5"/>
      <c r="P2" s="5"/>
      <c r="Q2" s="5"/>
      <c r="R2" s="5"/>
    </row>
    <row r="3" ht="103.5" customHeight="1">
      <c r="A3" s="11" t="s">
        <v>8</v>
      </c>
      <c r="B3" s="14"/>
      <c r="C3" s="12"/>
      <c r="D3" s="16"/>
      <c r="L3" s="5"/>
      <c r="M3" s="5"/>
      <c r="N3" s="5"/>
      <c r="O3" s="5"/>
      <c r="P3" s="5"/>
      <c r="Q3" s="5"/>
      <c r="R3" s="5"/>
    </row>
    <row r="4">
      <c r="A4" s="15" t="s">
        <v>9</v>
      </c>
      <c r="B4" s="18" t="str">
        <f>"Date: "&amp;TEXT(C1,"dd/mm/yyyy")</f>
        <v>Date: 21/05/2018</v>
      </c>
      <c r="C4" s="2"/>
      <c r="D4" s="4"/>
      <c r="L4" s="5"/>
      <c r="M4" s="5"/>
      <c r="N4" s="5"/>
      <c r="O4" s="5"/>
      <c r="P4" s="5"/>
      <c r="Q4" s="5"/>
      <c r="R4" s="5"/>
    </row>
    <row r="5" ht="33.0" customHeight="1">
      <c r="A5" s="20">
        <v>1.0</v>
      </c>
      <c r="B5" s="22" t="s">
        <v>13</v>
      </c>
      <c r="C5" s="24">
        <v>0.4583333333333333</v>
      </c>
      <c r="D5" s="25">
        <v>0.5416666666666666</v>
      </c>
      <c r="L5" s="5"/>
      <c r="M5" s="5"/>
      <c r="N5" s="5"/>
      <c r="O5" s="5"/>
      <c r="P5" s="5"/>
      <c r="Q5" s="5"/>
      <c r="R5" s="5"/>
    </row>
    <row r="6" ht="14.25" customHeight="1">
      <c r="A6" s="20" t="s">
        <v>16</v>
      </c>
      <c r="B6" s="26" t="s">
        <v>17</v>
      </c>
      <c r="C6" s="27">
        <v>0.625</v>
      </c>
      <c r="D6" s="28">
        <v>0.65625</v>
      </c>
      <c r="L6" s="5"/>
      <c r="M6" s="5"/>
      <c r="N6" s="5"/>
      <c r="O6" s="5"/>
      <c r="P6" s="5"/>
      <c r="Q6" s="5"/>
      <c r="R6" s="5"/>
    </row>
    <row r="7" ht="14.25" customHeight="1">
      <c r="A7" s="20">
        <v>3.0</v>
      </c>
      <c r="B7" s="29" t="s">
        <v>18</v>
      </c>
      <c r="C7" s="24">
        <v>0.6666666666666666</v>
      </c>
      <c r="D7" s="25">
        <v>0.7083333333333334</v>
      </c>
      <c r="L7" s="5"/>
      <c r="M7" s="5"/>
      <c r="N7" s="5"/>
      <c r="O7" s="5"/>
      <c r="P7" s="5"/>
      <c r="Q7" s="5"/>
      <c r="R7" s="5"/>
    </row>
    <row r="8" ht="14.25" customHeight="1">
      <c r="A8" s="30">
        <v>4.0</v>
      </c>
      <c r="B8" s="22" t="s">
        <v>19</v>
      </c>
      <c r="C8" s="24">
        <v>0.75</v>
      </c>
      <c r="D8" s="32">
        <v>2.0</v>
      </c>
      <c r="L8" s="5"/>
      <c r="M8" s="5"/>
      <c r="N8" s="5"/>
      <c r="O8" s="5"/>
      <c r="P8" s="5"/>
      <c r="Q8" s="5"/>
      <c r="R8" s="5"/>
    </row>
    <row r="9" ht="14.25" customHeight="1">
      <c r="A9" s="34"/>
      <c r="B9" s="45"/>
      <c r="C9" s="38"/>
      <c r="D9" s="46"/>
      <c r="L9" s="5"/>
      <c r="M9" s="5"/>
      <c r="N9" s="5"/>
      <c r="O9" s="5"/>
      <c r="P9" s="5"/>
      <c r="Q9" s="5"/>
      <c r="R9" s="5"/>
    </row>
    <row r="10" ht="14.25" customHeight="1">
      <c r="A10" s="39"/>
      <c r="B10" s="48"/>
      <c r="C10" s="50"/>
      <c r="D10" s="52"/>
      <c r="L10" s="5"/>
      <c r="M10" s="5"/>
      <c r="N10" s="5"/>
      <c r="O10" s="5"/>
      <c r="P10" s="5"/>
      <c r="Q10" s="5"/>
      <c r="R10" s="5"/>
    </row>
    <row r="11" ht="14.25" customHeight="1">
      <c r="A11" s="54" t="s">
        <v>22</v>
      </c>
      <c r="B11" s="18" t="str">
        <f>"Date: "&amp;TEXT(C1+1,"dd/mm/yyyy")</f>
        <v>Date: 22/05/2018</v>
      </c>
      <c r="C11" s="2"/>
      <c r="D11" s="4"/>
      <c r="L11" s="5"/>
      <c r="M11" s="5"/>
      <c r="N11" s="5"/>
      <c r="O11" s="5"/>
      <c r="P11" s="5"/>
      <c r="Q11" s="5"/>
      <c r="R11" s="5"/>
    </row>
    <row r="12" ht="14.25" customHeight="1">
      <c r="A12" s="20">
        <v>1.0</v>
      </c>
      <c r="B12" s="29" t="s">
        <v>24</v>
      </c>
      <c r="C12" s="57">
        <v>0.375</v>
      </c>
      <c r="D12" s="58">
        <v>0.3958333333333333</v>
      </c>
      <c r="L12" s="5"/>
      <c r="M12" s="5"/>
      <c r="N12" s="5"/>
      <c r="O12" s="5"/>
      <c r="P12" s="5"/>
      <c r="Q12" s="5"/>
      <c r="R12" s="5"/>
    </row>
    <row r="13" ht="14.25" customHeight="1">
      <c r="A13" s="60">
        <v>2.0</v>
      </c>
      <c r="B13" s="29" t="s">
        <v>28</v>
      </c>
      <c r="C13" s="24">
        <v>0.5833333333333334</v>
      </c>
      <c r="D13" s="25">
        <v>0.625</v>
      </c>
      <c r="L13" s="5"/>
      <c r="M13" s="5"/>
      <c r="N13" s="5"/>
      <c r="O13" s="5"/>
      <c r="P13" s="5"/>
      <c r="Q13" s="5"/>
      <c r="R13" s="5"/>
    </row>
    <row r="14" ht="14.25" customHeight="1">
      <c r="A14" s="20">
        <v>3.0</v>
      </c>
      <c r="B14" s="29" t="s">
        <v>29</v>
      </c>
      <c r="C14" s="24">
        <v>0.6666666666666666</v>
      </c>
      <c r="D14" s="25">
        <v>0.6770833333333334</v>
      </c>
      <c r="L14" s="5"/>
      <c r="M14" s="5"/>
      <c r="N14" s="5"/>
      <c r="O14" s="5"/>
      <c r="P14" s="5"/>
      <c r="Q14" s="5"/>
      <c r="R14" s="5"/>
    </row>
    <row r="15" ht="14.25" customHeight="1">
      <c r="A15" s="30">
        <v>4.0</v>
      </c>
      <c r="B15" s="29" t="s">
        <v>30</v>
      </c>
      <c r="C15" s="24">
        <v>0.7083333333333334</v>
      </c>
      <c r="D15" s="58">
        <v>0.7708333333333334</v>
      </c>
      <c r="L15" s="5"/>
      <c r="M15" s="5"/>
      <c r="N15" s="5"/>
      <c r="O15" s="5"/>
      <c r="P15" s="5"/>
      <c r="Q15" s="5"/>
      <c r="R15" s="5"/>
    </row>
    <row r="16" ht="14.25" customHeight="1">
      <c r="A16" s="63"/>
      <c r="B16" s="64"/>
      <c r="C16" s="66"/>
      <c r="D16" s="68"/>
      <c r="L16" s="5"/>
      <c r="M16" s="5"/>
      <c r="N16" s="5"/>
      <c r="O16" s="5"/>
      <c r="P16" s="5"/>
      <c r="Q16" s="5"/>
      <c r="R16" s="5"/>
    </row>
    <row r="17" ht="14.25" customHeight="1">
      <c r="A17" s="39"/>
      <c r="B17" s="48"/>
      <c r="C17" s="50"/>
      <c r="D17" s="52"/>
      <c r="L17" s="5"/>
      <c r="M17" s="5"/>
      <c r="N17" s="5"/>
      <c r="O17" s="5"/>
      <c r="P17" s="5"/>
      <c r="Q17" s="5"/>
      <c r="R17" s="5"/>
    </row>
    <row r="18" ht="14.25" customHeight="1">
      <c r="A18" s="70" t="s">
        <v>34</v>
      </c>
      <c r="B18" s="18" t="str">
        <f>"Date: "&amp;TEXT(C1+2,"dd/mm/yyyy")</f>
        <v>Date: 23/05/2018</v>
      </c>
      <c r="C18" s="2"/>
      <c r="D18" s="4"/>
      <c r="L18" s="5"/>
      <c r="M18" s="5"/>
      <c r="N18" s="5"/>
      <c r="O18" s="5"/>
      <c r="P18" s="5"/>
      <c r="Q18" s="5"/>
      <c r="R18" s="5"/>
    </row>
    <row r="19" ht="14.25" customHeight="1">
      <c r="A19" s="20">
        <v>1.0</v>
      </c>
      <c r="B19" s="29" t="s">
        <v>35</v>
      </c>
      <c r="C19" s="72">
        <v>0.3333333333333333</v>
      </c>
      <c r="D19" s="25">
        <v>0.375</v>
      </c>
      <c r="L19" s="5"/>
      <c r="M19" s="5"/>
      <c r="N19" s="5"/>
      <c r="O19" s="5"/>
      <c r="P19" s="5"/>
      <c r="Q19" s="5"/>
      <c r="R19" s="5"/>
    </row>
    <row r="20" ht="14.25" customHeight="1">
      <c r="A20" s="20">
        <v>2.0</v>
      </c>
      <c r="B20" s="31" t="s">
        <v>37</v>
      </c>
      <c r="C20" s="71">
        <v>0.5</v>
      </c>
      <c r="D20" s="35">
        <v>0.6666666666666666</v>
      </c>
      <c r="L20" s="5"/>
      <c r="M20" s="5"/>
      <c r="N20" s="5"/>
      <c r="O20" s="5"/>
      <c r="P20" s="5"/>
      <c r="Q20" s="5"/>
      <c r="R20" s="5"/>
    </row>
    <row r="21" ht="14.25" customHeight="1">
      <c r="A21" s="20">
        <v>3.0</v>
      </c>
      <c r="B21" s="22" t="s">
        <v>39</v>
      </c>
      <c r="C21" s="42">
        <v>0.78125</v>
      </c>
      <c r="D21" s="25">
        <v>0.9479166666666666</v>
      </c>
      <c r="L21" s="5"/>
      <c r="M21" s="5"/>
      <c r="N21" s="5"/>
      <c r="O21" s="5"/>
      <c r="P21" s="5"/>
      <c r="Q21" s="5"/>
      <c r="R21" s="5"/>
    </row>
    <row r="22" ht="14.25" customHeight="1">
      <c r="A22" s="20"/>
      <c r="B22" s="45"/>
      <c r="C22" s="47"/>
      <c r="D22" s="49"/>
      <c r="L22" s="5"/>
      <c r="M22" s="5"/>
      <c r="N22" s="5"/>
      <c r="O22" s="5"/>
      <c r="P22" s="5"/>
      <c r="Q22" s="5"/>
      <c r="R22" s="5"/>
    </row>
    <row r="23" ht="14.25" customHeight="1">
      <c r="A23" s="39"/>
      <c r="B23" s="64"/>
      <c r="C23" s="73"/>
      <c r="D23" s="49"/>
      <c r="L23" s="5"/>
      <c r="M23" s="5"/>
      <c r="N23" s="5"/>
      <c r="O23" s="5"/>
      <c r="P23" s="5"/>
      <c r="Q23" s="5"/>
      <c r="R23" s="5"/>
    </row>
    <row r="24" ht="14.25" customHeight="1">
      <c r="A24" s="76"/>
      <c r="B24" s="48"/>
      <c r="C24" s="50"/>
      <c r="D24" s="52"/>
      <c r="L24" s="5"/>
      <c r="M24" s="5"/>
      <c r="N24" s="5"/>
      <c r="O24" s="5"/>
      <c r="P24" s="5"/>
      <c r="Q24" s="5"/>
      <c r="R24" s="5"/>
    </row>
    <row r="25" ht="14.25" customHeight="1">
      <c r="L25" s="5"/>
      <c r="M25" s="5"/>
      <c r="N25" s="5"/>
      <c r="O25" s="5"/>
      <c r="P25" s="5"/>
      <c r="Q25" s="5"/>
      <c r="R25" s="5"/>
    </row>
    <row r="26" ht="14.25" customHeight="1">
      <c r="L26" s="5"/>
      <c r="M26" s="5"/>
      <c r="N26" s="5"/>
      <c r="O26" s="5"/>
      <c r="P26" s="5"/>
      <c r="Q26" s="5"/>
      <c r="R26" s="5"/>
    </row>
    <row r="27" ht="14.25" customHeight="1">
      <c r="L27" s="5"/>
      <c r="M27" s="5"/>
      <c r="N27" s="5"/>
      <c r="O27" s="5"/>
      <c r="P27" s="5"/>
      <c r="Q27" s="5"/>
      <c r="R27" s="5"/>
    </row>
    <row r="28" ht="14.25" customHeight="1">
      <c r="L28" s="5"/>
      <c r="M28" s="5"/>
      <c r="N28" s="5"/>
      <c r="O28" s="5"/>
      <c r="P28" s="5"/>
      <c r="Q28" s="5"/>
      <c r="R28" s="5"/>
    </row>
    <row r="29" ht="14.25" customHeight="1">
      <c r="L29" s="5"/>
    </row>
    <row r="30" ht="14.25" customHeight="1">
      <c r="L30" s="5"/>
    </row>
    <row r="31" ht="14.25" customHeight="1">
      <c r="L31" s="5"/>
    </row>
    <row r="32" ht="14.25" customHeight="1">
      <c r="L32" s="5"/>
    </row>
    <row r="33" ht="14.25" customHeight="1">
      <c r="L33" s="5"/>
    </row>
    <row r="34" ht="14.25" customHeight="1">
      <c r="L34" s="5"/>
    </row>
    <row r="35" ht="14.25" customHeight="1">
      <c r="L35" s="5"/>
    </row>
    <row r="36" ht="14.25" customHeight="1">
      <c r="L36" s="5"/>
    </row>
    <row r="37" ht="14.25" customHeight="1">
      <c r="L37" s="5"/>
    </row>
    <row r="38" ht="14.25" customHeight="1">
      <c r="L38" s="5"/>
    </row>
    <row r="39" ht="14.25" customHeight="1">
      <c r="L39" s="5"/>
    </row>
    <row r="40" ht="14.25" customHeight="1">
      <c r="L40" s="5"/>
    </row>
    <row r="41" ht="14.25" customHeight="1">
      <c r="L41" s="5"/>
    </row>
    <row r="42" ht="14.25" customHeight="1">
      <c r="L42" s="5"/>
    </row>
    <row r="43" ht="14.25" customHeight="1">
      <c r="L43" s="5"/>
    </row>
    <row r="44" ht="14.25" customHeight="1">
      <c r="L44" s="5"/>
    </row>
    <row r="45" ht="14.25" customHeight="1">
      <c r="L45" s="5"/>
    </row>
    <row r="46" ht="14.25" customHeight="1">
      <c r="L46" s="5"/>
    </row>
    <row r="47" ht="14.25" customHeight="1">
      <c r="L47" s="5"/>
    </row>
    <row r="48" ht="14.25" customHeight="1">
      <c r="L48" s="5"/>
    </row>
    <row r="49" ht="14.25" customHeight="1">
      <c r="L49" s="5"/>
    </row>
    <row r="50" ht="14.25" customHeight="1">
      <c r="L50" s="5"/>
    </row>
    <row r="51" ht="14.25" customHeight="1">
      <c r="L51" s="5"/>
    </row>
    <row r="52" ht="14.25" customHeight="1">
      <c r="L52" s="5"/>
    </row>
    <row r="53" ht="14.25" customHeight="1">
      <c r="L53" s="5"/>
    </row>
    <row r="54" ht="14.25" customHeight="1">
      <c r="L54" s="5"/>
    </row>
    <row r="55" ht="14.25" customHeight="1">
      <c r="L55" s="5"/>
    </row>
    <row r="56" ht="30.0" customHeight="1">
      <c r="A56" s="5"/>
      <c r="B56" s="5"/>
      <c r="C56" s="5"/>
      <c r="D56" s="5"/>
      <c r="I56" s="5"/>
      <c r="J56" s="5"/>
      <c r="K56" s="5"/>
      <c r="L56" s="5"/>
    </row>
    <row r="57" ht="50.25" customHeight="1">
      <c r="A57" s="5"/>
      <c r="B57" s="5"/>
      <c r="C57" s="5"/>
      <c r="D57" s="5"/>
      <c r="I57" s="5"/>
      <c r="J57" s="5"/>
      <c r="K57" s="5"/>
      <c r="L57" s="5"/>
    </row>
    <row r="58" ht="26.25" customHeight="1">
      <c r="A58" s="5"/>
      <c r="B58" s="5"/>
      <c r="C58" s="5"/>
      <c r="D58" s="5"/>
      <c r="F58" s="5"/>
      <c r="G58" s="5"/>
      <c r="H58" s="82"/>
      <c r="I58" s="5"/>
      <c r="J58" s="5"/>
      <c r="K58" s="5"/>
      <c r="L58" s="5"/>
    </row>
    <row r="59" ht="14.25" customHeight="1">
      <c r="A59" s="5"/>
      <c r="B59" s="5"/>
      <c r="C59" s="5"/>
      <c r="D59" s="5"/>
      <c r="E59" s="5"/>
      <c r="F59" s="5"/>
      <c r="G59" s="5"/>
      <c r="H59" s="5"/>
      <c r="I59" s="5"/>
      <c r="J59" s="5"/>
      <c r="K59" s="5"/>
      <c r="L59" s="5"/>
    </row>
    <row r="60" ht="14.25" customHeight="1">
      <c r="A60" s="5"/>
      <c r="B60" s="5"/>
      <c r="C60" s="5"/>
      <c r="D60" s="5"/>
      <c r="E60" s="5"/>
      <c r="F60" s="5"/>
      <c r="G60" s="5"/>
      <c r="H60" s="5"/>
      <c r="I60" s="5"/>
      <c r="J60" s="5"/>
      <c r="K60" s="5"/>
      <c r="L60" s="5"/>
      <c r="M60" s="5"/>
      <c r="N60" s="5"/>
      <c r="O60" s="5"/>
      <c r="P60" s="5"/>
      <c r="Q60" s="5"/>
      <c r="R60" s="5"/>
    </row>
  </sheetData>
  <mergeCells count="11">
    <mergeCell ref="B18:D18"/>
    <mergeCell ref="B24:D24"/>
    <mergeCell ref="C2:C3"/>
    <mergeCell ref="D2:D3"/>
    <mergeCell ref="B2:B3"/>
    <mergeCell ref="A1:B1"/>
    <mergeCell ref="C1:D1"/>
    <mergeCell ref="B11:D11"/>
    <mergeCell ref="B10:D10"/>
    <mergeCell ref="B17:D17"/>
    <mergeCell ref="B4:D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2.43"/>
    <col customWidth="1" min="3" max="3" width="19.14"/>
    <col customWidth="1" min="4" max="4" width="21.29"/>
  </cols>
  <sheetData>
    <row r="1">
      <c r="A1" s="1" t="s">
        <v>0</v>
      </c>
      <c r="B1" s="2"/>
      <c r="C1" s="3">
        <v>43241.0</v>
      </c>
      <c r="D1" s="4"/>
    </row>
    <row r="2">
      <c r="A2" s="6" t="s">
        <v>1</v>
      </c>
      <c r="B2" s="8" t="s">
        <v>4</v>
      </c>
      <c r="C2" s="8" t="s">
        <v>6</v>
      </c>
      <c r="D2" s="10" t="s">
        <v>7</v>
      </c>
    </row>
    <row r="3" ht="49.5" customHeight="1">
      <c r="A3" s="11" t="s">
        <v>8</v>
      </c>
      <c r="B3" s="12"/>
      <c r="C3" s="12"/>
      <c r="D3" s="13"/>
    </row>
    <row r="4">
      <c r="A4" s="15" t="s">
        <v>9</v>
      </c>
      <c r="B4" s="18" t="str">
        <f>"Date: "&amp;TEXT(C1,"dd/mm/yyyy")</f>
        <v>Date: 21/05/2018</v>
      </c>
      <c r="C4" s="2"/>
      <c r="D4" s="4"/>
    </row>
    <row r="5">
      <c r="A5" s="11">
        <f>'Monday to Wednesday Page One'!A5</f>
        <v>1</v>
      </c>
      <c r="B5" s="21" t="s">
        <v>11</v>
      </c>
      <c r="C5" s="21">
        <v>2.0</v>
      </c>
      <c r="D5" s="23">
        <f t="shared" ref="D5:D9" si="1">12.5*C5</f>
        <v>25</v>
      </c>
    </row>
    <row r="6">
      <c r="A6" s="11" t="str">
        <f>'Monday to Wednesday Page One'!A6</f>
        <v>Team Meeting</v>
      </c>
      <c r="B6" s="21" t="s">
        <v>14</v>
      </c>
      <c r="C6" s="21">
        <v>0.75</v>
      </c>
      <c r="D6" s="23">
        <f t="shared" si="1"/>
        <v>9.375</v>
      </c>
    </row>
    <row r="7">
      <c r="A7" s="11">
        <f>'Monday to Wednesday Page One'!A7</f>
        <v>3</v>
      </c>
      <c r="B7" s="21" t="s">
        <v>15</v>
      </c>
      <c r="C7" s="21">
        <v>1.0</v>
      </c>
      <c r="D7" s="23">
        <f t="shared" si="1"/>
        <v>12.5</v>
      </c>
    </row>
    <row r="8">
      <c r="A8" s="11">
        <f>'Monday to Wednesday Page One'!A8</f>
        <v>4</v>
      </c>
      <c r="B8" s="21" t="s">
        <v>11</v>
      </c>
      <c r="C8" s="21">
        <v>2.0</v>
      </c>
      <c r="D8" s="23">
        <f t="shared" si="1"/>
        <v>25</v>
      </c>
    </row>
    <row r="9">
      <c r="A9" s="36" t="str">
        <f>'Monday to Wednesday Page One'!A9</f>
        <v/>
      </c>
      <c r="B9" s="37"/>
      <c r="C9" s="38">
        <v>0.0</v>
      </c>
      <c r="D9" s="23">
        <f t="shared" si="1"/>
        <v>0</v>
      </c>
    </row>
    <row r="10">
      <c r="A10" s="39" t="s">
        <v>21</v>
      </c>
      <c r="B10" s="40"/>
      <c r="C10" s="41">
        <f t="shared" ref="C10:D10" si="2">SUM(C5:C9)</f>
        <v>5.75</v>
      </c>
      <c r="D10" s="56">
        <f t="shared" si="2"/>
        <v>71.875</v>
      </c>
    </row>
    <row r="11">
      <c r="A11" s="54" t="s">
        <v>22</v>
      </c>
      <c r="B11" s="18" t="str">
        <f>"Date: "&amp;TEXT(C1+1,"dd/mm/yyyy")</f>
        <v>Date: 22/05/2018</v>
      </c>
      <c r="C11" s="2"/>
      <c r="D11" s="4"/>
    </row>
    <row r="12">
      <c r="A12" s="20">
        <f>'Monday to Wednesday Page One'!A12</f>
        <v>1</v>
      </c>
      <c r="B12" s="61" t="s">
        <v>27</v>
      </c>
      <c r="C12" s="21">
        <v>0.5</v>
      </c>
      <c r="D12" s="23">
        <f t="shared" ref="D12:D16" si="3">12.5*C12</f>
        <v>6.25</v>
      </c>
    </row>
    <row r="13">
      <c r="A13" s="20">
        <f>'Monday to Wednesday Page One'!A13</f>
        <v>2</v>
      </c>
      <c r="B13" s="21" t="s">
        <v>15</v>
      </c>
      <c r="C13" s="21">
        <v>1.0</v>
      </c>
      <c r="D13" s="23">
        <f t="shared" si="3"/>
        <v>12.5</v>
      </c>
    </row>
    <row r="14">
      <c r="A14" s="20">
        <f>'Monday to Wednesday Page One'!A14</f>
        <v>3</v>
      </c>
      <c r="B14" s="21" t="s">
        <v>32</v>
      </c>
      <c r="C14" s="21">
        <v>0.25</v>
      </c>
      <c r="D14" s="23">
        <f t="shared" si="3"/>
        <v>3.125</v>
      </c>
    </row>
    <row r="15">
      <c r="A15" s="20">
        <f>'Monday to Wednesday Page One'!A15</f>
        <v>4</v>
      </c>
      <c r="B15" s="61" t="s">
        <v>33</v>
      </c>
      <c r="C15" s="21">
        <v>1.5</v>
      </c>
      <c r="D15" s="23">
        <f t="shared" si="3"/>
        <v>18.75</v>
      </c>
    </row>
    <row r="16">
      <c r="A16" s="20" t="str">
        <f>'Monday to Wednesday Page One'!A16</f>
        <v/>
      </c>
      <c r="B16" s="67"/>
      <c r="C16" s="38">
        <v>0.0</v>
      </c>
      <c r="D16" s="23">
        <f t="shared" si="3"/>
        <v>0</v>
      </c>
    </row>
    <row r="17">
      <c r="A17" s="39" t="s">
        <v>21</v>
      </c>
      <c r="B17" s="69"/>
      <c r="C17" s="41">
        <f t="shared" ref="C17:D17" si="4">SUM(C12:C16)</f>
        <v>3.25</v>
      </c>
      <c r="D17" s="56">
        <f t="shared" si="4"/>
        <v>40.625</v>
      </c>
    </row>
    <row r="18">
      <c r="A18" s="70" t="s">
        <v>34</v>
      </c>
      <c r="B18" s="18" t="str">
        <f>"Date: "&amp;TEXT(C1+2,"dd/mm/yyyy")</f>
        <v>Date: 23/05/2018</v>
      </c>
      <c r="C18" s="2"/>
      <c r="D18" s="4"/>
    </row>
    <row r="19">
      <c r="A19" s="11">
        <f>'Monday to Wednesday Page One'!A19</f>
        <v>1</v>
      </c>
      <c r="B19" s="21" t="s">
        <v>15</v>
      </c>
      <c r="C19" s="21">
        <v>1.0</v>
      </c>
      <c r="D19" s="23">
        <f t="shared" ref="D19:D23" si="5">12.5*C19</f>
        <v>12.5</v>
      </c>
    </row>
    <row r="20">
      <c r="A20" s="11">
        <f>'Monday to Wednesday Page One'!A20</f>
        <v>2</v>
      </c>
      <c r="B20" s="74" t="s">
        <v>38</v>
      </c>
      <c r="C20" s="21">
        <v>4.0</v>
      </c>
      <c r="D20" s="23">
        <f t="shared" si="5"/>
        <v>50</v>
      </c>
    </row>
    <row r="21">
      <c r="A21" s="11">
        <f>'Monday to Wednesday Page One'!A21</f>
        <v>3</v>
      </c>
      <c r="B21" s="21" t="s">
        <v>38</v>
      </c>
      <c r="C21" s="21">
        <v>4.0</v>
      </c>
      <c r="D21" s="23">
        <f t="shared" si="5"/>
        <v>50</v>
      </c>
    </row>
    <row r="22">
      <c r="A22" s="11" t="str">
        <f>'Monday to Wednesday Page One'!A22</f>
        <v/>
      </c>
      <c r="B22" s="38"/>
      <c r="C22" s="38">
        <v>0.0</v>
      </c>
      <c r="D22" s="23">
        <f t="shared" si="5"/>
        <v>0</v>
      </c>
    </row>
    <row r="23">
      <c r="A23" s="11" t="str">
        <f>'Monday to Wednesday Page One'!A23</f>
        <v/>
      </c>
      <c r="B23" s="38"/>
      <c r="C23" s="38">
        <v>0.0</v>
      </c>
      <c r="D23" s="23">
        <f t="shared" si="5"/>
        <v>0</v>
      </c>
    </row>
    <row r="24">
      <c r="A24" s="76" t="s">
        <v>21</v>
      </c>
      <c r="B24" s="78"/>
      <c r="C24" s="79">
        <f t="shared" ref="C24:D24" si="6">SUM(C19:C23)</f>
        <v>9</v>
      </c>
      <c r="D24" s="81">
        <f t="shared" si="6"/>
        <v>112.5</v>
      </c>
    </row>
  </sheetData>
  <mergeCells count="8">
    <mergeCell ref="B11:D11"/>
    <mergeCell ref="B18:D18"/>
    <mergeCell ref="B2:B3"/>
    <mergeCell ref="C1:D1"/>
    <mergeCell ref="D2:D3"/>
    <mergeCell ref="C2:C3"/>
    <mergeCell ref="A1:B1"/>
    <mergeCell ref="B4:D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1.86"/>
  </cols>
  <sheetData>
    <row r="1">
      <c r="A1" s="1" t="s">
        <v>0</v>
      </c>
      <c r="B1" s="2"/>
      <c r="C1" s="3">
        <v>43241.0</v>
      </c>
      <c r="D1" s="4"/>
    </row>
    <row r="2">
      <c r="A2" s="6" t="s">
        <v>1</v>
      </c>
      <c r="B2" s="7" t="s">
        <v>2</v>
      </c>
      <c r="C2" s="8" t="s">
        <v>3</v>
      </c>
      <c r="D2" s="9" t="s">
        <v>5</v>
      </c>
    </row>
    <row r="3">
      <c r="A3" s="11" t="s">
        <v>8</v>
      </c>
      <c r="B3" s="14"/>
      <c r="C3" s="12"/>
      <c r="D3" s="16"/>
    </row>
    <row r="4">
      <c r="A4" s="17" t="s">
        <v>10</v>
      </c>
      <c r="B4" s="19" t="str">
        <f>"Date: "&amp;TEXT('Monday to Wednesday Page One'!C1+3,"dd/mm/yyyy")</f>
        <v>Date: 24/05/2018</v>
      </c>
      <c r="C4" s="2"/>
      <c r="D4" s="4"/>
    </row>
    <row r="5">
      <c r="A5" s="20">
        <v>1.0</v>
      </c>
      <c r="B5" s="31" t="s">
        <v>12</v>
      </c>
      <c r="C5" s="33">
        <v>0.5833333333333334</v>
      </c>
      <c r="D5" s="35">
        <v>0.7708333333333334</v>
      </c>
    </row>
    <row r="6">
      <c r="A6" s="20">
        <v>2.0</v>
      </c>
      <c r="B6" s="22" t="s">
        <v>20</v>
      </c>
      <c r="C6" s="42">
        <v>0.8333333333333334</v>
      </c>
      <c r="D6" s="25">
        <v>0.9166666666666666</v>
      </c>
    </row>
    <row r="7">
      <c r="A7" s="20"/>
      <c r="B7" s="31"/>
      <c r="C7" s="43"/>
      <c r="D7" s="44"/>
    </row>
    <row r="8">
      <c r="A8" s="11"/>
      <c r="B8" s="45"/>
      <c r="C8" s="47"/>
      <c r="D8" s="49"/>
    </row>
    <row r="9">
      <c r="A9" s="11"/>
      <c r="B9" s="45"/>
      <c r="C9" s="51"/>
      <c r="D9" s="49"/>
    </row>
    <row r="10">
      <c r="A10" s="53"/>
      <c r="B10" s="48"/>
      <c r="C10" s="50"/>
      <c r="D10" s="52"/>
    </row>
    <row r="11">
      <c r="A11" s="55" t="s">
        <v>23</v>
      </c>
      <c r="B11" s="19" t="str">
        <f>"Date: "&amp;TEXT('Monday to Wednesday Page One'!C1+4,"dd/mm/yyyy")</f>
        <v>Date: 25/05/2018</v>
      </c>
      <c r="C11" s="2"/>
      <c r="D11" s="4"/>
    </row>
    <row r="12">
      <c r="A12" s="20">
        <v>1.0</v>
      </c>
      <c r="B12" s="59" t="s">
        <v>25</v>
      </c>
      <c r="C12" s="57">
        <v>0.2916666666666667</v>
      </c>
      <c r="D12" s="58">
        <v>0.4166666666666667</v>
      </c>
    </row>
    <row r="13">
      <c r="A13" s="20">
        <v>2.0</v>
      </c>
      <c r="B13" s="62" t="s">
        <v>26</v>
      </c>
      <c r="C13" s="42">
        <v>0.5</v>
      </c>
      <c r="D13" s="25">
        <v>0.5833333333333334</v>
      </c>
    </row>
    <row r="14">
      <c r="A14" s="20">
        <v>3.0</v>
      </c>
      <c r="B14" s="65" t="s">
        <v>31</v>
      </c>
      <c r="C14" s="71">
        <v>0.625</v>
      </c>
      <c r="D14" s="35">
        <v>0.6666666666666666</v>
      </c>
    </row>
    <row r="15">
      <c r="A15" s="20">
        <v>4.0</v>
      </c>
      <c r="B15" s="62" t="s">
        <v>36</v>
      </c>
      <c r="C15" s="42">
        <v>0.6666666666666666</v>
      </c>
      <c r="D15" s="25">
        <v>0.7083333333333334</v>
      </c>
    </row>
    <row r="16">
      <c r="A16" s="11"/>
      <c r="B16" s="37"/>
      <c r="C16" s="73"/>
      <c r="D16" s="68"/>
    </row>
    <row r="17">
      <c r="A17" s="75"/>
      <c r="B17" s="48"/>
      <c r="C17" s="50"/>
      <c r="D17" s="52"/>
    </row>
    <row r="18">
      <c r="A18" s="77" t="s">
        <v>40</v>
      </c>
      <c r="B18" s="19" t="str">
        <f>"Date: "&amp;TEXT('Monday to Wednesday Page One'!C1+5,"dd/mm/yyyy")</f>
        <v>Date: 26/05/2018</v>
      </c>
      <c r="C18" s="2"/>
      <c r="D18" s="4"/>
    </row>
    <row r="19">
      <c r="A19" s="20" t="s">
        <v>41</v>
      </c>
      <c r="B19" s="59" t="s">
        <v>41</v>
      </c>
      <c r="C19" s="59" t="s">
        <v>41</v>
      </c>
      <c r="D19" s="80" t="s">
        <v>41</v>
      </c>
    </row>
    <row r="20">
      <c r="A20" s="20"/>
      <c r="B20" s="59"/>
      <c r="C20" s="59"/>
      <c r="D20" s="80"/>
    </row>
    <row r="21">
      <c r="A21" s="11"/>
      <c r="B21" s="37"/>
      <c r="C21" s="37"/>
      <c r="D21" s="68"/>
    </row>
    <row r="22">
      <c r="A22" s="11"/>
      <c r="B22" s="37"/>
      <c r="C22" s="37"/>
      <c r="D22" s="68"/>
    </row>
    <row r="23">
      <c r="A23" s="11"/>
      <c r="B23" s="37"/>
      <c r="C23" s="73"/>
      <c r="D23" s="68"/>
    </row>
    <row r="24">
      <c r="A24" s="53"/>
      <c r="B24" s="48"/>
      <c r="C24" s="50"/>
      <c r="D24" s="52"/>
    </row>
    <row r="25">
      <c r="A25" s="83" t="s">
        <v>42</v>
      </c>
      <c r="B25" s="19" t="str">
        <f>"Date: "&amp;TEXT('Monday to Wednesday Page One'!C1+6,"dd/mm/yyyy")</f>
        <v>Date: 27/05/2018</v>
      </c>
      <c r="C25" s="2"/>
      <c r="D25" s="4"/>
    </row>
    <row r="26">
      <c r="A26" s="30" t="s">
        <v>41</v>
      </c>
      <c r="B26" s="59" t="s">
        <v>41</v>
      </c>
      <c r="C26" s="59" t="s">
        <v>41</v>
      </c>
      <c r="D26" s="80" t="s">
        <v>41</v>
      </c>
    </row>
    <row r="27">
      <c r="A27" s="30"/>
      <c r="B27" s="59"/>
      <c r="C27" s="59"/>
      <c r="D27" s="80"/>
    </row>
    <row r="28">
      <c r="A28" s="30"/>
      <c r="B28" s="59"/>
      <c r="C28" s="72"/>
      <c r="D28" s="58"/>
    </row>
    <row r="29">
      <c r="A29" s="63"/>
      <c r="B29" s="37"/>
      <c r="C29" s="37"/>
      <c r="D29" s="68"/>
    </row>
    <row r="30">
      <c r="A30" s="63"/>
      <c r="B30" s="37"/>
      <c r="C30" s="73"/>
      <c r="D30" s="68"/>
    </row>
    <row r="31">
      <c r="A31" s="84"/>
      <c r="B31" s="48"/>
      <c r="C31" s="50"/>
      <c r="D31" s="52"/>
    </row>
  </sheetData>
  <mergeCells count="13">
    <mergeCell ref="B17:D17"/>
    <mergeCell ref="B18:D18"/>
    <mergeCell ref="B4:D4"/>
    <mergeCell ref="B10:D10"/>
    <mergeCell ref="D2:D3"/>
    <mergeCell ref="B11:D11"/>
    <mergeCell ref="C2:C3"/>
    <mergeCell ref="A1:B1"/>
    <mergeCell ref="B2:B3"/>
    <mergeCell ref="B25:D25"/>
    <mergeCell ref="B31:D31"/>
    <mergeCell ref="B24:D24"/>
    <mergeCell ref="C1:D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7.43"/>
    <col customWidth="1" min="3" max="3" width="20.14"/>
    <col customWidth="1" min="4" max="4" width="24.0"/>
  </cols>
  <sheetData>
    <row r="1">
      <c r="A1" s="1" t="s">
        <v>0</v>
      </c>
      <c r="B1" s="2"/>
      <c r="C1" s="3">
        <v>43241.0</v>
      </c>
      <c r="D1" s="4"/>
    </row>
    <row r="2">
      <c r="A2" s="6" t="s">
        <v>1</v>
      </c>
      <c r="B2" s="8" t="s">
        <v>4</v>
      </c>
      <c r="C2" s="8" t="s">
        <v>6</v>
      </c>
      <c r="D2" s="10" t="s">
        <v>7</v>
      </c>
    </row>
    <row r="3" ht="49.5" customHeight="1">
      <c r="A3" s="11" t="s">
        <v>8</v>
      </c>
      <c r="B3" s="12"/>
      <c r="C3" s="12"/>
      <c r="D3" s="13"/>
    </row>
    <row r="4">
      <c r="A4" s="85" t="s">
        <v>10</v>
      </c>
      <c r="B4" s="18" t="str">
        <f>"Date: "&amp;TEXT('Monday to Wednesday Page Two'!C1,"dd/mm/yyyy")</f>
        <v>Date: 21/05/2018</v>
      </c>
      <c r="C4" s="2"/>
      <c r="D4" s="4"/>
    </row>
    <row r="5">
      <c r="A5" s="86">
        <f>'Thursday to Sunday Page One'!A5</f>
        <v>1</v>
      </c>
      <c r="B5" s="74" t="s">
        <v>43</v>
      </c>
      <c r="C5" s="21">
        <v>4.5</v>
      </c>
      <c r="D5" s="23">
        <f t="shared" ref="D5:D9" si="1">12.5*C5</f>
        <v>56.25</v>
      </c>
    </row>
    <row r="6">
      <c r="A6" s="86">
        <f>'Thursday to Sunday Page One'!A6</f>
        <v>2</v>
      </c>
      <c r="B6" s="21" t="s">
        <v>11</v>
      </c>
      <c r="C6" s="21">
        <v>2.0</v>
      </c>
      <c r="D6" s="23">
        <f t="shared" si="1"/>
        <v>25</v>
      </c>
    </row>
    <row r="7">
      <c r="A7" s="86" t="str">
        <f>'Thursday to Sunday Page One'!A7</f>
        <v/>
      </c>
      <c r="B7" s="74"/>
      <c r="C7" s="21"/>
      <c r="D7" s="23">
        <f t="shared" si="1"/>
        <v>0</v>
      </c>
    </row>
    <row r="8">
      <c r="A8" s="86" t="str">
        <f>'Thursday to Sunday Page One'!A8</f>
        <v/>
      </c>
      <c r="B8" s="38"/>
      <c r="C8" s="38">
        <v>0.0</v>
      </c>
      <c r="D8" s="23">
        <f t="shared" si="1"/>
        <v>0</v>
      </c>
    </row>
    <row r="9">
      <c r="A9" s="86" t="str">
        <f>'Thursday to Sunday Page One'!A9</f>
        <v/>
      </c>
      <c r="B9" s="38"/>
      <c r="C9" s="38">
        <v>0.0</v>
      </c>
      <c r="D9" s="23">
        <f t="shared" si="1"/>
        <v>0</v>
      </c>
    </row>
    <row r="10">
      <c r="A10" s="87" t="s">
        <v>21</v>
      </c>
      <c r="B10" s="69"/>
      <c r="C10" s="41">
        <f t="shared" ref="C10:D10" si="2">SUM(C5:C9)</f>
        <v>6.5</v>
      </c>
      <c r="D10" s="56">
        <f t="shared" si="2"/>
        <v>81.25</v>
      </c>
    </row>
    <row r="11">
      <c r="A11" s="88" t="s">
        <v>23</v>
      </c>
      <c r="B11" s="18" t="str">
        <f>"Date: "&amp;TEXT('Monday to Wednesday Page Two'!C1+4,"dd/mm/yyyy")</f>
        <v>Date: 25/05/2018</v>
      </c>
      <c r="C11" s="2"/>
      <c r="D11" s="4"/>
    </row>
    <row r="12">
      <c r="A12" s="86">
        <f>'Thursday to Sunday Page One'!A12</f>
        <v>1</v>
      </c>
      <c r="B12" s="61" t="s">
        <v>44</v>
      </c>
      <c r="C12" s="21">
        <v>3.0</v>
      </c>
      <c r="D12" s="89">
        <f t="shared" ref="D12:D16" si="3">12.5*C12</f>
        <v>37.5</v>
      </c>
    </row>
    <row r="13">
      <c r="A13" s="86">
        <f>'Thursday to Sunday Page One'!A13</f>
        <v>2</v>
      </c>
      <c r="B13" s="21" t="s">
        <v>11</v>
      </c>
      <c r="C13" s="21">
        <v>2.0</v>
      </c>
      <c r="D13" s="89">
        <f t="shared" si="3"/>
        <v>25</v>
      </c>
    </row>
    <row r="14">
      <c r="A14" s="86">
        <f>'Thursday to Sunday Page One'!A14</f>
        <v>3</v>
      </c>
      <c r="B14" s="74" t="s">
        <v>15</v>
      </c>
      <c r="C14" s="21">
        <v>1.0</v>
      </c>
      <c r="D14" s="89">
        <f t="shared" si="3"/>
        <v>12.5</v>
      </c>
    </row>
    <row r="15">
      <c r="A15" s="86">
        <f>'Thursday to Sunday Page One'!A15</f>
        <v>4</v>
      </c>
      <c r="B15" s="21" t="s">
        <v>15</v>
      </c>
      <c r="C15" s="21">
        <v>1.0</v>
      </c>
      <c r="D15" s="89">
        <f t="shared" si="3"/>
        <v>12.5</v>
      </c>
    </row>
    <row r="16">
      <c r="A16" s="86" t="str">
        <f>'Thursday to Sunday Page One'!A16</f>
        <v/>
      </c>
      <c r="B16" s="67"/>
      <c r="C16" s="38">
        <v>0.0</v>
      </c>
      <c r="D16" s="89">
        <f t="shared" si="3"/>
        <v>0</v>
      </c>
    </row>
    <row r="17">
      <c r="A17" s="90" t="s">
        <v>21</v>
      </c>
      <c r="B17" s="40"/>
      <c r="C17" s="41">
        <f t="shared" ref="C17:D17" si="4">SUM(C12:C16)</f>
        <v>7</v>
      </c>
      <c r="D17" s="91">
        <f t="shared" si="4"/>
        <v>87.5</v>
      </c>
    </row>
    <row r="18">
      <c r="A18" s="92" t="s">
        <v>40</v>
      </c>
      <c r="B18" s="18" t="str">
        <f>"Date: "&amp;TEXT('Monday to Wednesday Page Two'!C1+5,"dd/mm/yyyy")</f>
        <v>Date: 26/05/2018</v>
      </c>
      <c r="C18" s="2"/>
      <c r="D18" s="4"/>
    </row>
    <row r="19">
      <c r="A19" s="86" t="str">
        <f>'Thursday to Sunday Page One'!A19</f>
        <v>-</v>
      </c>
      <c r="B19" s="61" t="s">
        <v>41</v>
      </c>
      <c r="C19" s="21">
        <v>0.0</v>
      </c>
      <c r="D19" s="23">
        <f t="shared" ref="D19:D23" si="5">12.5*C19</f>
        <v>0</v>
      </c>
    </row>
    <row r="20">
      <c r="A20" s="86" t="str">
        <f>'Thursday to Sunday Page One'!A20</f>
        <v/>
      </c>
      <c r="B20" s="61"/>
      <c r="C20" s="21">
        <v>0.0</v>
      </c>
      <c r="D20" s="23">
        <f t="shared" si="5"/>
        <v>0</v>
      </c>
    </row>
    <row r="21">
      <c r="A21" s="86" t="str">
        <f>'Thursday to Sunday Page One'!A21</f>
        <v/>
      </c>
      <c r="B21" s="67"/>
      <c r="C21" s="38">
        <v>0.0</v>
      </c>
      <c r="D21" s="23">
        <f t="shared" si="5"/>
        <v>0</v>
      </c>
    </row>
    <row r="22">
      <c r="A22" s="86" t="str">
        <f>'Thursday to Sunday Page One'!A22</f>
        <v/>
      </c>
      <c r="B22" s="67"/>
      <c r="C22" s="38">
        <v>0.0</v>
      </c>
      <c r="D22" s="23">
        <f t="shared" si="5"/>
        <v>0</v>
      </c>
    </row>
    <row r="23">
      <c r="A23" s="86" t="str">
        <f>'Thursday to Sunday Page One'!A23</f>
        <v/>
      </c>
      <c r="B23" s="67"/>
      <c r="C23" s="38">
        <v>0.0</v>
      </c>
      <c r="D23" s="23">
        <f t="shared" si="5"/>
        <v>0</v>
      </c>
    </row>
    <row r="24">
      <c r="A24" s="87" t="s">
        <v>21</v>
      </c>
      <c r="B24" s="40"/>
      <c r="C24" s="41">
        <f t="shared" ref="C24:D24" si="6">SUM(C19:C23)</f>
        <v>0</v>
      </c>
      <c r="D24" s="56">
        <f t="shared" si="6"/>
        <v>0</v>
      </c>
    </row>
    <row r="25">
      <c r="A25" s="93" t="s">
        <v>42</v>
      </c>
      <c r="B25" s="18" t="str">
        <f>"Date: "&amp;TEXT('Monday to Wednesday Page Two'!C1+6,"dd/mm/yyyy")</f>
        <v>Date: 27/05/2018</v>
      </c>
      <c r="C25" s="2"/>
      <c r="D25" s="4"/>
    </row>
    <row r="26">
      <c r="A26" s="94" t="str">
        <f>'Thursday to Sunday Page One'!A26</f>
        <v>-</v>
      </c>
      <c r="B26" s="61" t="s">
        <v>41</v>
      </c>
      <c r="C26" s="21">
        <v>0.0</v>
      </c>
      <c r="D26" s="23">
        <f t="shared" ref="D26:D30" si="7">12.5*C26</f>
        <v>0</v>
      </c>
    </row>
    <row r="27">
      <c r="A27" s="94" t="str">
        <f>'Thursday to Sunday Page One'!A27</f>
        <v/>
      </c>
      <c r="B27" s="61"/>
      <c r="C27" s="21">
        <v>0.0</v>
      </c>
      <c r="D27" s="23">
        <f t="shared" si="7"/>
        <v>0</v>
      </c>
    </row>
    <row r="28">
      <c r="A28" s="94" t="str">
        <f>'Thursday to Sunday Page One'!A28</f>
        <v/>
      </c>
      <c r="B28" s="67"/>
      <c r="C28" s="38">
        <v>0.0</v>
      </c>
      <c r="D28" s="23">
        <f t="shared" si="7"/>
        <v>0</v>
      </c>
    </row>
    <row r="29">
      <c r="A29" s="94" t="str">
        <f>'Thursday to Sunday Page One'!A29</f>
        <v/>
      </c>
      <c r="B29" s="67"/>
      <c r="C29" s="38">
        <v>0.0</v>
      </c>
      <c r="D29" s="23">
        <f t="shared" si="7"/>
        <v>0</v>
      </c>
    </row>
    <row r="30">
      <c r="A30" s="94" t="str">
        <f>'Thursday to Sunday Page One'!A30</f>
        <v/>
      </c>
      <c r="B30" s="67"/>
      <c r="C30" s="38">
        <v>0.0</v>
      </c>
      <c r="D30" s="23">
        <f t="shared" si="7"/>
        <v>0</v>
      </c>
    </row>
    <row r="31">
      <c r="A31" s="95" t="s">
        <v>21</v>
      </c>
      <c r="B31" s="96"/>
      <c r="C31" s="41">
        <f t="shared" ref="C31:D31" si="8">SUM(C26:C30)</f>
        <v>0</v>
      </c>
      <c r="D31" s="56">
        <f t="shared" si="8"/>
        <v>0</v>
      </c>
    </row>
    <row r="32">
      <c r="A32" s="97"/>
      <c r="B32" s="98"/>
      <c r="C32" s="99" t="s">
        <v>45</v>
      </c>
      <c r="D32" s="100">
        <f>SUM('Monday to Wednesday Page Two'!C10,'Monday to Wednesday Page Two'!C17,'Monday to Wednesday Page Two'!C24,C10,C17,C24,C31)</f>
        <v>31.5</v>
      </c>
    </row>
    <row r="33">
      <c r="A33" s="101"/>
      <c r="B33" s="102"/>
      <c r="C33" s="103" t="s">
        <v>46</v>
      </c>
      <c r="D33" s="104">
        <f>SUM('Monday to Wednesday Page Two'!D10,'Monday to Wednesday Page Two'!D17,'Monday to Wednesday Page Two'!D24,D10,D17,D24,D31)</f>
        <v>393.75</v>
      </c>
    </row>
  </sheetData>
  <mergeCells count="9">
    <mergeCell ref="C1:D1"/>
    <mergeCell ref="A1:B1"/>
    <mergeCell ref="B4:D4"/>
    <mergeCell ref="B11:D11"/>
    <mergeCell ref="B18:D18"/>
    <mergeCell ref="B25:D25"/>
    <mergeCell ref="C2:C3"/>
    <mergeCell ref="B2:B3"/>
    <mergeCell ref="D2:D3"/>
  </mergeCells>
  <drawing r:id="rId1"/>
</worksheet>
</file>