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<sst xmlns="http://schemas.openxmlformats.org/spreadsheetml/2006/main" count="69" uniqueCount="39">
  <si>
    <t xml:space="preserve">Time Sheet For Miranda Lowther of SG3 Enterprise For Week Starting </t>
  </si>
  <si>
    <t>Day</t>
  </si>
  <si>
    <t>Description of Work Done</t>
  </si>
  <si>
    <t>Start Time</t>
  </si>
  <si>
    <t>End Time</t>
  </si>
  <si>
    <t>Section/Task</t>
  </si>
  <si>
    <t>Monday</t>
  </si>
  <si>
    <t>Finance Manager: Researched about definitions of CTR, CPM, CPA and similar terms, as well as formulae to calculate CPM.</t>
  </si>
  <si>
    <t>Time spent per Milestone/Deliverable</t>
  </si>
  <si>
    <t>Total Time in Hours                                 (Rounded to the nearest 15 minutes)</t>
  </si>
  <si>
    <t>Total Wages (To be calculated by the Finance Manager)</t>
  </si>
  <si>
    <t>Thursday</t>
  </si>
  <si>
    <t>2-Group Tender Presentation/Sales Presentation/Financial Summary Report</t>
  </si>
  <si>
    <t>Team Meeting</t>
  </si>
  <si>
    <t>Finance Manager: During today's meeting each member outlined their roles and the tasks related to their role. Also, we discussed how the Functional Specification and the QA Manual were going to be written, the Documentation Manager delegating each person the section in the QA document about their role.</t>
  </si>
  <si>
    <t>Tuesday</t>
  </si>
  <si>
    <t>Finance Manager: Asked the Financial Adviser after the Accounting and Finance Lecture about whether it is acceptable to use potentially unreliable sources of information for statistics such as CPM and CTR (eg: forum websites such as Quora), reponse confirmed that sites such as Quora may be appropriate.</t>
  </si>
  <si>
    <t>Finance Manager: Decided to change how I was researching about adsense and started to research about the typical CTR and CPM for different adverts.</t>
  </si>
  <si>
    <t>Finance Manage: During meeting (which I took the minutes for), we reshuffled and officially decided on each person's role in the group, and discussed competitors, concluding that research into a potential affiliate program for our app might need to be conducted as another possible USP.</t>
  </si>
  <si>
    <t>Total</t>
  </si>
  <si>
    <t>Friday</t>
  </si>
  <si>
    <t>Wednesday</t>
  </si>
  <si>
    <t>1-Group Tender Presentation/Sales Presentation/Financial Summary Report</t>
  </si>
  <si>
    <t>Finance Manager: Continued looking into typical CTR/CPM rates, however was struggling with a lack of accurate information from reliable resources that would apply to our product. Also researched a potential affiliate program as discussed in the meeting on 23/1/18.</t>
  </si>
  <si>
    <t>Finance Manager: Re-read Financial Business Plan and began looking into exactly what would be needed before starting on the Financial Business Plan by reading up on any terminology not covered in the Accounting and Finance module yet.</t>
  </si>
  <si>
    <t>0.75-Functional Specification</t>
  </si>
  <si>
    <t>Finance Manager: Continued research into role of a Financial Manager and started typing up role description for the QA manual</t>
  </si>
  <si>
    <t>Saturday</t>
  </si>
  <si>
    <t>Finance Manager: Began creating skeleton for Cash Flow Forecast, also began research into the most appropriate QA metrics for my role, concluded that I needed to ask someone with more expertise in the area of Accounting and Finance about which metrics would be more suitable.</t>
  </si>
  <si>
    <t>Sunday</t>
  </si>
  <si>
    <t>2.5-Group Tender Presentation/Sales Presentation/Financial Summary Report</t>
  </si>
  <si>
    <t>Finance Manager: Began research into how much the inter-group contracts might cost for the Cash Flow Forecast.</t>
  </si>
  <si>
    <t>1-Functional Specification, 0.75-QA Manual</t>
  </si>
  <si>
    <t>0.25-Group Tender Presentation/Sales Presentation/Financial Summary Report</t>
  </si>
  <si>
    <t>0.75-Financial Business Plan</t>
  </si>
  <si>
    <t>1.5-QA Manual</t>
  </si>
  <si>
    <t>2-Financial Business Plan</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</si>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</sst>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hh:mm"/>
    <numFmt numFmtId="166" formatCode="[$£-809]#,##0.00"/>
    <numFmt numFmtId="167" formatCode="[$£-809]#,##0.0000"/>
  </numFmts>
  <fonts count="4">
    <font>
      <sz val="11.0"/>
      <color rgb="FF000000"/>
      <name val="Calibri"/>
    </font>
    <font>
      <sz val="11.0"/>
      <color rgb="FF000000"/>
      <name val="Arial"/>
    </font>
    <font/>
    <font>
      <sz val="11.0"/>
      <name val="Arial"/>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4">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right style="thin">
        <color rgb="FF000000"/>
      </right>
      <top style="thin">
        <color rgb="FF000000"/>
      </top>
      <bottom style="thin">
        <color rgb="FF000000"/>
      </bottom>
    </border>
    <border>
      <right style="medium">
        <color rgb="FF000000"/>
      </right>
      <top style="thin">
        <color rgb="FF000000"/>
      </top>
      <bottom style="thin">
        <color rgb="FF000000"/>
      </bottom>
    </border>
    <border>
      <left/>
      <right style="medium">
        <color rgb="FF000000"/>
      </right>
      <top style="thin">
        <color rgb="FF000000"/>
      </top>
    </border>
    <border>
      <left style="medium">
        <color rgb="FF000000"/>
      </left>
      <bottom style="thin">
        <color rgb="FF000000"/>
      </bottom>
    </border>
    <border>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left style="medium">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right style="medium">
        <color rgb="FF000000"/>
      </right>
      <bottom style="thin">
        <color rgb="FF000000"/>
      </bottom>
    </border>
    <border>
      <left style="thin">
        <color rgb="FF000000"/>
      </left>
      <right style="thin">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bottom style="thin">
        <color rgb="FF000000"/>
      </bottom>
    </border>
    <border>
      <left style="medium">
        <color rgb="FF000000"/>
      </left>
      <right/>
      <top style="thin">
        <color rgb="FF000000"/>
      </top>
      <bottom style="thin">
        <color rgb="FF000000"/>
      </bottom>
    </border>
    <border>
      <right style="thin">
        <color rgb="FF000000"/>
      </right>
      <bottom style="thin">
        <color rgb="FF000000"/>
      </bottom>
    </border>
    <border>
      <left style="medium">
        <color rgb="FF000000"/>
      </left>
      <right style="thin">
        <color rgb="FF000000"/>
      </right>
    </border>
    <border>
      <right style="thin">
        <color rgb="FF000000"/>
      </right>
    </border>
    <border>
      <left style="thin">
        <color rgb="FF000000"/>
      </left>
      <right style="medium">
        <color rgb="FF000000"/>
      </right>
    </border>
    <border>
      <right style="thin">
        <color rgb="FF000000"/>
      </right>
      <top style="thin">
        <color rgb="FF000000"/>
      </top>
    </border>
    <border>
      <left/>
      <right style="thin">
        <color rgb="FF000000"/>
      </right>
      <top/>
      <bottom style="thin">
        <color rgb="FF000000"/>
      </bottom>
    </border>
    <border>
      <left style="thin">
        <color rgb="FF000000"/>
      </left>
      <right style="medium">
        <color rgb="FF000000"/>
      </right>
      <bottom style="thin">
        <color rgb="FF000000"/>
      </bottom>
    </border>
    <border>
      <left style="medium">
        <color rgb="FF000000"/>
      </left>
      <right style="medium">
        <color rgb="FF000000"/>
      </right>
      <top/>
      <bottom/>
    </border>
    <border>
      <left style="medium">
        <color rgb="FF000000"/>
      </left>
      <right style="medium">
        <color rgb="FF000000"/>
      </right>
      <top style="thin">
        <color rgb="FF000000"/>
      </top>
      <bottom style="medium">
        <color rgb="FF000000"/>
      </bottom>
    </border>
    <border>
      <left/>
      <right style="thin">
        <color rgb="FF000000"/>
      </right>
      <top style="thin">
        <color rgb="FF000000"/>
      </top>
      <bottom style="thin">
        <color rgb="FF000000"/>
      </bottom>
    </border>
    <border>
      <left style="thin">
        <color rgb="FF000000"/>
      </left>
      <right style="thin">
        <color rgb="FF000000"/>
      </right>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readingOrder="0" shrinkToFit="0" wrapText="1"/>
    </xf>
    <xf borderId="3" fillId="0" fontId="2" numFmtId="0" xfId="0" applyBorder="1" applyFont="1"/>
    <xf borderId="0" fillId="0" fontId="1" numFmtId="0" xfId="0" applyAlignment="1" applyFont="1">
      <alignment shrinkToFit="0" wrapText="1"/>
    </xf>
    <xf borderId="4" fillId="2" fontId="1" numFmtId="0" xfId="0" applyAlignment="1" applyBorder="1" applyFill="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horizontal="center" shrinkToFit="0" vertical="center" wrapText="1"/>
    </xf>
    <xf borderId="9" fillId="0" fontId="2" numFmtId="0" xfId="0" applyBorder="1" applyFont="1"/>
    <xf borderId="10" fillId="0" fontId="2" numFmtId="0" xfId="0" applyBorder="1" applyFont="1"/>
    <xf borderId="11" fillId="0" fontId="2" numFmtId="0" xfId="0" applyBorder="1" applyFont="1"/>
    <xf borderId="8" fillId="2" fontId="1" numFmtId="20" xfId="0" applyAlignment="1" applyBorder="1" applyFont="1" applyNumberFormat="1">
      <alignment shrinkToFit="0" wrapText="1"/>
    </xf>
    <xf borderId="1" fillId="2" fontId="1" numFmtId="164" xfId="0" applyAlignment="1" applyBorder="1" applyFont="1" applyNumberFormat="1">
      <alignment horizontal="center" shrinkToFit="0" wrapText="1"/>
    </xf>
    <xf borderId="12" fillId="0" fontId="1" numFmtId="0" xfId="0" applyAlignment="1" applyBorder="1" applyFont="1">
      <alignment horizontal="center" shrinkToFit="0" vertical="center" wrapText="1"/>
    </xf>
    <xf borderId="12" fillId="0" fontId="1" numFmtId="165" xfId="0" applyAlignment="1" applyBorder="1" applyFont="1" applyNumberFormat="1">
      <alignment horizontal="center" shrinkToFit="0" vertical="center" wrapText="1"/>
    </xf>
    <xf borderId="13" fillId="0" fontId="1" numFmtId="165" xfId="0" applyAlignment="1" applyBorder="1" applyFont="1" applyNumberFormat="1">
      <alignment horizontal="center" shrinkToFit="0" vertical="center" wrapText="1"/>
    </xf>
    <xf borderId="14" fillId="3" fontId="1" numFmtId="0" xfId="0" applyAlignment="1" applyBorder="1" applyFont="1">
      <alignment horizontal="center" readingOrder="0" shrinkToFit="0" vertical="center" wrapText="1"/>
    </xf>
    <xf borderId="15" fillId="0" fontId="3" numFmtId="0" xfId="0" applyAlignment="1" applyBorder="1" applyFont="1">
      <alignment readingOrder="0" shrinkToFit="0" wrapText="1"/>
    </xf>
    <xf borderId="16" fillId="0" fontId="2" numFmtId="0" xfId="0" applyBorder="1" applyFont="1"/>
    <xf borderId="17" fillId="0" fontId="1" numFmtId="20" xfId="0" applyAlignment="1" applyBorder="1" applyFont="1" applyNumberFormat="1">
      <alignment horizontal="center" shrinkToFit="0" vertical="center" wrapText="1"/>
    </xf>
    <xf borderId="18" fillId="0" fontId="1" numFmtId="20" xfId="0" applyAlignment="1" applyBorder="1" applyFont="1" applyNumberFormat="1">
      <alignment horizontal="center" shrinkToFit="0" vertical="center" wrapText="1"/>
    </xf>
    <xf borderId="19" fillId="2" fontId="1" numFmtId="0" xfId="0" applyAlignment="1" applyBorder="1" applyFont="1">
      <alignment shrinkToFit="0" vertical="center" wrapText="1"/>
    </xf>
    <xf borderId="8" fillId="3" fontId="1" numFmtId="20" xfId="0" applyAlignment="1" applyBorder="1" applyFont="1" applyNumberFormat="1">
      <alignment horizontal="center" shrinkToFit="0" vertical="center" wrapText="1"/>
    </xf>
    <xf borderId="20" fillId="0"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21" fillId="3" fontId="1" numFmtId="20" xfId="0" applyAlignment="1" applyBorder="1" applyFont="1" applyNumberFormat="1">
      <alignment horizontal="center" shrinkToFit="0" vertical="center" wrapText="1"/>
    </xf>
    <xf borderId="22" fillId="0" fontId="1" numFmtId="0" xfId="0" applyAlignment="1" applyBorder="1" applyFont="1">
      <alignment horizontal="center" shrinkToFit="0" vertical="center" wrapText="1"/>
    </xf>
    <xf borderId="23" fillId="0" fontId="1" numFmtId="0" xfId="0" applyAlignment="1" applyBorder="1" applyFont="1">
      <alignment horizontal="center" shrinkToFit="0" vertical="center" wrapText="1"/>
    </xf>
    <xf borderId="24" fillId="0" fontId="1" numFmtId="0" xfId="0" applyAlignment="1" applyBorder="1" applyFont="1">
      <alignment horizontal="center" readingOrder="0" shrinkToFit="0" vertical="center" wrapText="1"/>
    </xf>
    <xf borderId="8" fillId="3" fontId="1" numFmtId="0" xfId="0" applyAlignment="1" applyBorder="1" applyFont="1">
      <alignment horizontal="left" shrinkToFit="0" wrapText="1"/>
    </xf>
    <xf borderId="1" fillId="2" fontId="1" numFmtId="164" xfId="0" applyAlignment="1" applyBorder="1" applyFont="1" applyNumberFormat="1">
      <alignment horizontal="center" shrinkToFit="0" vertical="center" wrapText="1"/>
    </xf>
    <xf borderId="25" fillId="3" fontId="1" numFmtId="0" xfId="0" applyAlignment="1" applyBorder="1" applyFont="1">
      <alignment horizontal="center" shrinkToFit="0" vertical="center" wrapText="1"/>
    </xf>
    <xf borderId="8" fillId="3" fontId="1" numFmtId="0" xfId="0" applyAlignment="1" applyBorder="1" applyFont="1">
      <alignment horizontal="center" readingOrder="0" shrinkToFit="0" vertical="center" wrapText="1"/>
    </xf>
    <xf borderId="26" fillId="0" fontId="2" numFmtId="0" xfId="0" applyBorder="1" applyFont="1"/>
    <xf borderId="17" fillId="0" fontId="1" numFmtId="0" xfId="0" applyAlignment="1" applyBorder="1" applyFont="1">
      <alignment horizontal="center" readingOrder="0" shrinkToFit="0" vertical="center" wrapText="1"/>
    </xf>
    <xf borderId="27" fillId="0" fontId="2" numFmtId="0" xfId="0" applyBorder="1" applyFont="1"/>
    <xf borderId="28" fillId="3" fontId="1" numFmtId="0" xfId="0" applyAlignment="1" applyBorder="1" applyFont="1">
      <alignment horizontal="center" readingOrder="0" shrinkToFit="0" vertical="center" wrapText="1"/>
    </xf>
    <xf borderId="29" fillId="2" fontId="1" numFmtId="0" xfId="0" applyAlignment="1" applyBorder="1" applyFont="1">
      <alignment shrinkToFit="0" wrapText="1"/>
    </xf>
    <xf borderId="30" fillId="0" fontId="1" numFmtId="0" xfId="0" applyAlignment="1" applyBorder="1" applyFont="1">
      <alignment horizontal="center" shrinkToFit="0" vertical="center" wrapText="1"/>
    </xf>
    <xf borderId="18" fillId="0" fontId="1" numFmtId="166" xfId="0" applyAlignment="1" applyBorder="1" applyFont="1" applyNumberFormat="1">
      <alignment horizontal="center" shrinkToFit="0" vertical="center" wrapText="1"/>
    </xf>
    <xf borderId="30" fillId="0" fontId="1" numFmtId="165" xfId="0" applyAlignment="1" applyBorder="1" applyFont="1" applyNumberFormat="1">
      <alignment horizontal="center" shrinkToFit="0" vertical="center" wrapText="1"/>
    </xf>
    <xf borderId="23" fillId="0" fontId="1" numFmtId="165" xfId="0" applyAlignment="1" applyBorder="1" applyFont="1" applyNumberFormat="1">
      <alignment horizontal="center" shrinkToFit="0" vertical="center" wrapText="1"/>
    </xf>
    <xf borderId="31" fillId="0" fontId="1" numFmtId="0" xfId="0" applyAlignment="1" applyBorder="1" applyFont="1">
      <alignment horizontal="center" shrinkToFit="0" vertical="center" wrapText="1"/>
    </xf>
    <xf borderId="8" fillId="3" fontId="1" numFmtId="0" xfId="0" applyAlignment="1" applyBorder="1" applyFont="1">
      <alignment horizontal="center" shrinkToFit="0" vertical="center" wrapText="1"/>
    </xf>
    <xf borderId="32" fillId="0" fontId="1" numFmtId="20" xfId="0" applyAlignment="1" applyBorder="1" applyFont="1" applyNumberFormat="1">
      <alignment horizontal="center" shrinkToFit="0" vertical="center" wrapText="1"/>
    </xf>
    <xf borderId="12" fillId="0" fontId="1" numFmtId="0" xfId="0" applyAlignment="1" applyBorder="1" applyFont="1">
      <alignment horizontal="center" shrinkToFit="0" vertical="center" wrapText="1"/>
    </xf>
    <xf borderId="33" fillId="0" fontId="1" numFmtId="20" xfId="0" applyAlignment="1" applyBorder="1" applyFont="1" applyNumberFormat="1">
      <alignment horizontal="center" shrinkToFit="0" vertical="center" wrapText="1"/>
    </xf>
    <xf borderId="34" fillId="0" fontId="1" numFmtId="0" xfId="0" applyAlignment="1" applyBorder="1" applyFont="1">
      <alignment horizontal="center" shrinkToFit="0" vertical="center" wrapText="1"/>
    </xf>
    <xf borderId="21" fillId="3" fontId="1" numFmtId="0" xfId="0" applyAlignment="1" applyBorder="1" applyFont="1">
      <alignment horizontal="center" shrinkToFit="0" vertical="center" wrapText="1"/>
    </xf>
    <xf borderId="35" fillId="3" fontId="1" numFmtId="0" xfId="0" applyAlignment="1" applyBorder="1" applyFont="1">
      <alignment horizontal="center" shrinkToFit="0" vertical="center" wrapText="1"/>
    </xf>
    <xf borderId="8" fillId="3" fontId="1" numFmtId="0" xfId="0" applyAlignment="1" applyBorder="1" applyFont="1">
      <alignment horizontal="left" shrinkToFit="0" vertical="center" wrapText="1"/>
    </xf>
    <xf borderId="36" fillId="0" fontId="1" numFmtId="0" xfId="0" applyAlignment="1" applyBorder="1" applyFont="1">
      <alignment horizontal="center" shrinkToFit="0" vertical="center" wrapText="1"/>
    </xf>
    <xf borderId="17" fillId="3"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18" fillId="3" fontId="1" numFmtId="166" xfId="0" applyAlignment="1" applyBorder="1" applyFont="1" applyNumberFormat="1">
      <alignment horizontal="center" shrinkToFit="0" vertical="center" wrapText="1"/>
    </xf>
    <xf borderId="8" fillId="2" fontId="1" numFmtId="0" xfId="0" applyAlignment="1" applyBorder="1" applyFont="1">
      <alignment shrinkToFit="0" vertical="center" wrapText="1"/>
    </xf>
    <xf borderId="8" fillId="2" fontId="1" numFmtId="0" xfId="0" applyAlignment="1" applyBorder="1" applyFont="1">
      <alignment shrinkToFit="0" wrapText="1"/>
    </xf>
    <xf borderId="32" fillId="0" fontId="1" numFmtId="0" xfId="0" applyAlignment="1" applyBorder="1" applyFont="1">
      <alignment horizontal="center" shrinkToFit="0" vertical="center" wrapText="1"/>
    </xf>
    <xf borderId="28" fillId="3" fontId="1"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37" fillId="3" fontId="1" numFmtId="0" xfId="0" applyAlignment="1" applyBorder="1" applyFont="1">
      <alignment horizontal="left" shrinkToFit="0" vertical="center" wrapText="1"/>
    </xf>
    <xf borderId="38" fillId="3" fontId="1" numFmtId="0" xfId="0" applyAlignment="1" applyBorder="1" applyFont="1">
      <alignment horizontal="left" shrinkToFit="0" wrapText="1"/>
    </xf>
    <xf borderId="37" fillId="2" fontId="1" numFmtId="0" xfId="0" applyAlignment="1" applyBorder="1" applyFont="1">
      <alignment shrinkToFit="0" vertical="center" wrapText="1"/>
    </xf>
    <xf borderId="24" fillId="0" fontId="1" numFmtId="0" xfId="0" applyAlignment="1" applyBorder="1" applyFont="1">
      <alignment horizontal="center" shrinkToFit="0" vertical="center" wrapText="1"/>
    </xf>
    <xf borderId="39" fillId="3" fontId="1" numFmtId="0" xfId="0" applyAlignment="1" applyBorder="1" applyFont="1">
      <alignment horizontal="center" shrinkToFit="0" vertical="center" wrapText="1"/>
    </xf>
    <xf borderId="0" fillId="0" fontId="1" numFmtId="166" xfId="0" applyAlignment="1" applyFont="1" applyNumberFormat="1">
      <alignment horizontal="right" shrinkToFit="0" wrapText="1"/>
    </xf>
    <xf borderId="21" fillId="2" fontId="1" numFmtId="0" xfId="0" applyAlignment="1" applyBorder="1" applyFont="1">
      <alignment shrinkToFit="0" vertical="center" wrapText="1"/>
    </xf>
    <xf borderId="38" fillId="3" fontId="1" numFmtId="0" xfId="0" applyAlignment="1" applyBorder="1" applyFont="1">
      <alignment horizontal="left" shrinkToFit="0" vertical="center" wrapText="1"/>
    </xf>
    <xf borderId="40" fillId="0" fontId="1" numFmtId="0" xfId="0" applyAlignment="1" applyBorder="1" applyFont="1">
      <alignment horizontal="center" shrinkToFit="0" vertical="center" wrapText="1"/>
    </xf>
    <xf borderId="41" fillId="3" fontId="1" numFmtId="0" xfId="0" applyAlignment="1" applyBorder="1" applyFont="1">
      <alignment horizontal="center" shrinkToFit="0" vertical="center" wrapText="1"/>
    </xf>
    <xf borderId="42" fillId="3" fontId="1" numFmtId="0" xfId="0" applyAlignment="1" applyBorder="1" applyFont="1">
      <alignment horizontal="center" shrinkToFit="0" vertical="center" wrapText="1"/>
    </xf>
    <xf borderId="43" fillId="3" fontId="1" numFmtId="166" xfId="0" applyAlignment="1" applyBorder="1" applyFont="1" applyNumberFormat="1">
      <alignment horizontal="center" shrinkToFit="0" vertical="center" wrapText="1"/>
    </xf>
    <xf borderId="44" fillId="2" fontId="1" numFmtId="0" xfId="0" applyAlignment="1" applyBorder="1" applyFont="1">
      <alignment shrinkToFit="0" wrapText="1"/>
    </xf>
    <xf borderId="45" fillId="3" fontId="1" numFmtId="0" xfId="0" applyAlignment="1" applyBorder="1" applyFont="1">
      <alignment horizontal="center" shrinkToFit="0" vertical="center" wrapText="1"/>
    </xf>
    <xf borderId="45" fillId="3" fontId="1" numFmtId="0" xfId="0" applyAlignment="1" applyBorder="1" applyFont="1">
      <alignment horizontal="left" shrinkToFit="0" wrapText="1"/>
    </xf>
    <xf borderId="45" fillId="2" fontId="1" numFmtId="0" xfId="0" applyAlignment="1" applyBorder="1" applyFont="1">
      <alignment shrinkToFit="0" wrapText="1"/>
    </xf>
    <xf borderId="36" fillId="0" fontId="1" numFmtId="166" xfId="0" applyAlignment="1" applyBorder="1" applyFont="1" applyNumberFormat="1">
      <alignment horizontal="center" shrinkToFit="0" vertical="center" wrapText="1"/>
    </xf>
    <xf borderId="46" fillId="3" fontId="1" numFmtId="0" xfId="0" applyAlignment="1" applyBorder="1" applyFont="1">
      <alignment horizontal="left" shrinkToFit="0" wrapText="1"/>
    </xf>
    <xf borderId="47" fillId="3" fontId="1" numFmtId="166" xfId="0" applyAlignment="1" applyBorder="1" applyFont="1" applyNumberFormat="1">
      <alignment horizontal="center" shrinkToFit="0" vertical="center" wrapText="1"/>
    </xf>
    <xf borderId="46" fillId="2" fontId="1" numFmtId="0" xfId="0" applyAlignment="1" applyBorder="1" applyFont="1">
      <alignment shrinkToFit="0" wrapText="1"/>
    </xf>
    <xf borderId="47" fillId="2" fontId="1" numFmtId="0" xfId="0" applyAlignment="1" applyBorder="1" applyFont="1">
      <alignment shrinkToFit="0" wrapText="1"/>
    </xf>
    <xf borderId="47" fillId="3" fontId="1" numFmtId="0" xfId="0" applyAlignment="1" applyBorder="1" applyFont="1">
      <alignment horizontal="center" shrinkToFit="0" vertical="center" wrapText="1"/>
    </xf>
    <xf borderId="48" fillId="3" fontId="1" numFmtId="0" xfId="0" applyAlignment="1" applyBorder="1" applyFont="1">
      <alignment horizontal="left" shrinkToFit="0" wrapText="1"/>
    </xf>
    <xf borderId="49" fillId="3" fontId="1" numFmtId="0" xfId="0" applyAlignment="1" applyBorder="1" applyFont="1">
      <alignment horizontal="center" shrinkToFit="0" vertical="center" wrapText="1"/>
    </xf>
    <xf borderId="50" fillId="0" fontId="0" numFmtId="0" xfId="0" applyBorder="1" applyFont="1"/>
    <xf borderId="51" fillId="0" fontId="1" numFmtId="0" xfId="0" applyAlignment="1" applyBorder="1" applyFont="1">
      <alignment shrinkToFit="0" wrapText="1"/>
    </xf>
    <xf borderId="39" fillId="2" fontId="1" numFmtId="0" xfId="0" applyAlignment="1" applyBorder="1" applyFont="1">
      <alignment shrinkToFit="0" wrapText="1"/>
    </xf>
    <xf borderId="45" fillId="2" fontId="1" numFmtId="4" xfId="0" applyAlignment="1" applyBorder="1" applyFont="1" applyNumberFormat="1">
      <alignment horizontal="center" shrinkToFit="0" wrapText="1"/>
    </xf>
    <xf borderId="0" fillId="0" fontId="0" numFmtId="0" xfId="0" applyFont="1"/>
    <xf borderId="52" fillId="0" fontId="1" numFmtId="0" xfId="0" applyAlignment="1" applyBorder="1" applyFont="1">
      <alignment shrinkToFit="0" wrapText="1"/>
    </xf>
    <xf borderId="41" fillId="2" fontId="1" numFmtId="0" xfId="0" applyAlignment="1" applyBorder="1" applyFont="1">
      <alignment shrinkToFit="0" wrapText="1"/>
    </xf>
    <xf borderId="53"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43122.0</v>
      </c>
      <c r="D1" s="4"/>
      <c r="I1" s="5"/>
      <c r="J1" s="5"/>
      <c r="K1" s="5"/>
      <c r="L1" s="5"/>
      <c r="M1" s="5"/>
      <c r="N1" s="5"/>
      <c r="O1" s="5"/>
      <c r="P1" s="5"/>
      <c r="Q1" s="5"/>
      <c r="R1" s="5"/>
    </row>
    <row r="2" ht="14.25" customHeight="1">
      <c r="A2" s="6" t="s">
        <v>1</v>
      </c>
      <c r="B2" s="7" t="s">
        <v>2</v>
      </c>
      <c r="C2" s="8" t="s">
        <v>3</v>
      </c>
      <c r="D2" s="9" t="s">
        <v>4</v>
      </c>
      <c r="L2" s="5"/>
      <c r="M2" s="5"/>
      <c r="N2" s="5"/>
      <c r="O2" s="5"/>
      <c r="P2" s="5"/>
      <c r="Q2" s="5"/>
      <c r="R2" s="5"/>
    </row>
    <row r="3" ht="103.5" customHeight="1">
      <c r="A3" s="10" t="s">
        <v>5</v>
      </c>
      <c r="B3" s="11"/>
      <c r="C3" s="12"/>
      <c r="D3" s="13"/>
      <c r="L3" s="5"/>
      <c r="M3" s="5"/>
      <c r="N3" s="5"/>
      <c r="O3" s="5"/>
      <c r="P3" s="5"/>
      <c r="Q3" s="5"/>
      <c r="R3" s="5"/>
    </row>
    <row r="4">
      <c r="A4" s="14" t="s">
        <v>6</v>
      </c>
      <c r="B4" s="15" t="str">
        <f>"Date: "&amp;TEXT(C1,"dd/mm/yyyy")</f>
        <v>Date: 22/01/2018</v>
      </c>
      <c r="C4" s="2"/>
      <c r="D4" s="4"/>
      <c r="L4" s="5"/>
      <c r="M4" s="5"/>
      <c r="N4" s="5"/>
      <c r="O4" s="5"/>
      <c r="P4" s="5"/>
      <c r="Q4" s="5"/>
      <c r="R4" s="5"/>
    </row>
    <row r="5" ht="33.0" customHeight="1">
      <c r="A5" s="10">
        <v>1.0</v>
      </c>
      <c r="B5" s="16" t="s">
        <v>7</v>
      </c>
      <c r="C5" s="17">
        <v>0.8333333333333334</v>
      </c>
      <c r="D5" s="18">
        <v>0.9166666666666666</v>
      </c>
      <c r="L5" s="5"/>
      <c r="M5" s="5"/>
      <c r="N5" s="5"/>
      <c r="O5" s="5"/>
      <c r="P5" s="5"/>
      <c r="Q5" s="5"/>
      <c r="R5" s="5"/>
    </row>
    <row r="6" ht="19.5" customHeight="1">
      <c r="A6" s="10"/>
      <c r="B6" s="20"/>
      <c r="C6" s="22"/>
      <c r="D6" s="23"/>
      <c r="L6" s="5"/>
      <c r="M6" s="5"/>
      <c r="N6" s="5"/>
      <c r="O6" s="5"/>
      <c r="P6" s="5"/>
      <c r="Q6" s="5"/>
      <c r="R6" s="5"/>
    </row>
    <row r="7" ht="14.25" customHeight="1">
      <c r="A7" s="25"/>
      <c r="B7" s="26"/>
      <c r="C7" s="27"/>
      <c r="D7" s="28"/>
      <c r="L7" s="5"/>
      <c r="M7" s="5"/>
      <c r="N7" s="5"/>
      <c r="O7" s="5"/>
      <c r="P7" s="5"/>
      <c r="Q7" s="5"/>
      <c r="R7" s="5"/>
    </row>
    <row r="8" ht="14.25" customHeight="1">
      <c r="A8" s="29"/>
      <c r="B8" s="30"/>
      <c r="C8" s="27"/>
      <c r="D8" s="28"/>
      <c r="L8" s="5"/>
      <c r="M8" s="5"/>
      <c r="N8" s="5"/>
      <c r="O8" s="5"/>
      <c r="P8" s="5"/>
      <c r="Q8" s="5"/>
      <c r="R8" s="5"/>
    </row>
    <row r="9" ht="14.25" customHeight="1">
      <c r="A9" s="29"/>
      <c r="B9" s="30"/>
      <c r="C9" s="27"/>
      <c r="D9" s="31"/>
      <c r="L9" s="5"/>
      <c r="M9" s="5"/>
      <c r="N9" s="5"/>
      <c r="O9" s="5"/>
      <c r="P9" s="5"/>
      <c r="Q9" s="5"/>
      <c r="R9" s="5"/>
    </row>
    <row r="10" ht="14.25" customHeight="1">
      <c r="A10" s="33"/>
      <c r="B10" s="35"/>
      <c r="C10" s="37"/>
      <c r="D10" s="39"/>
      <c r="L10" s="5"/>
      <c r="M10" s="5"/>
      <c r="N10" s="5"/>
      <c r="O10" s="5"/>
      <c r="P10" s="5"/>
      <c r="Q10" s="5"/>
      <c r="R10" s="5"/>
    </row>
    <row r="11" ht="14.25" customHeight="1">
      <c r="A11" s="41" t="s">
        <v>15</v>
      </c>
      <c r="B11" s="15" t="str">
        <f>"Date: "&amp;TEXT(C1+1,"dd/mm/yyyy")</f>
        <v>Date: 23/01/2018</v>
      </c>
      <c r="C11" s="2"/>
      <c r="D11" s="4"/>
      <c r="L11" s="5"/>
      <c r="M11" s="5"/>
      <c r="N11" s="5"/>
      <c r="O11" s="5"/>
      <c r="P11" s="5"/>
      <c r="Q11" s="5"/>
      <c r="R11" s="5"/>
    </row>
    <row r="12" ht="14.25" customHeight="1">
      <c r="A12" s="47">
        <v>1.0</v>
      </c>
      <c r="B12" s="49" t="s">
        <v>17</v>
      </c>
      <c r="C12" s="17">
        <v>0.375</v>
      </c>
      <c r="D12" s="18">
        <v>0.4166666666666667</v>
      </c>
      <c r="L12" s="5"/>
      <c r="M12" s="5"/>
      <c r="N12" s="5"/>
      <c r="O12" s="5"/>
      <c r="P12" s="5"/>
      <c r="Q12" s="5"/>
      <c r="R12" s="5"/>
    </row>
    <row r="13" ht="14.25" customHeight="1">
      <c r="A13" s="40" t="s">
        <v>13</v>
      </c>
      <c r="B13" s="42" t="s">
        <v>18</v>
      </c>
      <c r="C13" s="44">
        <v>0.625</v>
      </c>
      <c r="D13" s="45">
        <v>0.65625</v>
      </c>
      <c r="L13" s="5"/>
      <c r="M13" s="5"/>
      <c r="N13" s="5"/>
      <c r="O13" s="5"/>
      <c r="P13" s="5"/>
      <c r="Q13" s="5"/>
      <c r="R13" s="5"/>
    </row>
    <row r="14" ht="14.25" customHeight="1">
      <c r="A14" s="10"/>
      <c r="B14" s="26"/>
      <c r="C14" s="27"/>
      <c r="D14" s="28"/>
      <c r="L14" s="5"/>
      <c r="M14" s="5"/>
      <c r="N14" s="5"/>
      <c r="O14" s="5"/>
      <c r="P14" s="5"/>
      <c r="Q14" s="5"/>
      <c r="R14" s="5"/>
    </row>
    <row r="15" ht="14.25" customHeight="1">
      <c r="A15" s="52"/>
      <c r="B15" s="26"/>
      <c r="C15" s="27"/>
      <c r="D15" s="55"/>
      <c r="L15" s="5"/>
      <c r="M15" s="5"/>
      <c r="N15" s="5"/>
      <c r="O15" s="5"/>
      <c r="P15" s="5"/>
      <c r="Q15" s="5"/>
      <c r="R15" s="5"/>
    </row>
    <row r="16" ht="14.25" customHeight="1">
      <c r="A16" s="52"/>
      <c r="B16" s="26"/>
      <c r="C16" s="57"/>
      <c r="D16" s="55"/>
      <c r="L16" s="5"/>
      <c r="M16" s="5"/>
      <c r="N16" s="5"/>
      <c r="O16" s="5"/>
      <c r="P16" s="5"/>
      <c r="Q16" s="5"/>
      <c r="R16" s="5"/>
    </row>
    <row r="17" ht="14.25" customHeight="1">
      <c r="A17" s="33"/>
      <c r="B17" s="35"/>
      <c r="C17" s="37"/>
      <c r="D17" s="39"/>
      <c r="L17" s="5"/>
      <c r="M17" s="5"/>
      <c r="N17" s="5"/>
      <c r="O17" s="5"/>
      <c r="P17" s="5"/>
      <c r="Q17" s="5"/>
      <c r="R17" s="5"/>
    </row>
    <row r="18" ht="14.25" customHeight="1">
      <c r="A18" s="60" t="s">
        <v>21</v>
      </c>
      <c r="B18" s="15" t="str">
        <f>"Date: "&amp;TEXT(C1+2,"dd/mm/yyyy")</f>
        <v>Date: 24/01/2018</v>
      </c>
      <c r="C18" s="2"/>
      <c r="D18" s="4"/>
      <c r="L18" s="5"/>
      <c r="M18" s="5"/>
      <c r="N18" s="5"/>
      <c r="O18" s="5"/>
      <c r="P18" s="5"/>
      <c r="Q18" s="5"/>
      <c r="R18" s="5"/>
    </row>
    <row r="19" ht="14.25" customHeight="1">
      <c r="A19" s="10">
        <v>1.0</v>
      </c>
      <c r="B19" s="16" t="s">
        <v>23</v>
      </c>
      <c r="C19" s="17">
        <v>0.5833333333333334</v>
      </c>
      <c r="D19" s="18">
        <v>0.6875</v>
      </c>
      <c r="L19" s="5"/>
      <c r="M19" s="5"/>
      <c r="N19" s="5"/>
      <c r="O19" s="5"/>
      <c r="P19" s="5"/>
      <c r="Q19" s="5"/>
      <c r="R19" s="5"/>
    </row>
    <row r="20" ht="14.25" customHeight="1">
      <c r="A20" s="10"/>
      <c r="B20" s="46"/>
      <c r="C20" s="61"/>
      <c r="D20" s="63"/>
      <c r="L20" s="5"/>
      <c r="M20" s="5"/>
      <c r="N20" s="5"/>
      <c r="O20" s="5"/>
      <c r="P20" s="5"/>
      <c r="Q20" s="5"/>
      <c r="R20" s="5"/>
    </row>
    <row r="21" ht="14.25" customHeight="1">
      <c r="A21" s="10"/>
      <c r="B21" s="30"/>
      <c r="C21" s="16"/>
      <c r="D21" s="28"/>
      <c r="L21" s="5"/>
      <c r="M21" s="5"/>
      <c r="N21" s="5"/>
      <c r="O21" s="5"/>
      <c r="P21" s="5"/>
      <c r="Q21" s="5"/>
      <c r="R21" s="5"/>
    </row>
    <row r="22" ht="14.25" customHeight="1">
      <c r="A22" s="10"/>
      <c r="B22" s="30"/>
      <c r="C22" s="16"/>
      <c r="D22" s="28"/>
      <c r="L22" s="5"/>
      <c r="M22" s="5"/>
      <c r="N22" s="5"/>
      <c r="O22" s="5"/>
      <c r="P22" s="5"/>
      <c r="Q22" s="5"/>
      <c r="R22" s="5"/>
    </row>
    <row r="23" ht="14.25" customHeight="1">
      <c r="A23" s="33"/>
      <c r="B23" s="26"/>
      <c r="C23" s="61"/>
      <c r="D23" s="28"/>
      <c r="L23" s="5"/>
      <c r="M23" s="5"/>
      <c r="N23" s="5"/>
      <c r="O23" s="5"/>
      <c r="P23" s="5"/>
      <c r="Q23" s="5"/>
      <c r="R23" s="5"/>
    </row>
    <row r="24" ht="14.25" customHeight="1">
      <c r="A24" s="65"/>
      <c r="B24" s="35"/>
      <c r="C24" s="37"/>
      <c r="D24" s="39"/>
      <c r="L24" s="5"/>
      <c r="M24" s="5"/>
      <c r="N24" s="5"/>
      <c r="O24" s="5"/>
      <c r="P24" s="5"/>
      <c r="Q24" s="5"/>
      <c r="R24" s="5"/>
    </row>
    <row r="25" ht="14.25" customHeight="1">
      <c r="L25" s="5"/>
      <c r="M25" s="5"/>
      <c r="N25" s="5"/>
      <c r="O25" s="5"/>
      <c r="P25" s="5"/>
      <c r="Q25" s="5"/>
      <c r="R25" s="5"/>
    </row>
    <row r="26" ht="14.25" customHeight="1">
      <c r="L26" s="5"/>
      <c r="M26" s="5"/>
      <c r="N26" s="5"/>
      <c r="O26" s="5"/>
      <c r="P26" s="5"/>
      <c r="Q26" s="5"/>
      <c r="R26" s="5"/>
    </row>
    <row r="27" ht="14.25" customHeight="1">
      <c r="L27" s="5"/>
      <c r="M27" s="5"/>
      <c r="N27" s="5"/>
      <c r="O27" s="5"/>
      <c r="P27" s="5"/>
      <c r="Q27" s="5"/>
      <c r="R27" s="5"/>
    </row>
    <row r="28" ht="14.25" customHeight="1">
      <c r="L28" s="5"/>
      <c r="M28" s="5"/>
      <c r="N28" s="5"/>
      <c r="O28" s="5"/>
      <c r="P28" s="5"/>
      <c r="Q28" s="5"/>
      <c r="R28" s="5"/>
    </row>
    <row r="29" ht="14.25" customHeight="1">
      <c r="L29" s="5"/>
    </row>
    <row r="30" ht="14.25" customHeight="1">
      <c r="L30" s="5"/>
    </row>
    <row r="31" ht="14.25" customHeight="1">
      <c r="L31" s="5"/>
    </row>
    <row r="32" ht="14.25" customHeight="1">
      <c r="L32" s="5"/>
    </row>
    <row r="33" ht="14.25" customHeight="1">
      <c r="L33" s="5"/>
    </row>
    <row r="34" ht="14.25" customHeight="1">
      <c r="L34" s="5"/>
    </row>
    <row r="35" ht="14.25" customHeight="1">
      <c r="L35" s="5"/>
    </row>
    <row r="36" ht="14.25" customHeight="1">
      <c r="L36" s="5"/>
    </row>
    <row r="37" ht="14.25" customHeight="1">
      <c r="L37" s="5"/>
    </row>
    <row r="38" ht="14.25" customHeight="1">
      <c r="L38" s="5"/>
    </row>
    <row r="39" ht="14.25" customHeight="1">
      <c r="L39" s="5"/>
    </row>
    <row r="40" ht="14.25" customHeight="1">
      <c r="L40" s="5"/>
    </row>
    <row r="41" ht="14.25" customHeight="1">
      <c r="L41" s="5"/>
    </row>
    <row r="42" ht="14.25" customHeight="1">
      <c r="L42" s="5"/>
    </row>
    <row r="43" ht="14.25" customHeight="1">
      <c r="L43" s="5"/>
    </row>
    <row r="44" ht="14.25" customHeight="1">
      <c r="L44" s="5"/>
    </row>
    <row r="45" ht="14.25" customHeight="1">
      <c r="L45" s="5"/>
    </row>
    <row r="46" ht="14.25" customHeight="1">
      <c r="L46" s="5"/>
    </row>
    <row r="47" ht="14.25" customHeight="1">
      <c r="L47" s="5"/>
    </row>
    <row r="48" ht="14.25" customHeight="1">
      <c r="L48" s="5"/>
    </row>
    <row r="49" ht="14.25" customHeight="1">
      <c r="L49" s="5"/>
    </row>
    <row r="50" ht="14.25" customHeight="1">
      <c r="L50" s="5"/>
    </row>
    <row r="51" ht="14.25" customHeight="1">
      <c r="L51" s="5"/>
    </row>
    <row r="52" ht="14.25" customHeight="1">
      <c r="L52" s="5"/>
    </row>
    <row r="53" ht="14.25" customHeight="1">
      <c r="L53" s="5"/>
    </row>
    <row r="54" ht="14.25" customHeight="1">
      <c r="L54" s="5"/>
    </row>
    <row r="55" ht="14.25" customHeight="1">
      <c r="L55" s="5"/>
    </row>
    <row r="56" ht="30.0" customHeight="1">
      <c r="A56" s="5"/>
      <c r="B56" s="5"/>
      <c r="C56" s="5"/>
      <c r="D56" s="5"/>
      <c r="I56" s="5"/>
      <c r="J56" s="5"/>
      <c r="K56" s="5"/>
      <c r="L56" s="5"/>
    </row>
    <row r="57" ht="50.25" customHeight="1">
      <c r="A57" s="5"/>
      <c r="B57" s="5"/>
      <c r="C57" s="5"/>
      <c r="D57" s="5"/>
      <c r="I57" s="5"/>
      <c r="J57" s="5"/>
      <c r="K57" s="5"/>
      <c r="L57" s="5"/>
    </row>
    <row r="58" ht="26.25" customHeight="1">
      <c r="A58" s="5"/>
      <c r="B58" s="5"/>
      <c r="C58" s="5"/>
      <c r="D58" s="5"/>
      <c r="F58" s="5"/>
      <c r="G58" s="5"/>
      <c r="H58" s="69"/>
      <c r="I58" s="5"/>
      <c r="J58" s="5"/>
      <c r="K58" s="5"/>
      <c r="L58" s="5"/>
    </row>
    <row r="59" ht="14.25" customHeight="1">
      <c r="A59" s="5"/>
      <c r="B59" s="5"/>
      <c r="C59" s="5"/>
      <c r="D59" s="5"/>
      <c r="E59" s="5"/>
      <c r="F59" s="5"/>
      <c r="G59" s="5"/>
      <c r="H59" s="5"/>
      <c r="I59" s="5"/>
      <c r="J59" s="5"/>
      <c r="K59" s="5"/>
      <c r="L59" s="5"/>
    </row>
    <row r="60" ht="14.25" customHeight="1">
      <c r="A60" s="5"/>
      <c r="B60" s="5"/>
      <c r="C60" s="5"/>
      <c r="D60" s="5"/>
      <c r="E60" s="5"/>
      <c r="F60" s="5"/>
      <c r="G60" s="5"/>
      <c r="H60" s="5"/>
      <c r="I60" s="5"/>
      <c r="J60" s="5"/>
      <c r="K60" s="5"/>
      <c r="L60" s="5"/>
      <c r="M60" s="5"/>
      <c r="N60" s="5"/>
      <c r="O60" s="5"/>
      <c r="P60" s="5"/>
      <c r="Q60" s="5"/>
      <c r="R60" s="5"/>
    </row>
  </sheetData>
  <mergeCells count="11">
    <mergeCell ref="B2:B3"/>
    <mergeCell ref="C2:C3"/>
    <mergeCell ref="D2:D3"/>
    <mergeCell ref="B4:D4"/>
    <mergeCell ref="B17:D17"/>
    <mergeCell ref="B18:D18"/>
    <mergeCell ref="B24:D24"/>
    <mergeCell ref="A1:B1"/>
    <mergeCell ref="C1:D1"/>
    <mergeCell ref="B10:D10"/>
    <mergeCell ref="B11:D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43122.0</v>
      </c>
      <c r="D1" s="4"/>
    </row>
    <row r="2">
      <c r="A2" s="6" t="s">
        <v>1</v>
      </c>
      <c r="B2" s="8" t="s">
        <v>8</v>
      </c>
      <c r="C2" s="8" t="s">
        <v>9</v>
      </c>
      <c r="D2" s="19" t="s">
        <v>10</v>
      </c>
    </row>
    <row r="3" ht="49.5" customHeight="1">
      <c r="A3" s="10" t="s">
        <v>5</v>
      </c>
      <c r="B3" s="12"/>
      <c r="C3" s="12"/>
      <c r="D3" s="21"/>
    </row>
    <row r="4">
      <c r="A4" s="14" t="s">
        <v>6</v>
      </c>
      <c r="B4" s="15" t="str">
        <f>"Date: "&amp;TEXT(C1,"dd/mm/yyyy")</f>
        <v>Date: 22/01/2018</v>
      </c>
      <c r="C4" s="2"/>
      <c r="D4" s="4"/>
    </row>
    <row r="5">
      <c r="A5" s="10">
        <f>'Monday to Wednesday Page One'!A5</f>
        <v>1</v>
      </c>
      <c r="B5" s="32" t="s">
        <v>12</v>
      </c>
      <c r="C5" s="38">
        <v>2.0</v>
      </c>
      <c r="D5" s="43">
        <f t="shared" ref="D5:D9" si="1">12.5*C5</f>
        <v>25</v>
      </c>
    </row>
    <row r="6">
      <c r="A6" s="10" t="str">
        <f>'Monday to Wednesday Page One'!A6</f>
        <v/>
      </c>
      <c r="B6" s="27"/>
      <c r="C6" s="38">
        <v>0.0</v>
      </c>
      <c r="D6" s="43">
        <f t="shared" si="1"/>
        <v>0</v>
      </c>
    </row>
    <row r="7">
      <c r="A7" s="25" t="str">
        <f>'Monday to Wednesday Page One'!A7</f>
        <v/>
      </c>
      <c r="B7" s="27"/>
      <c r="C7" s="27">
        <v>0.0</v>
      </c>
      <c r="D7" s="43">
        <f t="shared" si="1"/>
        <v>0</v>
      </c>
    </row>
    <row r="8">
      <c r="A8" s="25" t="str">
        <f>'Monday to Wednesday Page One'!A8</f>
        <v/>
      </c>
      <c r="B8" s="27"/>
      <c r="C8" s="27">
        <v>0.0</v>
      </c>
      <c r="D8" s="43">
        <f t="shared" si="1"/>
        <v>0</v>
      </c>
    </row>
    <row r="9">
      <c r="A9" s="25" t="str">
        <f>'Monday to Wednesday Page One'!A9</f>
        <v/>
      </c>
      <c r="B9" s="42"/>
      <c r="C9" s="27">
        <v>0.0</v>
      </c>
      <c r="D9" s="43">
        <f t="shared" si="1"/>
        <v>0</v>
      </c>
    </row>
    <row r="10">
      <c r="A10" s="33" t="s">
        <v>19</v>
      </c>
      <c r="B10" s="53"/>
      <c r="C10" s="56">
        <f t="shared" ref="C10:D10" si="2">SUM(C5:C9)</f>
        <v>2</v>
      </c>
      <c r="D10" s="58">
        <f t="shared" si="2"/>
        <v>25</v>
      </c>
    </row>
    <row r="11">
      <c r="A11" s="41" t="s">
        <v>15</v>
      </c>
      <c r="B11" s="15" t="str">
        <f>"Date: "&amp;TEXT(C1+1,"dd/mm/yyyy")</f>
        <v>Date: 23/01/2018</v>
      </c>
      <c r="C11" s="2"/>
      <c r="D11" s="4"/>
    </row>
    <row r="12">
      <c r="A12" s="36">
        <f>'Monday to Wednesday Page One'!A12</f>
        <v>1</v>
      </c>
      <c r="B12" s="32" t="s">
        <v>22</v>
      </c>
      <c r="C12" s="38">
        <v>1.0</v>
      </c>
      <c r="D12" s="43">
        <f t="shared" ref="D12:D16" si="3">12.5*C12</f>
        <v>12.5</v>
      </c>
    </row>
    <row r="13">
      <c r="A13" s="36" t="str">
        <f>'Monday to Wednesday Page One'!A13</f>
        <v>Team Meeting</v>
      </c>
      <c r="B13" s="38" t="s">
        <v>25</v>
      </c>
      <c r="C13" s="38">
        <v>0.75</v>
      </c>
      <c r="D13" s="43">
        <f t="shared" si="3"/>
        <v>9.375</v>
      </c>
    </row>
    <row r="14">
      <c r="A14" s="36" t="str">
        <f>'Monday to Wednesday Page One'!A14</f>
        <v/>
      </c>
      <c r="B14" s="27"/>
      <c r="C14" s="27">
        <v>0.0</v>
      </c>
      <c r="D14" s="43">
        <f t="shared" si="3"/>
        <v>0</v>
      </c>
    </row>
    <row r="15">
      <c r="A15" s="36" t="str">
        <f>'Monday to Wednesday Page One'!A15</f>
        <v/>
      </c>
      <c r="B15" s="67"/>
      <c r="C15" s="27">
        <v>0.0</v>
      </c>
      <c r="D15" s="43">
        <f t="shared" si="3"/>
        <v>0</v>
      </c>
    </row>
    <row r="16">
      <c r="A16" s="36" t="str">
        <f>'Monday to Wednesday Page One'!A16</f>
        <v/>
      </c>
      <c r="B16" s="67"/>
      <c r="C16" s="27">
        <v>0.0</v>
      </c>
      <c r="D16" s="43">
        <f t="shared" si="3"/>
        <v>0</v>
      </c>
    </row>
    <row r="17">
      <c r="A17" s="33" t="s">
        <v>19</v>
      </c>
      <c r="B17" s="68"/>
      <c r="C17" s="56">
        <f t="shared" ref="C17:D17" si="4">SUM(C12:C16)</f>
        <v>1.75</v>
      </c>
      <c r="D17" s="58">
        <f t="shared" si="4"/>
        <v>21.875</v>
      </c>
    </row>
    <row r="18">
      <c r="A18" s="60" t="s">
        <v>21</v>
      </c>
      <c r="B18" s="15" t="str">
        <f>"Date: "&amp;TEXT(C1+2,"dd/mm/yyyy")</f>
        <v>Date: 24/01/2018</v>
      </c>
      <c r="C18" s="2"/>
      <c r="D18" s="4"/>
    </row>
    <row r="19">
      <c r="A19" s="10">
        <f>'Monday to Wednesday Page One'!A19</f>
        <v>1</v>
      </c>
      <c r="B19" s="38" t="s">
        <v>30</v>
      </c>
      <c r="C19" s="38">
        <v>2.5</v>
      </c>
      <c r="D19" s="43">
        <f t="shared" ref="D19:D23" si="5">12.5*C19</f>
        <v>31.25</v>
      </c>
    </row>
    <row r="20">
      <c r="A20" s="10" t="str">
        <f>'Monday to Wednesday Page One'!A20</f>
        <v/>
      </c>
      <c r="B20" s="72"/>
      <c r="C20" s="27">
        <v>0.0</v>
      </c>
      <c r="D20" s="43">
        <f t="shared" si="5"/>
        <v>0</v>
      </c>
    </row>
    <row r="21">
      <c r="A21" s="10" t="str">
        <f>'Monday to Wednesday Page One'!A21</f>
        <v/>
      </c>
      <c r="B21" s="27"/>
      <c r="C21" s="27">
        <v>0.0</v>
      </c>
      <c r="D21" s="43">
        <f t="shared" si="5"/>
        <v>0</v>
      </c>
    </row>
    <row r="22">
      <c r="A22" s="10" t="str">
        <f>'Monday to Wednesday Page One'!A22</f>
        <v/>
      </c>
      <c r="B22" s="27"/>
      <c r="C22" s="27">
        <v>0.0</v>
      </c>
      <c r="D22" s="43">
        <f t="shared" si="5"/>
        <v>0</v>
      </c>
    </row>
    <row r="23">
      <c r="A23" s="10" t="str">
        <f>'Monday to Wednesday Page One'!A23</f>
        <v/>
      </c>
      <c r="B23" s="27"/>
      <c r="C23" s="27">
        <v>0.0</v>
      </c>
      <c r="D23" s="43">
        <f t="shared" si="5"/>
        <v>0</v>
      </c>
    </row>
    <row r="24">
      <c r="A24" s="65" t="s">
        <v>19</v>
      </c>
      <c r="B24" s="73"/>
      <c r="C24" s="74">
        <f t="shared" ref="C24:D24" si="6">SUM(C19:C23)</f>
        <v>2.5</v>
      </c>
      <c r="D24" s="75">
        <f t="shared" si="6"/>
        <v>31.25</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3">
        <v>43122.0</v>
      </c>
      <c r="D1" s="4"/>
    </row>
    <row r="2">
      <c r="A2" s="6" t="s">
        <v>1</v>
      </c>
      <c r="B2" s="7" t="s">
        <v>2</v>
      </c>
      <c r="C2" s="8" t="s">
        <v>3</v>
      </c>
      <c r="D2" s="9" t="s">
        <v>4</v>
      </c>
    </row>
    <row r="3">
      <c r="A3" s="10" t="s">
        <v>5</v>
      </c>
      <c r="B3" s="11"/>
      <c r="C3" s="12"/>
      <c r="D3" s="13"/>
    </row>
    <row r="4">
      <c r="A4" s="24" t="s">
        <v>11</v>
      </c>
      <c r="B4" s="34" t="str">
        <f>"Date: "&amp;TEXT('Monday to Wednesday Page One'!C1+3,"dd/mm/yyyy")</f>
        <v>Date: 25/01/2018</v>
      </c>
      <c r="C4" s="2"/>
      <c r="D4" s="4"/>
    </row>
    <row r="5">
      <c r="A5" s="36" t="s">
        <v>13</v>
      </c>
      <c r="B5" s="16" t="s">
        <v>14</v>
      </c>
      <c r="C5" s="17">
        <v>0.625</v>
      </c>
      <c r="D5" s="18">
        <v>0.6979166666666666</v>
      </c>
    </row>
    <row r="6">
      <c r="A6" s="40">
        <v>1.0</v>
      </c>
      <c r="B6" s="42" t="s">
        <v>16</v>
      </c>
      <c r="C6" s="44">
        <v>0.75</v>
      </c>
      <c r="D6" s="45">
        <v>0.7604166666666666</v>
      </c>
    </row>
    <row r="7">
      <c r="A7" s="10"/>
      <c r="B7" s="46"/>
      <c r="C7" s="48"/>
      <c r="D7" s="50"/>
    </row>
    <row r="8">
      <c r="A8" s="10"/>
      <c r="B8" s="30"/>
      <c r="C8" s="16"/>
      <c r="D8" s="28"/>
    </row>
    <row r="9">
      <c r="A9" s="10"/>
      <c r="B9" s="30"/>
      <c r="C9" s="51"/>
      <c r="D9" s="28"/>
    </row>
    <row r="10">
      <c r="A10" s="54"/>
      <c r="B10" s="35"/>
      <c r="C10" s="37"/>
      <c r="D10" s="39"/>
    </row>
    <row r="11">
      <c r="A11" s="59" t="s">
        <v>20</v>
      </c>
      <c r="B11" s="34" t="str">
        <f>"Date: "&amp;TEXT('Monday to Wednesday Page One'!C1+4,"dd/mm/yyyy")</f>
        <v>Date: 26/01/2018</v>
      </c>
      <c r="C11" s="2"/>
      <c r="D11" s="4"/>
    </row>
    <row r="12">
      <c r="A12" s="10">
        <v>1.0</v>
      </c>
      <c r="B12" s="16" t="s">
        <v>24</v>
      </c>
      <c r="C12" s="17">
        <v>0.6354166666666666</v>
      </c>
      <c r="D12" s="18">
        <v>0.6666666666666666</v>
      </c>
    </row>
    <row r="13">
      <c r="A13" s="62">
        <v>2.0</v>
      </c>
      <c r="B13" s="42" t="s">
        <v>26</v>
      </c>
      <c r="C13" s="44">
        <v>0.8125</v>
      </c>
      <c r="D13" s="45">
        <v>0.875</v>
      </c>
    </row>
    <row r="14">
      <c r="A14" s="10"/>
      <c r="B14" s="61"/>
      <c r="C14" s="61"/>
      <c r="D14" s="63"/>
    </row>
    <row r="15">
      <c r="A15" s="10"/>
      <c r="B15" s="16"/>
      <c r="C15" s="16"/>
      <c r="D15" s="28"/>
    </row>
    <row r="16">
      <c r="A16" s="10"/>
      <c r="B16" s="42"/>
      <c r="C16" s="61"/>
      <c r="D16" s="55"/>
    </row>
    <row r="17">
      <c r="A17" s="64"/>
      <c r="B17" s="35"/>
      <c r="C17" s="37"/>
      <c r="D17" s="39"/>
    </row>
    <row r="18">
      <c r="A18" s="66" t="s">
        <v>27</v>
      </c>
      <c r="B18" s="34" t="str">
        <f>"Date: "&amp;TEXT('Monday to Wednesday Page One'!C1+5,"dd/mm/yyyy")</f>
        <v>Date: 27/01/2018</v>
      </c>
      <c r="C18" s="2"/>
      <c r="D18" s="4"/>
    </row>
    <row r="19">
      <c r="A19" s="10">
        <v>1.0</v>
      </c>
      <c r="B19" s="16" t="s">
        <v>28</v>
      </c>
      <c r="C19" s="17">
        <v>0.5</v>
      </c>
      <c r="D19" s="18">
        <v>0.5833333333333334</v>
      </c>
    </row>
    <row r="20">
      <c r="A20" s="10"/>
      <c r="B20" s="42"/>
      <c r="C20" s="42"/>
      <c r="D20" s="55"/>
    </row>
    <row r="21">
      <c r="A21" s="10"/>
      <c r="B21" s="42"/>
      <c r="C21" s="42"/>
      <c r="D21" s="55"/>
    </row>
    <row r="22">
      <c r="A22" s="10"/>
      <c r="B22" s="42"/>
      <c r="C22" s="42"/>
      <c r="D22" s="55"/>
    </row>
    <row r="23">
      <c r="A23" s="10"/>
      <c r="B23" s="42"/>
      <c r="C23" s="61"/>
      <c r="D23" s="55"/>
    </row>
    <row r="24">
      <c r="A24" s="54"/>
      <c r="B24" s="35"/>
      <c r="C24" s="37"/>
      <c r="D24" s="39"/>
    </row>
    <row r="25">
      <c r="A25" s="70" t="s">
        <v>29</v>
      </c>
      <c r="B25" s="34" t="str">
        <f>"Date: "&amp;TEXT('Monday to Wednesday Page One'!C1+6,"dd/mm/yyyy")</f>
        <v>Date: 28/01/2018</v>
      </c>
      <c r="C25" s="2"/>
      <c r="D25" s="4"/>
    </row>
    <row r="26">
      <c r="A26" s="10">
        <v>1.0</v>
      </c>
      <c r="B26" s="16" t="s">
        <v>31</v>
      </c>
      <c r="C26" s="17">
        <v>0.7395833333333334</v>
      </c>
      <c r="D26" s="18">
        <v>0.7708333333333334</v>
      </c>
    </row>
    <row r="27">
      <c r="A27" s="52"/>
      <c r="B27" s="42"/>
      <c r="C27" s="42"/>
      <c r="D27" s="55"/>
    </row>
    <row r="28">
      <c r="A28" s="52"/>
      <c r="B28" s="42"/>
      <c r="C28" s="42"/>
      <c r="D28" s="55"/>
    </row>
    <row r="29">
      <c r="A29" s="52"/>
      <c r="B29" s="42"/>
      <c r="C29" s="42"/>
      <c r="D29" s="55"/>
    </row>
    <row r="30">
      <c r="A30" s="52"/>
      <c r="B30" s="42"/>
      <c r="C30" s="61"/>
      <c r="D30" s="55"/>
    </row>
    <row r="31">
      <c r="A31" s="71"/>
      <c r="B31" s="35"/>
      <c r="C31" s="37"/>
      <c r="D31" s="39"/>
    </row>
  </sheetData>
  <mergeCells count="13">
    <mergeCell ref="B18:D18"/>
    <mergeCell ref="B25:D25"/>
    <mergeCell ref="B31:D31"/>
    <mergeCell ref="B24:D24"/>
    <mergeCell ref="B17:D17"/>
    <mergeCell ref="D2:D3"/>
    <mergeCell ref="B2:B3"/>
    <mergeCell ref="C2:C3"/>
    <mergeCell ref="A1:B1"/>
    <mergeCell ref="B10:D10"/>
    <mergeCell ref="B11:D11"/>
    <mergeCell ref="B4:D4"/>
    <mergeCell ref="C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3">
        <v>43122.0</v>
      </c>
      <c r="D1" s="4"/>
    </row>
    <row r="2">
      <c r="A2" s="6" t="s">
        <v>1</v>
      </c>
      <c r="B2" s="8" t="s">
        <v>8</v>
      </c>
      <c r="C2" s="8" t="s">
        <v>9</v>
      </c>
      <c r="D2" s="19" t="s">
        <v>10</v>
      </c>
    </row>
    <row r="3" ht="49.5" customHeight="1">
      <c r="A3" s="10" t="s">
        <v>5</v>
      </c>
      <c r="B3" s="12"/>
      <c r="C3" s="12"/>
      <c r="D3" s="21"/>
    </row>
    <row r="4">
      <c r="A4" s="76" t="s">
        <v>11</v>
      </c>
      <c r="B4" s="15" t="str">
        <f>"Date: "&amp;TEXT('Monday to Wednesday Page Two'!C1+3,"dd/mm/yyyy")</f>
        <v>Date: 25/01/2018</v>
      </c>
      <c r="C4" s="2"/>
      <c r="D4" s="4"/>
    </row>
    <row r="5">
      <c r="A5" s="77" t="str">
        <f>'Thursday to Sunday Page One'!A5</f>
        <v>Team Meeting</v>
      </c>
      <c r="B5" s="32" t="s">
        <v>32</v>
      </c>
      <c r="C5" s="38">
        <v>12.75</v>
      </c>
      <c r="D5" s="43">
        <f t="shared" ref="D5:D9" si="1">12.5*C5</f>
        <v>159.375</v>
      </c>
    </row>
    <row r="6">
      <c r="A6" s="77">
        <f>'Thursday to Sunday Page One'!A6</f>
        <v>1</v>
      </c>
      <c r="B6" s="32" t="s">
        <v>33</v>
      </c>
      <c r="C6" s="38">
        <v>0.25</v>
      </c>
      <c r="D6" s="43">
        <f t="shared" si="1"/>
        <v>3.125</v>
      </c>
    </row>
    <row r="7">
      <c r="A7" s="77" t="str">
        <f>'Thursday to Sunday Page One'!A7</f>
        <v/>
      </c>
      <c r="B7" s="72"/>
      <c r="C7" s="27">
        <v>0.0</v>
      </c>
      <c r="D7" s="43">
        <f t="shared" si="1"/>
        <v>0</v>
      </c>
    </row>
    <row r="8">
      <c r="A8" s="77" t="str">
        <f>'Thursday to Sunday Page One'!A8</f>
        <v/>
      </c>
      <c r="B8" s="27"/>
      <c r="C8" s="27">
        <v>0.0</v>
      </c>
      <c r="D8" s="43">
        <f t="shared" si="1"/>
        <v>0</v>
      </c>
    </row>
    <row r="9">
      <c r="A9" s="77" t="str">
        <f>'Thursday to Sunday Page One'!A9</f>
        <v/>
      </c>
      <c r="B9" s="27"/>
      <c r="C9" s="27">
        <v>0.0</v>
      </c>
      <c r="D9" s="43">
        <f t="shared" si="1"/>
        <v>0</v>
      </c>
    </row>
    <row r="10">
      <c r="A10" s="78" t="s">
        <v>19</v>
      </c>
      <c r="B10" s="68"/>
      <c r="C10" s="56">
        <f t="shared" ref="C10:D10" si="2">SUM(C5:C9)</f>
        <v>13</v>
      </c>
      <c r="D10" s="58">
        <f t="shared" si="2"/>
        <v>162.5</v>
      </c>
    </row>
    <row r="11">
      <c r="A11" s="79" t="s">
        <v>20</v>
      </c>
      <c r="B11" s="15" t="str">
        <f>"Date: "&amp;TEXT('Monday to Wednesday Page Two'!C1+4,"dd/mm/yyyy")</f>
        <v>Date: 26/01/2018</v>
      </c>
      <c r="C11" s="2"/>
      <c r="D11" s="4"/>
    </row>
    <row r="12">
      <c r="A12" s="77">
        <f>'Thursday to Sunday Page One'!A12</f>
        <v>1</v>
      </c>
      <c r="B12" s="32" t="s">
        <v>34</v>
      </c>
      <c r="C12" s="38">
        <v>0.75</v>
      </c>
      <c r="D12" s="80">
        <f t="shared" ref="D12:D16" si="3">12.5*C12</f>
        <v>9.375</v>
      </c>
    </row>
    <row r="13">
      <c r="A13" s="77">
        <f>'Thursday to Sunday Page One'!A13</f>
        <v>2</v>
      </c>
      <c r="B13" s="38" t="s">
        <v>35</v>
      </c>
      <c r="C13" s="38">
        <v>1.5</v>
      </c>
      <c r="D13" s="80">
        <f t="shared" si="3"/>
        <v>18.75</v>
      </c>
    </row>
    <row r="14">
      <c r="A14" s="77" t="str">
        <f>'Thursday to Sunday Page One'!A14</f>
        <v/>
      </c>
      <c r="B14" s="72"/>
      <c r="C14" s="27">
        <v>0.0</v>
      </c>
      <c r="D14" s="80">
        <f t="shared" si="3"/>
        <v>0</v>
      </c>
    </row>
    <row r="15">
      <c r="A15" s="77" t="str">
        <f>'Thursday to Sunday Page One'!A15</f>
        <v/>
      </c>
      <c r="B15" s="27"/>
      <c r="C15" s="27">
        <v>0.0</v>
      </c>
      <c r="D15" s="80">
        <f t="shared" si="3"/>
        <v>0</v>
      </c>
    </row>
    <row r="16">
      <c r="A16" s="77" t="str">
        <f>'Thursday to Sunday Page One'!A16</f>
        <v/>
      </c>
      <c r="B16" s="67"/>
      <c r="C16" s="27">
        <v>0.0</v>
      </c>
      <c r="D16" s="80">
        <f t="shared" si="3"/>
        <v>0</v>
      </c>
    </row>
    <row r="17">
      <c r="A17" s="81" t="s">
        <v>19</v>
      </c>
      <c r="B17" s="53"/>
      <c r="C17" s="56">
        <f t="shared" ref="C17:D17" si="4">SUM(C12:C16)</f>
        <v>2.25</v>
      </c>
      <c r="D17" s="82">
        <f t="shared" si="4"/>
        <v>28.125</v>
      </c>
    </row>
    <row r="18">
      <c r="A18" s="83" t="s">
        <v>27</v>
      </c>
      <c r="B18" s="15" t="str">
        <f>"Date: "&amp;TEXT('Monday to Wednesday Page Two'!C1+5,"dd/mm/yyyy")</f>
        <v>Date: 27/01/2018</v>
      </c>
      <c r="C18" s="2"/>
      <c r="D18" s="4"/>
    </row>
    <row r="19">
      <c r="A19" s="77">
        <f>'Thursday to Sunday Page One'!A19</f>
        <v>1</v>
      </c>
      <c r="B19" s="32" t="s">
        <v>36</v>
      </c>
      <c r="C19" s="38">
        <v>2.0</v>
      </c>
      <c r="D19" s="43">
        <f t="shared" ref="D19:D23" si="5">12.5*C19</f>
        <v>25</v>
      </c>
    </row>
    <row r="20">
      <c r="A20" s="77" t="str">
        <f>'Thursday to Sunday Page One'!A20</f>
        <v/>
      </c>
      <c r="B20" s="67"/>
      <c r="C20" s="27">
        <v>0.0</v>
      </c>
      <c r="D20" s="43">
        <f t="shared" si="5"/>
        <v>0</v>
      </c>
    </row>
    <row r="21">
      <c r="A21" s="77" t="str">
        <f>'Thursday to Sunday Page One'!A21</f>
        <v/>
      </c>
      <c r="B21" s="67"/>
      <c r="C21" s="27">
        <v>0.0</v>
      </c>
      <c r="D21" s="43">
        <f t="shared" si="5"/>
        <v>0</v>
      </c>
    </row>
    <row r="22">
      <c r="A22" s="77" t="str">
        <f>'Thursday to Sunday Page One'!A22</f>
        <v/>
      </c>
      <c r="B22" s="67"/>
      <c r="C22" s="27">
        <v>0.0</v>
      </c>
      <c r="D22" s="43">
        <f t="shared" si="5"/>
        <v>0</v>
      </c>
    </row>
    <row r="23">
      <c r="A23" s="77" t="str">
        <f>'Thursday to Sunday Page One'!A23</f>
        <v/>
      </c>
      <c r="B23" s="67"/>
      <c r="C23" s="27">
        <v>0.0</v>
      </c>
      <c r="D23" s="43">
        <f t="shared" si="5"/>
        <v>0</v>
      </c>
    </row>
    <row r="24">
      <c r="A24" s="78" t="s">
        <v>19</v>
      </c>
      <c r="B24" s="53"/>
      <c r="C24" s="56">
        <f t="shared" ref="C24:D24" si="6">SUM(C19:C23)</f>
        <v>2</v>
      </c>
      <c r="D24" s="58">
        <f t="shared" si="6"/>
        <v>25</v>
      </c>
    </row>
    <row r="25">
      <c r="A25" s="84" t="s">
        <v>29</v>
      </c>
      <c r="B25" s="15" t="str">
        <f>"Date: "&amp;TEXT('Monday to Wednesday Page Two'!C1+6,"dd/mm/yyyy")</f>
        <v>Date: 28/01/2018</v>
      </c>
      <c r="C25" s="2"/>
      <c r="D25" s="4"/>
    </row>
    <row r="26">
      <c r="A26" s="85">
        <f>'Thursday to Sunday Page One'!A26</f>
        <v>1</v>
      </c>
      <c r="B26" s="32" t="s">
        <v>34</v>
      </c>
      <c r="C26" s="38">
        <v>0.75</v>
      </c>
      <c r="D26" s="43">
        <f t="shared" ref="D26:D30" si="7">12.5*C26</f>
        <v>9.375</v>
      </c>
    </row>
    <row r="27">
      <c r="A27" s="85" t="str">
        <f>'Thursday to Sunday Page One'!A27</f>
        <v/>
      </c>
      <c r="B27" s="67"/>
      <c r="C27" s="27">
        <v>0.0</v>
      </c>
      <c r="D27" s="43">
        <f t="shared" si="7"/>
        <v>0</v>
      </c>
    </row>
    <row r="28">
      <c r="A28" s="85" t="str">
        <f>'Thursday to Sunday Page One'!A28</f>
        <v/>
      </c>
      <c r="B28" s="67"/>
      <c r="C28" s="27">
        <v>0.0</v>
      </c>
      <c r="D28" s="43">
        <f t="shared" si="7"/>
        <v>0</v>
      </c>
    </row>
    <row r="29">
      <c r="A29" s="85" t="str">
        <f>'Thursday to Sunday Page One'!A29</f>
        <v/>
      </c>
      <c r="B29" s="67"/>
      <c r="C29" s="27">
        <v>0.0</v>
      </c>
      <c r="D29" s="43">
        <f t="shared" si="7"/>
        <v>0</v>
      </c>
    </row>
    <row r="30">
      <c r="A30" s="85" t="str">
        <f>'Thursday to Sunday Page One'!A30</f>
        <v/>
      </c>
      <c r="B30" s="67"/>
      <c r="C30" s="27">
        <v>0.0</v>
      </c>
      <c r="D30" s="43">
        <f t="shared" si="7"/>
        <v>0</v>
      </c>
    </row>
    <row r="31">
      <c r="A31" s="86" t="s">
        <v>19</v>
      </c>
      <c r="B31" s="87"/>
      <c r="C31" s="56">
        <f t="shared" ref="C31:D31" si="8">SUM(C26:C30)</f>
        <v>0.75</v>
      </c>
      <c r="D31" s="58">
        <f t="shared" si="8"/>
        <v>9.375</v>
      </c>
    </row>
    <row r="32">
      <c r="A32" s="88"/>
      <c r="B32" s="89"/>
      <c r="C32" s="90" t="s">
        <v>37</v>
      </c>
      <c r="D32" s="91">
        <f>SUM('Monday to Wednesday Page Two'!C10,'Monday to Wednesday Page Two'!C17,'Monday to Wednesday Page Two'!C24,C10,C17,C24,C31)</f>
        <v>24.25</v>
      </c>
    </row>
    <row r="33">
      <c r="A33" s="92"/>
      <c r="B33" s="93"/>
      <c r="C33" s="94" t="s">
        <v>38</v>
      </c>
      <c r="D33" s="95">
        <f>SUM('Monday to Wednesday Page Two'!D10,'Monday to Wednesday Page Two'!D17,'Monday to Wednesday Page Two'!D24,D10,D17,D24,D31)</f>
        <v>303.125</v>
      </c>
    </row>
  </sheetData>
  <mergeCells count="9">
    <mergeCell ref="B4:D4"/>
    <mergeCell ref="B11:D11"/>
    <mergeCell ref="B18:D18"/>
    <mergeCell ref="B25:D25"/>
    <mergeCell ref="C2:C3"/>
    <mergeCell ref="B2:B3"/>
    <mergeCell ref="D2:D3"/>
    <mergeCell ref="C1:D1"/>
    <mergeCell ref="A1:B1"/>
  </mergeCells>
  <drawing r:id="rId1"/>
</worksheet>
</file>